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800" windowHeight="12210" tabRatio="707"/>
  </bookViews>
  <sheets>
    <sheet name="Main" sheetId="28" r:id="rId1"/>
    <sheet name="TableS1" sheetId="2" r:id="rId2"/>
    <sheet name="TableS2" sheetId="29" r:id="rId3"/>
    <sheet name="TableS3" sheetId="30" r:id="rId4"/>
    <sheet name="TableS4" sheetId="3" r:id="rId5"/>
    <sheet name="TableS5" sheetId="8" r:id="rId6"/>
    <sheet name="TableS6" sheetId="1" r:id="rId7"/>
    <sheet name="TableS7" sheetId="9" r:id="rId8"/>
    <sheet name="TableS8" sheetId="11" r:id="rId9"/>
    <sheet name="TableS9" sheetId="7" r:id="rId10"/>
    <sheet name="TableS10" sheetId="13" r:id="rId11"/>
    <sheet name="TableS11" sheetId="19" r:id="rId12"/>
    <sheet name="TableS12" sheetId="14" r:id="rId13"/>
    <sheet name="TableS13" sheetId="15" r:id="rId14"/>
    <sheet name="TableS14" sheetId="16" r:id="rId15"/>
    <sheet name="TableS15" sheetId="17" r:id="rId16"/>
    <sheet name="TableSX" sheetId="4" state="hidden" r:id="rId17"/>
    <sheet name="TableS16" sheetId="5" r:id="rId18"/>
  </sheets>
  <externalReferences>
    <externalReference r:id="rId19"/>
    <externalReference r:id="rId20"/>
    <externalReference r:id="rId21"/>
    <externalReference r:id="rId22"/>
  </externalReferences>
  <definedNames>
    <definedName name="_Hlk37593220" localSheetId="0">Main!$A$4</definedName>
    <definedName name="_Hlk37595160" localSheetId="0">Main!$A$7</definedName>
    <definedName name="AdvFlowAirH">'[1]EQC-Environment properties'!$G$14</definedName>
    <definedName name="AdvFlowSedH">'[1]EQC-Environment properties'!$G$17</definedName>
    <definedName name="AdvFlowWatH">'[1]EQC-Environment properties'!$G$15</definedName>
    <definedName name="Aers_Fraction">'[1]EQC-Environment properties'!$D$10</definedName>
    <definedName name="Area_water">'[1]EQC-Environment properties'!$G$9</definedName>
    <definedName name="btblfn10" localSheetId="8">TableS8!#REF!</definedName>
    <definedName name="btblfn11" localSheetId="8">TableS8!#REF!</definedName>
    <definedName name="btblfn7" localSheetId="8">TableS8!#REF!</definedName>
    <definedName name="btblfn8" localSheetId="8">TableS8!#REF!</definedName>
    <definedName name="btblfn9" localSheetId="8">TableS8!#REF!</definedName>
    <definedName name="C.aA">[2]engine!$AA$50</definedName>
    <definedName name="C.aC">[2]engine!$M$50</definedName>
    <definedName name="C.aM">[2]engine!$V$50</definedName>
    <definedName name="C.aR">[2]engine!$D$50</definedName>
    <definedName name="C.aT">[2]engine!$AF$50</definedName>
    <definedName name="C.s1C">[2]engine!$S$50</definedName>
    <definedName name="C.s1R">[2]engine!$J$50</definedName>
    <definedName name="C.s2C">[2]engine!$T$50</definedName>
    <definedName name="C.s2R">[2]engine!$K$50</definedName>
    <definedName name="C.s3C">[2]engine!$U$50</definedName>
    <definedName name="C.s3R">[2]engine!$L$50</definedName>
    <definedName name="C.sA">[2]engine!$AE$50</definedName>
    <definedName name="C.sd1C">[2]engine!$Q$50</definedName>
    <definedName name="C.sd1R">[2]engine!$H$50</definedName>
    <definedName name="C.sd2C">[2]engine!$R$50</definedName>
    <definedName name="C.sd2R">[2]engine!$I$50</definedName>
    <definedName name="C.sdA">[2]engine!$AD$50</definedName>
    <definedName name="C.sdM">[2]engine!$Y$50</definedName>
    <definedName name="C.sdT">[2]engine!$AI$50</definedName>
    <definedName name="C.sM">[2]engine!$Z$50</definedName>
    <definedName name="C.sT">[2]engine!$AJ$50</definedName>
    <definedName name="C.w0C">[2]engine!$N$50</definedName>
    <definedName name="C.w0R">[2]engine!$E$50</definedName>
    <definedName name="C.w1C">[2]engine!$O$50</definedName>
    <definedName name="C.w1R">[2]engine!$F$50</definedName>
    <definedName name="C.w2A">[2]engine!$AB$50</definedName>
    <definedName name="C.w2C">[2]engine!$P$50</definedName>
    <definedName name="C.w2M">[2]engine!$W$50</definedName>
    <definedName name="C.w2R">[2]engine!$G$50</definedName>
    <definedName name="C.w2T">[2]engine!$AG$50</definedName>
    <definedName name="C.w3A">[2]engine!$AC$50</definedName>
    <definedName name="C.w3M">[2]engine!$X$50</definedName>
    <definedName name="C.w3T">[2]engine!$AH$50</definedName>
    <definedName name="CaseData">[2]cases!$J$3:$P$1011</definedName>
    <definedName name="CaseName">[2]input!$L$10</definedName>
    <definedName name="ChemClass">[3]SimpleBox!#REF!</definedName>
    <definedName name="Chemical">OFFSET('[1]Chemical Database'!$B$10,0,0,MATCH("*",'[1]Chemical Database'!$B:$B,-1)-9,1)</definedName>
    <definedName name="ChemName">'[1]Inputs - Chemical Properties'!$D$9</definedName>
    <definedName name="DataTemp">'[1]Inputs - Chemical Properties'!$D$13</definedName>
    <definedName name="Dens_Aers">'[1]EQC-Environment properties'!$D$33</definedName>
    <definedName name="Dens_Air">'[1]EQC-Environment properties'!$D$32</definedName>
    <definedName name="Dens_Fish">'[1]EQC-Environment properties'!$D$36</definedName>
    <definedName name="Dens_Sed">'[1]EQC-Environment properties'!$D$41</definedName>
    <definedName name="Dens_Soil">'[1]EQC-Environment properties'!$D$39</definedName>
    <definedName name="Dens_SuspPart">'[1]EQC-Environment properties'!$D$35</definedName>
    <definedName name="Dens_Wat">'[1]EQC-Environment properties'!$D$34</definedName>
    <definedName name="Emis_kgph">'[1]Emissions and Inflows'!$D$5</definedName>
    <definedName name="EnvName">'[1]EQC-Environment properties'!$D$7</definedName>
    <definedName name="F.aA">[4]engine!$AA$51</definedName>
    <definedName name="F.aC">[4]engine!$M$51</definedName>
    <definedName name="F.aM">[4]engine!$V$51</definedName>
    <definedName name="F.aR">[2]engine!$D$51</definedName>
    <definedName name="F.aT">[4]engine!$AF$51</definedName>
    <definedName name="F.s1C">[4]engine!$S$51</definedName>
    <definedName name="F.s1R">[2]engine!$J$51</definedName>
    <definedName name="F.s2C">[4]engine!$T$51</definedName>
    <definedName name="F.s2R">[2]engine!$K$51</definedName>
    <definedName name="F.s3C">[4]engine!$U$51</definedName>
    <definedName name="F.s3R">[2]engine!$L$51</definedName>
    <definedName name="F.sA">[4]engine!$AE$51</definedName>
    <definedName name="F.sd1C">[4]engine!$Q$51</definedName>
    <definedName name="F.sd1R">[2]engine!$H$51</definedName>
    <definedName name="F.sd2C">[4]engine!$R$51</definedName>
    <definedName name="F.sd2R">[2]engine!$I$51</definedName>
    <definedName name="F.sdA">[4]engine!$AD$51</definedName>
    <definedName name="F.sdM">[4]engine!$Y$51</definedName>
    <definedName name="F.sdT">[4]engine!$AI$51</definedName>
    <definedName name="F.sM">[4]engine!$Z$51</definedName>
    <definedName name="F.sT">[4]engine!$AJ$51</definedName>
    <definedName name="F.w0C">[4]engine!$N$51</definedName>
    <definedName name="F.w0R">[2]engine!$E$51</definedName>
    <definedName name="F.w1C">[4]engine!$O$51</definedName>
    <definedName name="F.w1R">[2]engine!$F$51</definedName>
    <definedName name="F.w2A">[4]engine!$AB$51</definedName>
    <definedName name="F.w2C">[4]engine!$P$51</definedName>
    <definedName name="F.w2M">[4]engine!$W$51</definedName>
    <definedName name="F.w2R">[2]engine!$G$51</definedName>
    <definedName name="F.w2T">[4]engine!$AG$51</definedName>
    <definedName name="F.w3A">[4]engine!$AC$51</definedName>
    <definedName name="F.w3M">[4]engine!$X$51</definedName>
    <definedName name="F.w3T">[4]engine!$AH$51</definedName>
    <definedName name="Fish_Fraction">'[1]EQC-Environment properties'!$D$12</definedName>
    <definedName name="FRACa.s1C">[2]continental!$L$32</definedName>
    <definedName name="FRACa.s1R">[2]regional!$L$32</definedName>
    <definedName name="FRACa.s2C">[2]continental!$L$35</definedName>
    <definedName name="FRACa.s2R">[2]regional!$L$35</definedName>
    <definedName name="FRACa.s3C">[2]continental!$L$38</definedName>
    <definedName name="FRACa.s3R">[2]regional!$L$38</definedName>
    <definedName name="FRACa.sA">[2]global!$L$163</definedName>
    <definedName name="FRACa.sM">[2]global!$L$20</definedName>
    <definedName name="FRACa.sT">[2]global!$L$299</definedName>
    <definedName name="FRACs.s1C">[2]continental!$L$34</definedName>
    <definedName name="FRACs.s1R">[2]regional!$L$34</definedName>
    <definedName name="FRACs.s2C">[2]continental!$L$37</definedName>
    <definedName name="FRACs.s2R">[2]regional!$L$37</definedName>
    <definedName name="FRACs.s3C">[2]continental!$L$40</definedName>
    <definedName name="FRACs.s3R">[2]regional!$L$40</definedName>
    <definedName name="FRACs.sA">[2]global!$L$165</definedName>
    <definedName name="FRACs.sdA">[2]global!$L$167</definedName>
    <definedName name="FRACs.sdC">[2]continental!$L$42</definedName>
    <definedName name="FRACs.sdM">[2]global!$L$24</definedName>
    <definedName name="FRACs.sdR">[2]regional!$L$42</definedName>
    <definedName name="FRACs.sdT">[2]global!$L$303</definedName>
    <definedName name="FRACs.sM">[2]global!$L$22</definedName>
    <definedName name="FRACs.sT">[2]global!$L$301</definedName>
    <definedName name="FRACw.s1C">[2]continental!$L$33</definedName>
    <definedName name="FRACw.s1R">[2]regional!$L$33</definedName>
    <definedName name="FRACw.s2C">[2]continental!$L$36</definedName>
    <definedName name="FRACw.s2R">[2]regional!$L$36</definedName>
    <definedName name="FRACw.s3C">[2]continental!$L$39</definedName>
    <definedName name="FRACw.s3R">[2]regional!$L$39</definedName>
    <definedName name="FRACw.sA">[2]global!$L$164</definedName>
    <definedName name="FRACw.sdA">[2]global!$L$166</definedName>
    <definedName name="FRACw.sdC">[2]continental!$L$41</definedName>
    <definedName name="FRACw.sdM">[2]global!$L$23</definedName>
    <definedName name="FRACw.sdR">[2]regional!$L$41</definedName>
    <definedName name="FRACw.sdT">[2]global!$L$302</definedName>
    <definedName name="FRACw.sM">[2]global!$L$21</definedName>
    <definedName name="FRACw.sT">[2]global!$L$300</definedName>
    <definedName name="FRgas.aA">[2]global!$L$182</definedName>
    <definedName name="FRgas.aC">[2]continental!$L$66</definedName>
    <definedName name="FRgas.aM">[2]global!$L$46</definedName>
    <definedName name="FRgas.aR">[2]regional!$L$60</definedName>
    <definedName name="FRgas.aT">[2]global!$L$318</definedName>
    <definedName name="FRs.s1C">[2]continental!$L$98</definedName>
    <definedName name="FRs.s1R">[2]regional!$L$92</definedName>
    <definedName name="FRs.s2C">[2]continental!$L$103</definedName>
    <definedName name="FRs.s2R">[2]regional!$L$97</definedName>
    <definedName name="FRs.s3C">[2]continental!$L$108</definedName>
    <definedName name="FRs.s3R">[2]regional!$L$102</definedName>
    <definedName name="FRs.sA">[2]global!$L$206</definedName>
    <definedName name="FRs.sM">[2]global!$L$70</definedName>
    <definedName name="FRs.sT">[2]global!$L$342</definedName>
    <definedName name="FRw.s1C">[2]continental!$L$97</definedName>
    <definedName name="FRw.s1R">[2]regional!$L$91</definedName>
    <definedName name="FRw.s2C">[2]continental!$L$102</definedName>
    <definedName name="FRw.s2R">[2]regional!$L$96</definedName>
    <definedName name="FRw.s3C">[2]continental!$L$107</definedName>
    <definedName name="FRw.s3R">[2]regional!$L$101</definedName>
    <definedName name="FRw.sA">[2]global!$L$205</definedName>
    <definedName name="FRw.sM">[2]global!$L$69</definedName>
    <definedName name="FRw.sT">[2]global!$L$341</definedName>
    <definedName name="FRw.w0C">[2]continental!$L$72</definedName>
    <definedName name="FRw.w0R">[2]regional!$L$66</definedName>
    <definedName name="FRw.w1C">[2]continental!$L$78</definedName>
    <definedName name="FRw.w1R">[2]regional!$L$72</definedName>
    <definedName name="FRw.w2A">[2]global!$L$189</definedName>
    <definedName name="FRw.w2C">[2]continental!$L$84</definedName>
    <definedName name="FRw.w2M">[2]global!$L$53</definedName>
    <definedName name="FRw.w2R">[2]regional!$L$78</definedName>
    <definedName name="FRw.w2T">[2]global!$L$325</definedName>
    <definedName name="FRw.w3A">[2]global!$L$190</definedName>
    <definedName name="FRw.w3M">[2]global!$L$54</definedName>
    <definedName name="FRw.w3T">[2]global!$L$326</definedName>
    <definedName name="Fug_Ratio">'[1]Results-Level II'!$D$9</definedName>
    <definedName name="Henry_Const">'[1]Inputs - Chemical Properties'!$D$17</definedName>
    <definedName name="HL_Air">'[1]Inputs - Chemical Properties'!$D$21</definedName>
    <definedName name="HL_Sed">'[1]Inputs - Chemical Properties'!$D$24</definedName>
    <definedName name="K_Sed">'[1]Inputs - Chemical Properties'!$D$34</definedName>
    <definedName name="KAW">'[1]Inputs - Chemical Properties'!$D$30</definedName>
    <definedName name="KFish">'[1]Inputs - Chemical Properties'!$D$35</definedName>
    <definedName name="KOC">'[1]Inputs - Chemical Properties'!$D$29</definedName>
    <definedName name="Kp.s1C">[2]continental!$L$99</definedName>
    <definedName name="Kp.s1R">[2]regional!$L$93</definedName>
    <definedName name="Kp.s2C">[2]continental!$L$104</definedName>
    <definedName name="Kp.s2R">[2]regional!$L$98</definedName>
    <definedName name="Kp.s3C">[2]continental!$L$109</definedName>
    <definedName name="Kp.s3R">[2]regional!$L$103</definedName>
    <definedName name="Kp.sA">[2]global!$L$207</definedName>
    <definedName name="Kp.sd1C">[2]continental!$L$91</definedName>
    <definedName name="Kp.sd1R">[2]regional!$L$85</definedName>
    <definedName name="Kp.sd2C">[2]continental!$L$94</definedName>
    <definedName name="Kp.sd2R">[2]regional!$L$88</definedName>
    <definedName name="Kp.sdA">[2]global!$L$202</definedName>
    <definedName name="Kp.sdM">[2]global!$L$66</definedName>
    <definedName name="Kp.sdT">[2]global!$L$338</definedName>
    <definedName name="Kp.sM">[2]global!$L$71</definedName>
    <definedName name="Kp.sT">[2]global!$L$343</definedName>
    <definedName name="Kp.susp1C">[2]continental!$L$79</definedName>
    <definedName name="Kp.susp1R">[2]regional!$L$73</definedName>
    <definedName name="Kp.susp2A">[2]global!$L$191</definedName>
    <definedName name="Kp.susp2C">[2]continental!$L$85</definedName>
    <definedName name="Kp.susp2M">[2]global!$L$55</definedName>
    <definedName name="Kp.susp2R">[2]regional!$L$79</definedName>
    <definedName name="Kp.susp2T">[2]global!$L$327</definedName>
    <definedName name="Kp.susp3A">[2]global!$L$192</definedName>
    <definedName name="Kp.susp3M">[2]global!$L$56</definedName>
    <definedName name="Kp.susp3T">[2]global!$L$328</definedName>
    <definedName name="KQW">'[1]Inputs - Chemical Properties'!$D$32</definedName>
    <definedName name="KSus">'[1]Inputs - Chemical Properties'!$D$33</definedName>
    <definedName name="Lipid_Fish">'[1]EQC-Environment properties'!$G$21</definedName>
    <definedName name="logKow">'[1]Inputs - Chemical Properties'!$D$28</definedName>
    <definedName name="M.aA">[2]engine!$AA$45</definedName>
    <definedName name="M.aC">[2]engine!$M$45</definedName>
    <definedName name="M.aM">[2]engine!$V$45</definedName>
    <definedName name="M.aR">[2]engine!$D$45</definedName>
    <definedName name="M.aT">[2]engine!$AF$45</definedName>
    <definedName name="M.s1C">[2]engine!$S$45</definedName>
    <definedName name="M.s1R">[2]engine!$J$45</definedName>
    <definedName name="M.s2C">[2]engine!$T$45</definedName>
    <definedName name="M.s2R">[2]engine!$K$45</definedName>
    <definedName name="M.s3C">[2]engine!$U$45</definedName>
    <definedName name="M.s3R">[2]engine!$L$45</definedName>
    <definedName name="M.sA">[2]engine!$AE$45</definedName>
    <definedName name="M.sd1C">[2]engine!$Q$45</definedName>
    <definedName name="M.sd1R">[2]engine!$H$45</definedName>
    <definedName name="M.sd2C">[2]engine!$R$45</definedName>
    <definedName name="M.sd2R">[2]engine!$I$45</definedName>
    <definedName name="M.sdA">[2]engine!$AD$45</definedName>
    <definedName name="M.sdM">[2]engine!$Y$45</definedName>
    <definedName name="M.sdT">[2]engine!$AI$45</definedName>
    <definedName name="M.sM">[2]engine!$Z$45</definedName>
    <definedName name="M.sT">[2]engine!$AJ$45</definedName>
    <definedName name="M.w0C">[2]engine!$N$45</definedName>
    <definedName name="M.w0R">[2]engine!$E$45</definedName>
    <definedName name="M.w1C">[2]engine!$O$45</definedName>
    <definedName name="M.w1R">[2]engine!$F$45</definedName>
    <definedName name="M.w2A">[2]engine!$AB$45</definedName>
    <definedName name="M.w2C">[2]engine!$P$45</definedName>
    <definedName name="M.w2M">[2]engine!$W$45</definedName>
    <definedName name="M.w2R">[2]engine!$G$45</definedName>
    <definedName name="M.w2T">[2]engine!$AG$45</definedName>
    <definedName name="M.w3A">[2]engine!$AC$45</definedName>
    <definedName name="M.w3M">[2]engine!$X$45</definedName>
    <definedName name="M.w3T">[2]engine!$AH$45</definedName>
    <definedName name="MatI">'[3]MAMI_2,4D'!#REF!</definedName>
    <definedName name="MeltPt">'[1]Inputs - Chemical Properties'!$D$14</definedName>
    <definedName name="MolarMass">'[1]Inputs - Chemical Properties'!$D$12</definedName>
    <definedName name="Molweight">[2]input!$L$15</definedName>
    <definedName name="OC_SuspPart">'[1]EQC-Environment properties'!$G$20</definedName>
    <definedName name="pKa">[3]SimpleBox!#REF!</definedName>
    <definedName name="Pressure">'[1]Inputs - Chemical Properties'!$D$15</definedName>
    <definedName name="RHOsolid">[2]input!$L$158</definedName>
    <definedName name="Vol_Air">'[1]EQC-Environment properties'!$G$8*'[1]EQC-Environment properties'!$D$26*(1-'[1]EQC-Environment properties'!$D$10)</definedName>
    <definedName name="Vol_Fish">'[1]EQC-Environment properties'!$D$12*'[1]EQC-Environment properties'!$G$9*'[1]EQC-Environment properties'!$D$27</definedName>
    <definedName name="Vol_Sed">'[1]EQC-Environment properties'!$G$11*'[1]EQC-Environment properties'!$D$29</definedName>
    <definedName name="Vol_Soil">'[1]EQC-Environment properties'!$G$10*'[1]EQC-Environment properties'!$D$28</definedName>
    <definedName name="Vol_Wat">'[1]EQC-Environment properties'!$G$9*'[1]EQC-Environment properties'!$D$27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16" l="1"/>
  <c r="B32" i="16"/>
  <c r="B29" i="16"/>
  <c r="B26" i="16"/>
  <c r="B16" i="16"/>
  <c r="B17" i="16" s="1"/>
  <c r="B13" i="16"/>
  <c r="B14" i="16"/>
  <c r="B10" i="16"/>
  <c r="B11" i="16"/>
  <c r="B7" i="16"/>
  <c r="B12" i="15"/>
  <c r="B10" i="15"/>
  <c r="B9" i="15"/>
  <c r="B11" i="9"/>
  <c r="B10" i="9"/>
  <c r="B9" i="9"/>
  <c r="B50" i="13"/>
  <c r="B31" i="13"/>
  <c r="C49" i="4"/>
  <c r="C30" i="4"/>
  <c r="B16" i="3"/>
  <c r="B14" i="3"/>
  <c r="B13" i="3"/>
  <c r="B12" i="3"/>
  <c r="B11" i="3"/>
  <c r="B10" i="3"/>
</calcChain>
</file>

<file path=xl/comments1.xml><?xml version="1.0" encoding="utf-8"?>
<comments xmlns="http://schemas.openxmlformats.org/spreadsheetml/2006/main">
  <authors>
    <author>作者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from MAMI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% of sorbed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% of sorbed</t>
        </r>
      </text>
    </comment>
  </commentList>
</comments>
</file>

<file path=xl/sharedStrings.xml><?xml version="1.0" encoding="utf-8"?>
<sst xmlns="http://schemas.openxmlformats.org/spreadsheetml/2006/main" count="2088" uniqueCount="909">
  <si>
    <t>ChemFate</t>
  </si>
  <si>
    <t>EQC</t>
  </si>
  <si>
    <t>SimpleBox</t>
  </si>
  <si>
    <t>MAMI</t>
  </si>
  <si>
    <t>Model Type</t>
  </si>
  <si>
    <t>Level IV (fully dynamic, can change emission rates and daily climatic parameters)</t>
  </si>
  <si>
    <t>Level III (steady-state, chemical releases at a constant rate)</t>
  </si>
  <si>
    <t>Level III and Level IV (quasi-dynamic, can only change emission rates)</t>
  </si>
  <si>
    <t>Time-Dependent Emissions</t>
  </si>
  <si>
    <t>Yes, daily</t>
  </si>
  <si>
    <t>No</t>
  </si>
  <si>
    <t>Yes, weekly</t>
  </si>
  <si>
    <t>Time-Dependent Concentration</t>
  </si>
  <si>
    <t>Model Format</t>
  </si>
  <si>
    <t>Software coded in Python and source code is available in Github</t>
  </si>
  <si>
    <t>Excel</t>
  </si>
  <si>
    <t>Excel, with dynamic R for Level IV part</t>
  </si>
  <si>
    <t>Software coded in Visual Basic</t>
  </si>
  <si>
    <t>Chemical Type</t>
  </si>
  <si>
    <t>1) Non-ionizable organic; 2) ionizable organic (acid, base); 3) metal (ionic, colloidal, and particulate forms)</t>
  </si>
  <si>
    <t>Non-ionizable organic</t>
  </si>
  <si>
    <t>1) Non-ionizable organic; 2) ionizable organic (acid, base); 3) metal (only ionic form)</t>
  </si>
  <si>
    <t>1) Non-ionizable organic; 2) Ionizable organic (acid, base)</t>
  </si>
  <si>
    <t>Metal (ionic, colloidal, and particulate forms)</t>
  </si>
  <si>
    <t>Model Framework</t>
  </si>
  <si>
    <t>1) Fugacity-based concept for non-ionizable organic chemicals, and 2) aquivalence-based concept for ionizable organic chemicals and metals.</t>
  </si>
  <si>
    <t>Fugacity-based</t>
  </si>
  <si>
    <t>Concentration-based</t>
  </si>
  <si>
    <t>Activity-based</t>
  </si>
  <si>
    <t>Aquivalence-based</t>
  </si>
  <si>
    <t>Compartments</t>
  </si>
  <si>
    <r>
      <rPr>
        <b/>
        <sz val="11"/>
        <color theme="1"/>
        <rFont val="等线"/>
        <family val="2"/>
        <scheme val="minor"/>
      </rPr>
      <t>Atmosphere</t>
    </r>
    <r>
      <rPr>
        <sz val="11"/>
        <color theme="1"/>
        <rFont val="等线"/>
        <family val="2"/>
        <scheme val="minor"/>
      </rPr>
      <t xml:space="preserve">
- air, aerosols
</t>
    </r>
    <r>
      <rPr>
        <b/>
        <sz val="11"/>
        <color theme="1"/>
        <rFont val="等线"/>
        <family val="2"/>
        <scheme val="minor"/>
      </rPr>
      <t>Freshwater</t>
    </r>
    <r>
      <rPr>
        <sz val="11"/>
        <color theme="1"/>
        <rFont val="等线"/>
        <family val="2"/>
        <scheme val="minor"/>
      </rPr>
      <t xml:space="preserve">
- water, suspended particles, sediment solids, sediment water
</t>
    </r>
    <r>
      <rPr>
        <b/>
        <sz val="11"/>
        <color theme="1"/>
        <rFont val="等线"/>
        <family val="2"/>
        <scheme val="minor"/>
      </rPr>
      <t>Seawater</t>
    </r>
    <r>
      <rPr>
        <sz val="11"/>
        <color theme="1"/>
        <rFont val="等线"/>
        <family val="2"/>
        <scheme val="minor"/>
      </rPr>
      <t xml:space="preserve">
- water, suspended particles, sediment solids, sediment water
</t>
    </r>
    <r>
      <rPr>
        <b/>
        <sz val="11"/>
        <color theme="1"/>
        <rFont val="等线"/>
        <family val="2"/>
        <scheme val="minor"/>
      </rPr>
      <t>Natural soil</t>
    </r>
    <r>
      <rPr>
        <sz val="11"/>
        <color theme="1"/>
        <rFont val="等线"/>
        <family val="2"/>
        <scheme val="minor"/>
      </rPr>
      <t xml:space="preserve">
- soil solids, soil air, soil water, deep soil
</t>
    </r>
    <r>
      <rPr>
        <b/>
        <sz val="11"/>
        <color theme="1"/>
        <rFont val="等线"/>
        <family val="2"/>
        <scheme val="minor"/>
      </rPr>
      <t>Urban soil</t>
    </r>
    <r>
      <rPr>
        <sz val="11"/>
        <color theme="1"/>
        <rFont val="等线"/>
        <family val="2"/>
        <scheme val="minor"/>
      </rPr>
      <t xml:space="preserve">
- soil solids, soil air, soil water, deep soil
</t>
    </r>
    <r>
      <rPr>
        <b/>
        <sz val="11"/>
        <color theme="1"/>
        <rFont val="等线"/>
        <family val="2"/>
        <scheme val="minor"/>
      </rPr>
      <t>Agricultural soil without biosolids</t>
    </r>
    <r>
      <rPr>
        <sz val="11"/>
        <color theme="1"/>
        <rFont val="等线"/>
        <family val="2"/>
        <scheme val="minor"/>
      </rPr>
      <t xml:space="preserve">
- soil solids, soil air, soil water, deep soil
</t>
    </r>
    <r>
      <rPr>
        <b/>
        <sz val="11"/>
        <color theme="1"/>
        <rFont val="等线"/>
        <family val="2"/>
        <scheme val="minor"/>
      </rPr>
      <t>Agricultural soil with biosolids</t>
    </r>
    <r>
      <rPr>
        <sz val="11"/>
        <color theme="1"/>
        <rFont val="等线"/>
        <family val="2"/>
        <scheme val="minor"/>
      </rPr>
      <t xml:space="preserve">
- soil solids, soil air, soil water, deep soil</t>
    </r>
  </si>
  <si>
    <r>
      <rPr>
        <b/>
        <sz val="11"/>
        <color theme="1"/>
        <rFont val="等线"/>
        <family val="2"/>
        <scheme val="minor"/>
      </rPr>
      <t>Atmosphere</t>
    </r>
    <r>
      <rPr>
        <sz val="11"/>
        <color theme="1"/>
        <rFont val="等线"/>
        <family val="2"/>
        <scheme val="minor"/>
      </rPr>
      <t xml:space="preserve">
- air, aerosols
</t>
    </r>
    <r>
      <rPr>
        <b/>
        <sz val="11"/>
        <color theme="1"/>
        <rFont val="等线"/>
        <family val="2"/>
        <scheme val="minor"/>
      </rPr>
      <t>Water</t>
    </r>
    <r>
      <rPr>
        <sz val="11"/>
        <color theme="1"/>
        <rFont val="等线"/>
        <family val="2"/>
        <scheme val="minor"/>
      </rPr>
      <t xml:space="preserve">
- water, suspended particles, fish, sediment solids, sediment water
</t>
    </r>
    <r>
      <rPr>
        <b/>
        <sz val="11"/>
        <color theme="1"/>
        <rFont val="等线"/>
        <family val="2"/>
        <scheme val="minor"/>
      </rPr>
      <t>Soil</t>
    </r>
    <r>
      <rPr>
        <sz val="11"/>
        <color theme="1"/>
        <rFont val="等线"/>
        <family val="2"/>
        <scheme val="minor"/>
      </rPr>
      <t xml:space="preserve">
- soil solids, soil air, soil water</t>
    </r>
  </si>
  <si>
    <r>
      <rPr>
        <b/>
        <sz val="11"/>
        <color theme="1"/>
        <rFont val="等线"/>
        <family val="2"/>
        <scheme val="minor"/>
      </rPr>
      <t>Atmosphere</t>
    </r>
    <r>
      <rPr>
        <sz val="11"/>
        <color theme="1"/>
        <rFont val="等线"/>
        <family val="2"/>
        <scheme val="minor"/>
      </rPr>
      <t xml:space="preserve">
- air, aerosols
</t>
    </r>
    <r>
      <rPr>
        <b/>
        <sz val="11"/>
        <color theme="1"/>
        <rFont val="等线"/>
        <family val="2"/>
        <scheme val="minor"/>
      </rPr>
      <t>Freshwater lake</t>
    </r>
    <r>
      <rPr>
        <sz val="11"/>
        <color theme="1"/>
        <rFont val="等线"/>
        <family val="2"/>
        <scheme val="minor"/>
      </rPr>
      <t xml:space="preserve">
- dissolved, suspended particles
</t>
    </r>
    <r>
      <rPr>
        <b/>
        <sz val="11"/>
        <color theme="1"/>
        <rFont val="等线"/>
        <family val="2"/>
        <scheme val="minor"/>
      </rPr>
      <t>Freshwater</t>
    </r>
    <r>
      <rPr>
        <sz val="11"/>
        <color theme="1"/>
        <rFont val="等线"/>
        <family val="2"/>
        <scheme val="minor"/>
      </rPr>
      <t xml:space="preserve">
- dissolved, suspended particles, sediment solids, sediment water
</t>
    </r>
    <r>
      <rPr>
        <b/>
        <sz val="11"/>
        <color theme="1"/>
        <rFont val="等线"/>
        <family val="2"/>
        <scheme val="minor"/>
      </rPr>
      <t>Surface sea</t>
    </r>
    <r>
      <rPr>
        <sz val="11"/>
        <color theme="1"/>
        <rFont val="等线"/>
        <family val="2"/>
        <scheme val="minor"/>
      </rPr>
      <t xml:space="preserve">
- dissolved, suspended particles
</t>
    </r>
    <r>
      <rPr>
        <b/>
        <sz val="11"/>
        <color theme="1"/>
        <rFont val="等线"/>
        <family val="2"/>
        <scheme val="minor"/>
      </rPr>
      <t>Deep sea</t>
    </r>
    <r>
      <rPr>
        <sz val="11"/>
        <color theme="1"/>
        <rFont val="等线"/>
        <family val="2"/>
        <scheme val="minor"/>
      </rPr>
      <t xml:space="preserve">
- dissolved, suspended particles, sediment solids, sediment water
</t>
    </r>
    <r>
      <rPr>
        <b/>
        <sz val="11"/>
        <color theme="1"/>
        <rFont val="等线"/>
        <family val="2"/>
        <scheme val="minor"/>
      </rPr>
      <t>Natural Soil</t>
    </r>
    <r>
      <rPr>
        <sz val="11"/>
        <color theme="1"/>
        <rFont val="等线"/>
        <family val="2"/>
        <scheme val="minor"/>
      </rPr>
      <t xml:space="preserve">
- soil solids,soil water
</t>
    </r>
    <r>
      <rPr>
        <b/>
        <sz val="11"/>
        <color theme="1"/>
        <rFont val="等线"/>
        <family val="2"/>
        <scheme val="minor"/>
      </rPr>
      <t>Agricultural soil</t>
    </r>
    <r>
      <rPr>
        <sz val="11"/>
        <color theme="1"/>
        <rFont val="等线"/>
        <family val="2"/>
        <scheme val="minor"/>
      </rPr>
      <t xml:space="preserve">
- soil solids,  soil water
</t>
    </r>
    <r>
      <rPr>
        <b/>
        <sz val="11"/>
        <color theme="1"/>
        <rFont val="等线"/>
        <family val="2"/>
        <scheme val="minor"/>
      </rPr>
      <t>Other soil</t>
    </r>
    <r>
      <rPr>
        <sz val="11"/>
        <color theme="1"/>
        <rFont val="等线"/>
        <family val="2"/>
        <scheme val="minor"/>
      </rPr>
      <t xml:space="preserve">
- soil solids, soil water</t>
    </r>
  </si>
  <si>
    <t>Air, Freshwater, Freshwater sediment, Seawater, Seawater sediment, Natural soil, Agricultural soil, and Other soil</t>
  </si>
  <si>
    <t>Water, Sediment, Soil</t>
  </si>
  <si>
    <t>Yes</t>
  </si>
  <si>
    <t>Chemical Property</t>
  </si>
  <si>
    <t>Value</t>
  </si>
  <si>
    <t>Unit</t>
  </si>
  <si>
    <t>--</t>
  </si>
  <si>
    <t>SMILES</t>
  </si>
  <si>
    <t>Clc1cc(Cl)ccc1OCC(=O)O</t>
  </si>
  <si>
    <t>CAS</t>
  </si>
  <si>
    <t>94-75-7</t>
  </si>
  <si>
    <t>Chemical type</t>
  </si>
  <si>
    <t>organic acid</t>
  </si>
  <si>
    <t>pKa</t>
  </si>
  <si>
    <t>Molecular weight</t>
  </si>
  <si>
    <t>g/mol</t>
  </si>
  <si>
    <t>Octanol/air partition coefficient</t>
  </si>
  <si>
    <t>Octanol/water partition coefficient</t>
  </si>
  <si>
    <t>Organic carbon/water partition coefficient</t>
  </si>
  <si>
    <t>L/Kg</t>
  </si>
  <si>
    <t>Air/water partition coefficient</t>
  </si>
  <si>
    <t>m3/ug</t>
  </si>
  <si>
    <t>hr</t>
  </si>
  <si>
    <t>Chemical name</t>
  </si>
  <si>
    <t>2,4-D</t>
  </si>
  <si>
    <t>The Environment</t>
  </si>
  <si>
    <t>Agreeing Names</t>
  </si>
  <si>
    <t>Generic Values</t>
  </si>
  <si>
    <t>Units</t>
  </si>
  <si>
    <t>Air Height</t>
  </si>
  <si>
    <t>airH</t>
  </si>
  <si>
    <t>m</t>
  </si>
  <si>
    <t>Air Density</t>
  </si>
  <si>
    <t>airP</t>
  </si>
  <si>
    <t>kg/m3</t>
  </si>
  <si>
    <t>Dynamic Viscosity of Air</t>
  </si>
  <si>
    <t>dynViscAir</t>
  </si>
  <si>
    <t>kg/ms</t>
  </si>
  <si>
    <t>Aerosols Density</t>
  </si>
  <si>
    <t>aerP</t>
  </si>
  <si>
    <t>Aerosols Concentration</t>
  </si>
  <si>
    <t>aerC</t>
  </si>
  <si>
    <t>Average Aerosols Particle Radius</t>
  </si>
  <si>
    <t>radiusParticlesAer</t>
  </si>
  <si>
    <t>Wet Deposition Aerosols Scavenging Ratio</t>
  </si>
  <si>
    <t>scavenging</t>
  </si>
  <si>
    <t>Wet Deposition ENMs Scavenging Ratio</t>
  </si>
  <si>
    <t>scavengingENM</t>
  </si>
  <si>
    <t>Aerosol Water pH</t>
  </si>
  <si>
    <t>aerpH</t>
  </si>
  <si>
    <t>Aerosol Organic Carbon Content</t>
  </si>
  <si>
    <t>aerOC</t>
  </si>
  <si>
    <t>Area Freshwater</t>
  </si>
  <si>
    <t>freshwA</t>
  </si>
  <si>
    <t>m2</t>
  </si>
  <si>
    <t>Depth Freshwater</t>
  </si>
  <si>
    <t>freshwD</t>
  </si>
  <si>
    <t>Density of Freshwater</t>
  </si>
  <si>
    <t>freshwP</t>
  </si>
  <si>
    <t>Freshwater pH</t>
  </si>
  <si>
    <t>freshwpH</t>
  </si>
  <si>
    <t>Dynamic Viscosity of Freshwater</t>
  </si>
  <si>
    <t>dynViscFW</t>
  </si>
  <si>
    <t>Freshwater Suspended Sediment Density</t>
  </si>
  <si>
    <t>freshssP</t>
  </si>
  <si>
    <t>Freshwater Suspended Sediment Concentration</t>
  </si>
  <si>
    <t>freshssC</t>
  </si>
  <si>
    <t>Average Suspended Sediment Particle Radius in Freshwater</t>
  </si>
  <si>
    <t>radiusParticlesFW</t>
  </si>
  <si>
    <t>Freshwater Suspended Sediment Organic Carbon Content</t>
  </si>
  <si>
    <t>freshssOC</t>
  </si>
  <si>
    <t>Freshwater Sediment Depth</t>
  </si>
  <si>
    <t>sedFWD</t>
  </si>
  <si>
    <t>Density of Fresh Sediment Solid</t>
  </si>
  <si>
    <t>dFWSedS</t>
  </si>
  <si>
    <t>Freshwater Sediment Percent Solid</t>
  </si>
  <si>
    <t>fsedpercSolid</t>
  </si>
  <si>
    <t>Freshwater Sediment pH</t>
  </si>
  <si>
    <t>sedFWpH</t>
  </si>
  <si>
    <t>Freshwater Sediment organic carbon content</t>
  </si>
  <si>
    <t>sedFWOC</t>
  </si>
  <si>
    <t>Burial Rate for Freshwater Sediment</t>
  </si>
  <si>
    <t>burialRateFW</t>
  </si>
  <si>
    <t>m3/m2hr</t>
  </si>
  <si>
    <t>Resuspension Rate for Freshwater Sediment</t>
  </si>
  <si>
    <t>resuspensionRateFW</t>
  </si>
  <si>
    <t>Freshwater sediment advective flow ratio</t>
  </si>
  <si>
    <t>fwadvfrac</t>
  </si>
  <si>
    <t>Area Marine Water</t>
  </si>
  <si>
    <t>seawA</t>
  </si>
  <si>
    <t>Depth Marine Water</t>
  </si>
  <si>
    <t>seawD</t>
  </si>
  <si>
    <t>Density of Marine Water</t>
  </si>
  <si>
    <t>seawP</t>
  </si>
  <si>
    <t>Marine pH</t>
  </si>
  <si>
    <t>seawpH</t>
  </si>
  <si>
    <t>Dynamic Viscosity of Marine Water</t>
  </si>
  <si>
    <t>dynViscSW</t>
  </si>
  <si>
    <t>Coastal Area</t>
  </si>
  <si>
    <t>coastalA</t>
  </si>
  <si>
    <t>Marine Suspended Sediment Density</t>
  </si>
  <si>
    <t>seassP</t>
  </si>
  <si>
    <t>Marine Suspended Sediment Concentration</t>
  </si>
  <si>
    <t>seassC</t>
  </si>
  <si>
    <t>Average Suspended Sediment Particle Radius in Marine Water</t>
  </si>
  <si>
    <t>radiusParticlesSW</t>
  </si>
  <si>
    <t>Marine Suspended Sediment Organic Carbon Content</t>
  </si>
  <si>
    <t>seassOC</t>
  </si>
  <si>
    <t>Marine Sediment Depth</t>
  </si>
  <si>
    <t>sedSWD</t>
  </si>
  <si>
    <t>Density of Marine Sediment Solid</t>
  </si>
  <si>
    <t>dSWSedS</t>
  </si>
  <si>
    <t>Freshwater Marine Percent Solid</t>
  </si>
  <si>
    <t>ssedpercSolid</t>
  </si>
  <si>
    <t>Marine Sediment pH</t>
  </si>
  <si>
    <t>sedSWpH</t>
  </si>
  <si>
    <t>Marine Sediment organic carbon content</t>
  </si>
  <si>
    <t>sedSWOC</t>
  </si>
  <si>
    <t>Burial Rate for Marine Sediment</t>
  </si>
  <si>
    <t>burialRateSW</t>
  </si>
  <si>
    <t>Resuspension Rate for Marine Sediment</t>
  </si>
  <si>
    <t>resuspensionRateSW</t>
  </si>
  <si>
    <t>Marine sediment advective flow ratio</t>
  </si>
  <si>
    <t>swadvfrac</t>
  </si>
  <si>
    <t>Soil Site 1</t>
  </si>
  <si>
    <t>soilS1</t>
  </si>
  <si>
    <t>undeveloped</t>
  </si>
  <si>
    <t>Soil Area 1</t>
  </si>
  <si>
    <t>soilA1</t>
  </si>
  <si>
    <t>Cation Exchange Capacity Surface Soil 1</t>
  </si>
  <si>
    <t>CEC_S1</t>
  </si>
  <si>
    <t>Soil Total Metal Content 1</t>
  </si>
  <si>
    <t>metal_S1</t>
  </si>
  <si>
    <t>Depth Surface Soil 1</t>
  </si>
  <si>
    <t>soilD1</t>
  </si>
  <si>
    <t>Density of Soil Solid 1</t>
  </si>
  <si>
    <t>dSS1</t>
  </si>
  <si>
    <t>Initial Soil Water Content 1</t>
  </si>
  <si>
    <t>soilWC1</t>
  </si>
  <si>
    <t>Soil Water pH 1</t>
  </si>
  <si>
    <t>soilWpH1</t>
  </si>
  <si>
    <t>Initial Soil Air Content 1</t>
  </si>
  <si>
    <t>soilAC1</t>
  </si>
  <si>
    <t>Organic Carbon Content Soil 1</t>
  </si>
  <si>
    <t>soilOC1</t>
  </si>
  <si>
    <t>Runoff Curve Number for Soil 1</t>
  </si>
  <si>
    <t>CN1</t>
  </si>
  <si>
    <t>Depth Deep Soil 1</t>
  </si>
  <si>
    <t>deepsD1</t>
  </si>
  <si>
    <t>Cation Exchange Capacity Deep Soil 1</t>
  </si>
  <si>
    <t>CEC_deepS1</t>
  </si>
  <si>
    <t>Deep Soil Total Metal Content 1</t>
  </si>
  <si>
    <t>metal_deepS1</t>
  </si>
  <si>
    <t>Density of Deep Soil Solid 1</t>
  </si>
  <si>
    <t>deepsP1</t>
  </si>
  <si>
    <t>Deep Soil organic carbon content 1</t>
  </si>
  <si>
    <t>dsoilOC1</t>
  </si>
  <si>
    <t>Saltation Fitting parameter (dimensionless) 1</t>
  </si>
  <si>
    <t>A1</t>
  </si>
  <si>
    <t>Threshold wind Velocity to Cause Erosion Soil 1</t>
  </si>
  <si>
    <t>TSV1</t>
  </si>
  <si>
    <t>m/s</t>
  </si>
  <si>
    <t>Minimum threshold shear velocity 1</t>
  </si>
  <si>
    <t>TSVmin1</t>
  </si>
  <si>
    <t>Height of wind measurements 1</t>
  </si>
  <si>
    <t>z_wind1</t>
  </si>
  <si>
    <t>Roughness of Soil 1</t>
  </si>
  <si>
    <t>roughness1</t>
  </si>
  <si>
    <t>Kconstant for Soil 1</t>
  </si>
  <si>
    <t>Kconstant1</t>
  </si>
  <si>
    <t>m-1</t>
  </si>
  <si>
    <t>Hours per day of sufficient wind for wind erosion 1</t>
  </si>
  <si>
    <t>percWind1</t>
  </si>
  <si>
    <t>h/24h</t>
  </si>
  <si>
    <t>Consistency of wind thoughout the day 1</t>
  </si>
  <si>
    <t>windConstant1</t>
  </si>
  <si>
    <t>Percent Land Uncovered and Available for Wind Erosion 1</t>
  </si>
  <si>
    <t>percUncovered1</t>
  </si>
  <si>
    <t>Percent Particles that remain suspended based on average soil size distribution 1</t>
  </si>
  <si>
    <t>percSuspended1</t>
  </si>
  <si>
    <t>Soil Erodibility Factor 1</t>
  </si>
  <si>
    <t>Kfact1</t>
  </si>
  <si>
    <t>hundreds feet-ton-in/acre-hr-year</t>
  </si>
  <si>
    <t>Slope of Soil 1 (%)</t>
  </si>
  <si>
    <t>slope1</t>
  </si>
  <si>
    <t>Crop management Factor for Soil 1</t>
  </si>
  <si>
    <t>cropManageFactor1</t>
  </si>
  <si>
    <t>Support Practice Factor for Soil 1</t>
  </si>
  <si>
    <t>supportFactor1</t>
  </si>
  <si>
    <t>Soil Site 2</t>
  </si>
  <si>
    <t>soilS2</t>
  </si>
  <si>
    <t>urban</t>
  </si>
  <si>
    <t>Soil Area 2</t>
  </si>
  <si>
    <t>soilA2</t>
  </si>
  <si>
    <t>Cation Exchange Capacity Surface Soil 2</t>
  </si>
  <si>
    <t>CEC_S2</t>
  </si>
  <si>
    <t>Soil Total Metal Content 2</t>
  </si>
  <si>
    <t>metal_S2</t>
  </si>
  <si>
    <t>Depth Surface Soil 2</t>
  </si>
  <si>
    <t>soilD2</t>
  </si>
  <si>
    <t>Density of Soil Solid 2</t>
  </si>
  <si>
    <t>dSS2</t>
  </si>
  <si>
    <t>Initial Soil Water Content 2</t>
  </si>
  <si>
    <t>soilWC2</t>
  </si>
  <si>
    <t>Soil Water pH 2</t>
  </si>
  <si>
    <t>soilWpH2</t>
  </si>
  <si>
    <t>Initial Soil Air Content 2</t>
  </si>
  <si>
    <t>soilAC2</t>
  </si>
  <si>
    <t>Organic Carbon Content Soil 2</t>
  </si>
  <si>
    <t>soilOC2</t>
  </si>
  <si>
    <t>Runoff Curve Number for Soil 2</t>
  </si>
  <si>
    <t>CN2</t>
  </si>
  <si>
    <t>Depth Deep Soil 2</t>
  </si>
  <si>
    <t>deepsD2</t>
  </si>
  <si>
    <t>Cation Exchange Capacity Deep Soil 2</t>
  </si>
  <si>
    <t>CEC_deepS2</t>
  </si>
  <si>
    <t>Deep Soil Total Metal Content 2</t>
  </si>
  <si>
    <t>metal_deepS2</t>
  </si>
  <si>
    <t>Density of Deep Soil Solid 2</t>
  </si>
  <si>
    <t>deepsP2</t>
  </si>
  <si>
    <t>Deep Soil organic carbon content 2</t>
  </si>
  <si>
    <t>dsoilOC2</t>
  </si>
  <si>
    <t>Saltation fitting parameter (dimensionless) 2</t>
  </si>
  <si>
    <t>A2</t>
  </si>
  <si>
    <t>Threshold wind Velocity to Cause Erosion Soil 2</t>
  </si>
  <si>
    <t>TSV2</t>
  </si>
  <si>
    <t>Minimum threshold shear velocity 2</t>
  </si>
  <si>
    <t>TSVmin2</t>
  </si>
  <si>
    <t>Height of wind measurements 2</t>
  </si>
  <si>
    <t>z_wind2</t>
  </si>
  <si>
    <t>Roughness of Soil 2</t>
  </si>
  <si>
    <t>roughness2</t>
  </si>
  <si>
    <t>Kconstant for Soil 2</t>
  </si>
  <si>
    <t>Kconstant2</t>
  </si>
  <si>
    <t>Hours per day of sufficient wind for wind erosion 2</t>
  </si>
  <si>
    <t>percWind2</t>
  </si>
  <si>
    <t>Consistency of wind thoughout the day 2</t>
  </si>
  <si>
    <t>windConstant2</t>
  </si>
  <si>
    <t>Percent Land Uncovered and Available for Wind Erosion 2</t>
  </si>
  <si>
    <t>percUncovered2</t>
  </si>
  <si>
    <t>Percent Particles that remain suspended based on average soil size distribution 2</t>
  </si>
  <si>
    <t>percSuspended2</t>
  </si>
  <si>
    <t>Soil Erodibility Factor 2</t>
  </si>
  <si>
    <t>Kfact2</t>
  </si>
  <si>
    <t>Slope of Soil 2 (%)</t>
  </si>
  <si>
    <t>slope2</t>
  </si>
  <si>
    <t>Crop management Factor for Soil 2</t>
  </si>
  <si>
    <t>cropManageFactor2</t>
  </si>
  <si>
    <t>Support Practice Factor for Soil 2</t>
  </si>
  <si>
    <t>supportFactor2</t>
  </si>
  <si>
    <t>Soil Site 3</t>
  </si>
  <si>
    <t>soilS3</t>
  </si>
  <si>
    <t>agricultural</t>
  </si>
  <si>
    <t>Soil Area 3</t>
  </si>
  <si>
    <t>soilA3</t>
  </si>
  <si>
    <t>Cation Exchange Capacity Surface Soil 3</t>
  </si>
  <si>
    <t>CEC_S3</t>
  </si>
  <si>
    <t>Soil Total Metal Content 3</t>
  </si>
  <si>
    <t>metal_S3</t>
  </si>
  <si>
    <t>Depth Surface Soil 3</t>
  </si>
  <si>
    <t>soilD3</t>
  </si>
  <si>
    <t>Density of Soil Solid 3</t>
  </si>
  <si>
    <t>dSS3</t>
  </si>
  <si>
    <t>Initial Soil Water Content 3</t>
  </si>
  <si>
    <t>soilWC3</t>
  </si>
  <si>
    <t>Soil Water pH 3</t>
  </si>
  <si>
    <t>soilWpH3</t>
  </si>
  <si>
    <t>Initial Soil Air Content 3</t>
  </si>
  <si>
    <t>soilAC3</t>
  </si>
  <si>
    <t>Organic Carbon Content Soil 3</t>
  </si>
  <si>
    <t>soilOC3</t>
  </si>
  <si>
    <t>Runoff Curve Number for Soil 3</t>
  </si>
  <si>
    <t>CN3</t>
  </si>
  <si>
    <t>Depth Deep Soil 3</t>
  </si>
  <si>
    <t>deepsD3</t>
  </si>
  <si>
    <t>Cation Exchange Capacity Deep Soil 3</t>
  </si>
  <si>
    <t>CEC_deepS3</t>
  </si>
  <si>
    <t>Deep Soil Total Metal Content 3</t>
  </si>
  <si>
    <t>metal_deepS3</t>
  </si>
  <si>
    <t>Density of Deep Soil Solid 3</t>
  </si>
  <si>
    <t>deepsP3</t>
  </si>
  <si>
    <t>Deep Soil organic carbon content 3</t>
  </si>
  <si>
    <t>dsoilOC3</t>
  </si>
  <si>
    <t>Saltation fitting parameter (dimensionless) 3</t>
  </si>
  <si>
    <t>A3</t>
  </si>
  <si>
    <t>Threshold wind Velocity to Cause Erosion Soil 3</t>
  </si>
  <si>
    <t>TSV3</t>
  </si>
  <si>
    <t>Minimum threshold shear velocity 3</t>
  </si>
  <si>
    <t>TSVmin3</t>
  </si>
  <si>
    <t>Height of wind measurements 3</t>
  </si>
  <si>
    <t>z_wind3</t>
  </si>
  <si>
    <t>Roughness of Soil 3</t>
  </si>
  <si>
    <t>roughness3</t>
  </si>
  <si>
    <t>Kconstant for Soil 3</t>
  </si>
  <si>
    <t>Kconstant3</t>
  </si>
  <si>
    <t>Hours per day of sufficient wind for wind erosion 3</t>
  </si>
  <si>
    <t>percWind3</t>
  </si>
  <si>
    <t>Consistency of wind thoughout the day 3</t>
  </si>
  <si>
    <t>windConstant3</t>
  </si>
  <si>
    <t>Percent Land Uncovered and Available for Wind Erosion 3</t>
  </si>
  <si>
    <t>percUncovered3</t>
  </si>
  <si>
    <t>Percent Particles that remain suspended based on average soil size distribution 3</t>
  </si>
  <si>
    <t>percSuspended3</t>
  </si>
  <si>
    <t>Soil Erodibility Factor 3</t>
  </si>
  <si>
    <t>Kfact3</t>
  </si>
  <si>
    <t>Slope of Soil 3 (%)</t>
  </si>
  <si>
    <t>slope3</t>
  </si>
  <si>
    <t>Crop management Factor for Soil 3</t>
  </si>
  <si>
    <t>cropManageFactor3</t>
  </si>
  <si>
    <t>Support Practice Factor for Soil 3</t>
  </si>
  <si>
    <t>supportFactor3</t>
  </si>
  <si>
    <t>Soil Site 4</t>
  </si>
  <si>
    <t>soilS4</t>
  </si>
  <si>
    <t>biosolids agricultural</t>
  </si>
  <si>
    <t>Soil Area 4</t>
  </si>
  <si>
    <t>soilA4</t>
  </si>
  <si>
    <t>Cation Exchange Capacity Surface Soil 4</t>
  </si>
  <si>
    <t>CEC_S4</t>
  </si>
  <si>
    <t>Soil Total Metal Content 4</t>
  </si>
  <si>
    <t>metal_S4</t>
  </si>
  <si>
    <t>Depth Surface Soil 4</t>
  </si>
  <si>
    <t>soilD4</t>
  </si>
  <si>
    <t>Density of Soil Solid 4</t>
  </si>
  <si>
    <t>dSS4</t>
  </si>
  <si>
    <t>Initial Soil Water Content 4</t>
  </si>
  <si>
    <t>soilWC4</t>
  </si>
  <si>
    <t>Soil Water pH 4</t>
  </si>
  <si>
    <t>soilWpH4</t>
  </si>
  <si>
    <t>Initial Soil Air Content 4</t>
  </si>
  <si>
    <t>soilAC4</t>
  </si>
  <si>
    <t>Organic Carbon Content Soil 4</t>
  </si>
  <si>
    <t>soilOC4</t>
  </si>
  <si>
    <t>Runoff Curve Number for Soil 4</t>
  </si>
  <si>
    <t>CN4</t>
  </si>
  <si>
    <t>Depth Deep Soil 4</t>
  </si>
  <si>
    <t>deepsD4</t>
  </si>
  <si>
    <t>Cation Exchange Capacity Deep Soil 4</t>
  </si>
  <si>
    <t>CEC_deepS4</t>
  </si>
  <si>
    <t>Deep Soil Total Metal Content 4</t>
  </si>
  <si>
    <t>metal_deepS4</t>
  </si>
  <si>
    <t>Density of Deep Soil Solid 4</t>
  </si>
  <si>
    <t>deepsP4</t>
  </si>
  <si>
    <t>Deep Soil organic carbon content 4</t>
  </si>
  <si>
    <t>dsoilOC4</t>
  </si>
  <si>
    <t>Saltation fitting parameter (dimensionless) 4</t>
  </si>
  <si>
    <t>A4</t>
  </si>
  <si>
    <t>Threshold wind Velocity to Cause Erosion Soil 4</t>
  </si>
  <si>
    <t>TSV4</t>
  </si>
  <si>
    <t>Minimum threshold shear velocity 4</t>
  </si>
  <si>
    <t>TSVmin4</t>
  </si>
  <si>
    <t>Height of wind measurements 4</t>
  </si>
  <si>
    <t>z_wind4</t>
  </si>
  <si>
    <t>Roughness of Soil 4</t>
  </si>
  <si>
    <t>roughness4</t>
  </si>
  <si>
    <t>Kconstant for Soil 4</t>
  </si>
  <si>
    <t>Kconstant4</t>
  </si>
  <si>
    <t>Hours per day of sufficient wind for wind erosion 4</t>
  </si>
  <si>
    <t>percWind4</t>
  </si>
  <si>
    <t>Consistency of wind thoughout the day 4</t>
  </si>
  <si>
    <t>windConstant4</t>
  </si>
  <si>
    <t>Percent Land Uncovered and Available for Wind Erosion 4</t>
  </si>
  <si>
    <t>percUncovered4</t>
  </si>
  <si>
    <t>Percent Particles that remain suspended based on average soil size distribution 4</t>
  </si>
  <si>
    <t>percSuspended4</t>
  </si>
  <si>
    <t>Soil Erodibility Factor 4</t>
  </si>
  <si>
    <t>Kfact4</t>
  </si>
  <si>
    <t>Slope of Soil 4 (%)</t>
  </si>
  <si>
    <t>slope4</t>
  </si>
  <si>
    <t>Crop management Factor for Soil 4</t>
  </si>
  <si>
    <t>cropManageFactor4</t>
  </si>
  <si>
    <t>Support Practice Factor for Soil 4</t>
  </si>
  <si>
    <t>supportFactor4</t>
  </si>
  <si>
    <t>Region Name</t>
  </si>
  <si>
    <t>New York</t>
  </si>
  <si>
    <t>Field Capacity for Soil 1</t>
  </si>
  <si>
    <t>FC1</t>
  </si>
  <si>
    <t>Field Capacity for Soil 2</t>
  </si>
  <si>
    <t>FC2</t>
  </si>
  <si>
    <t>Field Capacity for Soil 3</t>
  </si>
  <si>
    <t>FC3</t>
  </si>
  <si>
    <t>Field Capacity for Soil 4</t>
  </si>
  <si>
    <t>FC4</t>
  </si>
  <si>
    <t>Month</t>
  </si>
  <si>
    <t>Day</t>
  </si>
  <si>
    <t>Year</t>
  </si>
  <si>
    <t>Precipitation (mm/day)</t>
  </si>
  <si>
    <t>Windspeed (m/second)</t>
  </si>
  <si>
    <t>Water flow (m^3/s)</t>
  </si>
  <si>
    <t>Temperature ('C)</t>
  </si>
  <si>
    <t>Molecular Weight</t>
  </si>
  <si>
    <t>Molecular Density</t>
  </si>
  <si>
    <t>g/cm3</t>
  </si>
  <si>
    <t>Octanol/Water Partition Coefficient</t>
  </si>
  <si>
    <t>Organic Carbon/Water Partition Coefficient</t>
  </si>
  <si>
    <t>L/kg</t>
  </si>
  <si>
    <t>Air/Water Partition Coefficient</t>
  </si>
  <si>
    <t>Aerosol/Air Partition Coefficient</t>
  </si>
  <si>
    <t>Half Life in Air</t>
  </si>
  <si>
    <t>Half Life in Freshwater</t>
  </si>
  <si>
    <t>Half Life in Freshwater Sediment</t>
  </si>
  <si>
    <t>Half Life in Seawater</t>
  </si>
  <si>
    <t>Half Life in Seawater Sediment</t>
  </si>
  <si>
    <t>Half Life in Natural Soil</t>
  </si>
  <si>
    <t>Half Life in Agricultural Soil</t>
  </si>
  <si>
    <t>Half Life in Other Soil</t>
  </si>
  <si>
    <t>Note: EQC provides half-lives in water, sediment, and soil compartments, and we assume the half-lives are the same in freshwater and seawater and among different types of soil.</t>
  </si>
  <si>
    <t>Half life in air</t>
  </si>
  <si>
    <t>Half life in water</t>
  </si>
  <si>
    <t>Half life in water sediment</t>
  </si>
  <si>
    <t>Half life in soil</t>
  </si>
  <si>
    <t>Atmosphere Area</t>
  </si>
  <si>
    <t>Freshwater Area</t>
  </si>
  <si>
    <t>Freshwater Sediment Area</t>
  </si>
  <si>
    <t>Seawater Area</t>
  </si>
  <si>
    <t>Seawater Sediment Area</t>
  </si>
  <si>
    <t>Natural Soil Area</t>
  </si>
  <si>
    <t>Agricultural Soil Area</t>
  </si>
  <si>
    <t>Other Soil Area</t>
  </si>
  <si>
    <t>Atmosphere Depth</t>
  </si>
  <si>
    <t>Freshwater Depth</t>
  </si>
  <si>
    <t>Seawater Depth</t>
  </si>
  <si>
    <t>Seawater Sediment Depth</t>
  </si>
  <si>
    <t>Natural Soil Depth</t>
  </si>
  <si>
    <t>Agricultural Soil Depth</t>
  </si>
  <si>
    <t>Other Soil Depth</t>
  </si>
  <si>
    <t>Aerosol Solids Volumn Fraction</t>
  </si>
  <si>
    <t>Freshwater Sediment Solids Volumn Fraction</t>
  </si>
  <si>
    <t>Seawater Sediment Solids Volumn Fraction</t>
  </si>
  <si>
    <t>Freshwater Suspended Sediment Volumn Fraction</t>
  </si>
  <si>
    <t>Seawater Suspended Sediment Volumn Fraction</t>
  </si>
  <si>
    <t>Natural Soil Air Volumn Fraction</t>
  </si>
  <si>
    <t>Natural Soil Water Volumn Fraction</t>
  </si>
  <si>
    <t>Agricultural Soil Air Volumn Fraction</t>
  </si>
  <si>
    <t>Agricultural Soil Water Volumn Fraction</t>
  </si>
  <si>
    <t>Other Soil Air Volumn Fraction</t>
  </si>
  <si>
    <t>Other Soil Water Volumn Fraction</t>
  </si>
  <si>
    <t>Aerosol Solids Organic Carbon Fraction</t>
  </si>
  <si>
    <t>Atmosphere Flow</t>
  </si>
  <si>
    <t>Natural Soil Solids Volumn Fraction</t>
  </si>
  <si>
    <t>Agricultural Soil Solids Volumn Fraction</t>
  </si>
  <si>
    <t>Other Soil Solids Volumn Fraction</t>
  </si>
  <si>
    <t>Natural Soil Solids Organic Carbon Fraction</t>
  </si>
  <si>
    <t>Other Soil Solids Organic Carbon Fraction</t>
  </si>
  <si>
    <t>Agricultural Soil Solids Organic Carbon Fraction</t>
  </si>
  <si>
    <t>Freshwater Suspended Sediment Organic Carbon Fraction</t>
  </si>
  <si>
    <t>Freshwater Sediment Solids Organic Carbon Fraction</t>
  </si>
  <si>
    <t>Seawater Suspended Sediment Organic Carbon Fraction</t>
  </si>
  <si>
    <t>Seawater Sediment Solids Organic Carbon Fraction</t>
  </si>
  <si>
    <t>Freshwater Flow</t>
  </si>
  <si>
    <t>Seawater Flow</t>
  </si>
  <si>
    <t>Aerosol pH</t>
  </si>
  <si>
    <t>Aerosol Density</t>
  </si>
  <si>
    <t>kg/L</t>
  </si>
  <si>
    <t>Natural Soil pH</t>
  </si>
  <si>
    <t>Natural Soil Density</t>
  </si>
  <si>
    <t>Agricultural Soil pH</t>
  </si>
  <si>
    <t>Agricultural Soil Density</t>
  </si>
  <si>
    <t>Other Soil pH</t>
  </si>
  <si>
    <t>Other Soil Density</t>
  </si>
  <si>
    <t>Freshwater Density</t>
  </si>
  <si>
    <t>Freshwater Sediment Density</t>
  </si>
  <si>
    <t>Seawater pH</t>
  </si>
  <si>
    <t>Seawater Density</t>
  </si>
  <si>
    <t>Seawater Sediment pH</t>
  </si>
  <si>
    <t>Seawater Sediment Density</t>
  </si>
  <si>
    <t>Table S1. Model comparison.</t>
  </si>
  <si>
    <t>m/h</t>
  </si>
  <si>
    <t>Precipitation</t>
  </si>
  <si>
    <t>Transport Process Rate</t>
  </si>
  <si>
    <t>Aerosol Dry Deposition Rate</t>
  </si>
  <si>
    <t>Freshwater Sediment Deposition Rate</t>
  </si>
  <si>
    <t>Seawater Sediment Deposition Rate</t>
  </si>
  <si>
    <t>Freshwater Sediment Resuspension Rate</t>
  </si>
  <si>
    <t>Seawater Sediment Resuspension Rate</t>
  </si>
  <si>
    <t>Freshwater Sediment Burial Rate</t>
  </si>
  <si>
    <t>Seawater Sediment Burial Rate</t>
  </si>
  <si>
    <t>Natural Soil Erosion Rate</t>
  </si>
  <si>
    <t>Agricultural Soil Erosion Rate</t>
  </si>
  <si>
    <t>Other Soil Erosion Rate</t>
  </si>
  <si>
    <t>Evaporation (mm)</t>
  </si>
  <si>
    <t>Note</t>
  </si>
  <si>
    <t>Chemical formula</t>
  </si>
  <si>
    <t>Ni</t>
  </si>
  <si>
    <t>metal</t>
  </si>
  <si>
    <t>Molecular density</t>
  </si>
  <si>
    <t>Aerosol/air partition coefficient</t>
  </si>
  <si>
    <t>Enrichment factor</t>
  </si>
  <si>
    <t>%</t>
  </si>
  <si>
    <t>Parameter</t>
  </si>
  <si>
    <t>TSP in Air</t>
  </si>
  <si>
    <r>
      <t>μg m</t>
    </r>
    <r>
      <rPr>
        <vertAlign val="superscript"/>
        <sz val="11"/>
        <color theme="1"/>
        <rFont val="等线"/>
        <family val="2"/>
        <scheme val="minor"/>
      </rPr>
      <t>−3</t>
    </r>
  </si>
  <si>
    <t>Precipitation rate</t>
  </si>
  <si>
    <r>
      <t>mm yr</t>
    </r>
    <r>
      <rPr>
        <vertAlign val="superscript"/>
        <sz val="11"/>
        <color theme="1"/>
        <rFont val="等线"/>
        <family val="2"/>
        <scheme val="minor"/>
      </rPr>
      <t>−1</t>
    </r>
  </si>
  <si>
    <t>Lake inflow</t>
  </si>
  <si>
    <r>
      <t>m</t>
    </r>
    <r>
      <rPr>
        <vertAlign val="superscript"/>
        <sz val="11"/>
        <color theme="1"/>
        <rFont val="等线"/>
        <family val="2"/>
        <scheme val="minor"/>
      </rPr>
      <t>3</t>
    </r>
    <r>
      <rPr>
        <sz val="11"/>
        <color theme="1"/>
        <rFont val="等线"/>
        <family val="2"/>
        <scheme val="minor"/>
      </rPr>
      <t> day</t>
    </r>
    <r>
      <rPr>
        <vertAlign val="superscript"/>
        <sz val="11"/>
        <color theme="1"/>
        <rFont val="等线"/>
        <family val="2"/>
        <scheme val="minor"/>
      </rPr>
      <t>−1</t>
    </r>
  </si>
  <si>
    <t>Area of soil layers</t>
  </si>
  <si>
    <r>
      <t>m</t>
    </r>
    <r>
      <rPr>
        <vertAlign val="superscript"/>
        <sz val="11"/>
        <color theme="1"/>
        <rFont val="等线"/>
        <family val="2"/>
        <scheme val="minor"/>
      </rPr>
      <t>2</t>
    </r>
  </si>
  <si>
    <t>Water surface area</t>
  </si>
  <si>
    <t>Active sediment area</t>
  </si>
  <si>
    <t>Surficial soil depth</t>
  </si>
  <si>
    <t>Lower soil depth</t>
  </si>
  <si>
    <t>Mean water depth</t>
  </si>
  <si>
    <t>Surficial sediment depth</t>
  </si>
  <si>
    <t>Lower sediment depth</t>
  </si>
  <si>
    <t>Water particle deposition rate</t>
  </si>
  <si>
    <r>
      <t>g m</t>
    </r>
    <r>
      <rPr>
        <vertAlign val="superscript"/>
        <sz val="11"/>
        <color theme="1"/>
        <rFont val="等线"/>
        <family val="2"/>
        <scheme val="minor"/>
      </rPr>
      <t>−2</t>
    </r>
    <r>
      <rPr>
        <sz val="11"/>
        <color theme="1"/>
        <rFont val="等线"/>
        <family val="2"/>
        <scheme val="minor"/>
      </rPr>
      <t> day</t>
    </r>
    <r>
      <rPr>
        <vertAlign val="superscript"/>
        <sz val="11"/>
        <color theme="1"/>
        <rFont val="等线"/>
        <family val="2"/>
        <scheme val="minor"/>
      </rPr>
      <t>−1</t>
    </r>
  </si>
  <si>
    <t>Sediment resuspension rate</t>
  </si>
  <si>
    <t>Bioturbation mixing</t>
  </si>
  <si>
    <t>Burial</t>
  </si>
  <si>
    <t>Surficial soil runoff coefficient</t>
  </si>
  <si>
    <t>Surficial soil leaching fraction</t>
  </si>
  <si>
    <t>Lower soil seepage fraction</t>
  </si>
  <si>
    <t>Volume fraction of Air in soil</t>
  </si>
  <si>
    <t>Volume fraction of soil solution</t>
  </si>
  <si>
    <t>Volume fraction of soil solid</t>
  </si>
  <si>
    <t>Porosity of surficial sediment</t>
  </si>
  <si>
    <t>Porosity of lower sediment</t>
  </si>
  <si>
    <t>Used in organoFate?</t>
  </si>
  <si>
    <t>Used in ionOFate?</t>
  </si>
  <si>
    <t>Used in metalFate?</t>
  </si>
  <si>
    <t>Used in nanoFate?</t>
  </si>
  <si>
    <t>Visalia</t>
  </si>
  <si>
    <t>kg/kg</t>
  </si>
  <si>
    <t>It is used in sediment deposition process.</t>
  </si>
  <si>
    <t>It is used in aerosoal resuspension process.</t>
  </si>
  <si>
    <t>It is used when user cannot provide soil Kd for ionizable organic chemicals.</t>
  </si>
  <si>
    <t>mg/kg</t>
  </si>
  <si>
    <t>Optional. It is used when user cannot provide metal Kd for soil. If no value available, the Kd would be predicted by pH alone.</t>
  </si>
  <si>
    <t>Soil Water Content 1</t>
  </si>
  <si>
    <t>Soil Air Content 1</t>
  </si>
  <si>
    <t>m3/m3</t>
  </si>
  <si>
    <t>It is used to calculate infiltration rate. Silty clay; https://stormwater.pca.state.mn.us/index.php?title=Soil_water_storage_properties</t>
  </si>
  <si>
    <t>It is used in wind erosion process.</t>
  </si>
  <si>
    <t>It is used in soil erosion process.</t>
  </si>
  <si>
    <t>Slope of Soil 1</t>
  </si>
  <si>
    <t>Leaching Rate for Soil 1</t>
  </si>
  <si>
    <t>Only used in nanoFate, other models calculate this daily rate.</t>
  </si>
  <si>
    <t>Soil Water Content 2</t>
  </si>
  <si>
    <t>Soil Air Content 2</t>
  </si>
  <si>
    <t>Slope of Soil 2</t>
  </si>
  <si>
    <t>Leaching Rate for Soil 2</t>
  </si>
  <si>
    <t>Soil Water Content 3</t>
  </si>
  <si>
    <t>Soil Air Content 3</t>
  </si>
  <si>
    <t>It is used when user cannot provide soil Kd for ionizable organic chemicals in ChemParam.xlsx.</t>
  </si>
  <si>
    <t>Slope of Soil 3</t>
  </si>
  <si>
    <t>Leaching Rate for Soil 3</t>
  </si>
  <si>
    <t>Soil Water Content 4</t>
  </si>
  <si>
    <t>Soil Air Content 4</t>
  </si>
  <si>
    <t>Slope of Soil 4</t>
  </si>
  <si>
    <t>Leaching Rate for Soil 4</t>
  </si>
  <si>
    <t>Deep Soil Organic Carbon Content 1</t>
  </si>
  <si>
    <t>Saltation Fitting Parameter (dimensionless) 1</t>
  </si>
  <si>
    <t>Threshold Wind Velocity to Cause Erosion Soil 1</t>
  </si>
  <si>
    <t>Minimum Threshold Shear Velocity 1</t>
  </si>
  <si>
    <t>Height of Wind Measurements 1</t>
  </si>
  <si>
    <t>Hours per Day of Sufficient Wind for Wind Erosion 1</t>
  </si>
  <si>
    <t>Consistency of Wind Thoughout the Day 1</t>
  </si>
  <si>
    <t>Percent Particles that Remain Suspended Based on Average Soil Size Distribution 1</t>
  </si>
  <si>
    <t>Deep Soil Organic Carbon Content 2</t>
  </si>
  <si>
    <t>Saltation Fitting Parameter (dimensionless) 2</t>
  </si>
  <si>
    <t>Threshold Wind Velocity to Cause Erosion Soil 2</t>
  </si>
  <si>
    <t>Minimum Threshold Shear Velocity 2</t>
  </si>
  <si>
    <t>Height of Wind Measurements 2</t>
  </si>
  <si>
    <t>Hours per Day of Sufficient Wind for Wind Erosion 2</t>
  </si>
  <si>
    <t>Consistency of Wind Thoughout the Day 2</t>
  </si>
  <si>
    <t>Percent Particles that Remain Suspended Based on Average Soil Size Distribution 2</t>
  </si>
  <si>
    <t>Deep Soil Organic Carbon Content 3</t>
  </si>
  <si>
    <t>Saltation Fitting Parameter (dimensionless) 3</t>
  </si>
  <si>
    <t>Threshold Wind Velocity to Cause Erosion Soil 3</t>
  </si>
  <si>
    <t>Minimum Threshold Shear Velocity 3</t>
  </si>
  <si>
    <t>Height of Wind Measurements 3</t>
  </si>
  <si>
    <t>Hours per Day of Sufficient Wind for Wind Erosion 3</t>
  </si>
  <si>
    <t>Consistency of Wind Thoughout the Day 3</t>
  </si>
  <si>
    <t>Percent Particles that Remain Suspended Based on Average Soil Size Distribution 3</t>
  </si>
  <si>
    <t>Deep Soil Organic Carbon Content 4</t>
  </si>
  <si>
    <t>Saltation Fitting Parameter (dimensionless) 4</t>
  </si>
  <si>
    <t>Threshold Wind Velocity to Cause Erosion Soil 4</t>
  </si>
  <si>
    <t>Minimum Threshold Shear Velocity 4</t>
  </si>
  <si>
    <t>Height of Wind Measurements 4</t>
  </si>
  <si>
    <t>Hours per Day of Sufficient Wind for Wind Erosion 4</t>
  </si>
  <si>
    <t>Consistency of Wind Thoughout the Day 4</t>
  </si>
  <si>
    <t>Percent Particles that Remain Suspended Based on Average Soil Size Distribution 4</t>
  </si>
  <si>
    <t>Undeveloped</t>
  </si>
  <si>
    <t>Urban</t>
  </si>
  <si>
    <t>Agricultural</t>
  </si>
  <si>
    <t>Biosolids Agricultural</t>
  </si>
  <si>
    <t>Chemical Name</t>
  </si>
  <si>
    <t>Half Life in Aerosol</t>
  </si>
  <si>
    <t>Half Life in Freshwater Suspended Sediment</t>
  </si>
  <si>
    <t>Half Life in Freshwater Sediment Water</t>
  </si>
  <si>
    <t>Half Life in Freshwater Sediment Solid</t>
  </si>
  <si>
    <t>Half Life in Seawater Suspended Sediment</t>
  </si>
  <si>
    <t>Half Life in Seawater Sediment Water</t>
  </si>
  <si>
    <t>Half Life in Seawater Sediment Solid</t>
  </si>
  <si>
    <t>Half Life in Soil 1 Air</t>
  </si>
  <si>
    <t>Half Life in Soil 1 Water</t>
  </si>
  <si>
    <t>Half Life in Soil 1 Solid</t>
  </si>
  <si>
    <t>Half Life in Soil 1 Deep Soil</t>
  </si>
  <si>
    <t>Half Life in Soil 2 Air</t>
  </si>
  <si>
    <t>Half Life in Soil 2 Water</t>
  </si>
  <si>
    <t>Half Life in Soil 2 Solid</t>
  </si>
  <si>
    <t>Half Life in Soil 2 Deep Soil</t>
  </si>
  <si>
    <t>Half Life in Soil 3 Air</t>
  </si>
  <si>
    <t>Half Life in Soil 3 Water</t>
  </si>
  <si>
    <t>Half Life in Soil 3 Solid</t>
  </si>
  <si>
    <t>Half Life in Soil 3 Deep Soil</t>
  </si>
  <si>
    <t>Half Life in Soil 4 Air</t>
  </si>
  <si>
    <t>Half Life in Soil 4 Water</t>
  </si>
  <si>
    <t>Half Life in Soil 4 Solid</t>
  </si>
  <si>
    <t>Half Life in Soil 4 Deep Soil</t>
  </si>
  <si>
    <t>Cyprodinil</t>
  </si>
  <si>
    <t>CC1=NC(=NC(=C1)C2CC2)NC3=CC=CC=C3</t>
  </si>
  <si>
    <t>121552-61-2</t>
  </si>
  <si>
    <t>organic acid or organic base</t>
  </si>
  <si>
    <t>PubChem</t>
  </si>
  <si>
    <t>Half life in air, neutral</t>
  </si>
  <si>
    <t>Half life in aerosol, neutral</t>
  </si>
  <si>
    <t>Half life in aerosol, ionic</t>
  </si>
  <si>
    <t>Half life in freshwater, neutral</t>
  </si>
  <si>
    <t>Half life in freshwater, ionic</t>
  </si>
  <si>
    <t>Half life in freshwater suspended sediment, neutral</t>
  </si>
  <si>
    <t>Half life in freshwater suspended sediment, ionic</t>
  </si>
  <si>
    <t>Half life in freshwater sediment water, neutral</t>
  </si>
  <si>
    <t>Half life in freshwater sediment water, ionic</t>
  </si>
  <si>
    <t>Half life in freshwater sediment solid, neutral</t>
  </si>
  <si>
    <t>Half life in freshwater sediment solid, ionic</t>
  </si>
  <si>
    <t>Half life in seawater, neutral</t>
  </si>
  <si>
    <t>Half life in seawater, ionic</t>
  </si>
  <si>
    <t>Half life in seawater suspended sediment, neutral</t>
  </si>
  <si>
    <t>Half life in seawater suspended sediment, ionic</t>
  </si>
  <si>
    <t>Half life in seawater sediment water, neutral</t>
  </si>
  <si>
    <t>Half life in seawater sediment water, ionic</t>
  </si>
  <si>
    <t>Half life in seawater sediment solid, neutral</t>
  </si>
  <si>
    <t>Half life in seawater sediment solid, ionic</t>
  </si>
  <si>
    <t>Half life in soil 1 air, neutral</t>
  </si>
  <si>
    <t>Half life in soil 1 air, ionic</t>
  </si>
  <si>
    <t>Half life in soil 1 water, neutral</t>
  </si>
  <si>
    <t>Half life in soil 1 water, ionic</t>
  </si>
  <si>
    <t>Half life in soil 1 solid, neutral</t>
  </si>
  <si>
    <t>Half life in soil 1 solid, ionic</t>
  </si>
  <si>
    <t>Half life in soil 1 deep soil, neutral</t>
  </si>
  <si>
    <t>Half life in soil 1 deep soil, ionic</t>
  </si>
  <si>
    <t>Half life in soil 2 air, neutral</t>
  </si>
  <si>
    <t>Half life in soil 2 air, ionic</t>
  </si>
  <si>
    <t>Half life in soil 2 water, neutral</t>
  </si>
  <si>
    <t>Half life in soil 2 water, ionic</t>
  </si>
  <si>
    <t>Half life in soil 2 solid, neutral</t>
  </si>
  <si>
    <t>Half life in soil 2 solid, ionic</t>
  </si>
  <si>
    <t>Half life in soil 2 deep soil, neutral</t>
  </si>
  <si>
    <t>Half life in soil 2 deep soil, ionic</t>
  </si>
  <si>
    <t>Half life in soil 3 air, neutral</t>
  </si>
  <si>
    <t>Half life in soil 3 air, ionic</t>
  </si>
  <si>
    <t>Half life in soil 3 water, neutral</t>
  </si>
  <si>
    <t>Half life in soil 3 water, ionic</t>
  </si>
  <si>
    <t>Half life in soil 3 solid, neutral</t>
  </si>
  <si>
    <t>Half life in soil 3 solid, ionic</t>
  </si>
  <si>
    <t>Half life in soil 3 deep soil, neutral</t>
  </si>
  <si>
    <t>Half life in soil 3 deep soil, ionic</t>
  </si>
  <si>
    <t>Half life in soil 4 air, neutral</t>
  </si>
  <si>
    <t>Half life in soil 4 air, ionic</t>
  </si>
  <si>
    <t>Half life in soil 4 water, neutral</t>
  </si>
  <si>
    <t>Half life in soil 4 water, ionic</t>
  </si>
  <si>
    <t>Half life in soil 4 solid, neutral</t>
  </si>
  <si>
    <t>Half life in soil 4 solid, ionic</t>
  </si>
  <si>
    <t>Half life in soil 4 deep soil, neutral</t>
  </si>
  <si>
    <t>Half life in soil 4 deep soil, ionic</t>
  </si>
  <si>
    <t>Species fraction  in aerosol, neutral</t>
  </si>
  <si>
    <t>Optional: can be calculated in the model if provided pKa</t>
  </si>
  <si>
    <t>Species fraction in aerosol, ionic</t>
  </si>
  <si>
    <t>Species fraction in freshwater, neutral</t>
  </si>
  <si>
    <t>Species fraction in freshwater, ionic</t>
  </si>
  <si>
    <t>Species fraction in freshwater sediment, neutral</t>
  </si>
  <si>
    <t>Species fraction  in freshwater sediment, ionic</t>
  </si>
  <si>
    <t>Species fraction in seawater, neutral</t>
  </si>
  <si>
    <t>Species fraction  in seawaterl, ionic</t>
  </si>
  <si>
    <t>Species fraction in seawater sediment, neutral</t>
  </si>
  <si>
    <t>Species fraction in seawater sedimentl, ionic</t>
  </si>
  <si>
    <t>Species fraction in soil 1, neutral</t>
  </si>
  <si>
    <t>Species fraction in soil 1, ionic</t>
  </si>
  <si>
    <t>Species fraction in deep soil 1, neutral</t>
  </si>
  <si>
    <t>Species fraction in deep soil 1, ionic</t>
  </si>
  <si>
    <t>Species fraction in soil 2, neutral</t>
  </si>
  <si>
    <t>Species fraction in soil 2, ionic</t>
  </si>
  <si>
    <t>Species fraction in deep soil 2, neutral</t>
  </si>
  <si>
    <t>Species fraction in deep soil 2, ionic</t>
  </si>
  <si>
    <t>Species fraction in soil 3, neutral</t>
  </si>
  <si>
    <t>Species fraction in soil 3, ionic</t>
  </si>
  <si>
    <t>Species fraction in deep soil 3, neutral</t>
  </si>
  <si>
    <t>Species fraction in deep soil 3, ionic</t>
  </si>
  <si>
    <t>Species fraction in soil 4, neutral</t>
  </si>
  <si>
    <t>Species fraction in soil 4, ionic</t>
  </si>
  <si>
    <t>Species fraction in deep soil 4, neutral</t>
  </si>
  <si>
    <t>Species fraction in deep soil 4, ionic</t>
  </si>
  <si>
    <t>Sorption partition coefficient in aerosal</t>
  </si>
  <si>
    <t>Sorption partition coefficient in freshwater</t>
  </si>
  <si>
    <t>Sorption partition coefficient in freshwater sediment</t>
  </si>
  <si>
    <t>Sorption partition coefficient in seawater</t>
  </si>
  <si>
    <t>Sorption partition coefficient in seawater sediment</t>
  </si>
  <si>
    <t>Sorption partition coefficient in soil 1</t>
  </si>
  <si>
    <t>Sorption partition coefficient in deep soil 1</t>
  </si>
  <si>
    <t>Sorption partition coefficient in soil 2</t>
  </si>
  <si>
    <t>Sorption partition coefficient in deep soil 2</t>
  </si>
  <si>
    <t>Sorption partition coefficient in soil 3</t>
  </si>
  <si>
    <t>Sorption partition coefficient in deep soil 3</t>
  </si>
  <si>
    <t>Sorption partition coefficient in soil 4</t>
  </si>
  <si>
    <t>Sorption partition coefficient in deep soil 4</t>
  </si>
  <si>
    <t>Copper Sulfate</t>
  </si>
  <si>
    <t>Cu</t>
  </si>
  <si>
    <t>https://www.tandfonline.com/doi/full/10.1080/03067319.2015.1046060</t>
  </si>
  <si>
    <t>Species fraction in air, particle</t>
  </si>
  <si>
    <t>Required. Values can be generated from chemical speciation model (e.g., WHAM, Visual Minteq).</t>
  </si>
  <si>
    <t>Species fraction in air, colloidal</t>
  </si>
  <si>
    <t>Species fraction in air, ionic</t>
  </si>
  <si>
    <t>Species fraction in freshwater, particle</t>
  </si>
  <si>
    <t>Species fraction in freshwater, colloidal</t>
  </si>
  <si>
    <t>Species fraction in freshwater sediment, particle</t>
  </si>
  <si>
    <t>Species fraction in freshwater sediment, colloidal</t>
  </si>
  <si>
    <t>Species fraction in freshwater sediment, ionic</t>
  </si>
  <si>
    <t>Species fraction in seawater, particle</t>
  </si>
  <si>
    <t>Species fraction in seawater, colloidal</t>
  </si>
  <si>
    <t>Species fraction in seawater, ionic</t>
  </si>
  <si>
    <t>Species fraction in seawater sediment, particle</t>
  </si>
  <si>
    <t>Species fraction in seawater sediment, colloidal</t>
  </si>
  <si>
    <t>Species fraction in seawater sediment, ionic</t>
  </si>
  <si>
    <t>Species fraction in soil 1, particle</t>
  </si>
  <si>
    <t>Fr_soil_p values are optional, values can be calculated from regression models. But Fr_soil_c and Fr_soil_i values are required, which can be generated from chemical speciation model. If left Fr_soil_p empty, Fr_soil_c+Fr_soil_i = 100</t>
  </si>
  <si>
    <t>Species fraction in soil 1, colloidal</t>
  </si>
  <si>
    <t>Species fraction in soil 2, particle</t>
  </si>
  <si>
    <t>Species fraction in soil 2, colloidal</t>
  </si>
  <si>
    <t>Species fraction in soil 3, particle</t>
  </si>
  <si>
    <t>Species fraction in soil 3, colloidal</t>
  </si>
  <si>
    <t>Species fraction in soil 4, particle</t>
  </si>
  <si>
    <t>Species fraction in soil 4, colloidal</t>
  </si>
  <si>
    <t>Chem Name</t>
  </si>
  <si>
    <t>ENM type</t>
  </si>
  <si>
    <t>Size</t>
  </si>
  <si>
    <t>nm</t>
  </si>
  <si>
    <t>Average Aggregate Radius</t>
  </si>
  <si>
    <t>Density</t>
  </si>
  <si>
    <t>Dissolution Rate Freshwater</t>
  </si>
  <si>
    <t>1/day</t>
  </si>
  <si>
    <t>Dissolution Rate in Freshwater Sediment</t>
  </si>
  <si>
    <t>Dissolution Rate Marine</t>
  </si>
  <si>
    <t>Dissolution Rate in Marine Sediment</t>
  </si>
  <si>
    <t>Dissolution Rate Soil 1</t>
  </si>
  <si>
    <t>Dissolution Rate Soil 2</t>
  </si>
  <si>
    <t>Dissolution Rate Soil 3</t>
  </si>
  <si>
    <t>Dissolution Rate Soil 4</t>
  </si>
  <si>
    <t>Sedimentation Rate Freshwater</t>
  </si>
  <si>
    <t>m/day</t>
  </si>
  <si>
    <t>Sedimentation Rate Marine</t>
  </si>
  <si>
    <t>Heteroaggregation in air</t>
  </si>
  <si>
    <t>m3/kgday</t>
  </si>
  <si>
    <t>Heteroaggregation in freshwater</t>
  </si>
  <si>
    <t>Heteroaggregation in marine</t>
  </si>
  <si>
    <t>Soil Partition Rate for Soil Type 1 (%)</t>
  </si>
  <si>
    <t>Soil Partition Rate for Soil Type 2 (%)</t>
  </si>
  <si>
    <t>Soil Partition Rate for Soil Type 3 (%)</t>
  </si>
  <si>
    <t>Soil Partition Rate for Soil Type 4 (%)</t>
  </si>
  <si>
    <t>Enrichment Factor</t>
  </si>
  <si>
    <t>Copper Oxide</t>
  </si>
  <si>
    <t>CuO</t>
  </si>
  <si>
    <t>Pesticide</t>
  </si>
  <si>
    <t>Application Date</t>
  </si>
  <si>
    <t>Agricultural Soil (kg/day)</t>
  </si>
  <si>
    <t>Biosolids Agricultural Soil (kg/day)</t>
  </si>
  <si>
    <t>Chlorothalonil</t>
  </si>
  <si>
    <t>Copper</t>
  </si>
  <si>
    <t>TRANSPECII</t>
  </si>
  <si>
    <t>Model Run with Background Concentrations</t>
  </si>
  <si>
    <r>
      <t>m</t>
    </r>
    <r>
      <rPr>
        <vertAlign val="superscript"/>
        <sz val="11"/>
        <color rgb="FF000000"/>
        <rFont val="等线"/>
        <family val="2"/>
        <scheme val="minor"/>
      </rPr>
      <t>2</t>
    </r>
  </si>
  <si>
    <r>
      <t>m</t>
    </r>
    <r>
      <rPr>
        <vertAlign val="superscript"/>
        <sz val="11"/>
        <color rgb="FF000000"/>
        <rFont val="等线"/>
        <family val="2"/>
        <scheme val="minor"/>
      </rPr>
      <t>3</t>
    </r>
    <r>
      <rPr>
        <sz val="11"/>
        <color rgb="FF000000"/>
        <rFont val="等线"/>
        <family val="2"/>
        <scheme val="minor"/>
      </rPr>
      <t>/h</t>
    </r>
  </si>
  <si>
    <t>Uncertainty Range</t>
  </si>
  <si>
    <t>+/-10%</t>
  </si>
  <si>
    <t>+/-25%</t>
  </si>
  <si>
    <t>+/-30%</t>
  </si>
  <si>
    <t>+/-20%</t>
  </si>
  <si>
    <t>+/-50%</t>
  </si>
  <si>
    <t>Marine Sediment Percent Solid</t>
  </si>
  <si>
    <t>Fixed value</t>
  </si>
  <si>
    <t>1200000</t>
  </si>
  <si>
    <t>Optional</t>
  </si>
  <si>
    <t>Supporting Information</t>
  </si>
  <si>
    <t>ChemFate: a fate and transport modeling framework for evaluating radically different chemicals under comparable conditions</t>
  </si>
  <si>
    <t>Corresponding Author: Arturo A. Keller</t>
  </si>
  <si>
    <t>Phone: 805-893-7548</t>
  </si>
  <si>
    <t>Fax: 805-893-7612</t>
  </si>
  <si>
    <t>Email: keller@bren.ucsb.edu</t>
  </si>
  <si>
    <r>
      <t xml:space="preserve">Mengya Tao </t>
    </r>
    <r>
      <rPr>
        <vertAlign val="superscript"/>
        <sz val="11"/>
        <color theme="1"/>
        <rFont val="等线"/>
        <family val="2"/>
        <scheme val="minor"/>
      </rPr>
      <t>a</t>
    </r>
    <r>
      <rPr>
        <sz val="11"/>
        <color theme="1"/>
        <rFont val="等线"/>
        <family val="2"/>
        <scheme val="minor"/>
      </rPr>
      <t xml:space="preserve"> and Arturo A. Keller </t>
    </r>
    <r>
      <rPr>
        <vertAlign val="superscript"/>
        <sz val="11"/>
        <color theme="1"/>
        <rFont val="等线"/>
        <family val="2"/>
        <scheme val="minor"/>
      </rPr>
      <t>a</t>
    </r>
  </si>
  <si>
    <r>
      <t xml:space="preserve">a </t>
    </r>
    <r>
      <rPr>
        <sz val="11"/>
        <color theme="1"/>
        <rFont val="等线"/>
        <family val="2"/>
        <scheme val="minor"/>
      </rPr>
      <t>Bren School of Environmental Science &amp; Management, University of California, Santa Barbara, USA</t>
    </r>
  </si>
  <si>
    <t>Region</t>
  </si>
  <si>
    <t>State</t>
  </si>
  <si>
    <t>Country</t>
  </si>
  <si>
    <t>Austin</t>
  </si>
  <si>
    <t>Texas</t>
  </si>
  <si>
    <t>United States</t>
  </si>
  <si>
    <t>Des Moines</t>
  </si>
  <si>
    <t>Iowa</t>
  </si>
  <si>
    <t>Los Angeles</t>
  </si>
  <si>
    <t>California</t>
  </si>
  <si>
    <t>San Francisco</t>
  </si>
  <si>
    <t>Upper Santa Clara River Watershed</t>
  </si>
  <si>
    <t>San Joaquin River Watershed</t>
  </si>
  <si>
    <t>Salem</t>
  </si>
  <si>
    <t>Oregon</t>
  </si>
  <si>
    <t>New York City</t>
  </si>
  <si>
    <t>London</t>
  </si>
  <si>
    <t xml:space="preserve"> </t>
  </si>
  <si>
    <t>United Kingdom</t>
  </si>
  <si>
    <t>Rome</t>
  </si>
  <si>
    <t>Italy</t>
  </si>
  <si>
    <t>Stockholm</t>
  </si>
  <si>
    <t>Sweden</t>
  </si>
  <si>
    <t>Zurich</t>
  </si>
  <si>
    <t>Switzerland</t>
  </si>
  <si>
    <t>Global Environment</t>
  </si>
  <si>
    <t>Compartment</t>
  </si>
  <si>
    <t>Process</t>
  </si>
  <si>
    <t>organoFate</t>
  </si>
  <si>
    <t>ionOFate</t>
  </si>
  <si>
    <t>metalFate</t>
  </si>
  <si>
    <t>nanoFate</t>
  </si>
  <si>
    <t>Air</t>
  </si>
  <si>
    <t>Advection In/Out</t>
  </si>
  <si>
    <t>n (d, p)</t>
  </si>
  <si>
    <t>n (d, p), i (d, p)</t>
  </si>
  <si>
    <t>i (d, p, c)</t>
  </si>
  <si>
    <t>ENM (i,p)</t>
  </si>
  <si>
    <t>Rain Dissolution</t>
  </si>
  <si>
    <t>n (d)</t>
  </si>
  <si>
    <t>n (d), i (d)</t>
  </si>
  <si>
    <t>Aerosol Dry Deposition</t>
  </si>
  <si>
    <t>n (p)</t>
  </si>
  <si>
    <t>n (p), i (p)</t>
  </si>
  <si>
    <t>i (d, p)</t>
  </si>
  <si>
    <t>Aerosol Wet Deposition</t>
  </si>
  <si>
    <t>Air-Water Diffusion</t>
  </si>
  <si>
    <t>Air-Soil Diffusion</t>
  </si>
  <si>
    <t>Degradation</t>
  </si>
  <si>
    <t>Heteroaggregation</t>
  </si>
  <si>
    <t>Water</t>
  </si>
  <si>
    <t>Water-Air Diffusion</t>
  </si>
  <si>
    <t>Suspended Particle Deposition</t>
  </si>
  <si>
    <t>i (p)</t>
  </si>
  <si>
    <t>Water-Sediment Diffusion</t>
  </si>
  <si>
    <t>i (d, c)</t>
  </si>
  <si>
    <t>Aerosol Resuspension</t>
  </si>
  <si>
    <t>Dissolution</t>
  </si>
  <si>
    <t>ENM (d)</t>
  </si>
  <si>
    <t>Sediment</t>
  </si>
  <si>
    <t>Sediment Resuspension</t>
  </si>
  <si>
    <t>Sediment-Water Diffusion</t>
  </si>
  <si>
    <t>Soil</t>
  </si>
  <si>
    <t>Soil-Air Diffusion</t>
  </si>
  <si>
    <t>Runoff (water)</t>
  </si>
  <si>
    <t>Erosion (solid)</t>
  </si>
  <si>
    <t>Wind Erosion</t>
  </si>
  <si>
    <t>Soil-Water Partitioning</t>
  </si>
  <si>
    <t>Leaching (horizontal)</t>
  </si>
  <si>
    <t>Infiltration (vertical)</t>
  </si>
  <si>
    <t>Table S3. Key transport and transformation processes in the compartments with tracked chemical forms (i.e., neutral - n, ionic - i) and phases (i.e., dissolved – d, particulate - p, colloidal – c). ENMs means engineered nanomaterials. Symbol “--” means the process is not applicable.</t>
  </si>
  <si>
    <t>Table S4. Chemical parameters for 2,4-D.</t>
  </si>
  <si>
    <t>Table S5. Environmental parameters used for chemical 2,4-D.</t>
  </si>
  <si>
    <t>Table S6. Rate constants for major transport processes for chemical 2,4-D.</t>
  </si>
  <si>
    <t>Table S7. Chemical parameters for Ni.</t>
  </si>
  <si>
    <t>Table S8. Environmental parameters for the Kelly Lake watershed.</t>
  </si>
  <si>
    <t>Table S9. Chemical parameters for benzene.</t>
  </si>
  <si>
    <t>Table S10. Environmental parameters for Visalia, CA region.</t>
  </si>
  <si>
    <t>Table S11. Annual pesticides release date and release amount to agricultural soil and biosolids agricultural soil from 2005-2014.</t>
  </si>
  <si>
    <t>Table S12. Chemical parameters for chlorothalonil.</t>
  </si>
  <si>
    <t>Table S13. Chemical parameters for cyprodinil.</t>
  </si>
  <si>
    <t>Table S14. Chemical parameters for copper.</t>
  </si>
  <si>
    <t>Table S15. Chemical parameters for nano copper.</t>
  </si>
  <si>
    <t>Table S16. Climatic data for New York region from 2005-2014.</t>
  </si>
  <si>
    <t>Table S2. List of default environments available to 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</si>
</sst>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_(* #,##0.00_);_(* \(#,##0.00\);_(* &quot;-&quot;??_);_(@_)"/>
    <numFmt numFmtId="177" formatCode="0.0000E+00"/>
    <numFmt numFmtId="178" formatCode="_(* #,##0_);_(* \(#,##0\);_(* &quot;-&quot;??_);_(@_)"/>
    <numFmt numFmtId="179" formatCode="0.000E+00"/>
    <numFmt numFmtId="180" formatCode="0.0000"/>
    <numFmt numFmtId="181" formatCode="0.0"/>
    <numFmt numFmtId="182" formatCode="0.000"/>
  </numFmts>
  <fonts count="3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2"/>
      <color theme="1"/>
      <name val="等线"/>
      <family val="2"/>
      <charset val="129"/>
      <scheme val="minor"/>
    </font>
    <font>
      <sz val="12"/>
      <color rgb="FF000000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name val="等线"/>
      <family val="2"/>
      <scheme val="minor"/>
    </font>
    <font>
      <sz val="10"/>
      <name val="Arial"/>
      <family val="2"/>
    </font>
    <font>
      <sz val="12"/>
      <color theme="1"/>
      <name val="等线"/>
      <family val="2"/>
      <charset val="136"/>
      <scheme val="minor"/>
    </font>
    <font>
      <vertAlign val="superscript"/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rgb="FF00000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等线"/>
      <family val="2"/>
      <scheme val="min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sz val="11"/>
      <color theme="0"/>
      <name val="等线"/>
      <family val="2"/>
      <scheme val="minor"/>
    </font>
    <font>
      <b/>
      <sz val="18"/>
      <color theme="3"/>
      <name val="等线 Light"/>
      <family val="2"/>
      <scheme val="major"/>
    </font>
    <font>
      <sz val="11"/>
      <color rgb="FF9C6500"/>
      <name val="等线"/>
      <family val="2"/>
      <scheme val="minor"/>
    </font>
    <font>
      <vertAlign val="superscript"/>
      <sz val="11"/>
      <color rgb="FF000000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4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176" fontId="4" fillId="0" borderId="0" applyFont="0" applyFill="0" applyBorder="0" applyAlignment="0" applyProtection="0"/>
    <xf numFmtId="0" fontId="7" fillId="0" borderId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5" borderId="9" applyNumberFormat="0" applyAlignment="0" applyProtection="0"/>
    <xf numFmtId="0" fontId="20" fillId="6" borderId="10" applyNumberFormat="0" applyAlignment="0" applyProtection="0"/>
    <xf numFmtId="0" fontId="21" fillId="6" borderId="9" applyNumberFormat="0" applyAlignment="0" applyProtection="0"/>
    <xf numFmtId="0" fontId="22" fillId="0" borderId="11" applyNumberFormat="0" applyFill="0" applyAlignment="0" applyProtection="0"/>
    <xf numFmtId="0" fontId="23" fillId="7" borderId="12" applyNumberFormat="0" applyAlignment="0" applyProtection="0"/>
    <xf numFmtId="0" fontId="24" fillId="0" borderId="0" applyNumberFormat="0" applyFill="0" applyBorder="0" applyAlignment="0" applyProtection="0"/>
    <xf numFmtId="0" fontId="13" fillId="8" borderId="13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26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26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26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26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26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26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30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ill="1"/>
    <xf numFmtId="11" fontId="3" fillId="0" borderId="0" xfId="1" applyNumberFormat="1" applyFont="1" applyFill="1" applyAlignment="1">
      <alignment horizontal="right"/>
    </xf>
    <xf numFmtId="2" fontId="3" fillId="0" borderId="0" xfId="1" applyNumberFormat="1" applyFont="1" applyFill="1" applyAlignment="1">
      <alignment horizontal="left"/>
    </xf>
    <xf numFmtId="0" fontId="3" fillId="0" borderId="0" xfId="1" applyFont="1" applyFill="1" applyAlignment="1">
      <alignment horizontal="left"/>
    </xf>
    <xf numFmtId="11" fontId="3" fillId="0" borderId="0" xfId="1" applyNumberFormat="1" applyFont="1" applyFill="1"/>
    <xf numFmtId="0" fontId="3" fillId="0" borderId="0" xfId="1" applyFont="1" applyFill="1"/>
    <xf numFmtId="11" fontId="3" fillId="0" borderId="0" xfId="1" applyNumberFormat="1" applyFont="1" applyFill="1" applyBorder="1" applyAlignment="1">
      <alignment horizontal="right"/>
    </xf>
    <xf numFmtId="0" fontId="3" fillId="0" borderId="0" xfId="1" quotePrefix="1" applyFont="1" applyFill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11" fontId="2" fillId="0" borderId="0" xfId="1" applyNumberFormat="1" applyFont="1" applyFill="1" applyBorder="1" applyAlignment="1">
      <alignment horizontal="right"/>
    </xf>
    <xf numFmtId="2" fontId="2" fillId="0" borderId="0" xfId="1" applyNumberFormat="1" applyFont="1" applyFill="1" applyAlignment="1">
      <alignment horizontal="left"/>
    </xf>
    <xf numFmtId="11" fontId="5" fillId="0" borderId="0" xfId="1" applyNumberFormat="1" applyFont="1" applyFill="1"/>
    <xf numFmtId="11" fontId="2" fillId="0" borderId="0" xfId="1" applyNumberFormat="1" applyFont="1" applyFill="1" applyAlignment="1">
      <alignment horizontal="right"/>
    </xf>
    <xf numFmtId="0" fontId="2" fillId="0" borderId="0" xfId="1" applyFont="1" applyFill="1"/>
    <xf numFmtId="177" fontId="3" fillId="0" borderId="0" xfId="1" applyNumberFormat="1" applyFont="1" applyFill="1"/>
    <xf numFmtId="11" fontId="2" fillId="0" borderId="0" xfId="1" applyNumberFormat="1" applyFont="1" applyFill="1"/>
    <xf numFmtId="2" fontId="2" fillId="0" borderId="0" xfId="1" applyNumberFormat="1" applyFont="1" applyFill="1"/>
    <xf numFmtId="178" fontId="0" fillId="0" borderId="0" xfId="2" applyNumberFormat="1" applyFont="1" applyFill="1"/>
    <xf numFmtId="179" fontId="2" fillId="0" borderId="0" xfId="1" applyNumberFormat="1" applyFont="1" applyFill="1"/>
    <xf numFmtId="11" fontId="0" fillId="0" borderId="0" xfId="0" applyNumberFormat="1"/>
    <xf numFmtId="11" fontId="0" fillId="0" borderId="1" xfId="0" applyNumberFormat="1" applyBorder="1"/>
    <xf numFmtId="0" fontId="0" fillId="0" borderId="1" xfId="0" applyFill="1" applyBorder="1"/>
    <xf numFmtId="0" fontId="0" fillId="0" borderId="1" xfId="0" applyBorder="1"/>
    <xf numFmtId="0" fontId="1" fillId="0" borderId="0" xfId="0" applyFont="1"/>
    <xf numFmtId="49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11" fontId="0" fillId="0" borderId="1" xfId="0" quotePrefix="1" applyNumberFormat="1" applyFill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11" fontId="0" fillId="0" borderId="1" xfId="0" applyNumberFormat="1" applyFill="1" applyBorder="1" applyAlignment="1">
      <alignment horizontal="right"/>
    </xf>
    <xf numFmtId="11" fontId="0" fillId="0" borderId="1" xfId="0" applyNumberFormat="1" applyFill="1" applyBorder="1"/>
    <xf numFmtId="0" fontId="1" fillId="0" borderId="0" xfId="0" applyFont="1" applyFill="1"/>
    <xf numFmtId="0" fontId="0" fillId="0" borderId="1" xfId="0" applyFont="1" applyBorder="1" applyAlignment="1">
      <alignment wrapText="1"/>
    </xf>
    <xf numFmtId="11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2" fontId="6" fillId="0" borderId="1" xfId="0" applyNumberFormat="1" applyFont="1" applyFill="1" applyBorder="1" applyAlignment="1" applyProtection="1"/>
    <xf numFmtId="2" fontId="0" fillId="0" borderId="0" xfId="0" applyNumberFormat="1"/>
    <xf numFmtId="2" fontId="0" fillId="0" borderId="1" xfId="0" applyNumberFormat="1" applyBorder="1" applyAlignment="1">
      <alignment wrapText="1"/>
    </xf>
    <xf numFmtId="2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11" fontId="0" fillId="0" borderId="1" xfId="0" applyNumberFormat="1" applyBorder="1" applyAlignment="1">
      <alignment horizontal="right"/>
    </xf>
    <xf numFmtId="11" fontId="0" fillId="0" borderId="1" xfId="0" applyNumberFormat="1" applyFont="1" applyFill="1" applyBorder="1" applyAlignment="1">
      <alignment horizontal="right"/>
    </xf>
    <xf numFmtId="2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NumberFormat="1" applyFont="1" applyFill="1" applyBorder="1" applyAlignment="1">
      <alignment horizontal="right"/>
    </xf>
    <xf numFmtId="11" fontId="9" fillId="0" borderId="1" xfId="1" applyNumberFormat="1" applyFont="1" applyFill="1" applyBorder="1" applyAlignment="1">
      <alignment horizontal="right"/>
    </xf>
    <xf numFmtId="11" fontId="10" fillId="0" borderId="1" xfId="0" applyNumberFormat="1" applyFont="1" applyFill="1" applyBorder="1" applyAlignment="1">
      <alignment horizontal="right"/>
    </xf>
    <xf numFmtId="11" fontId="9" fillId="0" borderId="1" xfId="0" applyNumberFormat="1" applyFont="1" applyFill="1" applyBorder="1" applyAlignment="1">
      <alignment horizontal="right"/>
    </xf>
    <xf numFmtId="0" fontId="0" fillId="0" borderId="1" xfId="0" quotePrefix="1" applyFill="1" applyBorder="1" applyAlignment="1">
      <alignment horizontal="right"/>
    </xf>
    <xf numFmtId="0" fontId="0" fillId="0" borderId="1" xfId="0" applyFill="1" applyBorder="1" applyAlignment="1">
      <alignment wrapText="1"/>
    </xf>
    <xf numFmtId="0" fontId="0" fillId="0" borderId="1" xfId="0" quotePrefix="1" applyFill="1" applyBorder="1" applyAlignment="1">
      <alignment horizontal="left"/>
    </xf>
    <xf numFmtId="2" fontId="0" fillId="0" borderId="1" xfId="0" applyNumberFormat="1" applyFill="1" applyBorder="1"/>
    <xf numFmtId="0" fontId="3" fillId="0" borderId="1" xfId="0" applyFont="1" applyBorder="1"/>
    <xf numFmtId="180" fontId="3" fillId="0" borderId="1" xfId="0" applyNumberFormat="1" applyFont="1" applyBorder="1"/>
    <xf numFmtId="181" fontId="3" fillId="0" borderId="1" xfId="0" applyNumberFormat="1" applyFont="1" applyBorder="1"/>
    <xf numFmtId="182" fontId="3" fillId="0" borderId="1" xfId="0" applyNumberFormat="1" applyFont="1" applyBorder="1"/>
    <xf numFmtId="0" fontId="3" fillId="0" borderId="3" xfId="0" applyFont="1" applyBorder="1"/>
    <xf numFmtId="11" fontId="3" fillId="0" borderId="4" xfId="0" applyNumberFormat="1" applyFont="1" applyBorder="1" applyAlignment="1">
      <alignment horizontal="center"/>
    </xf>
    <xf numFmtId="11" fontId="3" fillId="0" borderId="1" xfId="0" applyNumberFormat="1" applyFont="1" applyBorder="1" applyAlignment="1">
      <alignment horizontal="center"/>
    </xf>
    <xf numFmtId="0" fontId="0" fillId="0" borderId="0" xfId="0" applyFont="1"/>
    <xf numFmtId="16" fontId="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11" fontId="10" fillId="0" borderId="1" xfId="0" applyNumberFormat="1" applyFont="1" applyBorder="1" applyAlignment="1">
      <alignment vertical="center"/>
    </xf>
    <xf numFmtId="11" fontId="10" fillId="0" borderId="1" xfId="0" applyNumberFormat="1" applyFont="1" applyBorder="1"/>
    <xf numFmtId="0" fontId="10" fillId="0" borderId="1" xfId="0" applyFont="1" applyBorder="1"/>
    <xf numFmtId="0" fontId="10" fillId="0" borderId="1" xfId="1" applyFont="1" applyFill="1" applyBorder="1"/>
    <xf numFmtId="11" fontId="10" fillId="0" borderId="1" xfId="1" applyNumberFormat="1" applyFont="1" applyFill="1" applyBorder="1" applyAlignment="1">
      <alignment horizontal="right"/>
    </xf>
    <xf numFmtId="2" fontId="10" fillId="0" borderId="1" xfId="1" applyNumberFormat="1" applyFont="1" applyFill="1" applyBorder="1" applyAlignment="1">
      <alignment horizontal="left"/>
    </xf>
    <xf numFmtId="11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vertical="center"/>
    </xf>
    <xf numFmtId="11" fontId="0" fillId="0" borderId="1" xfId="0" applyNumberFormat="1" applyFont="1" applyBorder="1" applyAlignment="1">
      <alignment vertical="center"/>
    </xf>
    <xf numFmtId="0" fontId="10" fillId="0" borderId="1" xfId="0" applyFont="1" applyFill="1" applyBorder="1" applyAlignment="1">
      <alignment wrapText="1"/>
    </xf>
    <xf numFmtId="11" fontId="10" fillId="0" borderId="1" xfId="0" applyNumberFormat="1" applyFont="1" applyFill="1" applyBorder="1" applyAlignment="1">
      <alignment horizontal="right" wrapText="1"/>
    </xf>
    <xf numFmtId="2" fontId="10" fillId="0" borderId="1" xfId="0" applyNumberFormat="1" applyFont="1" applyFill="1" applyBorder="1" applyAlignment="1">
      <alignment horizontal="left" wrapText="1"/>
    </xf>
    <xf numFmtId="0" fontId="10" fillId="0" borderId="1" xfId="0" applyFont="1" applyFill="1" applyBorder="1"/>
    <xf numFmtId="2" fontId="10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11" fontId="0" fillId="0" borderId="1" xfId="1" applyNumberFormat="1" applyFont="1" applyFill="1" applyBorder="1" applyAlignment="1">
      <alignment horizontal="right"/>
    </xf>
    <xf numFmtId="11" fontId="10" fillId="0" borderId="1" xfId="0" applyNumberFormat="1" applyFont="1" applyFill="1" applyBorder="1" applyAlignment="1">
      <alignment horizontal="left"/>
    </xf>
    <xf numFmtId="0" fontId="10" fillId="0" borderId="1" xfId="0" quotePrefix="1" applyFont="1" applyFill="1" applyBorder="1" applyAlignment="1">
      <alignment horizontal="left"/>
    </xf>
    <xf numFmtId="0" fontId="10" fillId="0" borderId="1" xfId="0" applyFont="1" applyFill="1" applyBorder="1" applyAlignment="1">
      <alignment horizontal="right"/>
    </xf>
    <xf numFmtId="11" fontId="9" fillId="0" borderId="1" xfId="0" applyNumberFormat="1" applyFont="1" applyFill="1" applyBorder="1" applyAlignment="1">
      <alignment horizontal="right" wrapText="1"/>
    </xf>
    <xf numFmtId="11" fontId="10" fillId="0" borderId="1" xfId="0" quotePrefix="1" applyNumberFormat="1" applyFont="1" applyFill="1" applyBorder="1" applyAlignment="1">
      <alignment horizontal="right"/>
    </xf>
    <xf numFmtId="0" fontId="0" fillId="0" borderId="1" xfId="0" applyNumberFormat="1" applyFont="1" applyFill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2" fillId="33" borderId="0" xfId="0" applyFont="1" applyFill="1" applyAlignment="1">
      <alignment vertical="center"/>
    </xf>
    <xf numFmtId="0" fontId="8" fillId="33" borderId="0" xfId="0" applyFont="1" applyFill="1" applyAlignment="1">
      <alignment horizontal="center" vertical="center"/>
    </xf>
    <xf numFmtId="0" fontId="0" fillId="33" borderId="0" xfId="0" applyFont="1" applyFill="1"/>
    <xf numFmtId="0" fontId="0" fillId="33" borderId="0" xfId="0" applyFont="1" applyFill="1" applyAlignment="1">
      <alignment horizontal="left"/>
    </xf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0" fillId="33" borderId="0" xfId="0" applyFont="1" applyFill="1" applyAlignment="1">
      <alignment horizontal="left" vertical="center"/>
    </xf>
    <xf numFmtId="0" fontId="30" fillId="33" borderId="0" xfId="45" applyFont="1" applyFill="1" applyAlignment="1">
      <alignment horizontal="left" vertical="center"/>
    </xf>
    <xf numFmtId="0" fontId="4" fillId="33" borderId="0" xfId="0" applyFont="1" applyFill="1" applyAlignment="1">
      <alignment horizontal="left" vertical="top"/>
    </xf>
    <xf numFmtId="0" fontId="31" fillId="33" borderId="0" xfId="0" applyFont="1" applyFill="1" applyAlignment="1">
      <alignment horizontal="left" vertical="center" wrapText="1"/>
    </xf>
    <xf numFmtId="0" fontId="8" fillId="33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left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 wrapText="1" indent="2"/>
    </xf>
    <xf numFmtId="0" fontId="1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</cellXfs>
  <cellStyles count="46">
    <cellStyle name="20% - 着色 1" xfId="20" builtinId="30" customBuiltin="1"/>
    <cellStyle name="20% - 着色 2" xfId="23" builtinId="34" customBuiltin="1"/>
    <cellStyle name="20% - 着色 3" xfId="26" builtinId="38" customBuiltin="1"/>
    <cellStyle name="20% - 着色 4" xfId="29" builtinId="42" customBuiltin="1"/>
    <cellStyle name="20% - 着色 5" xfId="32" builtinId="46" customBuiltin="1"/>
    <cellStyle name="20% - 着色 6" xfId="35" builtinId="50" customBuiltin="1"/>
    <cellStyle name="40% - 着色 1" xfId="21" builtinId="31" customBuiltin="1"/>
    <cellStyle name="40% - 着色 2" xfId="24" builtinId="35" customBuiltin="1"/>
    <cellStyle name="40% - 着色 3" xfId="27" builtinId="39" customBuiltin="1"/>
    <cellStyle name="40% - 着色 4" xfId="30" builtinId="43" customBuiltin="1"/>
    <cellStyle name="40% - 着色 5" xfId="33" builtinId="47" customBuiltin="1"/>
    <cellStyle name="40% - 着色 6" xfId="36" builtinId="51" customBuiltin="1"/>
    <cellStyle name="60% - Accent1 2" xfId="39"/>
    <cellStyle name="60% - Accent2 2" xfId="40"/>
    <cellStyle name="60% - Accent3 2" xfId="41"/>
    <cellStyle name="60% - Accent4 2" xfId="42"/>
    <cellStyle name="60% - Accent5 2" xfId="43"/>
    <cellStyle name="60% - Accent6 2" xfId="44"/>
    <cellStyle name="Comma 2" xfId="2"/>
    <cellStyle name="Neutral 2" xfId="38"/>
    <cellStyle name="Normal 2" xfId="1"/>
    <cellStyle name="Normal 7" xfId="3"/>
    <cellStyle name="Title 2" xfId="37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超链接" xfId="45" builtinId="8"/>
    <cellStyle name="好" xfId="8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2" builtinId="33" customBuiltin="1"/>
    <cellStyle name="着色 3" xfId="25" builtinId="37" customBuiltin="1"/>
    <cellStyle name="着色 4" xfId="28" builtinId="41" customBuiltin="1"/>
    <cellStyle name="着色 5" xfId="31" builtinId="45" customBuiltin="1"/>
    <cellStyle name="着色 6" xfId="34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bylon\co2014\mtao\Downloads\EQC%203.0%20beta%20vers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ao.ESM.001/Box%20Sync/ChemFate_v1.0/Model%20Evaluation/model%20compare/SimpleBox4.0_web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ao.ESM.001/Box%20Sync/ChemFate_v1.0/Model%20Evaluation/model%20compare/model_results_comar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ao.ESM.001/Box%20Sync/ChemFate_v1.0/Model%20Evaluation/model%20compare/SimpleBox4.0_web_benzen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hemical Database"/>
      <sheetName val="Inputs - Chemical Properties"/>
      <sheetName val="EQC-Environment properties"/>
      <sheetName val="Emissions and Inflows"/>
      <sheetName val="Results-Level I"/>
      <sheetName val="Results-Level II"/>
      <sheetName val="Results-Level III"/>
      <sheetName val="Diagram-Level I"/>
      <sheetName val="Diagram-Level II"/>
      <sheetName val="Diagram-Level III"/>
    </sheetNames>
    <sheetDataSet>
      <sheetData sheetId="0"/>
      <sheetData sheetId="1">
        <row r="8">
          <cell r="B8" t="str">
            <v>Chemical Name</v>
          </cell>
        </row>
        <row r="10">
          <cell r="B10" t="str">
            <v>Specimen Type 1a</v>
          </cell>
        </row>
        <row r="11">
          <cell r="B11" t="str">
            <v>Specimen Type 1b</v>
          </cell>
        </row>
        <row r="12">
          <cell r="B12" t="str">
            <v>Specimen Type 2</v>
          </cell>
        </row>
        <row r="13">
          <cell r="B13" t="str">
            <v>Specimen Type 3</v>
          </cell>
        </row>
        <row r="14">
          <cell r="B14" t="str">
            <v>Benzene</v>
          </cell>
        </row>
        <row r="15">
          <cell r="B15" t="str">
            <v>Toluene</v>
          </cell>
        </row>
        <row r="16">
          <cell r="B16" t="str">
            <v>Chlorobenzene</v>
          </cell>
        </row>
        <row r="17">
          <cell r="B17" t="str">
            <v>1,4-Dichlorobenzene</v>
          </cell>
        </row>
        <row r="18">
          <cell r="B18" t="str">
            <v xml:space="preserve">Hexachlorobenzene </v>
          </cell>
        </row>
        <row r="19">
          <cell r="B19" t="str">
            <v>N-hexane</v>
          </cell>
        </row>
        <row r="20">
          <cell r="B20" t="str">
            <v>Tricholoroethylene</v>
          </cell>
        </row>
        <row r="21">
          <cell r="B21" t="str">
            <v>1-Pentanol</v>
          </cell>
        </row>
        <row r="22">
          <cell r="B22" t="str">
            <v>Aniline</v>
          </cell>
        </row>
        <row r="23">
          <cell r="B23" t="str">
            <v>Benzo[a]pyrene</v>
          </cell>
        </row>
        <row r="24">
          <cell r="B24" t="str">
            <v>Naphthalene</v>
          </cell>
        </row>
        <row r="25">
          <cell r="B25" t="str">
            <v>Phenanthrene</v>
          </cell>
        </row>
        <row r="26">
          <cell r="B26" t="str">
            <v>Pyrene</v>
          </cell>
        </row>
        <row r="27">
          <cell r="B27" t="str">
            <v>PCB-15</v>
          </cell>
        </row>
        <row r="28">
          <cell r="B28" t="str">
            <v>PCB-52</v>
          </cell>
        </row>
        <row r="29">
          <cell r="B29" t="str">
            <v>PCB-209</v>
          </cell>
        </row>
        <row r="30">
          <cell r="B30" t="str">
            <v>Dibenzo-p-dioxin</v>
          </cell>
        </row>
        <row r="31">
          <cell r="B31" t="str">
            <v>4-chlorophenol</v>
          </cell>
        </row>
        <row r="32">
          <cell r="B32" t="str">
            <v>Pentachlorophenol</v>
          </cell>
        </row>
        <row r="33">
          <cell r="B33" t="str">
            <v>DEHP</v>
          </cell>
        </row>
        <row r="34">
          <cell r="B34" t="str">
            <v>p,p'-DDT</v>
          </cell>
        </row>
        <row r="35">
          <cell r="B35" t="str">
            <v>Lindane</v>
          </cell>
        </row>
        <row r="36">
          <cell r="B36" t="str">
            <v>Atrazine</v>
          </cell>
        </row>
        <row r="37">
          <cell r="B37" t="str">
            <v>LAS</v>
          </cell>
        </row>
      </sheetData>
      <sheetData sheetId="2">
        <row r="9">
          <cell r="D9" t="str">
            <v>Benzene</v>
          </cell>
        </row>
        <row r="12">
          <cell r="D12">
            <v>78</v>
          </cell>
        </row>
        <row r="13">
          <cell r="D13">
            <v>25</v>
          </cell>
        </row>
        <row r="14">
          <cell r="D14">
            <v>5.35</v>
          </cell>
        </row>
        <row r="15">
          <cell r="D15">
            <v>12700</v>
          </cell>
        </row>
        <row r="17">
          <cell r="D17">
            <v>556.51685393258424</v>
          </cell>
        </row>
        <row r="21">
          <cell r="D21">
            <v>17</v>
          </cell>
        </row>
        <row r="24">
          <cell r="D24">
            <v>1700</v>
          </cell>
        </row>
        <row r="28">
          <cell r="D28">
            <v>2.13</v>
          </cell>
        </row>
        <row r="29">
          <cell r="D29">
            <v>55.307478186257796</v>
          </cell>
        </row>
      </sheetData>
      <sheetData sheetId="3">
        <row r="7">
          <cell r="D7" t="str">
            <v>EQC</v>
          </cell>
        </row>
        <row r="8">
          <cell r="G8">
            <v>100000000000</v>
          </cell>
        </row>
        <row r="9">
          <cell r="G9">
            <v>10000000000</v>
          </cell>
        </row>
        <row r="10">
          <cell r="D10">
            <v>1.9999999999999999E-11</v>
          </cell>
          <cell r="G10">
            <v>90000000000</v>
          </cell>
        </row>
        <row r="11">
          <cell r="G11">
            <v>10000000000</v>
          </cell>
        </row>
        <row r="12">
          <cell r="D12">
            <v>9.9999999999999995E-7</v>
          </cell>
        </row>
        <row r="14">
          <cell r="G14">
            <v>100</v>
          </cell>
        </row>
        <row r="15">
          <cell r="G15">
            <v>1000</v>
          </cell>
        </row>
        <row r="17">
          <cell r="G17">
            <v>50000</v>
          </cell>
        </row>
        <row r="20">
          <cell r="G20">
            <v>0.2</v>
          </cell>
        </row>
        <row r="21">
          <cell r="G21">
            <v>0.05</v>
          </cell>
        </row>
        <row r="26">
          <cell r="D26">
            <v>1000</v>
          </cell>
        </row>
        <row r="27">
          <cell r="D27">
            <v>20</v>
          </cell>
        </row>
        <row r="28">
          <cell r="D28">
            <v>0.2</v>
          </cell>
        </row>
        <row r="29">
          <cell r="D29">
            <v>0.05</v>
          </cell>
        </row>
        <row r="32">
          <cell r="D32">
            <v>1.21</v>
          </cell>
        </row>
        <row r="33">
          <cell r="D33">
            <v>2000</v>
          </cell>
        </row>
        <row r="34">
          <cell r="D34">
            <v>1000</v>
          </cell>
        </row>
        <row r="35">
          <cell r="D35">
            <v>1500</v>
          </cell>
        </row>
        <row r="36">
          <cell r="D36">
            <v>1000</v>
          </cell>
        </row>
        <row r="39">
          <cell r="D39">
            <v>2400</v>
          </cell>
        </row>
        <row r="41">
          <cell r="D41">
            <v>2400</v>
          </cell>
        </row>
      </sheetData>
      <sheetData sheetId="4">
        <row r="5">
          <cell r="D5">
            <v>100000</v>
          </cell>
        </row>
      </sheetData>
      <sheetData sheetId="5"/>
      <sheetData sheetId="6">
        <row r="9">
          <cell r="D9">
            <v>1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input"/>
      <sheetName val="output"/>
      <sheetName val="dynamicR"/>
      <sheetName val="substances"/>
      <sheetName val="scenarios"/>
      <sheetName val="cases"/>
      <sheetName val="regional"/>
      <sheetName val="continental"/>
      <sheetName val="global"/>
      <sheetName val="engine"/>
      <sheetName val="formulas"/>
    </sheetNames>
    <sheetDataSet>
      <sheetData sheetId="0" refreshError="1"/>
      <sheetData sheetId="1" refreshError="1">
        <row r="10">
          <cell r="L10" t="str">
            <v>defaults only</v>
          </cell>
        </row>
        <row r="15">
          <cell r="L15">
            <v>0.16300000000000001</v>
          </cell>
        </row>
        <row r="158">
          <cell r="L158">
            <v>2500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J3" t="str">
            <v>defaults only</v>
          </cell>
          <cell r="K3" t="str">
            <v>SimpleBox 3.32</v>
          </cell>
          <cell r="L3" t="str">
            <v>+ lake</v>
          </cell>
          <cell r="M3" t="str">
            <v>+ deep ocean</v>
          </cell>
          <cell r="N3" t="str">
            <v>+ H0vap</v>
          </cell>
          <cell r="O3" t="str">
            <v>+ soil depth</v>
          </cell>
          <cell r="P3" t="str">
            <v>+ intercmp exchng</v>
          </cell>
        </row>
        <row r="24"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</row>
        <row r="25"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</row>
        <row r="26"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</row>
        <row r="27"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</row>
        <row r="28"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</row>
        <row r="29"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</row>
        <row r="30"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</row>
        <row r="31"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</row>
        <row r="32"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</row>
        <row r="33"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</row>
        <row r="34"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</row>
        <row r="36">
          <cell r="K36">
            <v>50</v>
          </cell>
          <cell r="L36">
            <v>50</v>
          </cell>
          <cell r="M36">
            <v>50</v>
          </cell>
          <cell r="O36">
            <v>50</v>
          </cell>
          <cell r="P36">
            <v>50</v>
          </cell>
        </row>
        <row r="113">
          <cell r="K113">
            <v>9.9999999999999995E-21</v>
          </cell>
          <cell r="M113">
            <v>9.9999999999999995E-21</v>
          </cell>
          <cell r="N113">
            <v>9.9999999999999995E-21</v>
          </cell>
          <cell r="O113">
            <v>9.9999999999999995E-21</v>
          </cell>
          <cell r="P113">
            <v>9.9999999999999995E-21</v>
          </cell>
        </row>
        <row r="114">
          <cell r="K114">
            <v>0.03</v>
          </cell>
          <cell r="M114">
            <v>0.03</v>
          </cell>
          <cell r="N114">
            <v>0.03</v>
          </cell>
          <cell r="O114">
            <v>0.03</v>
          </cell>
          <cell r="P114">
            <v>0.03</v>
          </cell>
        </row>
        <row r="131">
          <cell r="K131">
            <v>9.9999999999999995E-21</v>
          </cell>
          <cell r="M131">
            <v>9.9999999999999995E-21</v>
          </cell>
          <cell r="N131">
            <v>9.9999999999999995E-21</v>
          </cell>
          <cell r="O131">
            <v>9.9999999999999995E-21</v>
          </cell>
          <cell r="P131">
            <v>9.9999999999999995E-21</v>
          </cell>
        </row>
        <row r="132">
          <cell r="K132">
            <v>0.03</v>
          </cell>
          <cell r="M132">
            <v>0.03</v>
          </cell>
          <cell r="N132">
            <v>0.03</v>
          </cell>
          <cell r="O132">
            <v>0.03</v>
          </cell>
          <cell r="P132">
            <v>0.03</v>
          </cell>
        </row>
        <row r="190">
          <cell r="K190">
            <v>4.9999999999999995E-11</v>
          </cell>
          <cell r="L190">
            <v>4.9999999999999995E-11</v>
          </cell>
          <cell r="M190">
            <v>4.9999999999999995E-11</v>
          </cell>
          <cell r="N190">
            <v>4.9999999999999995E-11</v>
          </cell>
          <cell r="O190">
            <v>4.9999999999999995E-11</v>
          </cell>
        </row>
        <row r="191">
          <cell r="K191">
            <v>9.9999999999999995E-21</v>
          </cell>
          <cell r="L191">
            <v>9.9999999999999995E-21</v>
          </cell>
          <cell r="M191">
            <v>9.9999999999999995E-21</v>
          </cell>
          <cell r="N191">
            <v>9.9999999999999995E-21</v>
          </cell>
          <cell r="O191">
            <v>9.9999999999999995E-21</v>
          </cell>
        </row>
        <row r="220">
          <cell r="K220">
            <v>0.9999962210641401</v>
          </cell>
          <cell r="L220">
            <v>0.9999962210641401</v>
          </cell>
          <cell r="M220">
            <v>0.9999962210641401</v>
          </cell>
          <cell r="N220">
            <v>0.9999962210641401</v>
          </cell>
          <cell r="O220">
            <v>0.9999962210641401</v>
          </cell>
        </row>
        <row r="222">
          <cell r="K222">
            <v>3.7789358598723979E-6</v>
          </cell>
          <cell r="L222">
            <v>3.7789358598723979E-6</v>
          </cell>
          <cell r="M222">
            <v>3.7789358598723979E-6</v>
          </cell>
          <cell r="N222">
            <v>3.7789358598723979E-6</v>
          </cell>
          <cell r="O222">
            <v>3.7789358598723979E-6</v>
          </cell>
        </row>
        <row r="226">
          <cell r="K226">
            <v>0.99991654011170472</v>
          </cell>
          <cell r="L226">
            <v>0.99991654011170472</v>
          </cell>
          <cell r="M226">
            <v>0.99991654011170472</v>
          </cell>
          <cell r="N226">
            <v>0.99991654011170472</v>
          </cell>
          <cell r="O226">
            <v>0.99991654011170472</v>
          </cell>
        </row>
        <row r="232">
          <cell r="K232">
            <v>0.99916152075571107</v>
          </cell>
          <cell r="L232">
            <v>0.99916152075571107</v>
          </cell>
          <cell r="M232">
            <v>0.99916152075571107</v>
          </cell>
          <cell r="N232">
            <v>0.99916152075571107</v>
          </cell>
          <cell r="O232">
            <v>0.99916152075571107</v>
          </cell>
        </row>
        <row r="238">
          <cell r="K238">
            <v>0.99979501268847626</v>
          </cell>
          <cell r="L238">
            <v>0.99979501268847626</v>
          </cell>
          <cell r="M238">
            <v>0.99979501268847626</v>
          </cell>
          <cell r="N238">
            <v>0.99979501268847626</v>
          </cell>
          <cell r="O238">
            <v>0.99979501268847626</v>
          </cell>
        </row>
        <row r="268">
          <cell r="K268">
            <v>8.3407845154866373E-26</v>
          </cell>
          <cell r="L268">
            <v>8.3407845154866373E-26</v>
          </cell>
          <cell r="M268">
            <v>8.3407845154866373E-26</v>
          </cell>
          <cell r="N268">
            <v>8.3407845154866373E-26</v>
          </cell>
          <cell r="O268">
            <v>8.3407845154866373E-26</v>
          </cell>
        </row>
        <row r="269">
          <cell r="K269">
            <v>2.6118722167941053E-7</v>
          </cell>
          <cell r="L269">
            <v>2.6118722167941053E-7</v>
          </cell>
          <cell r="M269">
            <v>2.6118722167941053E-7</v>
          </cell>
          <cell r="N269">
            <v>2.6118722167941053E-7</v>
          </cell>
          <cell r="O269">
            <v>2.6118722167941053E-7</v>
          </cell>
        </row>
        <row r="270">
          <cell r="K270">
            <v>9.0772555583881015E-8</v>
          </cell>
          <cell r="L270">
            <v>9.0772555583881015E-8</v>
          </cell>
          <cell r="M270">
            <v>9.0772555583881015E-8</v>
          </cell>
          <cell r="N270">
            <v>9.0772555583881015E-8</v>
          </cell>
          <cell r="O270">
            <v>9.0772555583881015E-8</v>
          </cell>
        </row>
        <row r="271">
          <cell r="K271">
            <v>1.3113108851893132E-6</v>
          </cell>
          <cell r="L271">
            <v>1.3113108851893132E-6</v>
          </cell>
          <cell r="M271">
            <v>1.3113108851893132E-6</v>
          </cell>
          <cell r="N271">
            <v>1.3113108851893132E-6</v>
          </cell>
          <cell r="O271">
            <v>1.3113108851893132E-6</v>
          </cell>
        </row>
        <row r="272">
          <cell r="K272">
            <v>3.0372493781000326E-6</v>
          </cell>
          <cell r="L272">
            <v>3.0372493781000326E-6</v>
          </cell>
          <cell r="M272">
            <v>3.0372493781000326E-6</v>
          </cell>
          <cell r="N272">
            <v>3.0372493781000326E-6</v>
          </cell>
          <cell r="O272">
            <v>3.0372493781000326E-6</v>
          </cell>
        </row>
        <row r="273">
          <cell r="K273">
            <v>1.1342646129530466E-7</v>
          </cell>
          <cell r="L273">
            <v>1.1342646129530466E-7</v>
          </cell>
          <cell r="M273">
            <v>1.1342646129530466E-7</v>
          </cell>
          <cell r="N273">
            <v>1.1342646129530466E-7</v>
          </cell>
          <cell r="O273">
            <v>1.1342646129530466E-7</v>
          </cell>
        </row>
        <row r="286">
          <cell r="K286">
            <v>1.4135705292923806E-8</v>
          </cell>
          <cell r="L286">
            <v>1.4135705292923806E-8</v>
          </cell>
          <cell r="M286">
            <v>1.4135705292923806E-8</v>
          </cell>
          <cell r="N286">
            <v>1.4135705292923806E-8</v>
          </cell>
          <cell r="O286">
            <v>1.4135705292923806E-8</v>
          </cell>
        </row>
        <row r="287">
          <cell r="K287">
            <v>7.9522904138250454E-8</v>
          </cell>
          <cell r="L287">
            <v>7.9522904138250454E-8</v>
          </cell>
          <cell r="M287">
            <v>7.9522904138250454E-8</v>
          </cell>
          <cell r="N287">
            <v>7.9522904138250454E-8</v>
          </cell>
          <cell r="O287">
            <v>7.9522904138250454E-8</v>
          </cell>
        </row>
        <row r="288">
          <cell r="K288">
            <v>2.4779882434073947E-4</v>
          </cell>
          <cell r="L288">
            <v>2.4779882434073947E-4</v>
          </cell>
          <cell r="M288">
            <v>2.4779882434073947E-4</v>
          </cell>
          <cell r="N288">
            <v>2.4779882434073947E-4</v>
          </cell>
          <cell r="O288">
            <v>2.4779882434073947E-4</v>
          </cell>
        </row>
        <row r="303">
          <cell r="K303">
            <v>1</v>
          </cell>
          <cell r="L303">
            <v>1</v>
          </cell>
          <cell r="M303">
            <v>1</v>
          </cell>
          <cell r="N303">
            <v>1</v>
          </cell>
          <cell r="P303">
            <v>1</v>
          </cell>
        </row>
        <row r="304">
          <cell r="K304">
            <v>1</v>
          </cell>
          <cell r="L304">
            <v>1</v>
          </cell>
          <cell r="M304">
            <v>1</v>
          </cell>
          <cell r="N304">
            <v>1</v>
          </cell>
          <cell r="P304">
            <v>1</v>
          </cell>
        </row>
        <row r="305">
          <cell r="K305">
            <v>1</v>
          </cell>
          <cell r="L305">
            <v>1</v>
          </cell>
          <cell r="M305">
            <v>1</v>
          </cell>
          <cell r="N305">
            <v>1</v>
          </cell>
          <cell r="P305">
            <v>1</v>
          </cell>
        </row>
        <row r="319">
          <cell r="K319">
            <v>2.8062993087265316E-11</v>
          </cell>
          <cell r="L319">
            <v>2.8062993087265316E-11</v>
          </cell>
          <cell r="M319">
            <v>2.8062993087265316E-11</v>
          </cell>
          <cell r="N319">
            <v>2.8062993087265316E-11</v>
          </cell>
          <cell r="O319">
            <v>2.8062993087265316E-11</v>
          </cell>
          <cell r="P319">
            <v>2.8062993087265316E-11</v>
          </cell>
        </row>
        <row r="338">
          <cell r="K338">
            <v>1</v>
          </cell>
          <cell r="L338">
            <v>1</v>
          </cell>
          <cell r="M338">
            <v>1</v>
          </cell>
          <cell r="N338">
            <v>1</v>
          </cell>
          <cell r="P338">
            <v>1</v>
          </cell>
        </row>
        <row r="339">
          <cell r="K339">
            <v>1</v>
          </cell>
          <cell r="L339">
            <v>1</v>
          </cell>
          <cell r="M339">
            <v>1</v>
          </cell>
          <cell r="N339">
            <v>1</v>
          </cell>
          <cell r="P339">
            <v>1</v>
          </cell>
        </row>
        <row r="340">
          <cell r="K340">
            <v>1</v>
          </cell>
          <cell r="L340">
            <v>1</v>
          </cell>
          <cell r="M340">
            <v>1</v>
          </cell>
          <cell r="N340">
            <v>1</v>
          </cell>
          <cell r="P340">
            <v>1</v>
          </cell>
        </row>
        <row r="372">
          <cell r="K372">
            <v>1</v>
          </cell>
          <cell r="L372">
            <v>1</v>
          </cell>
          <cell r="M372">
            <v>1</v>
          </cell>
          <cell r="N372">
            <v>1</v>
          </cell>
          <cell r="P372">
            <v>1</v>
          </cell>
        </row>
        <row r="373">
          <cell r="K373">
            <v>1</v>
          </cell>
          <cell r="L373">
            <v>1</v>
          </cell>
          <cell r="M373">
            <v>1</v>
          </cell>
          <cell r="N373">
            <v>1</v>
          </cell>
          <cell r="P373">
            <v>1</v>
          </cell>
        </row>
        <row r="374">
          <cell r="K374">
            <v>1</v>
          </cell>
          <cell r="L374">
            <v>1</v>
          </cell>
          <cell r="M374">
            <v>1</v>
          </cell>
          <cell r="N374">
            <v>1</v>
          </cell>
          <cell r="P374">
            <v>1</v>
          </cell>
        </row>
        <row r="406">
          <cell r="K406">
            <v>4.9999999999999995E-11</v>
          </cell>
          <cell r="L406">
            <v>4.9999999999999995E-11</v>
          </cell>
          <cell r="M406">
            <v>4.9999999999999995E-11</v>
          </cell>
          <cell r="N406">
            <v>4.9999999999999995E-11</v>
          </cell>
          <cell r="O406">
            <v>4.9999999999999995E-11</v>
          </cell>
        </row>
        <row r="407">
          <cell r="K407">
            <v>9.9999999999999995E-21</v>
          </cell>
          <cell r="L407">
            <v>9.9999999999999995E-21</v>
          </cell>
          <cell r="M407">
            <v>9.9999999999999995E-21</v>
          </cell>
          <cell r="N407">
            <v>9.9999999999999995E-21</v>
          </cell>
          <cell r="O407">
            <v>9.9999999999999995E-21</v>
          </cell>
        </row>
        <row r="442">
          <cell r="K442">
            <v>0.99998908472015746</v>
          </cell>
          <cell r="L442">
            <v>0.99998908472015746</v>
          </cell>
          <cell r="M442">
            <v>0.99998908472015746</v>
          </cell>
          <cell r="N442">
            <v>0.99998908472015746</v>
          </cell>
          <cell r="O442">
            <v>0.99998908472015746</v>
          </cell>
        </row>
        <row r="444">
          <cell r="K444">
            <v>1.0915279842530509E-5</v>
          </cell>
          <cell r="L444">
            <v>1.0915279842530509E-5</v>
          </cell>
          <cell r="M444">
            <v>1.0915279842530509E-5</v>
          </cell>
          <cell r="N444">
            <v>1.0915279842530509E-5</v>
          </cell>
          <cell r="O444">
            <v>1.0915279842530509E-5</v>
          </cell>
        </row>
        <row r="448">
          <cell r="K448">
            <v>0.99991654011170472</v>
          </cell>
          <cell r="L448">
            <v>0.99991654011170472</v>
          </cell>
          <cell r="M448">
            <v>0.99991654011170472</v>
          </cell>
          <cell r="N448">
            <v>0.99991654011170472</v>
          </cell>
          <cell r="O448">
            <v>0.99991654011170472</v>
          </cell>
        </row>
        <row r="454">
          <cell r="K454">
            <v>0.99916152075571107</v>
          </cell>
          <cell r="L454">
            <v>0.99916152075571107</v>
          </cell>
          <cell r="M454">
            <v>0.99916152075571107</v>
          </cell>
          <cell r="N454">
            <v>0.99916152075571107</v>
          </cell>
          <cell r="O454">
            <v>0.99916152075571107</v>
          </cell>
        </row>
        <row r="460">
          <cell r="K460">
            <v>0.99979501268847626</v>
          </cell>
          <cell r="L460">
            <v>0.99979501268847626</v>
          </cell>
          <cell r="M460">
            <v>0.99979501268847626</v>
          </cell>
          <cell r="N460">
            <v>0.99979501268847626</v>
          </cell>
          <cell r="O460">
            <v>0.99979501268847626</v>
          </cell>
        </row>
        <row r="490">
          <cell r="K490">
            <v>1.3656493147942906E-25</v>
          </cell>
          <cell r="L490">
            <v>1.3656493147942906E-25</v>
          </cell>
          <cell r="M490">
            <v>1.3656493147942906E-25</v>
          </cell>
          <cell r="N490">
            <v>1.3656493147942906E-25</v>
          </cell>
          <cell r="O490">
            <v>1.3656493147942906E-25</v>
          </cell>
        </row>
        <row r="491">
          <cell r="K491">
            <v>9.2938252648353011E-7</v>
          </cell>
          <cell r="L491">
            <v>9.2938252648353011E-7</v>
          </cell>
          <cell r="M491">
            <v>9.2938252648353011E-7</v>
          </cell>
          <cell r="N491">
            <v>9.2938252648353011E-7</v>
          </cell>
          <cell r="O491">
            <v>9.2938252648353011E-7</v>
          </cell>
        </row>
        <row r="492">
          <cell r="K492">
            <v>-5.4971498008857564E-7</v>
          </cell>
          <cell r="L492">
            <v>-5.4971498008857564E-7</v>
          </cell>
          <cell r="M492">
            <v>-5.4971498008857564E-7</v>
          </cell>
          <cell r="N492">
            <v>-5.4971498008857564E-7</v>
          </cell>
          <cell r="O492">
            <v>-5.4971498008857564E-7</v>
          </cell>
        </row>
        <row r="493">
          <cell r="K493">
            <v>5.8913287963694178E-6</v>
          </cell>
          <cell r="L493">
            <v>5.8913287963694178E-6</v>
          </cell>
          <cell r="M493">
            <v>5.8913287963694178E-6</v>
          </cell>
          <cell r="N493">
            <v>5.8913287963694178E-6</v>
          </cell>
          <cell r="O493">
            <v>5.8913287963694178E-6</v>
          </cell>
        </row>
        <row r="494">
          <cell r="K494">
            <v>2.6799315700004353E-6</v>
          </cell>
          <cell r="L494">
            <v>2.6799315700004353E-6</v>
          </cell>
          <cell r="M494">
            <v>2.6799315700004353E-6</v>
          </cell>
          <cell r="N494">
            <v>2.6799315700004353E-6</v>
          </cell>
          <cell r="O494">
            <v>2.6799315700004353E-6</v>
          </cell>
        </row>
        <row r="495">
          <cell r="K495">
            <v>1.719733581650723E-7</v>
          </cell>
          <cell r="L495">
            <v>1.719733581650723E-7</v>
          </cell>
          <cell r="M495">
            <v>1.719733581650723E-7</v>
          </cell>
          <cell r="N495">
            <v>1.719733581650723E-7</v>
          </cell>
          <cell r="O495">
            <v>1.719733581650723E-7</v>
          </cell>
        </row>
        <row r="508">
          <cell r="K508">
            <v>1.4135701950453848E-8</v>
          </cell>
          <cell r="L508">
            <v>1.4135701950453848E-8</v>
          </cell>
          <cell r="M508">
            <v>1.4135701950453848E-8</v>
          </cell>
          <cell r="N508">
            <v>1.4135701950453848E-8</v>
          </cell>
          <cell r="O508">
            <v>1.4135701950453848E-8</v>
          </cell>
        </row>
        <row r="509">
          <cell r="K509">
            <v>7.1317807517565909E-8</v>
          </cell>
          <cell r="L509">
            <v>7.1317807517565909E-8</v>
          </cell>
          <cell r="M509">
            <v>7.1317807517565909E-8</v>
          </cell>
          <cell r="N509">
            <v>7.1317807517565909E-8</v>
          </cell>
          <cell r="O509">
            <v>7.1317807517565909E-8</v>
          </cell>
        </row>
        <row r="510">
          <cell r="K510">
            <v>5.0835565705638667E-4</v>
          </cell>
          <cell r="L510">
            <v>5.0835565705638667E-4</v>
          </cell>
          <cell r="M510">
            <v>5.0835565705638667E-4</v>
          </cell>
          <cell r="N510">
            <v>5.0835565705638667E-4</v>
          </cell>
          <cell r="O510">
            <v>5.0835565705638667E-4</v>
          </cell>
        </row>
        <row r="524">
          <cell r="K524">
            <v>1.1468924229780271E-8</v>
          </cell>
          <cell r="L524">
            <v>1.1468924229780271E-8</v>
          </cell>
          <cell r="M524">
            <v>1.1468924229780271E-8</v>
          </cell>
          <cell r="N524">
            <v>1.1468924229780271E-8</v>
          </cell>
          <cell r="P524">
            <v>1.1468924229780271E-8</v>
          </cell>
        </row>
        <row r="525">
          <cell r="K525">
            <v>1</v>
          </cell>
          <cell r="L525">
            <v>1</v>
          </cell>
          <cell r="M525">
            <v>1</v>
          </cell>
          <cell r="N525">
            <v>1</v>
          </cell>
          <cell r="P525">
            <v>1</v>
          </cell>
        </row>
        <row r="526">
          <cell r="K526">
            <v>1</v>
          </cell>
          <cell r="L526">
            <v>1</v>
          </cell>
          <cell r="M526">
            <v>1</v>
          </cell>
          <cell r="N526">
            <v>1</v>
          </cell>
          <cell r="P526">
            <v>1</v>
          </cell>
        </row>
        <row r="527">
          <cell r="K527">
            <v>1</v>
          </cell>
          <cell r="L527">
            <v>1</v>
          </cell>
          <cell r="M527">
            <v>1</v>
          </cell>
          <cell r="N527">
            <v>1</v>
          </cell>
          <cell r="P527">
            <v>1</v>
          </cell>
        </row>
        <row r="541">
          <cell r="K541">
            <v>2.24071533297921E-13</v>
          </cell>
          <cell r="L541">
            <v>2.24071533297921E-13</v>
          </cell>
          <cell r="M541">
            <v>2.24071533297921E-13</v>
          </cell>
          <cell r="N541">
            <v>2.24071533297921E-13</v>
          </cell>
          <cell r="O541">
            <v>2.24071533297921E-13</v>
          </cell>
          <cell r="P541">
            <v>2.24071533297921E-13</v>
          </cell>
        </row>
        <row r="560">
          <cell r="K560">
            <v>1</v>
          </cell>
          <cell r="L560">
            <v>1</v>
          </cell>
          <cell r="M560">
            <v>1</v>
          </cell>
          <cell r="N560">
            <v>1</v>
          </cell>
          <cell r="P560">
            <v>1</v>
          </cell>
        </row>
        <row r="561">
          <cell r="K561">
            <v>1</v>
          </cell>
          <cell r="L561">
            <v>1</v>
          </cell>
          <cell r="M561">
            <v>1</v>
          </cell>
          <cell r="N561">
            <v>1</v>
          </cell>
          <cell r="P561">
            <v>1</v>
          </cell>
        </row>
        <row r="562">
          <cell r="K562">
            <v>1</v>
          </cell>
          <cell r="L562">
            <v>1</v>
          </cell>
          <cell r="M562">
            <v>1</v>
          </cell>
          <cell r="N562">
            <v>1</v>
          </cell>
          <cell r="P562">
            <v>1</v>
          </cell>
        </row>
        <row r="594">
          <cell r="K594">
            <v>1</v>
          </cell>
          <cell r="L594">
            <v>1</v>
          </cell>
          <cell r="M594">
            <v>1</v>
          </cell>
          <cell r="N594">
            <v>1</v>
          </cell>
          <cell r="P594">
            <v>1</v>
          </cell>
        </row>
        <row r="595">
          <cell r="K595">
            <v>1</v>
          </cell>
          <cell r="L595">
            <v>1</v>
          </cell>
          <cell r="M595">
            <v>1</v>
          </cell>
          <cell r="N595">
            <v>1</v>
          </cell>
          <cell r="P595">
            <v>1</v>
          </cell>
        </row>
        <row r="596">
          <cell r="K596">
            <v>1</v>
          </cell>
          <cell r="L596">
            <v>1</v>
          </cell>
          <cell r="M596">
            <v>1</v>
          </cell>
          <cell r="N596">
            <v>1</v>
          </cell>
          <cell r="P596">
            <v>1</v>
          </cell>
        </row>
        <row r="612">
          <cell r="K612">
            <v>990</v>
          </cell>
          <cell r="L612">
            <v>990</v>
          </cell>
          <cell r="N612">
            <v>990</v>
          </cell>
          <cell r="O612">
            <v>990</v>
          </cell>
          <cell r="P612">
            <v>990</v>
          </cell>
        </row>
        <row r="613">
          <cell r="K613">
            <v>10</v>
          </cell>
          <cell r="L613">
            <v>10</v>
          </cell>
          <cell r="N613">
            <v>10</v>
          </cell>
          <cell r="O613">
            <v>10</v>
          </cell>
          <cell r="P613">
            <v>10</v>
          </cell>
        </row>
        <row r="616">
          <cell r="K616">
            <v>4.9999999999999995E-11</v>
          </cell>
          <cell r="L616">
            <v>4.9999999999999995E-11</v>
          </cell>
          <cell r="M616">
            <v>4.9999999999999995E-11</v>
          </cell>
          <cell r="N616">
            <v>4.9999999999999995E-11</v>
          </cell>
          <cell r="O616">
            <v>4.9999999999999995E-11</v>
          </cell>
        </row>
        <row r="617">
          <cell r="K617">
            <v>9.9999999999999995E-21</v>
          </cell>
          <cell r="L617">
            <v>9.9999999999999995E-21</v>
          </cell>
          <cell r="M617">
            <v>9.9999999999999995E-21</v>
          </cell>
          <cell r="N617">
            <v>9.9999999999999995E-21</v>
          </cell>
          <cell r="O617">
            <v>9.9999999999999995E-21</v>
          </cell>
        </row>
        <row r="632">
          <cell r="K632">
            <v>9.9999999999999995E-21</v>
          </cell>
          <cell r="L632">
            <v>9.9999999999999995E-21</v>
          </cell>
          <cell r="N632">
            <v>9.9999999999999995E-21</v>
          </cell>
          <cell r="O632">
            <v>9.9999999999999995E-21</v>
          </cell>
          <cell r="P632">
            <v>9.9999999999999995E-21</v>
          </cell>
        </row>
        <row r="634">
          <cell r="K634">
            <v>50497524.691810384</v>
          </cell>
          <cell r="L634">
            <v>50497524.691810384</v>
          </cell>
          <cell r="N634">
            <v>50497524.691810384</v>
          </cell>
          <cell r="O634">
            <v>50497524.691810384</v>
          </cell>
          <cell r="P634">
            <v>50497524.691810384</v>
          </cell>
        </row>
        <row r="635">
          <cell r="K635">
            <v>94472218.138455927</v>
          </cell>
          <cell r="L635">
            <v>94472218.138455927</v>
          </cell>
          <cell r="N635">
            <v>94472218.138455927</v>
          </cell>
          <cell r="O635">
            <v>94472218.138455927</v>
          </cell>
          <cell r="P635">
            <v>94472218.138455927</v>
          </cell>
        </row>
        <row r="644">
          <cell r="K644">
            <v>0.99999345006912121</v>
          </cell>
          <cell r="L644">
            <v>0.99999345006912121</v>
          </cell>
          <cell r="M644">
            <v>0.99999345006912121</v>
          </cell>
          <cell r="N644">
            <v>0.99999345006912121</v>
          </cell>
          <cell r="O644">
            <v>0.99999345006912121</v>
          </cell>
        </row>
        <row r="646">
          <cell r="K646">
            <v>6.5499308788252949E-6</v>
          </cell>
          <cell r="L646">
            <v>6.5499308788252949E-6</v>
          </cell>
          <cell r="M646">
            <v>6.5499308788252949E-6</v>
          </cell>
          <cell r="N646">
            <v>6.5499308788252949E-6</v>
          </cell>
          <cell r="O646">
            <v>6.5499308788252949E-6</v>
          </cell>
        </row>
        <row r="651">
          <cell r="K651">
            <v>0.99979501268847626</v>
          </cell>
          <cell r="L651">
            <v>0.99979501268847626</v>
          </cell>
          <cell r="M651">
            <v>0.99979501268847626</v>
          </cell>
          <cell r="N651">
            <v>0.99979501268847626</v>
          </cell>
          <cell r="O651">
            <v>0.99979501268847626</v>
          </cell>
        </row>
        <row r="652">
          <cell r="K652">
            <v>0.99979501268847626</v>
          </cell>
          <cell r="L652">
            <v>0.99979501268847626</v>
          </cell>
          <cell r="M652">
            <v>0.99979501268847626</v>
          </cell>
          <cell r="N652">
            <v>0.99979501268847626</v>
          </cell>
          <cell r="O652">
            <v>0.99979501268847626</v>
          </cell>
        </row>
        <row r="674">
          <cell r="K674">
            <v>4.6505379710957329E-6</v>
          </cell>
          <cell r="L674">
            <v>4.6505379710957329E-6</v>
          </cell>
          <cell r="M674">
            <v>4.6505379710957329E-6</v>
          </cell>
          <cell r="N674">
            <v>4.6505379710957329E-6</v>
          </cell>
          <cell r="O674">
            <v>4.6505379710957329E-6</v>
          </cell>
        </row>
        <row r="675">
          <cell r="K675">
            <v>2.8187093418550329E-6</v>
          </cell>
          <cell r="L675">
            <v>2.8187093418550329E-6</v>
          </cell>
          <cell r="M675">
            <v>2.8187093418550329E-6</v>
          </cell>
          <cell r="N675">
            <v>2.8187093418550329E-6</v>
          </cell>
          <cell r="O675">
            <v>2.8187093418550329E-6</v>
          </cell>
        </row>
        <row r="684">
          <cell r="K684">
            <v>1.4135703909364869E-8</v>
          </cell>
          <cell r="L684">
            <v>1.4135703909364869E-8</v>
          </cell>
          <cell r="M684">
            <v>1.4135703909364869E-8</v>
          </cell>
          <cell r="N684">
            <v>1.4135703909364869E-8</v>
          </cell>
          <cell r="O684">
            <v>1.4135703909364869E-8</v>
          </cell>
        </row>
        <row r="685">
          <cell r="K685">
            <v>6.3980205269778522E-8</v>
          </cell>
          <cell r="L685">
            <v>6.3980205269778522E-8</v>
          </cell>
          <cell r="M685">
            <v>6.3980205269778522E-8</v>
          </cell>
          <cell r="N685">
            <v>6.3980205269778522E-8</v>
          </cell>
          <cell r="O685">
            <v>6.3980205269778522E-8</v>
          </cell>
        </row>
        <row r="686">
          <cell r="K686">
            <v>3.0663929931966355E-4</v>
          </cell>
          <cell r="L686">
            <v>3.0663929931966355E-4</v>
          </cell>
          <cell r="M686">
            <v>3.0663929931966355E-4</v>
          </cell>
          <cell r="N686">
            <v>3.0663929931966355E-4</v>
          </cell>
          <cell r="O686">
            <v>3.0663929931966355E-4</v>
          </cell>
        </row>
        <row r="698">
          <cell r="K698">
            <v>1.1468924229780271E-8</v>
          </cell>
          <cell r="L698">
            <v>1.1468924229780271E-8</v>
          </cell>
          <cell r="M698">
            <v>1.1468924229780271E-8</v>
          </cell>
          <cell r="N698">
            <v>1.1468924229780271E-8</v>
          </cell>
          <cell r="P698">
            <v>1.1468924229780271E-8</v>
          </cell>
        </row>
        <row r="699">
          <cell r="K699">
            <v>1</v>
          </cell>
          <cell r="L699">
            <v>1</v>
          </cell>
          <cell r="M699">
            <v>1</v>
          </cell>
          <cell r="N699">
            <v>1</v>
          </cell>
          <cell r="P699">
            <v>1</v>
          </cell>
        </row>
        <row r="717">
          <cell r="K717">
            <v>1</v>
          </cell>
          <cell r="L717">
            <v>1</v>
          </cell>
          <cell r="M717">
            <v>1</v>
          </cell>
          <cell r="N717">
            <v>1</v>
          </cell>
          <cell r="P717">
            <v>1</v>
          </cell>
        </row>
        <row r="738">
          <cell r="K738">
            <v>1</v>
          </cell>
          <cell r="L738">
            <v>1</v>
          </cell>
          <cell r="M738">
            <v>1</v>
          </cell>
          <cell r="N738">
            <v>1</v>
          </cell>
          <cell r="P738">
            <v>1</v>
          </cell>
        </row>
        <row r="755">
          <cell r="K755">
            <v>990</v>
          </cell>
          <cell r="L755">
            <v>990</v>
          </cell>
          <cell r="N755">
            <v>990</v>
          </cell>
          <cell r="O755">
            <v>990</v>
          </cell>
          <cell r="P755">
            <v>990</v>
          </cell>
        </row>
        <row r="756">
          <cell r="K756">
            <v>10</v>
          </cell>
          <cell r="L756">
            <v>10</v>
          </cell>
          <cell r="N756">
            <v>10</v>
          </cell>
          <cell r="O756">
            <v>10</v>
          </cell>
          <cell r="P756">
            <v>10</v>
          </cell>
        </row>
        <row r="759">
          <cell r="K759">
            <v>4.9999999999999995E-11</v>
          </cell>
          <cell r="L759">
            <v>4.9999999999999995E-11</v>
          </cell>
          <cell r="M759">
            <v>4.9999999999999995E-11</v>
          </cell>
          <cell r="N759">
            <v>4.9999999999999995E-11</v>
          </cell>
          <cell r="O759">
            <v>4.9999999999999995E-11</v>
          </cell>
        </row>
        <row r="760">
          <cell r="K760">
            <v>9.9999999999999995E-21</v>
          </cell>
          <cell r="L760">
            <v>9.9999999999999995E-21</v>
          </cell>
          <cell r="M760">
            <v>9.9999999999999995E-21</v>
          </cell>
          <cell r="N760">
            <v>9.9999999999999995E-21</v>
          </cell>
          <cell r="O760">
            <v>9.9999999999999995E-21</v>
          </cell>
        </row>
        <row r="771">
          <cell r="K771">
            <v>9.9999999999999995E-21</v>
          </cell>
          <cell r="L771">
            <v>9.9999999999999995E-21</v>
          </cell>
          <cell r="N771">
            <v>9.9999999999999995E-21</v>
          </cell>
          <cell r="O771">
            <v>9.9999999999999995E-21</v>
          </cell>
          <cell r="P771">
            <v>9.9999999999999995E-21</v>
          </cell>
        </row>
        <row r="772">
          <cell r="K772">
            <v>50497524.691810384</v>
          </cell>
          <cell r="L772">
            <v>50497524.691810384</v>
          </cell>
          <cell r="N772">
            <v>50497524.691810384</v>
          </cell>
          <cell r="O772">
            <v>50497524.691810384</v>
          </cell>
          <cell r="P772">
            <v>50497524.691810384</v>
          </cell>
        </row>
        <row r="780">
          <cell r="K780">
            <v>0.99994454845612823</v>
          </cell>
          <cell r="L780">
            <v>0.99994454845612823</v>
          </cell>
          <cell r="M780">
            <v>0.99994454845612823</v>
          </cell>
          <cell r="N780">
            <v>0.99994454845612823</v>
          </cell>
          <cell r="O780">
            <v>0.99994454845612823</v>
          </cell>
        </row>
        <row r="782">
          <cell r="K782">
            <v>5.5451543871756891E-5</v>
          </cell>
          <cell r="L782">
            <v>5.5451543871756891E-5</v>
          </cell>
          <cell r="M782">
            <v>5.5451543871756891E-5</v>
          </cell>
          <cell r="N782">
            <v>5.5451543871756891E-5</v>
          </cell>
          <cell r="O782">
            <v>5.5451543871756891E-5</v>
          </cell>
        </row>
        <row r="787">
          <cell r="K787">
            <v>0.99979501268847626</v>
          </cell>
          <cell r="L787">
            <v>0.99979501268847626</v>
          </cell>
          <cell r="M787">
            <v>0.99979501268847626</v>
          </cell>
          <cell r="N787">
            <v>0.99979501268847626</v>
          </cell>
          <cell r="O787">
            <v>0.99979501268847626</v>
          </cell>
        </row>
        <row r="788">
          <cell r="K788">
            <v>0.99979501268847626</v>
          </cell>
          <cell r="L788">
            <v>0.99979501268847626</v>
          </cell>
          <cell r="M788">
            <v>0.99979501268847626</v>
          </cell>
          <cell r="N788">
            <v>0.99979501268847626</v>
          </cell>
          <cell r="O788">
            <v>0.99979501268847626</v>
          </cell>
        </row>
        <row r="810">
          <cell r="K810">
            <v>8.580096714099495E-6</v>
          </cell>
          <cell r="L810">
            <v>8.580096714099495E-6</v>
          </cell>
          <cell r="M810">
            <v>8.580096714099495E-6</v>
          </cell>
          <cell r="N810">
            <v>8.580096714099495E-6</v>
          </cell>
          <cell r="O810">
            <v>8.580096714099495E-6</v>
          </cell>
        </row>
        <row r="811">
          <cell r="K811">
            <v>4.2364904850488697E-6</v>
          </cell>
          <cell r="L811">
            <v>4.2364904850488697E-6</v>
          </cell>
          <cell r="M811">
            <v>4.2364904850488697E-6</v>
          </cell>
          <cell r="N811">
            <v>4.2364904850488697E-6</v>
          </cell>
          <cell r="O811">
            <v>4.2364904850488697E-6</v>
          </cell>
        </row>
        <row r="820">
          <cell r="K820">
            <v>1.4135703909364869E-8</v>
          </cell>
          <cell r="L820">
            <v>1.4135703909364869E-8</v>
          </cell>
          <cell r="M820">
            <v>1.4135703909364869E-8</v>
          </cell>
          <cell r="N820">
            <v>1.4135703909364869E-8</v>
          </cell>
          <cell r="O820">
            <v>1.4135703909364869E-8</v>
          </cell>
        </row>
        <row r="821">
          <cell r="K821">
            <v>2.2850073310635188E-8</v>
          </cell>
          <cell r="L821">
            <v>2.2850073310635188E-8</v>
          </cell>
          <cell r="M821">
            <v>2.2850073310635188E-8</v>
          </cell>
          <cell r="N821">
            <v>2.2850073310635188E-8</v>
          </cell>
          <cell r="O821">
            <v>2.2850073310635188E-8</v>
          </cell>
        </row>
        <row r="822">
          <cell r="K822">
            <v>6.0111795265564119E-4</v>
          </cell>
          <cell r="L822">
            <v>6.0111795265564119E-4</v>
          </cell>
          <cell r="M822">
            <v>6.0111795265564119E-4</v>
          </cell>
          <cell r="N822">
            <v>6.0111795265564119E-4</v>
          </cell>
          <cell r="O822">
            <v>6.0111795265564119E-4</v>
          </cell>
        </row>
        <row r="834">
          <cell r="K834">
            <v>2.799723603513301E-9</v>
          </cell>
          <cell r="L834">
            <v>2.799723603513301E-9</v>
          </cell>
          <cell r="M834">
            <v>2.799723603513301E-9</v>
          </cell>
          <cell r="N834">
            <v>2.799723603513301E-9</v>
          </cell>
          <cell r="P834">
            <v>2.799723603513301E-9</v>
          </cell>
        </row>
        <row r="835">
          <cell r="K835">
            <v>1</v>
          </cell>
          <cell r="L835">
            <v>1</v>
          </cell>
          <cell r="M835">
            <v>1</v>
          </cell>
          <cell r="N835">
            <v>1</v>
          </cell>
          <cell r="P835">
            <v>1</v>
          </cell>
        </row>
        <row r="853">
          <cell r="K853">
            <v>1</v>
          </cell>
          <cell r="L853">
            <v>1</v>
          </cell>
          <cell r="M853">
            <v>1</v>
          </cell>
          <cell r="N853">
            <v>1</v>
          </cell>
          <cell r="P853">
            <v>1</v>
          </cell>
        </row>
        <row r="874">
          <cell r="K874">
            <v>1</v>
          </cell>
          <cell r="L874">
            <v>1</v>
          </cell>
          <cell r="M874">
            <v>1</v>
          </cell>
          <cell r="N874">
            <v>1</v>
          </cell>
          <cell r="P874">
            <v>1</v>
          </cell>
        </row>
        <row r="891">
          <cell r="K891">
            <v>990</v>
          </cell>
          <cell r="L891">
            <v>990</v>
          </cell>
          <cell r="N891">
            <v>990</v>
          </cell>
          <cell r="O891">
            <v>990</v>
          </cell>
          <cell r="P891">
            <v>990</v>
          </cell>
        </row>
        <row r="892">
          <cell r="K892">
            <v>10</v>
          </cell>
          <cell r="L892">
            <v>10</v>
          </cell>
          <cell r="N892">
            <v>10</v>
          </cell>
          <cell r="O892">
            <v>10</v>
          </cell>
          <cell r="P892">
            <v>10</v>
          </cell>
        </row>
        <row r="895">
          <cell r="K895">
            <v>4.9999999999999995E-11</v>
          </cell>
          <cell r="L895">
            <v>4.9999999999999995E-11</v>
          </cell>
          <cell r="M895">
            <v>4.9999999999999995E-11</v>
          </cell>
          <cell r="N895">
            <v>4.9999999999999995E-11</v>
          </cell>
          <cell r="O895">
            <v>4.9999999999999995E-11</v>
          </cell>
        </row>
        <row r="896">
          <cell r="K896">
            <v>9.9999999999999995E-21</v>
          </cell>
          <cell r="L896">
            <v>9.9999999999999995E-21</v>
          </cell>
          <cell r="M896">
            <v>9.9999999999999995E-21</v>
          </cell>
          <cell r="N896">
            <v>9.9999999999999995E-21</v>
          </cell>
          <cell r="O896">
            <v>9.9999999999999995E-21</v>
          </cell>
        </row>
        <row r="907">
          <cell r="K907">
            <v>9.9999999999999995E-21</v>
          </cell>
          <cell r="L907">
            <v>9.9999999999999995E-21</v>
          </cell>
          <cell r="N907">
            <v>9.9999999999999995E-21</v>
          </cell>
          <cell r="O907">
            <v>9.9999999999999995E-21</v>
          </cell>
          <cell r="P907">
            <v>9.9999999999999995E-21</v>
          </cell>
        </row>
        <row r="908">
          <cell r="K908">
            <v>94472218.138455927</v>
          </cell>
          <cell r="L908">
            <v>94472218.138455927</v>
          </cell>
          <cell r="N908">
            <v>94472218.138455927</v>
          </cell>
          <cell r="O908">
            <v>94472218.138455927</v>
          </cell>
          <cell r="P908">
            <v>94472218.138455927</v>
          </cell>
        </row>
        <row r="916">
          <cell r="K916">
            <v>0.99999785000462194</v>
          </cell>
          <cell r="L916">
            <v>0.99999785000462194</v>
          </cell>
          <cell r="M916">
            <v>0.99999785000462194</v>
          </cell>
          <cell r="N916">
            <v>0.99999785000462194</v>
          </cell>
          <cell r="O916">
            <v>0.99999785000462194</v>
          </cell>
        </row>
        <row r="918">
          <cell r="K918">
            <v>2.1499953780474361E-6</v>
          </cell>
          <cell r="L918">
            <v>2.1499953780474361E-6</v>
          </cell>
          <cell r="M918">
            <v>2.1499953780474361E-6</v>
          </cell>
          <cell r="N918">
            <v>2.1499953780474361E-6</v>
          </cell>
          <cell r="O918">
            <v>2.1499953780474361E-6</v>
          </cell>
        </row>
        <row r="923">
          <cell r="K923">
            <v>0.99979501268847626</v>
          </cell>
          <cell r="L923">
            <v>0.99979501268847626</v>
          </cell>
          <cell r="M923">
            <v>0.99979501268847626</v>
          </cell>
          <cell r="N923">
            <v>0.99979501268847626</v>
          </cell>
          <cell r="O923">
            <v>0.99979501268847626</v>
          </cell>
        </row>
        <row r="924">
          <cell r="K924">
            <v>0.99979501268847626</v>
          </cell>
          <cell r="L924">
            <v>0.99979501268847626</v>
          </cell>
          <cell r="M924">
            <v>0.99979501268847626</v>
          </cell>
          <cell r="N924">
            <v>0.99979501268847626</v>
          </cell>
          <cell r="O924">
            <v>0.99979501268847626</v>
          </cell>
        </row>
        <row r="946">
          <cell r="K946">
            <v>5.5697275969371064E-6</v>
          </cell>
          <cell r="L946">
            <v>5.5697275969371064E-6</v>
          </cell>
          <cell r="M946">
            <v>5.5697275969371064E-6</v>
          </cell>
          <cell r="N946">
            <v>5.5697275969371064E-6</v>
          </cell>
          <cell r="O946">
            <v>5.5697275969371064E-6</v>
          </cell>
        </row>
        <row r="947">
          <cell r="K947">
            <v>1.3343582871264206E-6</v>
          </cell>
          <cell r="L947">
            <v>1.3343582871264206E-6</v>
          </cell>
          <cell r="M947">
            <v>1.3343582871264206E-6</v>
          </cell>
          <cell r="N947">
            <v>1.3343582871264206E-6</v>
          </cell>
          <cell r="O947">
            <v>1.3343582871264206E-6</v>
          </cell>
        </row>
        <row r="956">
          <cell r="K956">
            <v>1.4135706203530502E-8</v>
          </cell>
          <cell r="L956">
            <v>1.4135706203530502E-8</v>
          </cell>
          <cell r="M956">
            <v>1.4135706203530502E-8</v>
          </cell>
          <cell r="N956">
            <v>1.4135706203530502E-8</v>
          </cell>
          <cell r="O956">
            <v>1.4135706203530502E-8</v>
          </cell>
        </row>
        <row r="957">
          <cell r="K957">
            <v>1.1748234517503048E-7</v>
          </cell>
          <cell r="L957">
            <v>1.1748234517503048E-7</v>
          </cell>
          <cell r="M957">
            <v>1.1748234517503048E-7</v>
          </cell>
          <cell r="N957">
            <v>1.1748234517503048E-7</v>
          </cell>
          <cell r="O957">
            <v>1.1748234517503048E-7</v>
          </cell>
        </row>
        <row r="958">
          <cell r="K958">
            <v>2.3496355499753302E-4</v>
          </cell>
          <cell r="L958">
            <v>2.3496355499753302E-4</v>
          </cell>
          <cell r="M958">
            <v>2.3496355499753302E-4</v>
          </cell>
          <cell r="N958">
            <v>2.3496355499753302E-4</v>
          </cell>
          <cell r="O958">
            <v>2.3496355499753302E-4</v>
          </cell>
        </row>
        <row r="970">
          <cell r="K970">
            <v>2.5308522804345867E-8</v>
          </cell>
          <cell r="L970">
            <v>2.5308522804345867E-8</v>
          </cell>
          <cell r="M970">
            <v>2.5308522804345867E-8</v>
          </cell>
          <cell r="N970">
            <v>2.5308522804345867E-8</v>
          </cell>
          <cell r="P970">
            <v>2.5308522804345867E-8</v>
          </cell>
        </row>
        <row r="971">
          <cell r="K971">
            <v>1</v>
          </cell>
          <cell r="L971">
            <v>1</v>
          </cell>
          <cell r="M971">
            <v>1</v>
          </cell>
          <cell r="N971">
            <v>1</v>
          </cell>
          <cell r="P971">
            <v>1</v>
          </cell>
        </row>
        <row r="989">
          <cell r="K989">
            <v>1</v>
          </cell>
          <cell r="L989">
            <v>1</v>
          </cell>
          <cell r="M989">
            <v>1</v>
          </cell>
          <cell r="N989">
            <v>1</v>
          </cell>
          <cell r="P989">
            <v>1</v>
          </cell>
        </row>
        <row r="1010">
          <cell r="K1010">
            <v>1</v>
          </cell>
          <cell r="L1010">
            <v>1</v>
          </cell>
          <cell r="M1010">
            <v>1</v>
          </cell>
          <cell r="N1010">
            <v>1</v>
          </cell>
          <cell r="P1010">
            <v>1</v>
          </cell>
        </row>
      </sheetData>
      <sheetData sheetId="7" refreshError="1">
        <row r="32">
          <cell r="L32">
            <v>0.2</v>
          </cell>
        </row>
        <row r="33">
          <cell r="L33">
            <v>0.2</v>
          </cell>
        </row>
        <row r="34">
          <cell r="L34">
            <v>0.60000000000000009</v>
          </cell>
        </row>
        <row r="35">
          <cell r="L35">
            <v>0.2</v>
          </cell>
        </row>
        <row r="36">
          <cell r="L36">
            <v>0.2</v>
          </cell>
        </row>
        <row r="37">
          <cell r="L37">
            <v>0.60000000000000009</v>
          </cell>
        </row>
        <row r="38">
          <cell r="L38">
            <v>0.2</v>
          </cell>
        </row>
        <row r="39">
          <cell r="L39">
            <v>0.2</v>
          </cell>
        </row>
        <row r="40">
          <cell r="L40">
            <v>0.60000000000000009</v>
          </cell>
        </row>
        <row r="41">
          <cell r="L41">
            <v>0.8</v>
          </cell>
        </row>
        <row r="42">
          <cell r="L42">
            <v>0.19999999999999996</v>
          </cell>
        </row>
        <row r="60">
          <cell r="L60">
            <v>0.99998568587725511</v>
          </cell>
        </row>
        <row r="66">
          <cell r="L66">
            <v>0.99989257922667496</v>
          </cell>
        </row>
        <row r="72">
          <cell r="L72">
            <v>0.99913759604147112</v>
          </cell>
        </row>
        <row r="73">
          <cell r="L73">
            <v>52.118346709495327</v>
          </cell>
        </row>
        <row r="78">
          <cell r="L78">
            <v>0.9997710576273181</v>
          </cell>
        </row>
        <row r="79">
          <cell r="L79">
            <v>29.524331772424603</v>
          </cell>
        </row>
        <row r="85">
          <cell r="L85">
            <v>28.142540508325414</v>
          </cell>
        </row>
        <row r="88">
          <cell r="L88">
            <v>22.778305151062909</v>
          </cell>
        </row>
        <row r="91">
          <cell r="L91">
            <v>1.1393414873757179E-2</v>
          </cell>
        </row>
        <row r="92">
          <cell r="L92">
            <v>0.98860530960753323</v>
          </cell>
        </row>
        <row r="93">
          <cell r="L93">
            <v>11.569318131705709</v>
          </cell>
        </row>
        <row r="96">
          <cell r="L96">
            <v>1.1705802171703238E-2</v>
          </cell>
        </row>
        <row r="97">
          <cell r="L97">
            <v>0.98829303539880609</v>
          </cell>
        </row>
        <row r="98">
          <cell r="L98">
            <v>11.257016203330165</v>
          </cell>
        </row>
        <row r="101">
          <cell r="L101">
            <v>1.1705802171703238E-2</v>
          </cell>
        </row>
        <row r="102">
          <cell r="L102">
            <v>0.98829303539880609</v>
          </cell>
        </row>
        <row r="103">
          <cell r="L103">
            <v>11.257016203330165</v>
          </cell>
        </row>
      </sheetData>
      <sheetData sheetId="8" refreshError="1">
        <row r="32">
          <cell r="L32">
            <v>0.2</v>
          </cell>
        </row>
        <row r="33">
          <cell r="L33">
            <v>0.2</v>
          </cell>
        </row>
        <row r="34">
          <cell r="L34">
            <v>0.60000000000000009</v>
          </cell>
        </row>
        <row r="35">
          <cell r="L35">
            <v>0.2</v>
          </cell>
        </row>
        <row r="36">
          <cell r="L36">
            <v>0.2</v>
          </cell>
        </row>
        <row r="37">
          <cell r="L37">
            <v>0.60000000000000009</v>
          </cell>
        </row>
        <row r="38">
          <cell r="L38">
            <v>0.2</v>
          </cell>
        </row>
        <row r="39">
          <cell r="L39">
            <v>0.2</v>
          </cell>
        </row>
        <row r="40">
          <cell r="L40">
            <v>0.60000000000000009</v>
          </cell>
        </row>
        <row r="41">
          <cell r="L41">
            <v>0.8</v>
          </cell>
        </row>
        <row r="42">
          <cell r="L42">
            <v>0.19999999999999996</v>
          </cell>
        </row>
        <row r="66">
          <cell r="L66">
            <v>0.99998544942480772</v>
          </cell>
        </row>
        <row r="72">
          <cell r="L72">
            <v>0.99989257922667496</v>
          </cell>
        </row>
        <row r="78">
          <cell r="L78">
            <v>0.99913759604147112</v>
          </cell>
        </row>
        <row r="79">
          <cell r="L79">
            <v>52.118346709495327</v>
          </cell>
        </row>
        <row r="84">
          <cell r="L84">
            <v>0.9997710576273181</v>
          </cell>
        </row>
        <row r="85">
          <cell r="L85">
            <v>29.524331772424603</v>
          </cell>
        </row>
        <row r="91">
          <cell r="L91">
            <v>28.142540508325414</v>
          </cell>
        </row>
        <row r="94">
          <cell r="L94">
            <v>22.778305151062909</v>
          </cell>
        </row>
        <row r="97">
          <cell r="L97">
            <v>1.1393423156528405E-2</v>
          </cell>
        </row>
        <row r="98">
          <cell r="L98">
            <v>0.98860602830264821</v>
          </cell>
        </row>
        <row r="99">
          <cell r="L99">
            <v>11.569318131705709</v>
          </cell>
        </row>
        <row r="102">
          <cell r="L102">
            <v>1.170580992707628E-2</v>
          </cell>
        </row>
        <row r="103">
          <cell r="L103">
            <v>0.98860607622672803</v>
          </cell>
        </row>
        <row r="104">
          <cell r="L104">
            <v>11.257016203330165</v>
          </cell>
        </row>
        <row r="107">
          <cell r="L107">
            <v>1.170580992707628E-2</v>
          </cell>
        </row>
        <row r="108">
          <cell r="L108">
            <v>0.98860607622672803</v>
          </cell>
        </row>
        <row r="109">
          <cell r="L109">
            <v>11.257016203330165</v>
          </cell>
        </row>
      </sheetData>
      <sheetData sheetId="9" refreshError="1">
        <row r="20">
          <cell r="L20">
            <v>0.2</v>
          </cell>
        </row>
        <row r="21">
          <cell r="L21">
            <v>0.2</v>
          </cell>
        </row>
        <row r="22">
          <cell r="L22">
            <v>0.60000000000000009</v>
          </cell>
        </row>
        <row r="23">
          <cell r="L23">
            <v>0.8</v>
          </cell>
        </row>
        <row r="24">
          <cell r="L24">
            <v>0.19999999999999996</v>
          </cell>
        </row>
        <row r="46">
          <cell r="L46">
            <v>0.99998558800176152</v>
          </cell>
        </row>
        <row r="53">
          <cell r="L53">
            <v>0.9997710576273181</v>
          </cell>
        </row>
        <row r="54">
          <cell r="L54">
            <v>0.9997710576273181</v>
          </cell>
        </row>
        <row r="55">
          <cell r="L55">
            <v>29.524331772424603</v>
          </cell>
        </row>
        <row r="56">
          <cell r="L56">
            <v>29.524331772424603</v>
          </cell>
        </row>
        <row r="66">
          <cell r="L66">
            <v>22.778305151062909</v>
          </cell>
        </row>
        <row r="69">
          <cell r="L69">
            <v>1.1393420021882993E-2</v>
          </cell>
        </row>
        <row r="70">
          <cell r="L70">
            <v>0.98860575630982328</v>
          </cell>
        </row>
        <row r="71">
          <cell r="L71">
            <v>11.569318131705709</v>
          </cell>
        </row>
        <row r="163">
          <cell r="L163">
            <v>0.2</v>
          </cell>
        </row>
        <row r="164">
          <cell r="L164">
            <v>0.2</v>
          </cell>
        </row>
        <row r="165">
          <cell r="L165">
            <v>0.60000000000000009</v>
          </cell>
        </row>
        <row r="166">
          <cell r="L166">
            <v>0.8</v>
          </cell>
        </row>
        <row r="167">
          <cell r="L167">
            <v>0.19999999999999996</v>
          </cell>
        </row>
        <row r="182">
          <cell r="L182">
            <v>0.99998558800176152</v>
          </cell>
        </row>
        <row r="189">
          <cell r="L189">
            <v>0.9997710576273181</v>
          </cell>
        </row>
        <row r="190">
          <cell r="L190">
            <v>0.9997710576273181</v>
          </cell>
        </row>
        <row r="191">
          <cell r="L191">
            <v>29.524331772424603</v>
          </cell>
        </row>
        <row r="192">
          <cell r="L192">
            <v>29.524331772424603</v>
          </cell>
        </row>
        <row r="202">
          <cell r="L202">
            <v>22.778305151062909</v>
          </cell>
        </row>
        <row r="205">
          <cell r="L205">
            <v>1.1393427696600265E-2</v>
          </cell>
        </row>
        <row r="206">
          <cell r="L206">
            <v>0.98860642224416584</v>
          </cell>
        </row>
        <row r="207">
          <cell r="L207">
            <v>11.569318131705709</v>
          </cell>
        </row>
        <row r="299">
          <cell r="L299">
            <v>0.2</v>
          </cell>
        </row>
        <row r="300">
          <cell r="L300">
            <v>0.2</v>
          </cell>
        </row>
        <row r="301">
          <cell r="L301">
            <v>0.60000000000000009</v>
          </cell>
        </row>
        <row r="302">
          <cell r="L302">
            <v>0.8</v>
          </cell>
        </row>
        <row r="303">
          <cell r="L303">
            <v>0.19999999999999996</v>
          </cell>
        </row>
        <row r="318">
          <cell r="L318">
            <v>0.99998575029524062</v>
          </cell>
        </row>
        <row r="325">
          <cell r="L325">
            <v>0.9997710576273181</v>
          </cell>
        </row>
        <row r="326">
          <cell r="L326">
            <v>0.9997710576273181</v>
          </cell>
        </row>
        <row r="327">
          <cell r="L327">
            <v>29.524331772424603</v>
          </cell>
        </row>
        <row r="328">
          <cell r="L328">
            <v>29.524331772424603</v>
          </cell>
        </row>
        <row r="338">
          <cell r="L338">
            <v>22.778305151062909</v>
          </cell>
        </row>
        <row r="341">
          <cell r="L341">
            <v>1.1393406661653215E-2</v>
          </cell>
        </row>
        <row r="342">
          <cell r="L342">
            <v>0.98860459704420867</v>
          </cell>
        </row>
        <row r="343">
          <cell r="L343">
            <v>11.569318131705709</v>
          </cell>
        </row>
      </sheetData>
      <sheetData sheetId="10" refreshError="1">
        <row r="45">
          <cell r="D45">
            <v>36.739577409674766</v>
          </cell>
          <cell r="E45">
            <v>7.3493792996111294E-57</v>
          </cell>
          <cell r="F45">
            <v>12.067644558385526</v>
          </cell>
          <cell r="G45">
            <v>2.1262979452354309</v>
          </cell>
          <cell r="H45">
            <v>1.9992839060711463</v>
          </cell>
          <cell r="I45">
            <v>7.2719793848505909E-2</v>
          </cell>
          <cell r="J45">
            <v>49.713621819670614</v>
          </cell>
          <cell r="K45">
            <v>171.21155148461446</v>
          </cell>
          <cell r="L45">
            <v>4.4026616799183822</v>
          </cell>
          <cell r="M45">
            <v>71.753203143449767</v>
          </cell>
          <cell r="N45">
            <v>6.1751353864846501E-55</v>
          </cell>
          <cell r="O45">
            <v>1.2127399849864624E-18</v>
          </cell>
          <cell r="P45">
            <v>-20.124461272125977</v>
          </cell>
          <cell r="Q45">
            <v>65.462315934575884</v>
          </cell>
          <cell r="R45">
            <v>-3.7559746727260181E-2</v>
          </cell>
          <cell r="S45">
            <v>642.84705448976456</v>
          </cell>
          <cell r="T45">
            <v>436.81031255790549</v>
          </cell>
          <cell r="U45">
            <v>18.704409246515318</v>
          </cell>
          <cell r="V45">
            <v>16.63267424890801</v>
          </cell>
          <cell r="W45">
            <v>104.05143368475134</v>
          </cell>
          <cell r="X45">
            <v>280.61156368422019</v>
          </cell>
          <cell r="Y45">
            <v>3.3769801090535734E-2</v>
          </cell>
          <cell r="Z45">
            <v>64.703066821878693</v>
          </cell>
          <cell r="AA45">
            <v>1.5734698530738958</v>
          </cell>
          <cell r="AB45">
            <v>44.15935326231422</v>
          </cell>
          <cell r="AC45">
            <v>398.45315598937106</v>
          </cell>
          <cell r="AD45">
            <v>5.2115868505127554E-2</v>
          </cell>
          <cell r="AE45">
            <v>31.399927911058469</v>
          </cell>
          <cell r="AF45">
            <v>2.8400117448342295</v>
          </cell>
          <cell r="AG45">
            <v>18.851838768602217</v>
          </cell>
          <cell r="AH45">
            <v>21.158404661646891</v>
          </cell>
          <cell r="AI45">
            <v>2.2153925604228636E-3</v>
          </cell>
          <cell r="AJ45">
            <v>2.5356329479127231</v>
          </cell>
        </row>
        <row r="50">
          <cell r="D50">
            <v>3.1888794374403035E-14</v>
          </cell>
          <cell r="E50">
            <v>6.448900040285891E-29</v>
          </cell>
          <cell r="F50">
            <v>1.1271746535512957E-10</v>
          </cell>
          <cell r="G50">
            <v>1.7143971723553328E-11</v>
          </cell>
          <cell r="H50">
            <v>1.8674250250522097E-9</v>
          </cell>
          <cell r="I50">
            <v>1.9544236376891719E-10</v>
          </cell>
          <cell r="J50">
            <v>3.064422950109078E-9</v>
          </cell>
          <cell r="K50">
            <v>1.139125536717689E-9</v>
          </cell>
          <cell r="L50">
            <v>3.1374722898425722E-9</v>
          </cell>
          <cell r="M50">
            <v>5.1205209625004789E-15</v>
          </cell>
          <cell r="N50">
            <v>4.2219313892982611E-28</v>
          </cell>
          <cell r="O50">
            <v>1.2183640408256302E-10</v>
          </cell>
          <cell r="P50">
            <v>1.7090728470315195E-13</v>
          </cell>
          <cell r="Q50">
            <v>2.1921965343281237E-9</v>
          </cell>
          <cell r="R50">
            <v>2.126511360309986E-12</v>
          </cell>
          <cell r="S50">
            <v>1.4023560918964628E-9</v>
          </cell>
          <cell r="T50">
            <v>5.2368857041499891E-10</v>
          </cell>
          <cell r="U50">
            <v>1.3978054609030391E-9</v>
          </cell>
          <cell r="V50">
            <v>2.381709918688633E-16</v>
          </cell>
          <cell r="W50">
            <v>2.9799216644553121E-14</v>
          </cell>
          <cell r="X50">
            <v>2.6788049214607913E-15</v>
          </cell>
          <cell r="Y50">
            <v>3.2237698322325475E-14</v>
          </cell>
          <cell r="Z50">
            <v>3.7060531268291827E-11</v>
          </cell>
          <cell r="AA50">
            <v>3.7022820072326958E-17</v>
          </cell>
          <cell r="AB50">
            <v>1.7317393436201655E-14</v>
          </cell>
          <cell r="AC50">
            <v>5.2085379867891637E-15</v>
          </cell>
          <cell r="AD50">
            <v>6.8125318307356282E-14</v>
          </cell>
          <cell r="AE50">
            <v>3.694109166006879E-11</v>
          </cell>
          <cell r="AF50">
            <v>2.2274601920268465E-17</v>
          </cell>
          <cell r="AG50">
            <v>2.1122508424204168E-15</v>
          </cell>
          <cell r="AH50">
            <v>7.9022986598120982E-17</v>
          </cell>
          <cell r="AI50">
            <v>8.2741085356596212E-16</v>
          </cell>
          <cell r="AJ50">
            <v>1.3258211492354104E-12</v>
          </cell>
        </row>
        <row r="51">
          <cell r="D51">
            <v>7.722347043116799E-11</v>
          </cell>
          <cell r="E51">
            <v>1.7506079695687763E-29</v>
          </cell>
          <cell r="F51">
            <v>3.0598100750145067E-11</v>
          </cell>
          <cell r="G51">
            <v>4.6538748223462477E-12</v>
          </cell>
          <cell r="H51">
            <v>3.4087752212149606E-11</v>
          </cell>
          <cell r="I51">
            <v>4.3525969079866724E-12</v>
          </cell>
          <cell r="J51">
            <v>4.7388818208176429E-11</v>
          </cell>
          <cell r="K51">
            <v>1.8098643619877719E-11</v>
          </cell>
          <cell r="L51">
            <v>4.9848757674875369E-11</v>
          </cell>
        </row>
      </sheetData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_diff"/>
      <sheetName val="model_processes"/>
      <sheetName val="model_processes2"/>
      <sheetName val="model_diff2"/>
      <sheetName val="EQC"/>
      <sheetName val="EQC_SS_Dynamic"/>
      <sheetName val="SimpleBox"/>
      <sheetName val="MAMI_Benzene"/>
      <sheetName val="MAMI_2,4D"/>
      <sheetName val="Simplebox_Benzene"/>
      <sheetName val="Simplebox_2,4DCP"/>
      <sheetName val="Simplebox_Ni"/>
      <sheetName val="Benzene_table"/>
      <sheetName val="D5_table"/>
      <sheetName val="organoFate_processDiff"/>
      <sheetName val="2,4D_table"/>
      <sheetName val="ionFate_processDiff"/>
      <sheetName val="TRANSPEC_metal"/>
      <sheetName val="total_Zn"/>
      <sheetName val="Simplebox_2,4DCP_defaultReg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input"/>
      <sheetName val="output"/>
      <sheetName val="dynamicR"/>
      <sheetName val="substances"/>
      <sheetName val="scenarios"/>
      <sheetName val="cases"/>
      <sheetName val="regional"/>
      <sheetName val="continental"/>
      <sheetName val="global"/>
      <sheetName val="engine"/>
      <sheetName val="formul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1">
          <cell r="M51">
            <v>4.6392744438913456E-8</v>
          </cell>
          <cell r="N51">
            <v>5.4079308836403186E-9</v>
          </cell>
          <cell r="O51">
            <v>3.7942691605473201E-8</v>
          </cell>
          <cell r="P51">
            <v>4.5877611487870258E-7</v>
          </cell>
          <cell r="Q51">
            <v>3.5250480781470852E-8</v>
          </cell>
          <cell r="R51">
            <v>4.1745132726866368E-7</v>
          </cell>
          <cell r="S51">
            <v>3.8650788641133636E-8</v>
          </cell>
          <cell r="T51">
            <v>1.6299964604059424E-8</v>
          </cell>
          <cell r="U51">
            <v>3.8650788641133636E-8</v>
          </cell>
          <cell r="V51">
            <v>6.1112688903279305E-10</v>
          </cell>
          <cell r="W51">
            <v>3.4434636047663317E-9</v>
          </cell>
          <cell r="X51">
            <v>6.1009167536301822E-11</v>
          </cell>
          <cell r="Y51">
            <v>5.551369641446817E-11</v>
          </cell>
          <cell r="Z51">
            <v>5.0914290299346754E-10</v>
          </cell>
          <cell r="AA51">
            <v>4.252075271221096E-11</v>
          </cell>
          <cell r="AB51">
            <v>2.1968506345314062E-10</v>
          </cell>
          <cell r="AC51">
            <v>1.7757160517326394E-11</v>
          </cell>
          <cell r="AD51">
            <v>1.7647346363903197E-11</v>
          </cell>
          <cell r="AE51">
            <v>4.2238655063562562E-11</v>
          </cell>
          <cell r="AF51">
            <v>2.1777605359447039E-11</v>
          </cell>
          <cell r="AG51">
            <v>9.3610912821671743E-13</v>
          </cell>
          <cell r="AH51">
            <v>5.2770609385288813E-14</v>
          </cell>
          <cell r="AI51">
            <v>4.1473702209552968E-14</v>
          </cell>
          <cell r="AJ51">
            <v>1.6661222378807289E-11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eller@bren.ucsb.ed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E23" sqref="E23"/>
    </sheetView>
  </sheetViews>
  <sheetFormatPr defaultColWidth="9.125" defaultRowHeight="14.25" x14ac:dyDescent="0.2"/>
  <cols>
    <col min="1" max="16384" width="9.125" style="94"/>
  </cols>
  <sheetData>
    <row r="1" spans="1:13" ht="15.75" x14ac:dyDescent="0.2">
      <c r="A1" s="100" t="s">
        <v>816</v>
      </c>
      <c r="B1" s="100"/>
      <c r="C1" s="100"/>
      <c r="D1" s="100"/>
      <c r="E1" s="100"/>
      <c r="F1" s="100"/>
    </row>
    <row r="2" spans="1:13" ht="53.25" customHeight="1" x14ac:dyDescent="0.2">
      <c r="A2" s="101" t="s">
        <v>817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</row>
    <row r="3" spans="1:13" x14ac:dyDescent="0.2">
      <c r="A3" s="92"/>
    </row>
    <row r="4" spans="1:13" ht="16.5" x14ac:dyDescent="0.2">
      <c r="A4" s="98" t="s">
        <v>822</v>
      </c>
      <c r="B4" s="98"/>
      <c r="C4" s="98"/>
      <c r="D4" s="98"/>
      <c r="E4" s="98"/>
      <c r="F4" s="98"/>
    </row>
    <row r="5" spans="1:13" ht="16.5" x14ac:dyDescent="0.2">
      <c r="A5" s="102" t="s">
        <v>823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</row>
    <row r="6" spans="1:13" ht="16.5" x14ac:dyDescent="0.2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</row>
    <row r="7" spans="1:13" x14ac:dyDescent="0.2">
      <c r="A7" s="98" t="s">
        <v>818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</row>
    <row r="8" spans="1:13" x14ac:dyDescent="0.2">
      <c r="A8" s="98" t="s">
        <v>819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</row>
    <row r="9" spans="1:13" x14ac:dyDescent="0.2">
      <c r="A9" s="98" t="s">
        <v>820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</row>
    <row r="10" spans="1:13" x14ac:dyDescent="0.2">
      <c r="A10" s="99" t="s">
        <v>821</v>
      </c>
      <c r="B10" s="99"/>
      <c r="C10" s="99"/>
      <c r="D10" s="99"/>
      <c r="E10" s="99"/>
      <c r="F10" s="99"/>
      <c r="G10" s="99"/>
      <c r="H10" s="99"/>
      <c r="I10" s="99"/>
      <c r="J10" s="95"/>
      <c r="K10" s="95"/>
      <c r="L10" s="95"/>
    </row>
  </sheetData>
  <mergeCells count="8">
    <mergeCell ref="A9:L9"/>
    <mergeCell ref="A10:I10"/>
    <mergeCell ref="A1:F1"/>
    <mergeCell ref="A2:L2"/>
    <mergeCell ref="A4:F4"/>
    <mergeCell ref="A5:M5"/>
    <mergeCell ref="A7:L7"/>
    <mergeCell ref="A8:L8"/>
  </mergeCells>
  <phoneticPr fontId="33" type="noConversion"/>
  <hyperlinks>
    <hyperlink ref="A10" r:id="rId1" display="mailto:keller@bren.ucsb.edu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2" sqref="A2"/>
    </sheetView>
  </sheetViews>
  <sheetFormatPr defaultColWidth="9.125" defaultRowHeight="14.25" x14ac:dyDescent="0.2"/>
  <cols>
    <col min="1" max="1" width="38.75" style="63" bestFit="1" customWidth="1"/>
    <col min="2" max="2" width="8.625" style="63" bestFit="1" customWidth="1"/>
    <col min="3" max="3" width="11.625" style="63" customWidth="1"/>
    <col min="4" max="16384" width="9.125" style="63"/>
  </cols>
  <sheetData>
    <row r="1" spans="1:3" x14ac:dyDescent="0.2">
      <c r="A1" s="27" t="s">
        <v>900</v>
      </c>
    </row>
    <row r="2" spans="1:3" x14ac:dyDescent="0.2">
      <c r="A2" s="74" t="s">
        <v>37</v>
      </c>
      <c r="B2" s="74" t="s">
        <v>38</v>
      </c>
      <c r="C2" s="74" t="s">
        <v>39</v>
      </c>
    </row>
    <row r="3" spans="1:3" x14ac:dyDescent="0.2">
      <c r="A3" s="74" t="s">
        <v>423</v>
      </c>
      <c r="B3" s="74">
        <v>78</v>
      </c>
      <c r="C3" s="74" t="s">
        <v>49</v>
      </c>
    </row>
    <row r="4" spans="1:3" x14ac:dyDescent="0.2">
      <c r="A4" s="74" t="s">
        <v>424</v>
      </c>
      <c r="B4" s="74">
        <v>0.88</v>
      </c>
      <c r="C4" s="74" t="s">
        <v>425</v>
      </c>
    </row>
    <row r="5" spans="1:3" x14ac:dyDescent="0.2">
      <c r="A5" s="74" t="s">
        <v>426</v>
      </c>
      <c r="B5" s="74">
        <v>134.9</v>
      </c>
      <c r="C5" s="74" t="s">
        <v>40</v>
      </c>
    </row>
    <row r="6" spans="1:3" x14ac:dyDescent="0.2">
      <c r="A6" s="74" t="s">
        <v>427</v>
      </c>
      <c r="B6" s="74">
        <v>67</v>
      </c>
      <c r="C6" s="74" t="s">
        <v>428</v>
      </c>
    </row>
    <row r="7" spans="1:3" x14ac:dyDescent="0.2">
      <c r="A7" s="74" t="s">
        <v>429</v>
      </c>
      <c r="B7" s="74">
        <v>1.48</v>
      </c>
      <c r="C7" s="74" t="s">
        <v>40</v>
      </c>
    </row>
    <row r="8" spans="1:3" x14ac:dyDescent="0.2">
      <c r="A8" s="74" t="s">
        <v>430</v>
      </c>
      <c r="B8" s="75">
        <v>2.3700000000000001E-10</v>
      </c>
      <c r="C8" s="74" t="s">
        <v>55</v>
      </c>
    </row>
    <row r="9" spans="1:3" x14ac:dyDescent="0.2">
      <c r="A9" s="74" t="s">
        <v>431</v>
      </c>
      <c r="B9" s="74">
        <v>17</v>
      </c>
      <c r="C9" s="74" t="s">
        <v>56</v>
      </c>
    </row>
    <row r="10" spans="1:3" x14ac:dyDescent="0.2">
      <c r="A10" s="74" t="s">
        <v>432</v>
      </c>
      <c r="B10" s="74">
        <v>170</v>
      </c>
      <c r="C10" s="74" t="s">
        <v>56</v>
      </c>
    </row>
    <row r="11" spans="1:3" x14ac:dyDescent="0.2">
      <c r="A11" s="74" t="s">
        <v>433</v>
      </c>
      <c r="B11" s="74">
        <v>1700</v>
      </c>
      <c r="C11" s="74" t="s">
        <v>56</v>
      </c>
    </row>
    <row r="12" spans="1:3" x14ac:dyDescent="0.2">
      <c r="A12" s="74" t="s">
        <v>434</v>
      </c>
      <c r="B12" s="74">
        <v>170</v>
      </c>
      <c r="C12" s="74" t="s">
        <v>56</v>
      </c>
    </row>
    <row r="13" spans="1:3" x14ac:dyDescent="0.2">
      <c r="A13" s="74" t="s">
        <v>435</v>
      </c>
      <c r="B13" s="74">
        <v>1700</v>
      </c>
      <c r="C13" s="74" t="s">
        <v>56</v>
      </c>
    </row>
    <row r="14" spans="1:3" x14ac:dyDescent="0.2">
      <c r="A14" s="74" t="s">
        <v>436</v>
      </c>
      <c r="B14" s="74">
        <v>17</v>
      </c>
      <c r="C14" s="74" t="s">
        <v>56</v>
      </c>
    </row>
    <row r="15" spans="1:3" x14ac:dyDescent="0.2">
      <c r="A15" s="74" t="s">
        <v>437</v>
      </c>
      <c r="B15" s="74">
        <v>17</v>
      </c>
      <c r="C15" s="74" t="s">
        <v>56</v>
      </c>
    </row>
    <row r="16" spans="1:3" x14ac:dyDescent="0.2">
      <c r="A16" s="74" t="s">
        <v>438</v>
      </c>
      <c r="B16" s="74">
        <v>17</v>
      </c>
      <c r="C16" s="74" t="s">
        <v>56</v>
      </c>
    </row>
    <row r="17" spans="1:3" ht="70.5" customHeight="1" x14ac:dyDescent="0.2">
      <c r="A17" s="105" t="s">
        <v>439</v>
      </c>
      <c r="B17" s="105"/>
      <c r="C17" s="105"/>
    </row>
  </sheetData>
  <mergeCells count="1">
    <mergeCell ref="A17:C17"/>
  </mergeCells>
  <phoneticPr fontId="33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2"/>
  <sheetViews>
    <sheetView workbookViewId="0"/>
  </sheetViews>
  <sheetFormatPr defaultColWidth="55.375" defaultRowHeight="14.25" x14ac:dyDescent="0.2"/>
  <cols>
    <col min="1" max="1" width="35.125" style="63" customWidth="1"/>
    <col min="2" max="2" width="20" style="63" bestFit="1" customWidth="1"/>
    <col min="3" max="3" width="17.375" style="63" bestFit="1" customWidth="1"/>
    <col min="4" max="4" width="9.125" style="63" bestFit="1" customWidth="1"/>
    <col min="5" max="5" width="19.25" style="63" bestFit="1" customWidth="1"/>
    <col min="6" max="6" width="17.375" style="63" bestFit="1" customWidth="1"/>
    <col min="7" max="7" width="18.25" style="63" bestFit="1" customWidth="1"/>
    <col min="8" max="8" width="17.625" style="63" bestFit="1" customWidth="1"/>
    <col min="9" max="9" width="121.625" style="63" bestFit="1" customWidth="1"/>
    <col min="10" max="16384" width="55.375" style="63"/>
  </cols>
  <sheetData>
    <row r="1" spans="1:9" x14ac:dyDescent="0.2">
      <c r="A1" s="27" t="s">
        <v>901</v>
      </c>
    </row>
    <row r="2" spans="1:9" x14ac:dyDescent="0.2">
      <c r="A2" s="76" t="s">
        <v>59</v>
      </c>
      <c r="B2" s="77" t="s">
        <v>38</v>
      </c>
      <c r="C2" s="77" t="s">
        <v>806</v>
      </c>
      <c r="D2" s="78" t="s">
        <v>39</v>
      </c>
      <c r="E2" s="76" t="s">
        <v>551</v>
      </c>
      <c r="F2" s="76" t="s">
        <v>552</v>
      </c>
      <c r="G2" s="76" t="s">
        <v>553</v>
      </c>
      <c r="H2" s="76" t="s">
        <v>554</v>
      </c>
      <c r="I2" s="78" t="s">
        <v>514</v>
      </c>
    </row>
    <row r="3" spans="1:9" x14ac:dyDescent="0.2">
      <c r="A3" s="76" t="s">
        <v>406</v>
      </c>
      <c r="B3" s="50" t="s">
        <v>555</v>
      </c>
      <c r="C3" s="50"/>
      <c r="D3" s="80"/>
      <c r="E3" s="79">
        <v>1</v>
      </c>
      <c r="F3" s="79">
        <v>1</v>
      </c>
      <c r="G3" s="79">
        <v>1</v>
      </c>
      <c r="H3" s="79">
        <v>1</v>
      </c>
      <c r="I3" s="78"/>
    </row>
    <row r="4" spans="1:9" x14ac:dyDescent="0.2">
      <c r="A4" s="76" t="s">
        <v>63</v>
      </c>
      <c r="B4" s="50">
        <v>1000</v>
      </c>
      <c r="C4" s="87" t="s">
        <v>807</v>
      </c>
      <c r="D4" s="81" t="s">
        <v>65</v>
      </c>
      <c r="E4" s="79">
        <v>1</v>
      </c>
      <c r="F4" s="79">
        <v>1</v>
      </c>
      <c r="G4" s="79">
        <v>1</v>
      </c>
      <c r="H4" s="79">
        <v>1</v>
      </c>
      <c r="I4" s="81"/>
    </row>
    <row r="5" spans="1:9" x14ac:dyDescent="0.2">
      <c r="A5" s="76" t="s">
        <v>66</v>
      </c>
      <c r="B5" s="50">
        <v>1.1850000000000001</v>
      </c>
      <c r="C5" s="87" t="s">
        <v>807</v>
      </c>
      <c r="D5" s="81" t="s">
        <v>68</v>
      </c>
      <c r="E5" s="79">
        <v>1</v>
      </c>
      <c r="F5" s="79">
        <v>1</v>
      </c>
      <c r="G5" s="79">
        <v>1</v>
      </c>
      <c r="H5" s="79">
        <v>1</v>
      </c>
      <c r="I5" s="81"/>
    </row>
    <row r="6" spans="1:9" x14ac:dyDescent="0.2">
      <c r="A6" s="76" t="s">
        <v>69</v>
      </c>
      <c r="B6" s="50">
        <v>1.8459999999999999E-5</v>
      </c>
      <c r="C6" s="87" t="s">
        <v>807</v>
      </c>
      <c r="D6" s="81" t="s">
        <v>71</v>
      </c>
      <c r="E6" s="79">
        <v>1</v>
      </c>
      <c r="F6" s="79">
        <v>1</v>
      </c>
      <c r="G6" s="79">
        <v>1</v>
      </c>
      <c r="H6" s="79">
        <v>1</v>
      </c>
      <c r="I6" s="81"/>
    </row>
    <row r="7" spans="1:9" x14ac:dyDescent="0.2">
      <c r="A7" s="76" t="s">
        <v>72</v>
      </c>
      <c r="B7" s="50">
        <v>2000</v>
      </c>
      <c r="C7" s="87" t="s">
        <v>807</v>
      </c>
      <c r="D7" s="81" t="s">
        <v>68</v>
      </c>
      <c r="E7" s="79">
        <v>1</v>
      </c>
      <c r="F7" s="79">
        <v>1</v>
      </c>
      <c r="G7" s="79">
        <v>1</v>
      </c>
      <c r="H7" s="79">
        <v>1</v>
      </c>
      <c r="I7" s="81"/>
    </row>
    <row r="8" spans="1:9" x14ac:dyDescent="0.2">
      <c r="A8" s="76" t="s">
        <v>74</v>
      </c>
      <c r="B8" s="82">
        <v>2.7892561983471075E-8</v>
      </c>
      <c r="C8" s="87" t="s">
        <v>807</v>
      </c>
      <c r="D8" s="81" t="s">
        <v>68</v>
      </c>
      <c r="E8" s="79">
        <v>1</v>
      </c>
      <c r="F8" s="79">
        <v>1</v>
      </c>
      <c r="G8" s="79">
        <v>1</v>
      </c>
      <c r="H8" s="79">
        <v>1</v>
      </c>
      <c r="I8" s="81"/>
    </row>
    <row r="9" spans="1:9" x14ac:dyDescent="0.2">
      <c r="A9" s="76" t="s">
        <v>76</v>
      </c>
      <c r="B9" s="50">
        <v>2.5000000000000002E-6</v>
      </c>
      <c r="C9" s="87" t="s">
        <v>808</v>
      </c>
      <c r="D9" s="81" t="s">
        <v>65</v>
      </c>
      <c r="E9" s="79">
        <v>1</v>
      </c>
      <c r="F9" s="79">
        <v>1</v>
      </c>
      <c r="G9" s="79">
        <v>1</v>
      </c>
      <c r="H9" s="79">
        <v>1</v>
      </c>
      <c r="I9" s="81"/>
    </row>
    <row r="10" spans="1:9" ht="28.5" x14ac:dyDescent="0.2">
      <c r="A10" s="76" t="s">
        <v>78</v>
      </c>
      <c r="B10" s="50">
        <v>200000</v>
      </c>
      <c r="C10" s="87" t="s">
        <v>807</v>
      </c>
      <c r="D10" s="81" t="s">
        <v>40</v>
      </c>
      <c r="E10" s="79">
        <v>1</v>
      </c>
      <c r="F10" s="79">
        <v>1</v>
      </c>
      <c r="G10" s="79">
        <v>1</v>
      </c>
      <c r="H10" s="79">
        <v>1</v>
      </c>
      <c r="I10" s="81"/>
    </row>
    <row r="11" spans="1:9" x14ac:dyDescent="0.2">
      <c r="A11" s="76" t="s">
        <v>80</v>
      </c>
      <c r="B11" s="50">
        <v>20000</v>
      </c>
      <c r="C11" s="87" t="s">
        <v>809</v>
      </c>
      <c r="D11" s="81" t="s">
        <v>40</v>
      </c>
      <c r="E11" s="79">
        <v>0</v>
      </c>
      <c r="F11" s="79">
        <v>0</v>
      </c>
      <c r="G11" s="79">
        <v>0</v>
      </c>
      <c r="H11" s="79">
        <v>1</v>
      </c>
      <c r="I11" s="81"/>
    </row>
    <row r="12" spans="1:9" x14ac:dyDescent="0.2">
      <c r="A12" s="76" t="s">
        <v>82</v>
      </c>
      <c r="B12" s="50">
        <v>5.55</v>
      </c>
      <c r="C12" s="87" t="s">
        <v>807</v>
      </c>
      <c r="D12" s="81" t="s">
        <v>40</v>
      </c>
      <c r="E12" s="79">
        <v>0</v>
      </c>
      <c r="F12" s="79">
        <v>1</v>
      </c>
      <c r="G12" s="79">
        <v>1</v>
      </c>
      <c r="H12" s="79">
        <v>0</v>
      </c>
      <c r="I12" s="81"/>
    </row>
    <row r="13" spans="1:9" x14ac:dyDescent="0.2">
      <c r="A13" s="76" t="s">
        <v>84</v>
      </c>
      <c r="B13" s="50">
        <v>0.1</v>
      </c>
      <c r="C13" s="87" t="s">
        <v>807</v>
      </c>
      <c r="D13" s="80" t="s">
        <v>556</v>
      </c>
      <c r="E13" s="79">
        <v>0</v>
      </c>
      <c r="F13" s="79">
        <v>1</v>
      </c>
      <c r="G13" s="79">
        <v>1</v>
      </c>
      <c r="H13" s="79">
        <v>0</v>
      </c>
      <c r="I13" s="81"/>
    </row>
    <row r="14" spans="1:9" x14ac:dyDescent="0.2">
      <c r="A14" s="76"/>
      <c r="B14" s="50"/>
      <c r="C14" s="50"/>
      <c r="D14" s="80"/>
      <c r="E14" s="79"/>
      <c r="F14" s="79"/>
      <c r="G14" s="79"/>
      <c r="H14" s="79"/>
      <c r="I14" s="80"/>
    </row>
    <row r="15" spans="1:9" x14ac:dyDescent="0.2">
      <c r="A15" s="76" t="s">
        <v>86</v>
      </c>
      <c r="B15" s="82">
        <v>95901684.357591659</v>
      </c>
      <c r="C15" s="87" t="s">
        <v>810</v>
      </c>
      <c r="D15" s="81" t="s">
        <v>88</v>
      </c>
      <c r="E15" s="79">
        <v>1</v>
      </c>
      <c r="F15" s="79">
        <v>1</v>
      </c>
      <c r="G15" s="79">
        <v>1</v>
      </c>
      <c r="H15" s="79">
        <v>1</v>
      </c>
      <c r="I15" s="81"/>
    </row>
    <row r="16" spans="1:9" x14ac:dyDescent="0.2">
      <c r="A16" s="76" t="s">
        <v>89</v>
      </c>
      <c r="B16" s="50">
        <v>0.1071</v>
      </c>
      <c r="C16" s="87" t="s">
        <v>807</v>
      </c>
      <c r="D16" s="81" t="s">
        <v>65</v>
      </c>
      <c r="E16" s="79">
        <v>1</v>
      </c>
      <c r="F16" s="79">
        <v>1</v>
      </c>
      <c r="G16" s="79">
        <v>1</v>
      </c>
      <c r="H16" s="79">
        <v>1</v>
      </c>
      <c r="I16" s="83"/>
    </row>
    <row r="17" spans="1:9" x14ac:dyDescent="0.2">
      <c r="A17" s="76" t="s">
        <v>91</v>
      </c>
      <c r="B17" s="50">
        <v>1000</v>
      </c>
      <c r="C17" s="87" t="s">
        <v>807</v>
      </c>
      <c r="D17" s="81" t="s">
        <v>68</v>
      </c>
      <c r="E17" s="79">
        <v>1</v>
      </c>
      <c r="F17" s="79">
        <v>1</v>
      </c>
      <c r="G17" s="79">
        <v>1</v>
      </c>
      <c r="H17" s="79">
        <v>1</v>
      </c>
      <c r="I17" s="81"/>
    </row>
    <row r="18" spans="1:9" x14ac:dyDescent="0.2">
      <c r="A18" s="76" t="s">
        <v>93</v>
      </c>
      <c r="B18" s="82">
        <v>6.5935212765957409</v>
      </c>
      <c r="C18" s="87" t="s">
        <v>808</v>
      </c>
      <c r="D18" s="81" t="s">
        <v>40</v>
      </c>
      <c r="E18" s="79">
        <v>0</v>
      </c>
      <c r="F18" s="79">
        <v>1</v>
      </c>
      <c r="G18" s="79">
        <v>0</v>
      </c>
      <c r="H18" s="79">
        <v>1</v>
      </c>
      <c r="I18" s="81"/>
    </row>
    <row r="19" spans="1:9" x14ac:dyDescent="0.2">
      <c r="A19" s="76" t="s">
        <v>95</v>
      </c>
      <c r="B19" s="50">
        <v>1.0020000000000001E-3</v>
      </c>
      <c r="C19" s="87" t="s">
        <v>807</v>
      </c>
      <c r="D19" s="81" t="s">
        <v>71</v>
      </c>
      <c r="E19" s="79">
        <v>1</v>
      </c>
      <c r="F19" s="79">
        <v>1</v>
      </c>
      <c r="G19" s="79">
        <v>1</v>
      </c>
      <c r="H19" s="79">
        <v>1</v>
      </c>
      <c r="I19" s="81" t="s">
        <v>557</v>
      </c>
    </row>
    <row r="20" spans="1:9" x14ac:dyDescent="0.2">
      <c r="A20" s="76" t="s">
        <v>97</v>
      </c>
      <c r="B20" s="50">
        <v>1500</v>
      </c>
      <c r="C20" s="87" t="s">
        <v>807</v>
      </c>
      <c r="D20" s="81" t="s">
        <v>68</v>
      </c>
      <c r="E20" s="79">
        <v>1</v>
      </c>
      <c r="F20" s="79">
        <v>1</v>
      </c>
      <c r="G20" s="79">
        <v>1</v>
      </c>
      <c r="H20" s="79">
        <v>1</v>
      </c>
      <c r="I20" s="83"/>
    </row>
    <row r="21" spans="1:9" ht="28.5" x14ac:dyDescent="0.2">
      <c r="A21" s="76" t="s">
        <v>99</v>
      </c>
      <c r="B21" s="45">
        <v>8.3333333333333339E-4</v>
      </c>
      <c r="C21" s="87" t="s">
        <v>808</v>
      </c>
      <c r="D21" s="81" t="s">
        <v>68</v>
      </c>
      <c r="E21" s="79">
        <v>1</v>
      </c>
      <c r="F21" s="79">
        <v>1</v>
      </c>
      <c r="G21" s="79">
        <v>1</v>
      </c>
      <c r="H21" s="79">
        <v>1</v>
      </c>
      <c r="I21" s="81"/>
    </row>
    <row r="22" spans="1:9" ht="28.5" x14ac:dyDescent="0.2">
      <c r="A22" s="76" t="s">
        <v>101</v>
      </c>
      <c r="B22" s="50">
        <v>9.9999999999999995E-7</v>
      </c>
      <c r="C22" s="87" t="s">
        <v>808</v>
      </c>
      <c r="D22" s="81" t="s">
        <v>65</v>
      </c>
      <c r="E22" s="79">
        <v>1</v>
      </c>
      <c r="F22" s="79">
        <v>1</v>
      </c>
      <c r="G22" s="79">
        <v>1</v>
      </c>
      <c r="H22" s="79">
        <v>1</v>
      </c>
      <c r="I22" s="81"/>
    </row>
    <row r="23" spans="1:9" ht="28.5" x14ac:dyDescent="0.2">
      <c r="A23" s="76" t="s">
        <v>103</v>
      </c>
      <c r="B23" s="50">
        <v>1.9E-2</v>
      </c>
      <c r="C23" s="87" t="s">
        <v>808</v>
      </c>
      <c r="D23" s="81" t="s">
        <v>556</v>
      </c>
      <c r="E23" s="79">
        <v>1</v>
      </c>
      <c r="F23" s="79">
        <v>1</v>
      </c>
      <c r="G23" s="79">
        <v>1</v>
      </c>
      <c r="H23" s="79">
        <v>0</v>
      </c>
      <c r="I23" s="84"/>
    </row>
    <row r="24" spans="1:9" x14ac:dyDescent="0.2">
      <c r="A24" s="76" t="s">
        <v>105</v>
      </c>
      <c r="B24" s="50">
        <v>0.05</v>
      </c>
      <c r="C24" s="87" t="s">
        <v>807</v>
      </c>
      <c r="D24" s="81" t="s">
        <v>65</v>
      </c>
      <c r="E24" s="79">
        <v>1</v>
      </c>
      <c r="F24" s="79">
        <v>1</v>
      </c>
      <c r="G24" s="79">
        <v>1</v>
      </c>
      <c r="H24" s="79">
        <v>1</v>
      </c>
      <c r="I24" s="81"/>
    </row>
    <row r="25" spans="1:9" x14ac:dyDescent="0.2">
      <c r="A25" s="88" t="s">
        <v>107</v>
      </c>
      <c r="B25" s="45">
        <v>2400</v>
      </c>
      <c r="C25" s="87" t="s">
        <v>807</v>
      </c>
      <c r="D25" s="80" t="s">
        <v>68</v>
      </c>
      <c r="E25" s="79">
        <v>1</v>
      </c>
      <c r="F25" s="79">
        <v>1</v>
      </c>
      <c r="G25" s="79">
        <v>1</v>
      </c>
      <c r="H25" s="79">
        <v>1</v>
      </c>
      <c r="I25" s="46"/>
    </row>
    <row r="26" spans="1:9" x14ac:dyDescent="0.2">
      <c r="A26" s="88" t="s">
        <v>109</v>
      </c>
      <c r="B26" s="45">
        <v>0.2</v>
      </c>
      <c r="C26" s="87" t="s">
        <v>807</v>
      </c>
      <c r="D26" s="80" t="s">
        <v>40</v>
      </c>
      <c r="E26" s="79">
        <v>1</v>
      </c>
      <c r="F26" s="79">
        <v>1</v>
      </c>
      <c r="G26" s="79">
        <v>1</v>
      </c>
      <c r="H26" s="79">
        <v>1</v>
      </c>
      <c r="I26" s="84"/>
    </row>
    <row r="27" spans="1:9" x14ac:dyDescent="0.2">
      <c r="A27" s="76" t="s">
        <v>111</v>
      </c>
      <c r="B27" s="82">
        <v>6.5935212765957409</v>
      </c>
      <c r="C27" s="87" t="s">
        <v>808</v>
      </c>
      <c r="D27" s="81" t="s">
        <v>40</v>
      </c>
      <c r="E27" s="79">
        <v>0</v>
      </c>
      <c r="F27" s="79">
        <v>1</v>
      </c>
      <c r="G27" s="79">
        <v>1</v>
      </c>
      <c r="H27" s="79">
        <v>0</v>
      </c>
      <c r="I27" s="81"/>
    </row>
    <row r="28" spans="1:9" ht="28.5" x14ac:dyDescent="0.2">
      <c r="A28" s="76" t="s">
        <v>113</v>
      </c>
      <c r="B28" s="50">
        <v>1.9E-2</v>
      </c>
      <c r="C28" s="87" t="s">
        <v>808</v>
      </c>
      <c r="D28" s="80" t="s">
        <v>556</v>
      </c>
      <c r="E28" s="79">
        <v>1</v>
      </c>
      <c r="F28" s="79">
        <v>1</v>
      </c>
      <c r="G28" s="79">
        <v>0</v>
      </c>
      <c r="H28" s="79">
        <v>0</v>
      </c>
      <c r="I28" s="81"/>
    </row>
    <row r="29" spans="1:9" x14ac:dyDescent="0.2">
      <c r="A29" s="76" t="s">
        <v>115</v>
      </c>
      <c r="B29" s="50">
        <v>4.1899999999999998E-8</v>
      </c>
      <c r="C29" s="87" t="s">
        <v>808</v>
      </c>
      <c r="D29" s="81" t="s">
        <v>117</v>
      </c>
      <c r="E29" s="79">
        <v>1</v>
      </c>
      <c r="F29" s="79">
        <v>1</v>
      </c>
      <c r="G29" s="79">
        <v>1</v>
      </c>
      <c r="H29" s="79">
        <v>1</v>
      </c>
      <c r="I29" s="81"/>
    </row>
    <row r="30" spans="1:9" ht="28.5" x14ac:dyDescent="0.2">
      <c r="A30" s="76" t="s">
        <v>118</v>
      </c>
      <c r="B30" s="50">
        <v>2.9999999999999999E-7</v>
      </c>
      <c r="C30" s="87" t="s">
        <v>808</v>
      </c>
      <c r="D30" s="81" t="s">
        <v>117</v>
      </c>
      <c r="E30" s="79">
        <v>1</v>
      </c>
      <c r="F30" s="79">
        <v>1</v>
      </c>
      <c r="G30" s="79">
        <v>1</v>
      </c>
      <c r="H30" s="79">
        <v>1</v>
      </c>
      <c r="I30" s="81"/>
    </row>
    <row r="31" spans="1:9" x14ac:dyDescent="0.2">
      <c r="A31" s="76" t="s">
        <v>120</v>
      </c>
      <c r="B31" s="45">
        <f>1/20000</f>
        <v>5.0000000000000002E-5</v>
      </c>
      <c r="C31" s="87" t="s">
        <v>811</v>
      </c>
      <c r="D31" s="80" t="s">
        <v>40</v>
      </c>
      <c r="E31" s="79">
        <v>1</v>
      </c>
      <c r="F31" s="79">
        <v>1</v>
      </c>
      <c r="G31" s="79">
        <v>1</v>
      </c>
      <c r="H31" s="79">
        <v>1</v>
      </c>
      <c r="I31" s="81"/>
    </row>
    <row r="32" spans="1:9" x14ac:dyDescent="0.2">
      <c r="A32" s="76"/>
      <c r="B32" s="50"/>
      <c r="C32" s="50"/>
      <c r="D32" s="80"/>
      <c r="E32" s="79"/>
      <c r="F32" s="79"/>
      <c r="G32" s="79"/>
      <c r="H32" s="79"/>
      <c r="I32" s="80"/>
    </row>
    <row r="33" spans="1:9" x14ac:dyDescent="0.2">
      <c r="A33" s="76" t="s">
        <v>122</v>
      </c>
      <c r="B33" s="50">
        <v>0</v>
      </c>
      <c r="C33" s="87" t="s">
        <v>808</v>
      </c>
      <c r="D33" s="81" t="s">
        <v>88</v>
      </c>
      <c r="E33" s="79">
        <v>1</v>
      </c>
      <c r="F33" s="79">
        <v>1</v>
      </c>
      <c r="G33" s="79">
        <v>1</v>
      </c>
      <c r="H33" s="79">
        <v>1</v>
      </c>
      <c r="I33" s="81"/>
    </row>
    <row r="34" spans="1:9" x14ac:dyDescent="0.2">
      <c r="A34" s="76" t="s">
        <v>124</v>
      </c>
      <c r="B34" s="50">
        <v>0</v>
      </c>
      <c r="C34" s="87" t="s">
        <v>807</v>
      </c>
      <c r="D34" s="81" t="s">
        <v>65</v>
      </c>
      <c r="E34" s="79">
        <v>1</v>
      </c>
      <c r="F34" s="79">
        <v>1</v>
      </c>
      <c r="G34" s="79">
        <v>1</v>
      </c>
      <c r="H34" s="79">
        <v>1</v>
      </c>
      <c r="I34" s="81"/>
    </row>
    <row r="35" spans="1:9" x14ac:dyDescent="0.2">
      <c r="A35" s="76" t="s">
        <v>126</v>
      </c>
      <c r="B35" s="50">
        <v>1027</v>
      </c>
      <c r="C35" s="87" t="s">
        <v>807</v>
      </c>
      <c r="D35" s="81" t="s">
        <v>68</v>
      </c>
      <c r="E35" s="79">
        <v>1</v>
      </c>
      <c r="F35" s="79">
        <v>1</v>
      </c>
      <c r="G35" s="79">
        <v>1</v>
      </c>
      <c r="H35" s="79">
        <v>1</v>
      </c>
      <c r="I35" s="81"/>
    </row>
    <row r="36" spans="1:9" x14ac:dyDescent="0.2">
      <c r="A36" s="76" t="s">
        <v>128</v>
      </c>
      <c r="B36" s="51">
        <v>0</v>
      </c>
      <c r="C36" s="87" t="s">
        <v>807</v>
      </c>
      <c r="D36" s="81" t="s">
        <v>40</v>
      </c>
      <c r="E36" s="79">
        <v>0</v>
      </c>
      <c r="F36" s="79">
        <v>1</v>
      </c>
      <c r="G36" s="79">
        <v>0</v>
      </c>
      <c r="H36" s="79">
        <v>1</v>
      </c>
      <c r="I36" s="81"/>
    </row>
    <row r="37" spans="1:9" x14ac:dyDescent="0.2">
      <c r="A37" s="76" t="s">
        <v>130</v>
      </c>
      <c r="B37" s="50">
        <v>1.0039999999999999E-3</v>
      </c>
      <c r="C37" s="87" t="s">
        <v>807</v>
      </c>
      <c r="D37" s="81" t="s">
        <v>71</v>
      </c>
      <c r="E37" s="79">
        <v>1</v>
      </c>
      <c r="F37" s="79">
        <v>1</v>
      </c>
      <c r="G37" s="79">
        <v>1</v>
      </c>
      <c r="H37" s="79">
        <v>1</v>
      </c>
      <c r="I37" s="81" t="s">
        <v>557</v>
      </c>
    </row>
    <row r="38" spans="1:9" x14ac:dyDescent="0.2">
      <c r="A38" s="76" t="s">
        <v>132</v>
      </c>
      <c r="B38" s="50">
        <v>0</v>
      </c>
      <c r="C38" s="87" t="s">
        <v>807</v>
      </c>
      <c r="D38" s="80" t="s">
        <v>88</v>
      </c>
      <c r="E38" s="79">
        <v>1</v>
      </c>
      <c r="F38" s="79">
        <v>1</v>
      </c>
      <c r="G38" s="79">
        <v>1</v>
      </c>
      <c r="H38" s="79">
        <v>1</v>
      </c>
      <c r="I38" s="46" t="s">
        <v>558</v>
      </c>
    </row>
    <row r="39" spans="1:9" x14ac:dyDescent="0.2">
      <c r="A39" s="76" t="s">
        <v>134</v>
      </c>
      <c r="B39" s="50">
        <v>1500</v>
      </c>
      <c r="C39" s="87" t="s">
        <v>808</v>
      </c>
      <c r="D39" s="81" t="s">
        <v>68</v>
      </c>
      <c r="E39" s="79">
        <v>1</v>
      </c>
      <c r="F39" s="79">
        <v>1</v>
      </c>
      <c r="G39" s="79">
        <v>1</v>
      </c>
      <c r="H39" s="79">
        <v>1</v>
      </c>
      <c r="I39" s="81"/>
    </row>
    <row r="40" spans="1:9" ht="28.5" x14ac:dyDescent="0.2">
      <c r="A40" s="76" t="s">
        <v>136</v>
      </c>
      <c r="B40" s="50">
        <v>0</v>
      </c>
      <c r="C40" s="87" t="s">
        <v>808</v>
      </c>
      <c r="D40" s="81" t="s">
        <v>68</v>
      </c>
      <c r="E40" s="79">
        <v>1</v>
      </c>
      <c r="F40" s="79">
        <v>1</v>
      </c>
      <c r="G40" s="79">
        <v>1</v>
      </c>
      <c r="H40" s="79">
        <v>1</v>
      </c>
      <c r="I40" s="81"/>
    </row>
    <row r="41" spans="1:9" ht="28.5" x14ac:dyDescent="0.2">
      <c r="A41" s="76" t="s">
        <v>138</v>
      </c>
      <c r="B41" s="50">
        <v>9.9999999999999995E-7</v>
      </c>
      <c r="C41" s="87" t="s">
        <v>808</v>
      </c>
      <c r="D41" s="81" t="s">
        <v>65</v>
      </c>
      <c r="E41" s="79">
        <v>1</v>
      </c>
      <c r="F41" s="79">
        <v>1</v>
      </c>
      <c r="G41" s="79">
        <v>1</v>
      </c>
      <c r="H41" s="79">
        <v>1</v>
      </c>
      <c r="I41" s="81"/>
    </row>
    <row r="42" spans="1:9" ht="28.5" x14ac:dyDescent="0.2">
      <c r="A42" s="76" t="s">
        <v>140</v>
      </c>
      <c r="B42" s="50">
        <v>0</v>
      </c>
      <c r="C42" s="87" t="s">
        <v>808</v>
      </c>
      <c r="D42" s="81" t="s">
        <v>40</v>
      </c>
      <c r="E42" s="79">
        <v>1</v>
      </c>
      <c r="F42" s="79">
        <v>1</v>
      </c>
      <c r="G42" s="79">
        <v>1</v>
      </c>
      <c r="H42" s="79">
        <v>0</v>
      </c>
      <c r="I42" s="84"/>
    </row>
    <row r="43" spans="1:9" x14ac:dyDescent="0.2">
      <c r="A43" s="76" t="s">
        <v>142</v>
      </c>
      <c r="B43" s="50">
        <v>0</v>
      </c>
      <c r="C43" s="87" t="s">
        <v>808</v>
      </c>
      <c r="D43" s="81" t="s">
        <v>65</v>
      </c>
      <c r="E43" s="79">
        <v>1</v>
      </c>
      <c r="F43" s="79">
        <v>1</v>
      </c>
      <c r="G43" s="79">
        <v>1</v>
      </c>
      <c r="H43" s="79">
        <v>1</v>
      </c>
      <c r="I43" s="81"/>
    </row>
    <row r="44" spans="1:9" x14ac:dyDescent="0.2">
      <c r="A44" s="88" t="s">
        <v>144</v>
      </c>
      <c r="B44" s="45">
        <v>2400</v>
      </c>
      <c r="C44" s="87" t="s">
        <v>808</v>
      </c>
      <c r="D44" s="80" t="s">
        <v>68</v>
      </c>
      <c r="E44" s="79">
        <v>1</v>
      </c>
      <c r="F44" s="79">
        <v>1</v>
      </c>
      <c r="G44" s="79">
        <v>1</v>
      </c>
      <c r="H44" s="79">
        <v>1</v>
      </c>
      <c r="I44" s="46"/>
    </row>
    <row r="45" spans="1:9" x14ac:dyDescent="0.2">
      <c r="A45" s="88" t="s">
        <v>812</v>
      </c>
      <c r="B45" s="45">
        <v>0.2</v>
      </c>
      <c r="C45" s="87" t="s">
        <v>807</v>
      </c>
      <c r="D45" s="80" t="s">
        <v>40</v>
      </c>
      <c r="E45" s="79">
        <v>1</v>
      </c>
      <c r="F45" s="79">
        <v>1</v>
      </c>
      <c r="G45" s="79">
        <v>1</v>
      </c>
      <c r="H45" s="79">
        <v>1</v>
      </c>
      <c r="I45" s="81"/>
    </row>
    <row r="46" spans="1:9" x14ac:dyDescent="0.2">
      <c r="A46" s="76" t="s">
        <v>148</v>
      </c>
      <c r="B46" s="50">
        <v>0</v>
      </c>
      <c r="C46" s="87" t="s">
        <v>807</v>
      </c>
      <c r="D46" s="81" t="s">
        <v>40</v>
      </c>
      <c r="E46" s="79">
        <v>0</v>
      </c>
      <c r="F46" s="79">
        <v>1</v>
      </c>
      <c r="G46" s="79">
        <v>1</v>
      </c>
      <c r="H46" s="79">
        <v>0</v>
      </c>
      <c r="I46" s="81"/>
    </row>
    <row r="47" spans="1:9" x14ac:dyDescent="0.2">
      <c r="A47" s="76" t="s">
        <v>150</v>
      </c>
      <c r="B47" s="45">
        <v>0</v>
      </c>
      <c r="C47" s="87" t="s">
        <v>808</v>
      </c>
      <c r="D47" s="80" t="s">
        <v>40</v>
      </c>
      <c r="E47" s="79">
        <v>1</v>
      </c>
      <c r="F47" s="79">
        <v>1</v>
      </c>
      <c r="G47" s="79">
        <v>0</v>
      </c>
      <c r="H47" s="79">
        <v>0</v>
      </c>
      <c r="I47" s="81"/>
    </row>
    <row r="48" spans="1:9" x14ac:dyDescent="0.2">
      <c r="A48" s="76" t="s">
        <v>152</v>
      </c>
      <c r="B48" s="50">
        <v>4.4999999999999999E-8</v>
      </c>
      <c r="C48" s="87" t="s">
        <v>808</v>
      </c>
      <c r="D48" s="81" t="s">
        <v>117</v>
      </c>
      <c r="E48" s="79">
        <v>1</v>
      </c>
      <c r="F48" s="79">
        <v>1</v>
      </c>
      <c r="G48" s="79">
        <v>1</v>
      </c>
      <c r="H48" s="79">
        <v>1</v>
      </c>
      <c r="I48" s="81"/>
    </row>
    <row r="49" spans="1:9" x14ac:dyDescent="0.2">
      <c r="A49" s="76" t="s">
        <v>154</v>
      </c>
      <c r="B49" s="50">
        <v>1.9999999999999999E-7</v>
      </c>
      <c r="C49" s="87" t="s">
        <v>808</v>
      </c>
      <c r="D49" s="81" t="s">
        <v>117</v>
      </c>
      <c r="E49" s="79">
        <v>1</v>
      </c>
      <c r="F49" s="79">
        <v>1</v>
      </c>
      <c r="G49" s="79">
        <v>1</v>
      </c>
      <c r="H49" s="79">
        <v>1</v>
      </c>
      <c r="I49" s="81"/>
    </row>
    <row r="50" spans="1:9" x14ac:dyDescent="0.2">
      <c r="A50" s="76" t="s">
        <v>156</v>
      </c>
      <c r="B50" s="45">
        <f>1/20000</f>
        <v>5.0000000000000002E-5</v>
      </c>
      <c r="C50" s="87" t="s">
        <v>811</v>
      </c>
      <c r="D50" s="80" t="s">
        <v>40</v>
      </c>
      <c r="E50" s="79">
        <v>1</v>
      </c>
      <c r="F50" s="79">
        <v>1</v>
      </c>
      <c r="G50" s="79">
        <v>1</v>
      </c>
      <c r="H50" s="79">
        <v>1</v>
      </c>
      <c r="I50" s="81"/>
    </row>
    <row r="51" spans="1:9" x14ac:dyDescent="0.2">
      <c r="A51" s="76"/>
      <c r="B51" s="50"/>
      <c r="C51" s="50"/>
      <c r="D51" s="80"/>
      <c r="E51" s="79"/>
      <c r="F51" s="79"/>
      <c r="G51" s="79"/>
      <c r="H51" s="79"/>
      <c r="I51" s="80"/>
    </row>
    <row r="52" spans="1:9" x14ac:dyDescent="0.2">
      <c r="A52" s="76" t="s">
        <v>158</v>
      </c>
      <c r="B52" s="50" t="s">
        <v>616</v>
      </c>
      <c r="C52" s="50"/>
      <c r="D52" s="81"/>
      <c r="E52" s="79"/>
      <c r="F52" s="79"/>
      <c r="G52" s="79"/>
      <c r="H52" s="79"/>
      <c r="I52" s="80"/>
    </row>
    <row r="53" spans="1:9" x14ac:dyDescent="0.2">
      <c r="A53" s="76" t="s">
        <v>161</v>
      </c>
      <c r="B53" s="82">
        <v>10928632206.268999</v>
      </c>
      <c r="C53" s="87" t="s">
        <v>807</v>
      </c>
      <c r="D53" s="81" t="s">
        <v>88</v>
      </c>
      <c r="E53" s="79">
        <v>1</v>
      </c>
      <c r="F53" s="79">
        <v>1</v>
      </c>
      <c r="G53" s="79">
        <v>1</v>
      </c>
      <c r="H53" s="79">
        <v>1</v>
      </c>
      <c r="I53" s="81"/>
    </row>
    <row r="54" spans="1:9" x14ac:dyDescent="0.2">
      <c r="A54" s="76" t="s">
        <v>163</v>
      </c>
      <c r="B54" s="82">
        <v>13.771558871661139</v>
      </c>
      <c r="C54" s="87" t="s">
        <v>807</v>
      </c>
      <c r="D54" s="81" t="s">
        <v>40</v>
      </c>
      <c r="E54" s="79">
        <v>0</v>
      </c>
      <c r="F54" s="79">
        <v>1</v>
      </c>
      <c r="G54" s="79">
        <v>0</v>
      </c>
      <c r="H54" s="79">
        <v>0</v>
      </c>
      <c r="I54" s="47" t="s">
        <v>559</v>
      </c>
    </row>
    <row r="55" spans="1:9" x14ac:dyDescent="0.2">
      <c r="A55" s="76" t="s">
        <v>165</v>
      </c>
      <c r="B55" s="85" t="s">
        <v>40</v>
      </c>
      <c r="C55" s="87" t="s">
        <v>808</v>
      </c>
      <c r="D55" s="81" t="s">
        <v>560</v>
      </c>
      <c r="E55" s="85">
        <v>0</v>
      </c>
      <c r="F55" s="79">
        <v>0</v>
      </c>
      <c r="G55" s="79">
        <v>1</v>
      </c>
      <c r="H55" s="79">
        <v>0</v>
      </c>
      <c r="I55" s="47" t="s">
        <v>561</v>
      </c>
    </row>
    <row r="56" spans="1:9" x14ac:dyDescent="0.2">
      <c r="A56" s="76" t="s">
        <v>167</v>
      </c>
      <c r="B56" s="82">
        <v>0.3506438116875758</v>
      </c>
      <c r="C56" s="87" t="s">
        <v>811</v>
      </c>
      <c r="D56" s="81" t="s">
        <v>65</v>
      </c>
      <c r="E56" s="79">
        <v>1</v>
      </c>
      <c r="F56" s="79">
        <v>1</v>
      </c>
      <c r="G56" s="79">
        <v>1</v>
      </c>
      <c r="H56" s="79">
        <v>1</v>
      </c>
      <c r="I56" s="81"/>
    </row>
    <row r="57" spans="1:9" x14ac:dyDescent="0.2">
      <c r="A57" s="76" t="s">
        <v>169</v>
      </c>
      <c r="B57" s="50">
        <v>2400</v>
      </c>
      <c r="C57" s="87" t="s">
        <v>807</v>
      </c>
      <c r="D57" s="81" t="s">
        <v>68</v>
      </c>
      <c r="E57" s="79">
        <v>1</v>
      </c>
      <c r="F57" s="79">
        <v>1</v>
      </c>
      <c r="G57" s="79">
        <v>1</v>
      </c>
      <c r="H57" s="79">
        <v>1</v>
      </c>
      <c r="I57" s="81"/>
    </row>
    <row r="58" spans="1:9" x14ac:dyDescent="0.2">
      <c r="A58" s="76" t="s">
        <v>562</v>
      </c>
      <c r="B58" s="50">
        <v>0.155</v>
      </c>
      <c r="C58" s="87" t="s">
        <v>811</v>
      </c>
      <c r="D58" s="81" t="s">
        <v>40</v>
      </c>
      <c r="E58" s="79">
        <v>1</v>
      </c>
      <c r="F58" s="79">
        <v>1</v>
      </c>
      <c r="G58" s="79">
        <v>1</v>
      </c>
      <c r="H58" s="79">
        <v>1</v>
      </c>
      <c r="I58" s="81"/>
    </row>
    <row r="59" spans="1:9" x14ac:dyDescent="0.2">
      <c r="A59" s="76" t="s">
        <v>173</v>
      </c>
      <c r="B59" s="82">
        <v>7.1560099063480074</v>
      </c>
      <c r="C59" s="87" t="s">
        <v>808</v>
      </c>
      <c r="D59" s="81" t="s">
        <v>40</v>
      </c>
      <c r="E59" s="79">
        <v>0</v>
      </c>
      <c r="F59" s="79">
        <v>1</v>
      </c>
      <c r="G59" s="79">
        <v>1</v>
      </c>
      <c r="H59" s="79">
        <v>1</v>
      </c>
      <c r="I59" s="81"/>
    </row>
    <row r="60" spans="1:9" x14ac:dyDescent="0.2">
      <c r="A60" s="76" t="s">
        <v>563</v>
      </c>
      <c r="B60" s="50">
        <v>0.26500000000000001</v>
      </c>
      <c r="C60" s="87" t="s">
        <v>811</v>
      </c>
      <c r="D60" s="81" t="s">
        <v>40</v>
      </c>
      <c r="E60" s="79">
        <v>1</v>
      </c>
      <c r="F60" s="79">
        <v>1</v>
      </c>
      <c r="G60" s="79">
        <v>1</v>
      </c>
      <c r="H60" s="79">
        <v>1</v>
      </c>
      <c r="I60" s="81"/>
    </row>
    <row r="61" spans="1:9" x14ac:dyDescent="0.2">
      <c r="A61" s="76" t="s">
        <v>177</v>
      </c>
      <c r="B61" s="82">
        <v>1.3825901111931079E-2</v>
      </c>
      <c r="C61" s="87" t="s">
        <v>811</v>
      </c>
      <c r="D61" s="81" t="s">
        <v>556</v>
      </c>
      <c r="E61" s="79">
        <v>1</v>
      </c>
      <c r="F61" s="79">
        <v>1</v>
      </c>
      <c r="G61" s="79">
        <v>1</v>
      </c>
      <c r="H61" s="79">
        <v>0</v>
      </c>
      <c r="I61" s="81"/>
    </row>
    <row r="62" spans="1:9" x14ac:dyDescent="0.2">
      <c r="A62" s="76" t="s">
        <v>179</v>
      </c>
      <c r="B62" s="51">
        <v>70.760073481203094</v>
      </c>
      <c r="C62" s="87" t="s">
        <v>808</v>
      </c>
      <c r="D62" s="81" t="s">
        <v>40</v>
      </c>
      <c r="E62" s="48">
        <v>1</v>
      </c>
      <c r="F62" s="48">
        <v>1</v>
      </c>
      <c r="G62" s="48">
        <v>1</v>
      </c>
      <c r="H62" s="48">
        <v>1</v>
      </c>
      <c r="I62" s="81"/>
    </row>
    <row r="63" spans="1:9" x14ac:dyDescent="0.2">
      <c r="A63" s="76" t="s">
        <v>408</v>
      </c>
      <c r="B63" s="47">
        <v>0.32</v>
      </c>
      <c r="C63" s="87" t="s">
        <v>811</v>
      </c>
      <c r="D63" s="81" t="s">
        <v>564</v>
      </c>
      <c r="E63" s="48">
        <v>1</v>
      </c>
      <c r="F63" s="48">
        <v>1</v>
      </c>
      <c r="G63" s="48">
        <v>1</v>
      </c>
      <c r="H63" s="48">
        <v>0</v>
      </c>
      <c r="I63" s="81" t="s">
        <v>565</v>
      </c>
    </row>
    <row r="64" spans="1:9" x14ac:dyDescent="0.2">
      <c r="A64" s="76" t="s">
        <v>181</v>
      </c>
      <c r="B64" s="50">
        <v>1</v>
      </c>
      <c r="C64" s="87" t="s">
        <v>813</v>
      </c>
      <c r="D64" s="81" t="s">
        <v>65</v>
      </c>
      <c r="E64" s="79">
        <v>1</v>
      </c>
      <c r="F64" s="79">
        <v>1</v>
      </c>
      <c r="G64" s="79">
        <v>1</v>
      </c>
      <c r="H64" s="79">
        <v>1</v>
      </c>
      <c r="I64" s="81"/>
    </row>
    <row r="65" spans="1:9" x14ac:dyDescent="0.2">
      <c r="A65" s="76" t="s">
        <v>183</v>
      </c>
      <c r="B65" s="82">
        <v>13.771558871661139</v>
      </c>
      <c r="C65" s="87" t="s">
        <v>808</v>
      </c>
      <c r="D65" s="81" t="s">
        <v>40</v>
      </c>
      <c r="E65" s="79">
        <v>0</v>
      </c>
      <c r="F65" s="79">
        <v>1</v>
      </c>
      <c r="G65" s="79">
        <v>0</v>
      </c>
      <c r="H65" s="79">
        <v>0</v>
      </c>
      <c r="I65" s="47" t="s">
        <v>559</v>
      </c>
    </row>
    <row r="66" spans="1:9" x14ac:dyDescent="0.2">
      <c r="A66" s="76" t="s">
        <v>185</v>
      </c>
      <c r="B66" s="85" t="s">
        <v>40</v>
      </c>
      <c r="C66" s="87" t="s">
        <v>808</v>
      </c>
      <c r="D66" s="81" t="s">
        <v>560</v>
      </c>
      <c r="E66" s="85">
        <v>0</v>
      </c>
      <c r="F66" s="79">
        <v>0</v>
      </c>
      <c r="G66" s="79">
        <v>1</v>
      </c>
      <c r="H66" s="79">
        <v>0</v>
      </c>
      <c r="I66" s="47" t="s">
        <v>561</v>
      </c>
    </row>
    <row r="67" spans="1:9" x14ac:dyDescent="0.2">
      <c r="A67" s="76" t="s">
        <v>187</v>
      </c>
      <c r="B67" s="50">
        <v>2500</v>
      </c>
      <c r="C67" s="87" t="s">
        <v>807</v>
      </c>
      <c r="D67" s="81" t="s">
        <v>68</v>
      </c>
      <c r="E67" s="79">
        <v>1</v>
      </c>
      <c r="F67" s="79">
        <v>1</v>
      </c>
      <c r="G67" s="79">
        <v>0</v>
      </c>
      <c r="H67" s="79">
        <v>0</v>
      </c>
      <c r="I67" s="81"/>
    </row>
    <row r="68" spans="1:9" x14ac:dyDescent="0.2">
      <c r="A68" s="76" t="s">
        <v>584</v>
      </c>
      <c r="B68" s="86">
        <v>1E-3</v>
      </c>
      <c r="C68" s="87" t="s">
        <v>811</v>
      </c>
      <c r="D68" s="80" t="s">
        <v>556</v>
      </c>
      <c r="E68" s="79">
        <v>1</v>
      </c>
      <c r="F68" s="79">
        <v>1</v>
      </c>
      <c r="G68" s="79">
        <v>1</v>
      </c>
      <c r="H68" s="79">
        <v>0</v>
      </c>
      <c r="I68" s="81"/>
    </row>
    <row r="69" spans="1:9" ht="28.5" x14ac:dyDescent="0.2">
      <c r="A69" s="76" t="s">
        <v>585</v>
      </c>
      <c r="B69" s="50">
        <v>1</v>
      </c>
      <c r="C69" s="87" t="s">
        <v>813</v>
      </c>
      <c r="D69" s="81" t="s">
        <v>40</v>
      </c>
      <c r="E69" s="79">
        <v>1</v>
      </c>
      <c r="F69" s="79">
        <v>1</v>
      </c>
      <c r="G69" s="79">
        <v>1</v>
      </c>
      <c r="H69" s="79">
        <v>1</v>
      </c>
      <c r="I69" s="106" t="s">
        <v>566</v>
      </c>
    </row>
    <row r="70" spans="1:9" ht="28.5" x14ac:dyDescent="0.2">
      <c r="A70" s="76" t="s">
        <v>586</v>
      </c>
      <c r="B70" s="70">
        <v>1.383</v>
      </c>
      <c r="C70" s="87" t="s">
        <v>808</v>
      </c>
      <c r="D70" s="81" t="s">
        <v>195</v>
      </c>
      <c r="E70" s="79">
        <v>1</v>
      </c>
      <c r="F70" s="79">
        <v>1</v>
      </c>
      <c r="G70" s="79">
        <v>1</v>
      </c>
      <c r="H70" s="79">
        <v>1</v>
      </c>
      <c r="I70" s="106"/>
    </row>
    <row r="71" spans="1:9" x14ac:dyDescent="0.2">
      <c r="A71" s="76" t="s">
        <v>587</v>
      </c>
      <c r="B71" s="82">
        <v>75</v>
      </c>
      <c r="C71" s="87" t="s">
        <v>808</v>
      </c>
      <c r="D71" s="81" t="s">
        <v>195</v>
      </c>
      <c r="E71" s="79">
        <v>1</v>
      </c>
      <c r="F71" s="79">
        <v>1</v>
      </c>
      <c r="G71" s="79">
        <v>1</v>
      </c>
      <c r="H71" s="79">
        <v>1</v>
      </c>
      <c r="I71" s="106"/>
    </row>
    <row r="72" spans="1:9" x14ac:dyDescent="0.2">
      <c r="A72" s="76" t="s">
        <v>588</v>
      </c>
      <c r="B72" s="50">
        <v>1.5</v>
      </c>
      <c r="C72" s="87" t="s">
        <v>813</v>
      </c>
      <c r="D72" s="81" t="s">
        <v>65</v>
      </c>
      <c r="E72" s="79">
        <v>1</v>
      </c>
      <c r="F72" s="79">
        <v>1</v>
      </c>
      <c r="G72" s="79">
        <v>1</v>
      </c>
      <c r="H72" s="79">
        <v>1</v>
      </c>
      <c r="I72" s="106"/>
    </row>
    <row r="73" spans="1:9" x14ac:dyDescent="0.2">
      <c r="A73" s="76" t="s">
        <v>200</v>
      </c>
      <c r="B73" s="82">
        <v>2.3999999999999998E-3</v>
      </c>
      <c r="C73" s="87" t="s">
        <v>808</v>
      </c>
      <c r="D73" s="81" t="s">
        <v>65</v>
      </c>
      <c r="E73" s="79">
        <v>1</v>
      </c>
      <c r="F73" s="79">
        <v>1</v>
      </c>
      <c r="G73" s="79">
        <v>1</v>
      </c>
      <c r="H73" s="79">
        <v>1</v>
      </c>
      <c r="I73" s="106"/>
    </row>
    <row r="74" spans="1:9" x14ac:dyDescent="0.2">
      <c r="A74" s="76" t="s">
        <v>202</v>
      </c>
      <c r="B74" s="70">
        <v>1.1966835E-4</v>
      </c>
      <c r="C74" s="87" t="s">
        <v>808</v>
      </c>
      <c r="D74" s="81" t="s">
        <v>204</v>
      </c>
      <c r="E74" s="79">
        <v>1</v>
      </c>
      <c r="F74" s="79">
        <v>1</v>
      </c>
      <c r="G74" s="79">
        <v>1</v>
      </c>
      <c r="H74" s="79">
        <v>1</v>
      </c>
      <c r="I74" s="106"/>
    </row>
    <row r="75" spans="1:9" ht="28.5" x14ac:dyDescent="0.2">
      <c r="A75" s="76" t="s">
        <v>589</v>
      </c>
      <c r="B75" s="50">
        <v>0.41666666699999999</v>
      </c>
      <c r="C75" s="87" t="s">
        <v>808</v>
      </c>
      <c r="D75" s="81" t="s">
        <v>207</v>
      </c>
      <c r="E75" s="79">
        <v>1</v>
      </c>
      <c r="F75" s="79">
        <v>1</v>
      </c>
      <c r="G75" s="79">
        <v>1</v>
      </c>
      <c r="H75" s="79">
        <v>1</v>
      </c>
      <c r="I75" s="106"/>
    </row>
    <row r="76" spans="1:9" x14ac:dyDescent="0.2">
      <c r="A76" s="76" t="s">
        <v>590</v>
      </c>
      <c r="B76" s="50">
        <v>0.05</v>
      </c>
      <c r="C76" s="87" t="s">
        <v>808</v>
      </c>
      <c r="D76" s="81" t="s">
        <v>40</v>
      </c>
      <c r="E76" s="79">
        <v>1</v>
      </c>
      <c r="F76" s="79">
        <v>1</v>
      </c>
      <c r="G76" s="79">
        <v>1</v>
      </c>
      <c r="H76" s="79">
        <v>1</v>
      </c>
      <c r="I76" s="106"/>
    </row>
    <row r="77" spans="1:9" ht="28.5" x14ac:dyDescent="0.2">
      <c r="A77" s="76" t="s">
        <v>210</v>
      </c>
      <c r="B77" s="50">
        <v>0.05</v>
      </c>
      <c r="C77" s="87" t="s">
        <v>808</v>
      </c>
      <c r="D77" s="80" t="s">
        <v>40</v>
      </c>
      <c r="E77" s="79">
        <v>1</v>
      </c>
      <c r="F77" s="79">
        <v>1</v>
      </c>
      <c r="G77" s="79">
        <v>1</v>
      </c>
      <c r="H77" s="79">
        <v>1</v>
      </c>
      <c r="I77" s="106"/>
    </row>
    <row r="78" spans="1:9" ht="28.5" x14ac:dyDescent="0.2">
      <c r="A78" s="76" t="s">
        <v>591</v>
      </c>
      <c r="B78" s="50">
        <v>0.1</v>
      </c>
      <c r="C78" s="87" t="s">
        <v>811</v>
      </c>
      <c r="D78" s="80" t="s">
        <v>40</v>
      </c>
      <c r="E78" s="79">
        <v>1</v>
      </c>
      <c r="F78" s="79">
        <v>1</v>
      </c>
      <c r="G78" s="79">
        <v>1</v>
      </c>
      <c r="H78" s="79">
        <v>1</v>
      </c>
      <c r="I78" s="106"/>
    </row>
    <row r="79" spans="1:9" x14ac:dyDescent="0.2">
      <c r="A79" s="76" t="s">
        <v>214</v>
      </c>
      <c r="B79" s="82">
        <v>0.31136714784654196</v>
      </c>
      <c r="C79" s="87" t="s">
        <v>807</v>
      </c>
      <c r="D79" s="80" t="s">
        <v>40</v>
      </c>
      <c r="E79" s="79">
        <v>1</v>
      </c>
      <c r="F79" s="79">
        <v>1</v>
      </c>
      <c r="G79" s="79">
        <v>1</v>
      </c>
      <c r="H79" s="79">
        <v>1</v>
      </c>
      <c r="I79" s="106" t="s">
        <v>567</v>
      </c>
    </row>
    <row r="80" spans="1:9" x14ac:dyDescent="0.2">
      <c r="A80" s="76" t="s">
        <v>568</v>
      </c>
      <c r="B80" s="49">
        <v>18.617783711025062</v>
      </c>
      <c r="C80" s="87" t="s">
        <v>807</v>
      </c>
      <c r="D80" s="81" t="s">
        <v>521</v>
      </c>
      <c r="E80" s="79">
        <v>1</v>
      </c>
      <c r="F80" s="79">
        <v>1</v>
      </c>
      <c r="G80" s="79">
        <v>1</v>
      </c>
      <c r="H80" s="79">
        <v>1</v>
      </c>
      <c r="I80" s="106"/>
    </row>
    <row r="81" spans="1:9" x14ac:dyDescent="0.2">
      <c r="A81" s="76" t="s">
        <v>219</v>
      </c>
      <c r="B81" s="51">
        <v>6.0026495710484476E-2</v>
      </c>
      <c r="C81" s="87" t="s">
        <v>807</v>
      </c>
      <c r="D81" s="81" t="s">
        <v>40</v>
      </c>
      <c r="E81" s="79">
        <v>1</v>
      </c>
      <c r="F81" s="79">
        <v>1</v>
      </c>
      <c r="G81" s="79">
        <v>1</v>
      </c>
      <c r="H81" s="79">
        <v>1</v>
      </c>
      <c r="I81" s="106"/>
    </row>
    <row r="82" spans="1:9" x14ac:dyDescent="0.2">
      <c r="A82" s="76" t="s">
        <v>221</v>
      </c>
      <c r="B82" s="51">
        <v>0.5</v>
      </c>
      <c r="C82" s="87" t="s">
        <v>807</v>
      </c>
      <c r="D82" s="81" t="s">
        <v>40</v>
      </c>
      <c r="E82" s="79">
        <v>1</v>
      </c>
      <c r="F82" s="79">
        <v>1</v>
      </c>
      <c r="G82" s="79">
        <v>1</v>
      </c>
      <c r="H82" s="79">
        <v>1</v>
      </c>
      <c r="I82" s="106"/>
    </row>
    <row r="83" spans="1:9" x14ac:dyDescent="0.2">
      <c r="A83" s="76" t="s">
        <v>569</v>
      </c>
      <c r="B83" s="50">
        <v>6.2500000000000001E-5</v>
      </c>
      <c r="C83" s="87" t="s">
        <v>807</v>
      </c>
      <c r="D83" s="81" t="s">
        <v>117</v>
      </c>
      <c r="E83" s="79">
        <v>0</v>
      </c>
      <c r="F83" s="79">
        <v>0</v>
      </c>
      <c r="G83" s="79">
        <v>0</v>
      </c>
      <c r="H83" s="79">
        <v>1</v>
      </c>
      <c r="I83" s="81" t="s">
        <v>570</v>
      </c>
    </row>
    <row r="84" spans="1:9" x14ac:dyDescent="0.2">
      <c r="A84" s="76"/>
      <c r="B84" s="50"/>
      <c r="C84" s="87"/>
      <c r="D84" s="81"/>
      <c r="E84" s="79"/>
      <c r="F84" s="79"/>
      <c r="G84" s="79"/>
      <c r="H84" s="79"/>
      <c r="I84" s="80"/>
    </row>
    <row r="85" spans="1:9" x14ac:dyDescent="0.2">
      <c r="A85" s="76" t="s">
        <v>223</v>
      </c>
      <c r="B85" s="50" t="s">
        <v>617</v>
      </c>
      <c r="C85" s="87"/>
      <c r="D85" s="81"/>
      <c r="E85" s="79"/>
      <c r="F85" s="79"/>
      <c r="G85" s="79"/>
      <c r="H85" s="79"/>
      <c r="I85" s="80"/>
    </row>
    <row r="86" spans="1:9" x14ac:dyDescent="0.2">
      <c r="A86" s="76" t="s">
        <v>226</v>
      </c>
      <c r="B86" s="82">
        <v>1465335373.0949569</v>
      </c>
      <c r="C86" s="87" t="s">
        <v>807</v>
      </c>
      <c r="D86" s="81" t="s">
        <v>88</v>
      </c>
      <c r="E86" s="79">
        <v>1</v>
      </c>
      <c r="F86" s="79">
        <v>1</v>
      </c>
      <c r="G86" s="79">
        <v>1</v>
      </c>
      <c r="H86" s="79">
        <v>1</v>
      </c>
      <c r="I86" s="81"/>
    </row>
    <row r="87" spans="1:9" x14ac:dyDescent="0.2">
      <c r="A87" s="76" t="s">
        <v>228</v>
      </c>
      <c r="B87" s="82">
        <v>12.185493835093219</v>
      </c>
      <c r="C87" s="87" t="s">
        <v>807</v>
      </c>
      <c r="D87" s="81" t="s">
        <v>40</v>
      </c>
      <c r="E87" s="79">
        <v>0</v>
      </c>
      <c r="F87" s="79">
        <v>1</v>
      </c>
      <c r="G87" s="79">
        <v>0</v>
      </c>
      <c r="H87" s="79">
        <v>0</v>
      </c>
      <c r="I87" s="47" t="s">
        <v>559</v>
      </c>
    </row>
    <row r="88" spans="1:9" x14ac:dyDescent="0.2">
      <c r="A88" s="76" t="s">
        <v>165</v>
      </c>
      <c r="B88" s="85" t="s">
        <v>40</v>
      </c>
      <c r="C88" s="87" t="s">
        <v>808</v>
      </c>
      <c r="D88" s="81" t="s">
        <v>560</v>
      </c>
      <c r="E88" s="85">
        <v>0</v>
      </c>
      <c r="F88" s="79">
        <v>0</v>
      </c>
      <c r="G88" s="79">
        <v>1</v>
      </c>
      <c r="H88" s="79">
        <v>0</v>
      </c>
      <c r="I88" s="47" t="s">
        <v>561</v>
      </c>
    </row>
    <row r="89" spans="1:9" x14ac:dyDescent="0.2">
      <c r="A89" s="76" t="s">
        <v>232</v>
      </c>
      <c r="B89" s="82">
        <v>0.31773598239830825</v>
      </c>
      <c r="C89" s="87" t="s">
        <v>811</v>
      </c>
      <c r="D89" s="81" t="s">
        <v>65</v>
      </c>
      <c r="E89" s="79">
        <v>1</v>
      </c>
      <c r="F89" s="79">
        <v>1</v>
      </c>
      <c r="G89" s="79">
        <v>1</v>
      </c>
      <c r="H89" s="79">
        <v>1</v>
      </c>
      <c r="I89" s="81"/>
    </row>
    <row r="90" spans="1:9" x14ac:dyDescent="0.2">
      <c r="A90" s="76" t="s">
        <v>234</v>
      </c>
      <c r="B90" s="50">
        <v>2400</v>
      </c>
      <c r="C90" s="87" t="s">
        <v>807</v>
      </c>
      <c r="D90" s="81" t="s">
        <v>68</v>
      </c>
      <c r="E90" s="79">
        <v>1</v>
      </c>
      <c r="F90" s="79">
        <v>1</v>
      </c>
      <c r="G90" s="79">
        <v>1</v>
      </c>
      <c r="H90" s="79">
        <v>1</v>
      </c>
      <c r="I90" s="81"/>
    </row>
    <row r="91" spans="1:9" x14ac:dyDescent="0.2">
      <c r="A91" s="76" t="s">
        <v>571</v>
      </c>
      <c r="B91" s="50">
        <v>0.155</v>
      </c>
      <c r="C91" s="87" t="s">
        <v>811</v>
      </c>
      <c r="D91" s="81" t="s">
        <v>40</v>
      </c>
      <c r="E91" s="79">
        <v>1</v>
      </c>
      <c r="F91" s="79">
        <v>1</v>
      </c>
      <c r="G91" s="79">
        <v>1</v>
      </c>
      <c r="H91" s="79">
        <v>1</v>
      </c>
      <c r="I91" s="81"/>
    </row>
    <row r="92" spans="1:9" x14ac:dyDescent="0.2">
      <c r="A92" s="76" t="s">
        <v>238</v>
      </c>
      <c r="B92" s="82">
        <v>7.7933397903632651</v>
      </c>
      <c r="C92" s="87" t="s">
        <v>808</v>
      </c>
      <c r="D92" s="81" t="s">
        <v>40</v>
      </c>
      <c r="E92" s="79">
        <v>0</v>
      </c>
      <c r="F92" s="79">
        <v>1</v>
      </c>
      <c r="G92" s="79">
        <v>1</v>
      </c>
      <c r="H92" s="79">
        <v>1</v>
      </c>
      <c r="I92" s="81"/>
    </row>
    <row r="93" spans="1:9" x14ac:dyDescent="0.2">
      <c r="A93" s="76" t="s">
        <v>572</v>
      </c>
      <c r="B93" s="50">
        <v>0.26500000000000001</v>
      </c>
      <c r="C93" s="87" t="s">
        <v>811</v>
      </c>
      <c r="D93" s="81" t="s">
        <v>40</v>
      </c>
      <c r="E93" s="79">
        <v>1</v>
      </c>
      <c r="F93" s="79">
        <v>1</v>
      </c>
      <c r="G93" s="79">
        <v>1</v>
      </c>
      <c r="H93" s="79">
        <v>1</v>
      </c>
      <c r="I93" s="81"/>
    </row>
    <row r="94" spans="1:9" x14ac:dyDescent="0.2">
      <c r="A94" s="76" t="s">
        <v>242</v>
      </c>
      <c r="B94" s="82">
        <v>9.3951297321391552E-3</v>
      </c>
      <c r="C94" s="87" t="s">
        <v>811</v>
      </c>
      <c r="D94" s="81" t="s">
        <v>556</v>
      </c>
      <c r="E94" s="79">
        <v>1</v>
      </c>
      <c r="F94" s="79">
        <v>1</v>
      </c>
      <c r="G94" s="79">
        <v>1</v>
      </c>
      <c r="H94" s="79">
        <v>0</v>
      </c>
      <c r="I94" s="81"/>
    </row>
    <row r="95" spans="1:9" x14ac:dyDescent="0.2">
      <c r="A95" s="76" t="s">
        <v>244</v>
      </c>
      <c r="B95" s="51">
        <v>77.454189236491189</v>
      </c>
      <c r="C95" s="87" t="s">
        <v>808</v>
      </c>
      <c r="D95" s="81" t="s">
        <v>40</v>
      </c>
      <c r="E95" s="48">
        <v>1</v>
      </c>
      <c r="F95" s="48">
        <v>1</v>
      </c>
      <c r="G95" s="48">
        <v>1</v>
      </c>
      <c r="H95" s="48">
        <v>1</v>
      </c>
      <c r="I95" s="81"/>
    </row>
    <row r="96" spans="1:9" x14ac:dyDescent="0.2">
      <c r="A96" s="76" t="s">
        <v>410</v>
      </c>
      <c r="B96" s="47">
        <v>0.14000000000000001</v>
      </c>
      <c r="C96" s="87" t="s">
        <v>811</v>
      </c>
      <c r="D96" s="81" t="s">
        <v>564</v>
      </c>
      <c r="E96" s="48">
        <v>1</v>
      </c>
      <c r="F96" s="48">
        <v>1</v>
      </c>
      <c r="G96" s="48">
        <v>1</v>
      </c>
      <c r="H96" s="48">
        <v>0</v>
      </c>
      <c r="I96" s="81" t="s">
        <v>565</v>
      </c>
    </row>
    <row r="97" spans="1:9" x14ac:dyDescent="0.2">
      <c r="A97" s="76" t="s">
        <v>246</v>
      </c>
      <c r="B97" s="50">
        <v>1</v>
      </c>
      <c r="C97" s="87" t="s">
        <v>813</v>
      </c>
      <c r="D97" s="81" t="s">
        <v>65</v>
      </c>
      <c r="E97" s="79">
        <v>1</v>
      </c>
      <c r="F97" s="79">
        <v>1</v>
      </c>
      <c r="G97" s="79">
        <v>1</v>
      </c>
      <c r="H97" s="79">
        <v>1</v>
      </c>
      <c r="I97" s="81"/>
    </row>
    <row r="98" spans="1:9" x14ac:dyDescent="0.2">
      <c r="A98" s="76" t="s">
        <v>248</v>
      </c>
      <c r="B98" s="82">
        <v>12.185493835093219</v>
      </c>
      <c r="C98" s="87" t="s">
        <v>808</v>
      </c>
      <c r="D98" s="81" t="s">
        <v>40</v>
      </c>
      <c r="E98" s="79">
        <v>0</v>
      </c>
      <c r="F98" s="79">
        <v>1</v>
      </c>
      <c r="G98" s="79">
        <v>0</v>
      </c>
      <c r="H98" s="79">
        <v>0</v>
      </c>
      <c r="I98" s="47" t="s">
        <v>559</v>
      </c>
    </row>
    <row r="99" spans="1:9" x14ac:dyDescent="0.2">
      <c r="A99" s="76" t="s">
        <v>250</v>
      </c>
      <c r="B99" s="85" t="s">
        <v>40</v>
      </c>
      <c r="C99" s="87" t="s">
        <v>808</v>
      </c>
      <c r="D99" s="81" t="s">
        <v>560</v>
      </c>
      <c r="E99" s="85">
        <v>0</v>
      </c>
      <c r="F99" s="79">
        <v>0</v>
      </c>
      <c r="G99" s="79">
        <v>1</v>
      </c>
      <c r="H99" s="79">
        <v>0</v>
      </c>
      <c r="I99" s="47" t="s">
        <v>561</v>
      </c>
    </row>
    <row r="100" spans="1:9" x14ac:dyDescent="0.2">
      <c r="A100" s="76" t="s">
        <v>252</v>
      </c>
      <c r="B100" s="50">
        <v>2500</v>
      </c>
      <c r="C100" s="87" t="s">
        <v>807</v>
      </c>
      <c r="D100" s="81" t="s">
        <v>68</v>
      </c>
      <c r="E100" s="79">
        <v>1</v>
      </c>
      <c r="F100" s="79">
        <v>1</v>
      </c>
      <c r="G100" s="79">
        <v>0</v>
      </c>
      <c r="H100" s="79">
        <v>0</v>
      </c>
      <c r="I100" s="81"/>
    </row>
    <row r="101" spans="1:9" x14ac:dyDescent="0.2">
      <c r="A101" s="76" t="s">
        <v>592</v>
      </c>
      <c r="B101" s="45">
        <v>1E-3</v>
      </c>
      <c r="C101" s="87" t="s">
        <v>811</v>
      </c>
      <c r="D101" s="80" t="s">
        <v>556</v>
      </c>
      <c r="E101" s="79">
        <v>1</v>
      </c>
      <c r="F101" s="79">
        <v>1</v>
      </c>
      <c r="G101" s="79">
        <v>1</v>
      </c>
      <c r="H101" s="79">
        <v>0</v>
      </c>
      <c r="I101" s="81"/>
    </row>
    <row r="102" spans="1:9" ht="28.5" x14ac:dyDescent="0.2">
      <c r="A102" s="76" t="s">
        <v>593</v>
      </c>
      <c r="B102" s="50">
        <v>1</v>
      </c>
      <c r="C102" s="87" t="s">
        <v>813</v>
      </c>
      <c r="D102" s="81" t="s">
        <v>40</v>
      </c>
      <c r="E102" s="79">
        <v>1</v>
      </c>
      <c r="F102" s="79">
        <v>1</v>
      </c>
      <c r="G102" s="79">
        <v>1</v>
      </c>
      <c r="H102" s="79">
        <v>1</v>
      </c>
      <c r="I102" s="106" t="s">
        <v>566</v>
      </c>
    </row>
    <row r="103" spans="1:9" ht="28.5" x14ac:dyDescent="0.2">
      <c r="A103" s="76" t="s">
        <v>594</v>
      </c>
      <c r="B103" s="70">
        <v>1.4159999999999999</v>
      </c>
      <c r="C103" s="87" t="s">
        <v>808</v>
      </c>
      <c r="D103" s="81" t="s">
        <v>195</v>
      </c>
      <c r="E103" s="79">
        <v>1</v>
      </c>
      <c r="F103" s="79">
        <v>1</v>
      </c>
      <c r="G103" s="79">
        <v>1</v>
      </c>
      <c r="H103" s="79">
        <v>1</v>
      </c>
      <c r="I103" s="106"/>
    </row>
    <row r="104" spans="1:9" x14ac:dyDescent="0.2">
      <c r="A104" s="76" t="s">
        <v>595</v>
      </c>
      <c r="B104" s="82">
        <v>75</v>
      </c>
      <c r="C104" s="87" t="s">
        <v>808</v>
      </c>
      <c r="D104" s="81" t="s">
        <v>195</v>
      </c>
      <c r="E104" s="79">
        <v>1</v>
      </c>
      <c r="F104" s="79">
        <v>1</v>
      </c>
      <c r="G104" s="79">
        <v>1</v>
      </c>
      <c r="H104" s="79">
        <v>1</v>
      </c>
      <c r="I104" s="106"/>
    </row>
    <row r="105" spans="1:9" x14ac:dyDescent="0.2">
      <c r="A105" s="76" t="s">
        <v>596</v>
      </c>
      <c r="B105" s="50">
        <v>1.5</v>
      </c>
      <c r="C105" s="87" t="s">
        <v>813</v>
      </c>
      <c r="D105" s="81" t="s">
        <v>65</v>
      </c>
      <c r="E105" s="79">
        <v>1</v>
      </c>
      <c r="F105" s="79">
        <v>1</v>
      </c>
      <c r="G105" s="79">
        <v>1</v>
      </c>
      <c r="H105" s="79">
        <v>1</v>
      </c>
      <c r="I105" s="106"/>
    </row>
    <row r="106" spans="1:9" x14ac:dyDescent="0.2">
      <c r="A106" s="76" t="s">
        <v>264</v>
      </c>
      <c r="B106" s="82">
        <v>0.41080998546447844</v>
      </c>
      <c r="C106" s="87" t="s">
        <v>808</v>
      </c>
      <c r="D106" s="81" t="s">
        <v>65</v>
      </c>
      <c r="E106" s="79">
        <v>1</v>
      </c>
      <c r="F106" s="79">
        <v>1</v>
      </c>
      <c r="G106" s="79">
        <v>1</v>
      </c>
      <c r="H106" s="79">
        <v>1</v>
      </c>
      <c r="I106" s="106"/>
    </row>
    <row r="107" spans="1:9" x14ac:dyDescent="0.2">
      <c r="A107" s="76" t="s">
        <v>266</v>
      </c>
      <c r="B107" s="70">
        <v>1.99526E-4</v>
      </c>
      <c r="C107" s="87" t="s">
        <v>808</v>
      </c>
      <c r="D107" s="81" t="s">
        <v>204</v>
      </c>
      <c r="E107" s="79">
        <v>1</v>
      </c>
      <c r="F107" s="79">
        <v>1</v>
      </c>
      <c r="G107" s="79">
        <v>1</v>
      </c>
      <c r="H107" s="79">
        <v>1</v>
      </c>
      <c r="I107" s="106"/>
    </row>
    <row r="108" spans="1:9" ht="28.5" x14ac:dyDescent="0.2">
      <c r="A108" s="76" t="s">
        <v>597</v>
      </c>
      <c r="B108" s="50">
        <v>0.41666666699999999</v>
      </c>
      <c r="C108" s="87" t="s">
        <v>808</v>
      </c>
      <c r="D108" s="81" t="s">
        <v>207</v>
      </c>
      <c r="E108" s="79">
        <v>1</v>
      </c>
      <c r="F108" s="79">
        <v>1</v>
      </c>
      <c r="G108" s="79">
        <v>1</v>
      </c>
      <c r="H108" s="79">
        <v>1</v>
      </c>
      <c r="I108" s="106"/>
    </row>
    <row r="109" spans="1:9" x14ac:dyDescent="0.2">
      <c r="A109" s="76" t="s">
        <v>598</v>
      </c>
      <c r="B109" s="50">
        <v>0.05</v>
      </c>
      <c r="C109" s="87" t="s">
        <v>808</v>
      </c>
      <c r="D109" s="81" t="s">
        <v>40</v>
      </c>
      <c r="E109" s="79">
        <v>1</v>
      </c>
      <c r="F109" s="79">
        <v>1</v>
      </c>
      <c r="G109" s="79">
        <v>1</v>
      </c>
      <c r="H109" s="79">
        <v>1</v>
      </c>
      <c r="I109" s="106"/>
    </row>
    <row r="110" spans="1:9" ht="28.5" x14ac:dyDescent="0.2">
      <c r="A110" s="76" t="s">
        <v>272</v>
      </c>
      <c r="B110" s="50">
        <v>0.05</v>
      </c>
      <c r="C110" s="87" t="s">
        <v>808</v>
      </c>
      <c r="D110" s="80" t="s">
        <v>40</v>
      </c>
      <c r="E110" s="79">
        <v>1</v>
      </c>
      <c r="F110" s="79">
        <v>1</v>
      </c>
      <c r="G110" s="79">
        <v>1</v>
      </c>
      <c r="H110" s="79">
        <v>1</v>
      </c>
      <c r="I110" s="106"/>
    </row>
    <row r="111" spans="1:9" ht="28.5" x14ac:dyDescent="0.2">
      <c r="A111" s="76" t="s">
        <v>599</v>
      </c>
      <c r="B111" s="50">
        <v>0.1</v>
      </c>
      <c r="C111" s="87" t="s">
        <v>811</v>
      </c>
      <c r="D111" s="80" t="s">
        <v>40</v>
      </c>
      <c r="E111" s="79">
        <v>1</v>
      </c>
      <c r="F111" s="79">
        <v>1</v>
      </c>
      <c r="G111" s="79">
        <v>1</v>
      </c>
      <c r="H111" s="79">
        <v>1</v>
      </c>
      <c r="I111" s="106"/>
    </row>
    <row r="112" spans="1:9" x14ac:dyDescent="0.2">
      <c r="A112" s="76" t="s">
        <v>276</v>
      </c>
      <c r="B112" s="82">
        <v>0.32804443898541213</v>
      </c>
      <c r="C112" s="87" t="s">
        <v>807</v>
      </c>
      <c r="D112" s="80" t="s">
        <v>40</v>
      </c>
      <c r="E112" s="79">
        <v>1</v>
      </c>
      <c r="F112" s="79">
        <v>1</v>
      </c>
      <c r="G112" s="79">
        <v>1</v>
      </c>
      <c r="H112" s="79">
        <v>1</v>
      </c>
      <c r="I112" s="106" t="s">
        <v>567</v>
      </c>
    </row>
    <row r="113" spans="1:9" x14ac:dyDescent="0.2">
      <c r="A113" s="76" t="s">
        <v>573</v>
      </c>
      <c r="B113" s="49">
        <v>3.2734935418999047</v>
      </c>
      <c r="C113" s="87" t="s">
        <v>807</v>
      </c>
      <c r="D113" s="81" t="s">
        <v>521</v>
      </c>
      <c r="E113" s="79">
        <v>1</v>
      </c>
      <c r="F113" s="79">
        <v>1</v>
      </c>
      <c r="G113" s="79">
        <v>1</v>
      </c>
      <c r="H113" s="79">
        <v>1</v>
      </c>
      <c r="I113" s="106"/>
    </row>
    <row r="114" spans="1:9" x14ac:dyDescent="0.2">
      <c r="A114" s="76" t="s">
        <v>280</v>
      </c>
      <c r="B114" s="50">
        <v>0.15</v>
      </c>
      <c r="C114" s="87" t="s">
        <v>807</v>
      </c>
      <c r="D114" s="81" t="s">
        <v>40</v>
      </c>
      <c r="E114" s="79">
        <v>1</v>
      </c>
      <c r="F114" s="79">
        <v>1</v>
      </c>
      <c r="G114" s="79">
        <v>1</v>
      </c>
      <c r="H114" s="79">
        <v>1</v>
      </c>
      <c r="I114" s="106"/>
    </row>
    <row r="115" spans="1:9" x14ac:dyDescent="0.2">
      <c r="A115" s="76" t="s">
        <v>282</v>
      </c>
      <c r="B115" s="51">
        <v>0.3</v>
      </c>
      <c r="C115" s="87" t="s">
        <v>807</v>
      </c>
      <c r="D115" s="81" t="s">
        <v>40</v>
      </c>
      <c r="E115" s="79">
        <v>1</v>
      </c>
      <c r="F115" s="79">
        <v>1</v>
      </c>
      <c r="G115" s="79">
        <v>1</v>
      </c>
      <c r="H115" s="79">
        <v>1</v>
      </c>
      <c r="I115" s="106"/>
    </row>
    <row r="116" spans="1:9" x14ac:dyDescent="0.2">
      <c r="A116" s="76" t="s">
        <v>574</v>
      </c>
      <c r="B116" s="50">
        <v>6.2500000000000001E-5</v>
      </c>
      <c r="C116" s="87" t="s">
        <v>807</v>
      </c>
      <c r="D116" s="81" t="s">
        <v>117</v>
      </c>
      <c r="E116" s="79">
        <v>0</v>
      </c>
      <c r="F116" s="79">
        <v>0</v>
      </c>
      <c r="G116" s="79">
        <v>0</v>
      </c>
      <c r="H116" s="79">
        <v>1</v>
      </c>
      <c r="I116" s="81" t="s">
        <v>570</v>
      </c>
    </row>
    <row r="117" spans="1:9" x14ac:dyDescent="0.2">
      <c r="A117" s="76"/>
      <c r="B117" s="50"/>
      <c r="C117" s="87"/>
      <c r="D117" s="81"/>
      <c r="E117" s="79"/>
      <c r="F117" s="79"/>
      <c r="G117" s="79"/>
      <c r="H117" s="79"/>
      <c r="I117" s="81"/>
    </row>
    <row r="118" spans="1:9" x14ac:dyDescent="0.2">
      <c r="A118" s="76" t="s">
        <v>284</v>
      </c>
      <c r="B118" s="50" t="s">
        <v>618</v>
      </c>
      <c r="C118" s="87"/>
      <c r="D118" s="81"/>
      <c r="E118" s="79"/>
      <c r="F118" s="79"/>
      <c r="G118" s="79"/>
      <c r="H118" s="79"/>
      <c r="I118" s="80"/>
    </row>
    <row r="119" spans="1:9" x14ac:dyDescent="0.2">
      <c r="A119" s="76" t="s">
        <v>287</v>
      </c>
      <c r="B119" s="82">
        <v>9822738121.0632591</v>
      </c>
      <c r="C119" s="87" t="s">
        <v>807</v>
      </c>
      <c r="D119" s="81" t="s">
        <v>88</v>
      </c>
      <c r="E119" s="79">
        <v>1</v>
      </c>
      <c r="F119" s="79">
        <v>1</v>
      </c>
      <c r="G119" s="79">
        <v>1</v>
      </c>
      <c r="H119" s="79">
        <v>1</v>
      </c>
      <c r="I119" s="81"/>
    </row>
    <row r="120" spans="1:9" x14ac:dyDescent="0.2">
      <c r="A120" s="76" t="s">
        <v>289</v>
      </c>
      <c r="B120" s="82">
        <v>12.355274674988763</v>
      </c>
      <c r="C120" s="87" t="s">
        <v>807</v>
      </c>
      <c r="D120" s="81" t="s">
        <v>40</v>
      </c>
      <c r="E120" s="79">
        <v>0</v>
      </c>
      <c r="F120" s="79">
        <v>1</v>
      </c>
      <c r="G120" s="79">
        <v>0</v>
      </c>
      <c r="H120" s="79">
        <v>0</v>
      </c>
      <c r="I120" s="47" t="s">
        <v>559</v>
      </c>
    </row>
    <row r="121" spans="1:9" x14ac:dyDescent="0.2">
      <c r="A121" s="76" t="s">
        <v>291</v>
      </c>
      <c r="B121" s="85" t="s">
        <v>40</v>
      </c>
      <c r="C121" s="87" t="s">
        <v>808</v>
      </c>
      <c r="D121" s="81" t="s">
        <v>560</v>
      </c>
      <c r="E121" s="85">
        <v>0</v>
      </c>
      <c r="F121" s="79">
        <v>0</v>
      </c>
      <c r="G121" s="79">
        <v>1</v>
      </c>
      <c r="H121" s="79">
        <v>0</v>
      </c>
      <c r="I121" s="47" t="s">
        <v>561</v>
      </c>
    </row>
    <row r="122" spans="1:9" x14ac:dyDescent="0.2">
      <c r="A122" s="76" t="s">
        <v>293</v>
      </c>
      <c r="B122" s="82">
        <v>0.29356203979698703</v>
      </c>
      <c r="C122" s="87" t="s">
        <v>811</v>
      </c>
      <c r="D122" s="81" t="s">
        <v>65</v>
      </c>
      <c r="E122" s="79">
        <v>1</v>
      </c>
      <c r="F122" s="79">
        <v>1</v>
      </c>
      <c r="G122" s="79">
        <v>1</v>
      </c>
      <c r="H122" s="79">
        <v>1</v>
      </c>
      <c r="I122" s="81"/>
    </row>
    <row r="123" spans="1:9" x14ac:dyDescent="0.2">
      <c r="A123" s="76" t="s">
        <v>295</v>
      </c>
      <c r="B123" s="50">
        <v>2400</v>
      </c>
      <c r="C123" s="87" t="s">
        <v>807</v>
      </c>
      <c r="D123" s="81" t="s">
        <v>68</v>
      </c>
      <c r="E123" s="79">
        <v>1</v>
      </c>
      <c r="F123" s="79">
        <v>1</v>
      </c>
      <c r="G123" s="79">
        <v>1</v>
      </c>
      <c r="H123" s="79">
        <v>1</v>
      </c>
      <c r="I123" s="81"/>
    </row>
    <row r="124" spans="1:9" x14ac:dyDescent="0.2">
      <c r="A124" s="76" t="s">
        <v>575</v>
      </c>
      <c r="B124" s="50">
        <v>0.155</v>
      </c>
      <c r="C124" s="87" t="s">
        <v>811</v>
      </c>
      <c r="D124" s="81" t="s">
        <v>40</v>
      </c>
      <c r="E124" s="79">
        <v>1</v>
      </c>
      <c r="F124" s="79">
        <v>1</v>
      </c>
      <c r="G124" s="79">
        <v>1</v>
      </c>
      <c r="H124" s="79">
        <v>1</v>
      </c>
      <c r="I124" s="81"/>
    </row>
    <row r="125" spans="1:9" x14ac:dyDescent="0.2">
      <c r="A125" s="76" t="s">
        <v>299</v>
      </c>
      <c r="B125" s="82">
        <v>8.0356709160032516</v>
      </c>
      <c r="C125" s="87" t="s">
        <v>808</v>
      </c>
      <c r="D125" s="81" t="s">
        <v>40</v>
      </c>
      <c r="E125" s="79">
        <v>0</v>
      </c>
      <c r="F125" s="79">
        <v>1</v>
      </c>
      <c r="G125" s="79">
        <v>1</v>
      </c>
      <c r="H125" s="79">
        <v>1</v>
      </c>
      <c r="I125" s="81"/>
    </row>
    <row r="126" spans="1:9" x14ac:dyDescent="0.2">
      <c r="A126" s="76" t="s">
        <v>576</v>
      </c>
      <c r="B126" s="50">
        <v>0.26500000000000001</v>
      </c>
      <c r="C126" s="87" t="s">
        <v>811</v>
      </c>
      <c r="D126" s="81" t="s">
        <v>40</v>
      </c>
      <c r="E126" s="79">
        <v>1</v>
      </c>
      <c r="F126" s="79">
        <v>1</v>
      </c>
      <c r="G126" s="79">
        <v>1</v>
      </c>
      <c r="H126" s="79">
        <v>1</v>
      </c>
      <c r="I126" s="81"/>
    </row>
    <row r="127" spans="1:9" x14ac:dyDescent="0.2">
      <c r="A127" s="76" t="s">
        <v>303</v>
      </c>
      <c r="B127" s="50">
        <v>8.7319409758586427E-3</v>
      </c>
      <c r="C127" s="87" t="s">
        <v>811</v>
      </c>
      <c r="D127" s="81" t="s">
        <v>556</v>
      </c>
      <c r="E127" s="79">
        <v>1</v>
      </c>
      <c r="F127" s="79">
        <v>1</v>
      </c>
      <c r="G127" s="79">
        <v>1</v>
      </c>
      <c r="H127" s="79">
        <v>0</v>
      </c>
      <c r="I127" s="81"/>
    </row>
    <row r="128" spans="1:9" x14ac:dyDescent="0.2">
      <c r="A128" s="76" t="s">
        <v>305</v>
      </c>
      <c r="B128" s="51">
        <v>83.058451719304898</v>
      </c>
      <c r="C128" s="87" t="s">
        <v>808</v>
      </c>
      <c r="D128" s="81" t="s">
        <v>40</v>
      </c>
      <c r="E128" s="48">
        <v>1</v>
      </c>
      <c r="F128" s="48">
        <v>1</v>
      </c>
      <c r="G128" s="48">
        <v>1</v>
      </c>
      <c r="H128" s="48">
        <v>1</v>
      </c>
      <c r="I128" s="81"/>
    </row>
    <row r="129" spans="1:9" x14ac:dyDescent="0.2">
      <c r="A129" s="76" t="s">
        <v>412</v>
      </c>
      <c r="B129" s="47">
        <v>0.32</v>
      </c>
      <c r="C129" s="87" t="s">
        <v>811</v>
      </c>
      <c r="D129" s="81" t="s">
        <v>564</v>
      </c>
      <c r="E129" s="48">
        <v>1</v>
      </c>
      <c r="F129" s="48">
        <v>1</v>
      </c>
      <c r="G129" s="48">
        <v>1</v>
      </c>
      <c r="H129" s="48">
        <v>0</v>
      </c>
      <c r="I129" s="81" t="s">
        <v>565</v>
      </c>
    </row>
    <row r="130" spans="1:9" x14ac:dyDescent="0.2">
      <c r="A130" s="76" t="s">
        <v>307</v>
      </c>
      <c r="B130" s="50">
        <v>1</v>
      </c>
      <c r="C130" s="87" t="s">
        <v>813</v>
      </c>
      <c r="D130" s="81" t="s">
        <v>65</v>
      </c>
      <c r="E130" s="79">
        <v>1</v>
      </c>
      <c r="F130" s="79">
        <v>1</v>
      </c>
      <c r="G130" s="79">
        <v>1</v>
      </c>
      <c r="H130" s="79">
        <v>1</v>
      </c>
      <c r="I130" s="81"/>
    </row>
    <row r="131" spans="1:9" x14ac:dyDescent="0.2">
      <c r="A131" s="76" t="s">
        <v>309</v>
      </c>
      <c r="B131" s="82">
        <v>12.355274674988763</v>
      </c>
      <c r="C131" s="87" t="s">
        <v>808</v>
      </c>
      <c r="D131" s="81" t="s">
        <v>40</v>
      </c>
      <c r="E131" s="79">
        <v>0</v>
      </c>
      <c r="F131" s="79">
        <v>1</v>
      </c>
      <c r="G131" s="79">
        <v>0</v>
      </c>
      <c r="H131" s="79">
        <v>0</v>
      </c>
      <c r="I131" s="47" t="s">
        <v>577</v>
      </c>
    </row>
    <row r="132" spans="1:9" x14ac:dyDescent="0.2">
      <c r="A132" s="76" t="s">
        <v>311</v>
      </c>
      <c r="B132" s="85" t="s">
        <v>40</v>
      </c>
      <c r="C132" s="87" t="s">
        <v>808</v>
      </c>
      <c r="D132" s="81" t="s">
        <v>560</v>
      </c>
      <c r="E132" s="85">
        <v>0</v>
      </c>
      <c r="F132" s="79">
        <v>0</v>
      </c>
      <c r="G132" s="79">
        <v>1</v>
      </c>
      <c r="H132" s="79">
        <v>0</v>
      </c>
      <c r="I132" s="47" t="s">
        <v>561</v>
      </c>
    </row>
    <row r="133" spans="1:9" x14ac:dyDescent="0.2">
      <c r="A133" s="76" t="s">
        <v>313</v>
      </c>
      <c r="B133" s="50">
        <v>2500</v>
      </c>
      <c r="C133" s="87" t="s">
        <v>807</v>
      </c>
      <c r="D133" s="81" t="s">
        <v>68</v>
      </c>
      <c r="E133" s="79">
        <v>1</v>
      </c>
      <c r="F133" s="79">
        <v>1</v>
      </c>
      <c r="G133" s="79">
        <v>0</v>
      </c>
      <c r="H133" s="79">
        <v>0</v>
      </c>
      <c r="I133" s="81"/>
    </row>
    <row r="134" spans="1:9" x14ac:dyDescent="0.2">
      <c r="A134" s="76" t="s">
        <v>600</v>
      </c>
      <c r="B134" s="45">
        <v>1E-3</v>
      </c>
      <c r="C134" s="87" t="s">
        <v>811</v>
      </c>
      <c r="D134" s="80" t="s">
        <v>556</v>
      </c>
      <c r="E134" s="79">
        <v>1</v>
      </c>
      <c r="F134" s="79">
        <v>1</v>
      </c>
      <c r="G134" s="79">
        <v>1</v>
      </c>
      <c r="H134" s="79">
        <v>0</v>
      </c>
      <c r="I134" s="81"/>
    </row>
    <row r="135" spans="1:9" ht="28.5" x14ac:dyDescent="0.2">
      <c r="A135" s="76" t="s">
        <v>601</v>
      </c>
      <c r="B135" s="50">
        <v>1</v>
      </c>
      <c r="C135" s="87" t="s">
        <v>813</v>
      </c>
      <c r="D135" s="81" t="s">
        <v>40</v>
      </c>
      <c r="E135" s="79">
        <v>1</v>
      </c>
      <c r="F135" s="79">
        <v>1</v>
      </c>
      <c r="G135" s="79">
        <v>1</v>
      </c>
      <c r="H135" s="79">
        <v>1</v>
      </c>
      <c r="I135" s="106" t="s">
        <v>566</v>
      </c>
    </row>
    <row r="136" spans="1:9" ht="28.5" x14ac:dyDescent="0.2">
      <c r="A136" s="76" t="s">
        <v>602</v>
      </c>
      <c r="B136" s="50">
        <v>1.35</v>
      </c>
      <c r="C136" s="87" t="s">
        <v>808</v>
      </c>
      <c r="D136" s="81" t="s">
        <v>195</v>
      </c>
      <c r="E136" s="79">
        <v>1</v>
      </c>
      <c r="F136" s="79">
        <v>1</v>
      </c>
      <c r="G136" s="79">
        <v>1</v>
      </c>
      <c r="H136" s="79">
        <v>1</v>
      </c>
      <c r="I136" s="106"/>
    </row>
    <row r="137" spans="1:9" x14ac:dyDescent="0.2">
      <c r="A137" s="76" t="s">
        <v>603</v>
      </c>
      <c r="B137" s="50">
        <v>55</v>
      </c>
      <c r="C137" s="87" t="s">
        <v>808</v>
      </c>
      <c r="D137" s="81" t="s">
        <v>195</v>
      </c>
      <c r="E137" s="79">
        <v>1</v>
      </c>
      <c r="F137" s="79">
        <v>1</v>
      </c>
      <c r="G137" s="79">
        <v>1</v>
      </c>
      <c r="H137" s="79">
        <v>1</v>
      </c>
      <c r="I137" s="106"/>
    </row>
    <row r="138" spans="1:9" x14ac:dyDescent="0.2">
      <c r="A138" s="76" t="s">
        <v>604</v>
      </c>
      <c r="B138" s="50">
        <v>1.5</v>
      </c>
      <c r="C138" s="87" t="s">
        <v>813</v>
      </c>
      <c r="D138" s="81" t="s">
        <v>65</v>
      </c>
      <c r="E138" s="79">
        <v>1</v>
      </c>
      <c r="F138" s="79">
        <v>1</v>
      </c>
      <c r="G138" s="79">
        <v>1</v>
      </c>
      <c r="H138" s="79">
        <v>1</v>
      </c>
      <c r="I138" s="106"/>
    </row>
    <row r="139" spans="1:9" x14ac:dyDescent="0.2">
      <c r="A139" s="76" t="s">
        <v>325</v>
      </c>
      <c r="B139" s="50">
        <v>6.2610794555326504E-2</v>
      </c>
      <c r="C139" s="87" t="s">
        <v>808</v>
      </c>
      <c r="D139" s="81" t="s">
        <v>65</v>
      </c>
      <c r="E139" s="79">
        <v>1</v>
      </c>
      <c r="F139" s="79">
        <v>1</v>
      </c>
      <c r="G139" s="79">
        <v>1</v>
      </c>
      <c r="H139" s="79">
        <v>1</v>
      </c>
      <c r="I139" s="106"/>
    </row>
    <row r="140" spans="1:9" x14ac:dyDescent="0.2">
      <c r="A140" s="76" t="s">
        <v>327</v>
      </c>
      <c r="B140" s="50">
        <v>3.9810700000000002E-5</v>
      </c>
      <c r="C140" s="87" t="s">
        <v>808</v>
      </c>
      <c r="D140" s="81" t="s">
        <v>204</v>
      </c>
      <c r="E140" s="79">
        <v>1</v>
      </c>
      <c r="F140" s="79">
        <v>1</v>
      </c>
      <c r="G140" s="79">
        <v>1</v>
      </c>
      <c r="H140" s="79">
        <v>1</v>
      </c>
      <c r="I140" s="106"/>
    </row>
    <row r="141" spans="1:9" ht="28.5" x14ac:dyDescent="0.2">
      <c r="A141" s="76" t="s">
        <v>605</v>
      </c>
      <c r="B141" s="50">
        <v>0.41666666699999999</v>
      </c>
      <c r="C141" s="87" t="s">
        <v>808</v>
      </c>
      <c r="D141" s="81" t="s">
        <v>207</v>
      </c>
      <c r="E141" s="79">
        <v>1</v>
      </c>
      <c r="F141" s="79">
        <v>1</v>
      </c>
      <c r="G141" s="79">
        <v>1</v>
      </c>
      <c r="H141" s="79">
        <v>1</v>
      </c>
      <c r="I141" s="106"/>
    </row>
    <row r="142" spans="1:9" x14ac:dyDescent="0.2">
      <c r="A142" s="76" t="s">
        <v>606</v>
      </c>
      <c r="B142" s="50">
        <v>0.05</v>
      </c>
      <c r="C142" s="87" t="s">
        <v>808</v>
      </c>
      <c r="D142" s="81" t="s">
        <v>40</v>
      </c>
      <c r="E142" s="79">
        <v>1</v>
      </c>
      <c r="F142" s="79">
        <v>1</v>
      </c>
      <c r="G142" s="79">
        <v>1</v>
      </c>
      <c r="H142" s="79">
        <v>1</v>
      </c>
      <c r="I142" s="106"/>
    </row>
    <row r="143" spans="1:9" ht="28.5" x14ac:dyDescent="0.2">
      <c r="A143" s="76" t="s">
        <v>333</v>
      </c>
      <c r="B143" s="50">
        <v>0.1</v>
      </c>
      <c r="C143" s="87" t="s">
        <v>808</v>
      </c>
      <c r="D143" s="80" t="s">
        <v>40</v>
      </c>
      <c r="E143" s="79">
        <v>1</v>
      </c>
      <c r="F143" s="79">
        <v>1</v>
      </c>
      <c r="G143" s="79">
        <v>1</v>
      </c>
      <c r="H143" s="79">
        <v>1</v>
      </c>
      <c r="I143" s="106"/>
    </row>
    <row r="144" spans="1:9" ht="28.5" x14ac:dyDescent="0.2">
      <c r="A144" s="76" t="s">
        <v>607</v>
      </c>
      <c r="B144" s="50">
        <v>0.1</v>
      </c>
      <c r="C144" s="87" t="s">
        <v>811</v>
      </c>
      <c r="D144" s="80" t="s">
        <v>40</v>
      </c>
      <c r="E144" s="79">
        <v>1</v>
      </c>
      <c r="F144" s="79">
        <v>1</v>
      </c>
      <c r="G144" s="79">
        <v>1</v>
      </c>
      <c r="H144" s="79">
        <v>1</v>
      </c>
      <c r="I144" s="106"/>
    </row>
    <row r="145" spans="1:9" x14ac:dyDescent="0.2">
      <c r="A145" s="76" t="s">
        <v>337</v>
      </c>
      <c r="B145" s="45">
        <v>0.34820309275503275</v>
      </c>
      <c r="C145" s="87" t="s">
        <v>807</v>
      </c>
      <c r="D145" s="80" t="s">
        <v>40</v>
      </c>
      <c r="E145" s="79">
        <v>1</v>
      </c>
      <c r="F145" s="79">
        <v>1</v>
      </c>
      <c r="G145" s="79">
        <v>1</v>
      </c>
      <c r="H145" s="79">
        <v>1</v>
      </c>
      <c r="I145" s="106" t="s">
        <v>567</v>
      </c>
    </row>
    <row r="146" spans="1:9" x14ac:dyDescent="0.2">
      <c r="A146" s="76" t="s">
        <v>578</v>
      </c>
      <c r="B146" s="51">
        <v>1.0938532184000644</v>
      </c>
      <c r="C146" s="87" t="s">
        <v>807</v>
      </c>
      <c r="D146" s="81" t="s">
        <v>521</v>
      </c>
      <c r="E146" s="79">
        <v>1</v>
      </c>
      <c r="F146" s="79">
        <v>1</v>
      </c>
      <c r="G146" s="79">
        <v>1</v>
      </c>
      <c r="H146" s="79">
        <v>1</v>
      </c>
      <c r="I146" s="106"/>
    </row>
    <row r="147" spans="1:9" x14ac:dyDescent="0.2">
      <c r="A147" s="76" t="s">
        <v>341</v>
      </c>
      <c r="B147" s="51">
        <v>0.22729454978148139</v>
      </c>
      <c r="C147" s="87" t="s">
        <v>807</v>
      </c>
      <c r="D147" s="81" t="s">
        <v>40</v>
      </c>
      <c r="E147" s="79">
        <v>1</v>
      </c>
      <c r="F147" s="79">
        <v>1</v>
      </c>
      <c r="G147" s="79">
        <v>1</v>
      </c>
      <c r="H147" s="79">
        <v>1</v>
      </c>
      <c r="I147" s="106"/>
    </row>
    <row r="148" spans="1:9" x14ac:dyDescent="0.2">
      <c r="A148" s="76" t="s">
        <v>343</v>
      </c>
      <c r="B148" s="51">
        <v>0.6</v>
      </c>
      <c r="C148" s="87" t="s">
        <v>807</v>
      </c>
      <c r="D148" s="81" t="s">
        <v>40</v>
      </c>
      <c r="E148" s="79">
        <v>1</v>
      </c>
      <c r="F148" s="79">
        <v>1</v>
      </c>
      <c r="G148" s="79">
        <v>1</v>
      </c>
      <c r="H148" s="79">
        <v>1</v>
      </c>
      <c r="I148" s="106"/>
    </row>
    <row r="149" spans="1:9" x14ac:dyDescent="0.2">
      <c r="A149" s="76" t="s">
        <v>579</v>
      </c>
      <c r="B149" s="50">
        <v>6.2500000000000001E-5</v>
      </c>
      <c r="C149" s="87" t="s">
        <v>807</v>
      </c>
      <c r="D149" s="81" t="s">
        <v>117</v>
      </c>
      <c r="E149" s="79">
        <v>0</v>
      </c>
      <c r="F149" s="79">
        <v>0</v>
      </c>
      <c r="G149" s="79">
        <v>0</v>
      </c>
      <c r="H149" s="79">
        <v>1</v>
      </c>
      <c r="I149" s="81" t="s">
        <v>570</v>
      </c>
    </row>
    <row r="150" spans="1:9" x14ac:dyDescent="0.2">
      <c r="A150" s="89"/>
      <c r="B150" s="45"/>
      <c r="C150" s="87"/>
      <c r="D150" s="81"/>
      <c r="E150" s="47"/>
      <c r="F150" s="47"/>
      <c r="G150" s="47"/>
      <c r="H150" s="79"/>
      <c r="I150" s="81"/>
    </row>
    <row r="151" spans="1:9" x14ac:dyDescent="0.2">
      <c r="A151" s="76" t="s">
        <v>345</v>
      </c>
      <c r="B151" s="50" t="s">
        <v>619</v>
      </c>
      <c r="C151" s="87"/>
      <c r="D151" s="81"/>
      <c r="E151" s="79"/>
      <c r="F151" s="79"/>
      <c r="G151" s="79"/>
      <c r="H151" s="79"/>
      <c r="I151" s="80"/>
    </row>
    <row r="152" spans="1:9" x14ac:dyDescent="0.2">
      <c r="A152" s="76" t="s">
        <v>348</v>
      </c>
      <c r="B152" s="50">
        <v>12777160.933612863</v>
      </c>
      <c r="C152" s="87" t="s">
        <v>807</v>
      </c>
      <c r="D152" s="81" t="s">
        <v>88</v>
      </c>
      <c r="E152" s="79">
        <v>1</v>
      </c>
      <c r="F152" s="79">
        <v>1</v>
      </c>
      <c r="G152" s="79">
        <v>1</v>
      </c>
      <c r="H152" s="79">
        <v>1</v>
      </c>
      <c r="I152" s="81"/>
    </row>
    <row r="153" spans="1:9" x14ac:dyDescent="0.2">
      <c r="A153" s="76" t="s">
        <v>350</v>
      </c>
      <c r="B153" s="82">
        <v>12.355274674988763</v>
      </c>
      <c r="C153" s="87" t="s">
        <v>807</v>
      </c>
      <c r="D153" s="81" t="s">
        <v>40</v>
      </c>
      <c r="E153" s="79">
        <v>0</v>
      </c>
      <c r="F153" s="79">
        <v>1</v>
      </c>
      <c r="G153" s="79">
        <v>0</v>
      </c>
      <c r="H153" s="79">
        <v>0</v>
      </c>
      <c r="I153" s="47" t="s">
        <v>559</v>
      </c>
    </row>
    <row r="154" spans="1:9" x14ac:dyDescent="0.2">
      <c r="A154" s="76" t="s">
        <v>352</v>
      </c>
      <c r="B154" s="85" t="s">
        <v>40</v>
      </c>
      <c r="C154" s="87" t="s">
        <v>808</v>
      </c>
      <c r="D154" s="81" t="s">
        <v>560</v>
      </c>
      <c r="E154" s="85">
        <v>0</v>
      </c>
      <c r="F154" s="79">
        <v>0</v>
      </c>
      <c r="G154" s="79">
        <v>1</v>
      </c>
      <c r="H154" s="79">
        <v>0</v>
      </c>
      <c r="I154" s="47" t="s">
        <v>561</v>
      </c>
    </row>
    <row r="155" spans="1:9" x14ac:dyDescent="0.2">
      <c r="A155" s="76" t="s">
        <v>354</v>
      </c>
      <c r="B155" s="82">
        <v>1.739621678026805</v>
      </c>
      <c r="C155" s="87" t="s">
        <v>811</v>
      </c>
      <c r="D155" s="81" t="s">
        <v>65</v>
      </c>
      <c r="E155" s="79">
        <v>1</v>
      </c>
      <c r="F155" s="79">
        <v>1</v>
      </c>
      <c r="G155" s="79">
        <v>1</v>
      </c>
      <c r="H155" s="79">
        <v>1</v>
      </c>
      <c r="I155" s="81"/>
    </row>
    <row r="156" spans="1:9" x14ac:dyDescent="0.2">
      <c r="A156" s="76" t="s">
        <v>356</v>
      </c>
      <c r="B156" s="50">
        <v>2400</v>
      </c>
      <c r="C156" s="87" t="s">
        <v>807</v>
      </c>
      <c r="D156" s="81" t="s">
        <v>68</v>
      </c>
      <c r="E156" s="79">
        <v>1</v>
      </c>
      <c r="F156" s="79">
        <v>1</v>
      </c>
      <c r="G156" s="79">
        <v>1</v>
      </c>
      <c r="H156" s="79">
        <v>1</v>
      </c>
      <c r="I156" s="81"/>
    </row>
    <row r="157" spans="1:9" x14ac:dyDescent="0.2">
      <c r="A157" s="76" t="s">
        <v>580</v>
      </c>
      <c r="B157" s="50">
        <v>0.155</v>
      </c>
      <c r="C157" s="87" t="s">
        <v>811</v>
      </c>
      <c r="D157" s="81" t="s">
        <v>40</v>
      </c>
      <c r="E157" s="79">
        <v>1</v>
      </c>
      <c r="F157" s="79">
        <v>1</v>
      </c>
      <c r="G157" s="79">
        <v>1</v>
      </c>
      <c r="H157" s="79">
        <v>1</v>
      </c>
      <c r="I157" s="81"/>
    </row>
    <row r="158" spans="1:9" x14ac:dyDescent="0.2">
      <c r="A158" s="76" t="s">
        <v>360</v>
      </c>
      <c r="B158" s="82">
        <v>7.9417999999999997</v>
      </c>
      <c r="C158" s="87" t="s">
        <v>808</v>
      </c>
      <c r="D158" s="81" t="s">
        <v>40</v>
      </c>
      <c r="E158" s="79">
        <v>0</v>
      </c>
      <c r="F158" s="79">
        <v>1</v>
      </c>
      <c r="G158" s="79">
        <v>1</v>
      </c>
      <c r="H158" s="79">
        <v>1</v>
      </c>
      <c r="I158" s="81"/>
    </row>
    <row r="159" spans="1:9" x14ac:dyDescent="0.2">
      <c r="A159" s="76" t="s">
        <v>581</v>
      </c>
      <c r="B159" s="50">
        <v>0.26500000000000001</v>
      </c>
      <c r="C159" s="87" t="s">
        <v>811</v>
      </c>
      <c r="D159" s="81" t="s">
        <v>40</v>
      </c>
      <c r="E159" s="79">
        <v>1</v>
      </c>
      <c r="F159" s="79">
        <v>1</v>
      </c>
      <c r="G159" s="79">
        <v>1</v>
      </c>
      <c r="H159" s="79">
        <v>1</v>
      </c>
      <c r="I159" s="81"/>
    </row>
    <row r="160" spans="1:9" x14ac:dyDescent="0.2">
      <c r="A160" s="76" t="s">
        <v>364</v>
      </c>
      <c r="B160" s="45">
        <v>1.0150999999999999E-2</v>
      </c>
      <c r="C160" s="87" t="s">
        <v>811</v>
      </c>
      <c r="D160" s="81" t="s">
        <v>556</v>
      </c>
      <c r="E160" s="79">
        <v>1</v>
      </c>
      <c r="F160" s="79">
        <v>1</v>
      </c>
      <c r="G160" s="79">
        <v>1</v>
      </c>
      <c r="H160" s="79">
        <v>0</v>
      </c>
      <c r="I160" s="81"/>
    </row>
    <row r="161" spans="1:9" x14ac:dyDescent="0.2">
      <c r="A161" s="76" t="s">
        <v>366</v>
      </c>
      <c r="B161" s="51">
        <v>83.058451719304898</v>
      </c>
      <c r="C161" s="87" t="s">
        <v>808</v>
      </c>
      <c r="D161" s="81" t="s">
        <v>40</v>
      </c>
      <c r="E161" s="48">
        <v>1</v>
      </c>
      <c r="F161" s="48">
        <v>1</v>
      </c>
      <c r="G161" s="48">
        <v>1</v>
      </c>
      <c r="H161" s="48">
        <v>1</v>
      </c>
      <c r="I161" s="81"/>
    </row>
    <row r="162" spans="1:9" x14ac:dyDescent="0.2">
      <c r="A162" s="76" t="s">
        <v>414</v>
      </c>
      <c r="B162" s="47">
        <v>0.32</v>
      </c>
      <c r="C162" s="87" t="s">
        <v>811</v>
      </c>
      <c r="D162" s="81" t="s">
        <v>564</v>
      </c>
      <c r="E162" s="48">
        <v>1</v>
      </c>
      <c r="F162" s="48">
        <v>1</v>
      </c>
      <c r="G162" s="48">
        <v>1</v>
      </c>
      <c r="H162" s="48">
        <v>0</v>
      </c>
      <c r="I162" s="81" t="s">
        <v>565</v>
      </c>
    </row>
    <row r="163" spans="1:9" x14ac:dyDescent="0.2">
      <c r="A163" s="76" t="s">
        <v>368</v>
      </c>
      <c r="B163" s="50">
        <v>1</v>
      </c>
      <c r="C163" s="87" t="s">
        <v>813</v>
      </c>
      <c r="D163" s="81" t="s">
        <v>65</v>
      </c>
      <c r="E163" s="79">
        <v>1</v>
      </c>
      <c r="F163" s="79">
        <v>1</v>
      </c>
      <c r="G163" s="79">
        <v>1</v>
      </c>
      <c r="H163" s="79">
        <v>1</v>
      </c>
      <c r="I163" s="81"/>
    </row>
    <row r="164" spans="1:9" x14ac:dyDescent="0.2">
      <c r="A164" s="76" t="s">
        <v>370</v>
      </c>
      <c r="B164" s="82">
        <v>12.355274674988763</v>
      </c>
      <c r="C164" s="87" t="s">
        <v>808</v>
      </c>
      <c r="D164" s="81" t="s">
        <v>40</v>
      </c>
      <c r="E164" s="79">
        <v>0</v>
      </c>
      <c r="F164" s="79">
        <v>1</v>
      </c>
      <c r="G164" s="79">
        <v>0</v>
      </c>
      <c r="H164" s="79">
        <v>0</v>
      </c>
      <c r="I164" s="47" t="s">
        <v>559</v>
      </c>
    </row>
    <row r="165" spans="1:9" x14ac:dyDescent="0.2">
      <c r="A165" s="76" t="s">
        <v>372</v>
      </c>
      <c r="B165" s="85" t="s">
        <v>40</v>
      </c>
      <c r="C165" s="87" t="s">
        <v>808</v>
      </c>
      <c r="D165" s="81" t="s">
        <v>560</v>
      </c>
      <c r="E165" s="85">
        <v>0</v>
      </c>
      <c r="F165" s="79">
        <v>0</v>
      </c>
      <c r="G165" s="79">
        <v>1</v>
      </c>
      <c r="H165" s="79">
        <v>0</v>
      </c>
      <c r="I165" s="47" t="s">
        <v>561</v>
      </c>
    </row>
    <row r="166" spans="1:9" x14ac:dyDescent="0.2">
      <c r="A166" s="76" t="s">
        <v>374</v>
      </c>
      <c r="B166" s="50">
        <v>2500</v>
      </c>
      <c r="C166" s="87" t="s">
        <v>807</v>
      </c>
      <c r="D166" s="81" t="s">
        <v>68</v>
      </c>
      <c r="E166" s="79">
        <v>1</v>
      </c>
      <c r="F166" s="79">
        <v>1</v>
      </c>
      <c r="G166" s="79">
        <v>0</v>
      </c>
      <c r="H166" s="79">
        <v>0</v>
      </c>
      <c r="I166" s="81"/>
    </row>
    <row r="167" spans="1:9" x14ac:dyDescent="0.2">
      <c r="A167" s="76" t="s">
        <v>608</v>
      </c>
      <c r="B167" s="45">
        <v>1E-3</v>
      </c>
      <c r="C167" s="87" t="s">
        <v>811</v>
      </c>
      <c r="D167" s="80" t="s">
        <v>556</v>
      </c>
      <c r="E167" s="79">
        <v>1</v>
      </c>
      <c r="F167" s="79">
        <v>1</v>
      </c>
      <c r="G167" s="79">
        <v>1</v>
      </c>
      <c r="H167" s="79">
        <v>0</v>
      </c>
      <c r="I167" s="81"/>
    </row>
    <row r="168" spans="1:9" ht="28.5" x14ac:dyDescent="0.2">
      <c r="A168" s="76" t="s">
        <v>609</v>
      </c>
      <c r="B168" s="50">
        <v>1</v>
      </c>
      <c r="C168" s="87" t="s">
        <v>813</v>
      </c>
      <c r="D168" s="80" t="s">
        <v>40</v>
      </c>
      <c r="E168" s="79">
        <v>1</v>
      </c>
      <c r="F168" s="79">
        <v>1</v>
      </c>
      <c r="G168" s="79">
        <v>1</v>
      </c>
      <c r="H168" s="79">
        <v>1</v>
      </c>
      <c r="I168" s="106" t="s">
        <v>566</v>
      </c>
    </row>
    <row r="169" spans="1:9" ht="28.5" x14ac:dyDescent="0.2">
      <c r="A169" s="76" t="s">
        <v>610</v>
      </c>
      <c r="B169" s="50">
        <v>1.35</v>
      </c>
      <c r="C169" s="87" t="s">
        <v>808</v>
      </c>
      <c r="D169" s="80" t="s">
        <v>195</v>
      </c>
      <c r="E169" s="79">
        <v>1</v>
      </c>
      <c r="F169" s="79">
        <v>1</v>
      </c>
      <c r="G169" s="79">
        <v>1</v>
      </c>
      <c r="H169" s="79">
        <v>1</v>
      </c>
      <c r="I169" s="106"/>
    </row>
    <row r="170" spans="1:9" x14ac:dyDescent="0.2">
      <c r="A170" s="76" t="s">
        <v>611</v>
      </c>
      <c r="B170" s="50">
        <v>55</v>
      </c>
      <c r="C170" s="87" t="s">
        <v>808</v>
      </c>
      <c r="D170" s="80" t="s">
        <v>195</v>
      </c>
      <c r="E170" s="79">
        <v>1</v>
      </c>
      <c r="F170" s="79">
        <v>1</v>
      </c>
      <c r="G170" s="79">
        <v>1</v>
      </c>
      <c r="H170" s="79">
        <v>1</v>
      </c>
      <c r="I170" s="106"/>
    </row>
    <row r="171" spans="1:9" x14ac:dyDescent="0.2">
      <c r="A171" s="76" t="s">
        <v>612</v>
      </c>
      <c r="B171" s="50">
        <v>1.5</v>
      </c>
      <c r="C171" s="87" t="s">
        <v>813</v>
      </c>
      <c r="D171" s="80" t="s">
        <v>65</v>
      </c>
      <c r="E171" s="79">
        <v>1</v>
      </c>
      <c r="F171" s="79">
        <v>1</v>
      </c>
      <c r="G171" s="79">
        <v>1</v>
      </c>
      <c r="H171" s="79">
        <v>1</v>
      </c>
      <c r="I171" s="106"/>
    </row>
    <row r="172" spans="1:9" x14ac:dyDescent="0.2">
      <c r="A172" s="76" t="s">
        <v>386</v>
      </c>
      <c r="B172" s="50">
        <v>6.2610794555326504E-2</v>
      </c>
      <c r="C172" s="87" t="s">
        <v>808</v>
      </c>
      <c r="D172" s="80" t="s">
        <v>65</v>
      </c>
      <c r="E172" s="79">
        <v>1</v>
      </c>
      <c r="F172" s="79">
        <v>1</v>
      </c>
      <c r="G172" s="79">
        <v>1</v>
      </c>
      <c r="H172" s="79">
        <v>1</v>
      </c>
      <c r="I172" s="106"/>
    </row>
    <row r="173" spans="1:9" x14ac:dyDescent="0.2">
      <c r="A173" s="76" t="s">
        <v>388</v>
      </c>
      <c r="B173" s="50">
        <v>3.9810700000000002E-5</v>
      </c>
      <c r="C173" s="87" t="s">
        <v>808</v>
      </c>
      <c r="D173" s="80" t="s">
        <v>204</v>
      </c>
      <c r="E173" s="79">
        <v>1</v>
      </c>
      <c r="F173" s="79">
        <v>1</v>
      </c>
      <c r="G173" s="79">
        <v>1</v>
      </c>
      <c r="H173" s="79">
        <v>1</v>
      </c>
      <c r="I173" s="106"/>
    </row>
    <row r="174" spans="1:9" ht="28.5" x14ac:dyDescent="0.2">
      <c r="A174" s="76" t="s">
        <v>613</v>
      </c>
      <c r="B174" s="50">
        <v>0.41666666699999999</v>
      </c>
      <c r="C174" s="87" t="s">
        <v>808</v>
      </c>
      <c r="D174" s="80" t="s">
        <v>207</v>
      </c>
      <c r="E174" s="79">
        <v>1</v>
      </c>
      <c r="F174" s="79">
        <v>1</v>
      </c>
      <c r="G174" s="79">
        <v>1</v>
      </c>
      <c r="H174" s="79">
        <v>1</v>
      </c>
      <c r="I174" s="106"/>
    </row>
    <row r="175" spans="1:9" x14ac:dyDescent="0.2">
      <c r="A175" s="76" t="s">
        <v>614</v>
      </c>
      <c r="B175" s="50">
        <v>0.05</v>
      </c>
      <c r="C175" s="87" t="s">
        <v>808</v>
      </c>
      <c r="D175" s="80" t="s">
        <v>40</v>
      </c>
      <c r="E175" s="79">
        <v>1</v>
      </c>
      <c r="F175" s="79">
        <v>1</v>
      </c>
      <c r="G175" s="79">
        <v>1</v>
      </c>
      <c r="H175" s="79">
        <v>1</v>
      </c>
      <c r="I175" s="106"/>
    </row>
    <row r="176" spans="1:9" ht="28.5" x14ac:dyDescent="0.2">
      <c r="A176" s="76" t="s">
        <v>394</v>
      </c>
      <c r="B176" s="50">
        <v>0.1</v>
      </c>
      <c r="C176" s="87" t="s">
        <v>808</v>
      </c>
      <c r="D176" s="80" t="s">
        <v>40</v>
      </c>
      <c r="E176" s="79">
        <v>1</v>
      </c>
      <c r="F176" s="79">
        <v>1</v>
      </c>
      <c r="G176" s="79">
        <v>1</v>
      </c>
      <c r="H176" s="79">
        <v>1</v>
      </c>
      <c r="I176" s="106"/>
    </row>
    <row r="177" spans="1:9" ht="28.5" x14ac:dyDescent="0.2">
      <c r="A177" s="76" t="s">
        <v>615</v>
      </c>
      <c r="B177" s="50">
        <v>0.1</v>
      </c>
      <c r="C177" s="87" t="s">
        <v>811</v>
      </c>
      <c r="D177" s="80" t="s">
        <v>40</v>
      </c>
      <c r="E177" s="79">
        <v>1</v>
      </c>
      <c r="F177" s="79">
        <v>1</v>
      </c>
      <c r="G177" s="79">
        <v>1</v>
      </c>
      <c r="H177" s="79">
        <v>1</v>
      </c>
      <c r="I177" s="106"/>
    </row>
    <row r="178" spans="1:9" x14ac:dyDescent="0.2">
      <c r="A178" s="76" t="s">
        <v>398</v>
      </c>
      <c r="B178" s="45">
        <v>0.32332075721631559</v>
      </c>
      <c r="C178" s="87" t="s">
        <v>807</v>
      </c>
      <c r="D178" s="80" t="s">
        <v>40</v>
      </c>
      <c r="E178" s="79">
        <v>1</v>
      </c>
      <c r="F178" s="79">
        <v>1</v>
      </c>
      <c r="G178" s="79">
        <v>1</v>
      </c>
      <c r="H178" s="79">
        <v>1</v>
      </c>
      <c r="I178" s="106" t="s">
        <v>567</v>
      </c>
    </row>
    <row r="179" spans="1:9" x14ac:dyDescent="0.2">
      <c r="A179" s="76" t="s">
        <v>582</v>
      </c>
      <c r="B179" s="51">
        <v>0.99770000000000003</v>
      </c>
      <c r="C179" s="87" t="s">
        <v>807</v>
      </c>
      <c r="D179" s="80" t="s">
        <v>521</v>
      </c>
      <c r="E179" s="79">
        <v>1</v>
      </c>
      <c r="F179" s="79">
        <v>1</v>
      </c>
      <c r="G179" s="79">
        <v>1</v>
      </c>
      <c r="H179" s="79">
        <v>1</v>
      </c>
      <c r="I179" s="106"/>
    </row>
    <row r="180" spans="1:9" x14ac:dyDescent="0.2">
      <c r="A180" s="76" t="s">
        <v>402</v>
      </c>
      <c r="B180" s="51">
        <v>0.22729454978148139</v>
      </c>
      <c r="C180" s="87" t="s">
        <v>807</v>
      </c>
      <c r="D180" s="80" t="s">
        <v>40</v>
      </c>
      <c r="E180" s="79">
        <v>1</v>
      </c>
      <c r="F180" s="79">
        <v>1</v>
      </c>
      <c r="G180" s="79">
        <v>1</v>
      </c>
      <c r="H180" s="79">
        <v>1</v>
      </c>
      <c r="I180" s="106"/>
    </row>
    <row r="181" spans="1:9" x14ac:dyDescent="0.2">
      <c r="A181" s="76" t="s">
        <v>404</v>
      </c>
      <c r="B181" s="51">
        <v>0.6</v>
      </c>
      <c r="C181" s="87" t="s">
        <v>807</v>
      </c>
      <c r="D181" s="80" t="s">
        <v>40</v>
      </c>
      <c r="E181" s="79">
        <v>1</v>
      </c>
      <c r="F181" s="79">
        <v>1</v>
      </c>
      <c r="G181" s="79">
        <v>1</v>
      </c>
      <c r="H181" s="79">
        <v>1</v>
      </c>
      <c r="I181" s="106"/>
    </row>
    <row r="182" spans="1:9" x14ac:dyDescent="0.2">
      <c r="A182" s="76" t="s">
        <v>583</v>
      </c>
      <c r="B182" s="50">
        <v>6.2500000000000001E-5</v>
      </c>
      <c r="C182" s="87" t="s">
        <v>807</v>
      </c>
      <c r="D182" s="80" t="s">
        <v>117</v>
      </c>
      <c r="E182" s="79">
        <v>0</v>
      </c>
      <c r="F182" s="79">
        <v>0</v>
      </c>
      <c r="G182" s="79">
        <v>0</v>
      </c>
      <c r="H182" s="79">
        <v>1</v>
      </c>
      <c r="I182" s="81" t="s">
        <v>570</v>
      </c>
    </row>
  </sheetData>
  <mergeCells count="8">
    <mergeCell ref="I168:I177"/>
    <mergeCell ref="I178:I181"/>
    <mergeCell ref="I69:I78"/>
    <mergeCell ref="I79:I82"/>
    <mergeCell ref="I102:I111"/>
    <mergeCell ref="I112:I115"/>
    <mergeCell ref="I135:I144"/>
    <mergeCell ref="I145:I148"/>
  </mergeCells>
  <phoneticPr fontId="3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2" sqref="A2"/>
    </sheetView>
  </sheetViews>
  <sheetFormatPr defaultRowHeight="14.25" x14ac:dyDescent="0.2"/>
  <cols>
    <col min="1" max="1" width="17.25" customWidth="1"/>
    <col min="2" max="2" width="12.875" customWidth="1"/>
    <col min="3" max="3" width="13.875" customWidth="1"/>
    <col min="4" max="4" width="15.875" customWidth="1"/>
  </cols>
  <sheetData>
    <row r="1" spans="1:4" x14ac:dyDescent="0.2">
      <c r="A1" s="27" t="s">
        <v>902</v>
      </c>
      <c r="B1" s="63"/>
      <c r="C1" s="63"/>
      <c r="D1" s="63"/>
    </row>
    <row r="2" spans="1:4" ht="43.5" x14ac:dyDescent="0.25">
      <c r="A2" s="89" t="s">
        <v>796</v>
      </c>
      <c r="B2" s="90" t="s">
        <v>797</v>
      </c>
      <c r="C2" s="91" t="s">
        <v>798</v>
      </c>
      <c r="D2" s="89" t="s">
        <v>799</v>
      </c>
    </row>
    <row r="3" spans="1:4" ht="15.75" x14ac:dyDescent="0.25">
      <c r="A3" s="60" t="s">
        <v>800</v>
      </c>
      <c r="B3" s="64">
        <v>43871</v>
      </c>
      <c r="C3" s="61">
        <v>3320000</v>
      </c>
      <c r="D3" s="62">
        <v>4320</v>
      </c>
    </row>
    <row r="4" spans="1:4" ht="15.75" x14ac:dyDescent="0.25">
      <c r="A4" s="60"/>
      <c r="B4" s="64">
        <v>43914</v>
      </c>
      <c r="C4" s="61">
        <v>3300000</v>
      </c>
      <c r="D4" s="62">
        <v>4290</v>
      </c>
    </row>
    <row r="5" spans="1:4" ht="15.75" x14ac:dyDescent="0.25">
      <c r="A5" s="60"/>
      <c r="B5" s="64">
        <v>43998</v>
      </c>
      <c r="C5" s="61">
        <v>2270000</v>
      </c>
      <c r="D5" s="62">
        <v>2950</v>
      </c>
    </row>
    <row r="6" spans="1:4" ht="15.75" x14ac:dyDescent="0.25">
      <c r="A6" s="60" t="s">
        <v>644</v>
      </c>
      <c r="B6" s="64">
        <v>43886</v>
      </c>
      <c r="C6" s="61">
        <v>321000</v>
      </c>
      <c r="D6" s="62">
        <v>418</v>
      </c>
    </row>
    <row r="7" spans="1:4" ht="15.75" x14ac:dyDescent="0.25">
      <c r="A7" s="60"/>
      <c r="B7" s="64">
        <v>43951</v>
      </c>
      <c r="C7" s="61">
        <v>353000</v>
      </c>
      <c r="D7" s="62">
        <v>459</v>
      </c>
    </row>
    <row r="8" spans="1:4" ht="15.75" x14ac:dyDescent="0.25">
      <c r="A8" s="60"/>
      <c r="B8" s="64">
        <v>44022</v>
      </c>
      <c r="C8" s="61">
        <v>397000</v>
      </c>
      <c r="D8" s="62">
        <v>516</v>
      </c>
    </row>
    <row r="9" spans="1:4" ht="15.75" x14ac:dyDescent="0.25">
      <c r="A9" s="60" t="s">
        <v>801</v>
      </c>
      <c r="B9" s="64">
        <v>43848</v>
      </c>
      <c r="C9" s="61">
        <v>1720000</v>
      </c>
      <c r="D9" s="62">
        <v>2230</v>
      </c>
    </row>
    <row r="10" spans="1:4" ht="15.75" x14ac:dyDescent="0.25">
      <c r="A10" s="60"/>
      <c r="B10" s="64">
        <v>43908</v>
      </c>
      <c r="C10" s="61">
        <v>465000</v>
      </c>
      <c r="D10" s="62">
        <v>604</v>
      </c>
    </row>
    <row r="11" spans="1:4" ht="15.75" x14ac:dyDescent="0.25">
      <c r="A11" s="60"/>
      <c r="B11" s="64">
        <v>44153</v>
      </c>
      <c r="C11" s="61">
        <v>2290000</v>
      </c>
      <c r="D11" s="62">
        <v>2980</v>
      </c>
    </row>
  </sheetData>
  <phoneticPr fontId="33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A2" sqref="A2"/>
    </sheetView>
  </sheetViews>
  <sheetFormatPr defaultRowHeight="14.25" x14ac:dyDescent="0.2"/>
  <cols>
    <col min="1" max="1" width="41.125" bestFit="1" customWidth="1"/>
    <col min="2" max="2" width="12.375" bestFit="1" customWidth="1"/>
  </cols>
  <sheetData>
    <row r="1" spans="1:3" x14ac:dyDescent="0.2">
      <c r="A1" s="27" t="s">
        <v>903</v>
      </c>
      <c r="B1" s="63"/>
      <c r="C1" s="63"/>
    </row>
    <row r="2" spans="1:3" x14ac:dyDescent="0.2">
      <c r="A2" s="47" t="s">
        <v>37</v>
      </c>
      <c r="B2" s="47" t="s">
        <v>38</v>
      </c>
      <c r="C2" s="47" t="s">
        <v>39</v>
      </c>
    </row>
    <row r="3" spans="1:3" x14ac:dyDescent="0.2">
      <c r="A3" s="47" t="s">
        <v>620</v>
      </c>
      <c r="B3" s="68" t="s">
        <v>800</v>
      </c>
      <c r="C3" s="47"/>
    </row>
    <row r="4" spans="1:3" x14ac:dyDescent="0.2">
      <c r="A4" s="47" t="s">
        <v>423</v>
      </c>
      <c r="B4" s="68">
        <v>265.91000000000003</v>
      </c>
      <c r="C4" s="47" t="s">
        <v>49</v>
      </c>
    </row>
    <row r="5" spans="1:3" x14ac:dyDescent="0.2">
      <c r="A5" s="47" t="s">
        <v>424</v>
      </c>
      <c r="B5" s="68">
        <v>1.8</v>
      </c>
      <c r="C5" s="47" t="s">
        <v>425</v>
      </c>
    </row>
    <row r="6" spans="1:3" x14ac:dyDescent="0.2">
      <c r="A6" s="47" t="s">
        <v>426</v>
      </c>
      <c r="B6" s="67">
        <v>1122.0184543019636</v>
      </c>
      <c r="C6" s="47" t="s">
        <v>40</v>
      </c>
    </row>
    <row r="7" spans="1:3" x14ac:dyDescent="0.2">
      <c r="A7" s="47" t="s">
        <v>427</v>
      </c>
      <c r="B7" s="66">
        <v>1819.7008586099832</v>
      </c>
      <c r="C7" s="47" t="s">
        <v>428</v>
      </c>
    </row>
    <row r="8" spans="1:3" x14ac:dyDescent="0.2">
      <c r="A8" s="47" t="s">
        <v>429</v>
      </c>
      <c r="B8" s="67">
        <v>8.1846478813479007E-5</v>
      </c>
      <c r="C8" s="47" t="s">
        <v>40</v>
      </c>
    </row>
    <row r="9" spans="1:3" x14ac:dyDescent="0.2">
      <c r="A9" s="47" t="s">
        <v>430</v>
      </c>
      <c r="B9" s="65">
        <v>2.3499999999999999E-4</v>
      </c>
      <c r="C9" s="47" t="s">
        <v>55</v>
      </c>
    </row>
    <row r="10" spans="1:3" x14ac:dyDescent="0.2">
      <c r="A10" s="47" t="s">
        <v>431</v>
      </c>
      <c r="B10" s="66">
        <v>41500</v>
      </c>
      <c r="C10" s="47" t="s">
        <v>56</v>
      </c>
    </row>
    <row r="11" spans="1:3" x14ac:dyDescent="0.2">
      <c r="A11" s="47" t="s">
        <v>621</v>
      </c>
      <c r="B11" s="66">
        <v>38900</v>
      </c>
      <c r="C11" s="47" t="s">
        <v>56</v>
      </c>
    </row>
    <row r="12" spans="1:3" x14ac:dyDescent="0.2">
      <c r="A12" s="47" t="s">
        <v>432</v>
      </c>
      <c r="B12" s="66">
        <v>4320</v>
      </c>
      <c r="C12" s="47" t="s">
        <v>56</v>
      </c>
    </row>
    <row r="13" spans="1:3" x14ac:dyDescent="0.2">
      <c r="A13" s="47" t="s">
        <v>622</v>
      </c>
      <c r="B13" s="66">
        <v>38900</v>
      </c>
      <c r="C13" s="47" t="s">
        <v>56</v>
      </c>
    </row>
    <row r="14" spans="1:3" x14ac:dyDescent="0.2">
      <c r="A14" s="47" t="s">
        <v>623</v>
      </c>
      <c r="B14" s="66">
        <v>4320</v>
      </c>
      <c r="C14" s="47" t="s">
        <v>56</v>
      </c>
    </row>
    <row r="15" spans="1:3" x14ac:dyDescent="0.2">
      <c r="A15" s="47" t="s">
        <v>624</v>
      </c>
      <c r="B15" s="66">
        <v>38900</v>
      </c>
      <c r="C15" s="47" t="s">
        <v>56</v>
      </c>
    </row>
    <row r="16" spans="1:3" x14ac:dyDescent="0.2">
      <c r="A16" s="47" t="s">
        <v>434</v>
      </c>
      <c r="B16" s="66">
        <v>4320</v>
      </c>
      <c r="C16" s="47" t="s">
        <v>56</v>
      </c>
    </row>
    <row r="17" spans="1:3" x14ac:dyDescent="0.2">
      <c r="A17" s="47" t="s">
        <v>625</v>
      </c>
      <c r="B17" s="66">
        <v>38900</v>
      </c>
      <c r="C17" s="47" t="s">
        <v>56</v>
      </c>
    </row>
    <row r="18" spans="1:3" x14ac:dyDescent="0.2">
      <c r="A18" s="47" t="s">
        <v>626</v>
      </c>
      <c r="B18" s="66">
        <v>4320</v>
      </c>
      <c r="C18" s="47" t="s">
        <v>56</v>
      </c>
    </row>
    <row r="19" spans="1:3" x14ac:dyDescent="0.2">
      <c r="A19" s="47" t="s">
        <v>627</v>
      </c>
      <c r="B19" s="66">
        <v>38900</v>
      </c>
      <c r="C19" s="47" t="s">
        <v>56</v>
      </c>
    </row>
    <row r="20" spans="1:3" x14ac:dyDescent="0.2">
      <c r="A20" s="47" t="s">
        <v>628</v>
      </c>
      <c r="B20" s="66">
        <v>41500</v>
      </c>
      <c r="C20" s="47" t="s">
        <v>56</v>
      </c>
    </row>
    <row r="21" spans="1:3" x14ac:dyDescent="0.2">
      <c r="A21" s="47" t="s">
        <v>629</v>
      </c>
      <c r="B21" s="66">
        <v>4320</v>
      </c>
      <c r="C21" s="47" t="s">
        <v>56</v>
      </c>
    </row>
    <row r="22" spans="1:3" x14ac:dyDescent="0.2">
      <c r="A22" s="47" t="s">
        <v>630</v>
      </c>
      <c r="B22" s="66">
        <v>8640</v>
      </c>
      <c r="C22" s="47" t="s">
        <v>56</v>
      </c>
    </row>
    <row r="23" spans="1:3" x14ac:dyDescent="0.2">
      <c r="A23" s="47" t="s">
        <v>631</v>
      </c>
      <c r="B23" s="66">
        <v>8640</v>
      </c>
      <c r="C23" s="47" t="s">
        <v>56</v>
      </c>
    </row>
    <row r="24" spans="1:3" x14ac:dyDescent="0.2">
      <c r="A24" s="47" t="s">
        <v>632</v>
      </c>
      <c r="B24" s="66">
        <v>41500</v>
      </c>
      <c r="C24" s="47" t="s">
        <v>56</v>
      </c>
    </row>
    <row r="25" spans="1:3" x14ac:dyDescent="0.2">
      <c r="A25" s="47" t="s">
        <v>633</v>
      </c>
      <c r="B25" s="66">
        <v>4320</v>
      </c>
      <c r="C25" s="47" t="s">
        <v>56</v>
      </c>
    </row>
    <row r="26" spans="1:3" x14ac:dyDescent="0.2">
      <c r="A26" s="47" t="s">
        <v>634</v>
      </c>
      <c r="B26" s="66">
        <v>8640</v>
      </c>
      <c r="C26" s="47" t="s">
        <v>56</v>
      </c>
    </row>
    <row r="27" spans="1:3" x14ac:dyDescent="0.2">
      <c r="A27" s="47" t="s">
        <v>635</v>
      </c>
      <c r="B27" s="66">
        <v>8640</v>
      </c>
      <c r="C27" s="47" t="s">
        <v>56</v>
      </c>
    </row>
    <row r="28" spans="1:3" x14ac:dyDescent="0.2">
      <c r="A28" s="47" t="s">
        <v>636</v>
      </c>
      <c r="B28" s="66">
        <v>41500</v>
      </c>
      <c r="C28" s="47" t="s">
        <v>56</v>
      </c>
    </row>
    <row r="29" spans="1:3" x14ac:dyDescent="0.2">
      <c r="A29" s="47" t="s">
        <v>637</v>
      </c>
      <c r="B29" s="66">
        <v>4320</v>
      </c>
      <c r="C29" s="47" t="s">
        <v>56</v>
      </c>
    </row>
    <row r="30" spans="1:3" x14ac:dyDescent="0.2">
      <c r="A30" s="47" t="s">
        <v>638</v>
      </c>
      <c r="B30" s="66">
        <v>8640</v>
      </c>
      <c r="C30" s="47" t="s">
        <v>56</v>
      </c>
    </row>
    <row r="31" spans="1:3" x14ac:dyDescent="0.2">
      <c r="A31" s="47" t="s">
        <v>639</v>
      </c>
      <c r="B31" s="66">
        <v>8640</v>
      </c>
      <c r="C31" s="47" t="s">
        <v>56</v>
      </c>
    </row>
    <row r="32" spans="1:3" x14ac:dyDescent="0.2">
      <c r="A32" s="47" t="s">
        <v>640</v>
      </c>
      <c r="B32" s="66">
        <v>41500</v>
      </c>
      <c r="C32" s="47" t="s">
        <v>56</v>
      </c>
    </row>
    <row r="33" spans="1:3" x14ac:dyDescent="0.2">
      <c r="A33" s="47" t="s">
        <v>641</v>
      </c>
      <c r="B33" s="66">
        <v>4320</v>
      </c>
      <c r="C33" s="47" t="s">
        <v>56</v>
      </c>
    </row>
    <row r="34" spans="1:3" x14ac:dyDescent="0.2">
      <c r="A34" s="47" t="s">
        <v>642</v>
      </c>
      <c r="B34" s="66">
        <v>8640</v>
      </c>
      <c r="C34" s="47" t="s">
        <v>56</v>
      </c>
    </row>
    <row r="35" spans="1:3" x14ac:dyDescent="0.2">
      <c r="A35" s="47" t="s">
        <v>643</v>
      </c>
      <c r="B35" s="66">
        <v>8640</v>
      </c>
      <c r="C35" s="47" t="s">
        <v>56</v>
      </c>
    </row>
  </sheetData>
  <phoneticPr fontId="33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A2" sqref="A2"/>
    </sheetView>
  </sheetViews>
  <sheetFormatPr defaultRowHeight="14.25" x14ac:dyDescent="0.2"/>
  <cols>
    <col min="1" max="1" width="48" bestFit="1" customWidth="1"/>
    <col min="2" max="2" width="13.375" customWidth="1"/>
    <col min="4" max="4" width="14" style="2" customWidth="1"/>
  </cols>
  <sheetData>
    <row r="1" spans="1:4" x14ac:dyDescent="0.2">
      <c r="A1" s="27" t="s">
        <v>904</v>
      </c>
    </row>
    <row r="2" spans="1:4" x14ac:dyDescent="0.2">
      <c r="A2" s="25" t="s">
        <v>37</v>
      </c>
      <c r="B2" s="25" t="s">
        <v>38</v>
      </c>
      <c r="C2" s="25" t="s">
        <v>39</v>
      </c>
      <c r="D2" s="53" t="s">
        <v>514</v>
      </c>
    </row>
    <row r="3" spans="1:4" x14ac:dyDescent="0.2">
      <c r="A3" s="25" t="s">
        <v>620</v>
      </c>
      <c r="B3" s="25" t="s">
        <v>644</v>
      </c>
      <c r="C3" s="25"/>
      <c r="D3" s="53"/>
    </row>
    <row r="4" spans="1:4" x14ac:dyDescent="0.2">
      <c r="A4" s="25" t="s">
        <v>41</v>
      </c>
      <c r="B4" s="25" t="s">
        <v>645</v>
      </c>
      <c r="C4" s="25" t="s">
        <v>40</v>
      </c>
      <c r="D4" s="53"/>
    </row>
    <row r="5" spans="1:4" x14ac:dyDescent="0.2">
      <c r="A5" s="25" t="s">
        <v>43</v>
      </c>
      <c r="B5" s="25" t="s">
        <v>646</v>
      </c>
      <c r="C5" s="25" t="s">
        <v>40</v>
      </c>
      <c r="D5" s="53"/>
    </row>
    <row r="6" spans="1:4" ht="28.5" x14ac:dyDescent="0.2">
      <c r="A6" s="25" t="s">
        <v>45</v>
      </c>
      <c r="B6" s="29" t="s">
        <v>46</v>
      </c>
      <c r="C6" s="25" t="s">
        <v>40</v>
      </c>
      <c r="D6" s="53" t="s">
        <v>647</v>
      </c>
    </row>
    <row r="7" spans="1:4" x14ac:dyDescent="0.2">
      <c r="A7" s="25" t="s">
        <v>47</v>
      </c>
      <c r="B7" s="29">
        <v>4.4400000000000004</v>
      </c>
      <c r="C7" s="25" t="s">
        <v>40</v>
      </c>
      <c r="D7" s="53" t="s">
        <v>648</v>
      </c>
    </row>
    <row r="8" spans="1:4" x14ac:dyDescent="0.2">
      <c r="A8" s="25" t="s">
        <v>48</v>
      </c>
      <c r="B8" s="29">
        <v>225.3</v>
      </c>
      <c r="C8" s="25" t="s">
        <v>49</v>
      </c>
      <c r="D8" s="53"/>
    </row>
    <row r="9" spans="1:4" x14ac:dyDescent="0.2">
      <c r="A9" s="25" t="s">
        <v>50</v>
      </c>
      <c r="B9" s="30">
        <f>10^9.465</f>
        <v>2917427014.0011725</v>
      </c>
      <c r="C9" s="25" t="s">
        <v>40</v>
      </c>
      <c r="D9" s="53"/>
    </row>
    <row r="10" spans="1:4" x14ac:dyDescent="0.2">
      <c r="A10" s="25" t="s">
        <v>51</v>
      </c>
      <c r="B10" s="29">
        <f>10^4</f>
        <v>10000</v>
      </c>
      <c r="C10" s="25" t="s">
        <v>40</v>
      </c>
      <c r="D10" s="53"/>
    </row>
    <row r="11" spans="1:4" x14ac:dyDescent="0.2">
      <c r="A11" s="25" t="s">
        <v>52</v>
      </c>
      <c r="B11" s="31">
        <v>1951</v>
      </c>
      <c r="C11" s="25" t="s">
        <v>53</v>
      </c>
      <c r="D11" s="53"/>
    </row>
    <row r="12" spans="1:4" x14ac:dyDescent="0.2">
      <c r="A12" s="25" t="s">
        <v>54</v>
      </c>
      <c r="B12" s="32">
        <f>10^-5.465</f>
        <v>3.4276778654644996E-6</v>
      </c>
      <c r="C12" s="25" t="s">
        <v>40</v>
      </c>
      <c r="D12" s="53"/>
    </row>
    <row r="13" spans="1:4" x14ac:dyDescent="0.2">
      <c r="A13" s="25" t="s">
        <v>519</v>
      </c>
      <c r="B13" s="52" t="s">
        <v>40</v>
      </c>
      <c r="C13" s="25" t="s">
        <v>55</v>
      </c>
      <c r="D13" s="53" t="s">
        <v>815</v>
      </c>
    </row>
    <row r="14" spans="1:4" x14ac:dyDescent="0.2">
      <c r="A14" s="25" t="s">
        <v>520</v>
      </c>
      <c r="B14" s="33">
        <v>147</v>
      </c>
      <c r="C14" s="25" t="s">
        <v>40</v>
      </c>
      <c r="D14" s="53" t="s">
        <v>648</v>
      </c>
    </row>
    <row r="15" spans="1:4" x14ac:dyDescent="0.2">
      <c r="A15" s="25" t="s">
        <v>649</v>
      </c>
      <c r="B15" s="33">
        <v>1.28</v>
      </c>
      <c r="C15" s="25" t="s">
        <v>56</v>
      </c>
      <c r="D15" s="53"/>
    </row>
    <row r="16" spans="1:4" x14ac:dyDescent="0.2">
      <c r="A16" s="25" t="s">
        <v>650</v>
      </c>
      <c r="B16" s="33">
        <v>8100</v>
      </c>
      <c r="C16" s="25" t="s">
        <v>56</v>
      </c>
      <c r="D16" s="53"/>
    </row>
    <row r="17" spans="1:4" x14ac:dyDescent="0.2">
      <c r="A17" s="25" t="s">
        <v>651</v>
      </c>
      <c r="B17" s="33">
        <v>8100</v>
      </c>
      <c r="C17" s="25" t="s">
        <v>56</v>
      </c>
      <c r="D17" s="53"/>
    </row>
    <row r="18" spans="1:4" x14ac:dyDescent="0.2">
      <c r="A18" s="25" t="s">
        <v>652</v>
      </c>
      <c r="B18" s="33">
        <v>900</v>
      </c>
      <c r="C18" s="25" t="s">
        <v>56</v>
      </c>
      <c r="D18" s="53"/>
    </row>
    <row r="19" spans="1:4" x14ac:dyDescent="0.2">
      <c r="A19" s="25" t="s">
        <v>653</v>
      </c>
      <c r="B19" s="33">
        <v>900</v>
      </c>
      <c r="C19" s="25" t="s">
        <v>56</v>
      </c>
      <c r="D19" s="53"/>
    </row>
    <row r="20" spans="1:4" x14ac:dyDescent="0.2">
      <c r="A20" s="25" t="s">
        <v>654</v>
      </c>
      <c r="B20" s="33">
        <v>8100</v>
      </c>
      <c r="C20" s="25" t="s">
        <v>56</v>
      </c>
      <c r="D20" s="53"/>
    </row>
    <row r="21" spans="1:4" x14ac:dyDescent="0.2">
      <c r="A21" s="25" t="s">
        <v>655</v>
      </c>
      <c r="B21" s="33">
        <v>8100</v>
      </c>
      <c r="C21" s="25" t="s">
        <v>56</v>
      </c>
      <c r="D21" s="53"/>
    </row>
    <row r="22" spans="1:4" x14ac:dyDescent="0.2">
      <c r="A22" s="25" t="s">
        <v>656</v>
      </c>
      <c r="B22" s="33">
        <v>900</v>
      </c>
      <c r="C22" s="25" t="s">
        <v>56</v>
      </c>
      <c r="D22" s="53"/>
    </row>
    <row r="23" spans="1:4" x14ac:dyDescent="0.2">
      <c r="A23" s="25" t="s">
        <v>657</v>
      </c>
      <c r="B23" s="33">
        <v>900</v>
      </c>
      <c r="C23" s="25" t="s">
        <v>56</v>
      </c>
      <c r="D23" s="53"/>
    </row>
    <row r="24" spans="1:4" x14ac:dyDescent="0.2">
      <c r="A24" s="25" t="s">
        <v>658</v>
      </c>
      <c r="B24" s="33">
        <v>8100</v>
      </c>
      <c r="C24" s="25" t="s">
        <v>56</v>
      </c>
      <c r="D24" s="53"/>
    </row>
    <row r="25" spans="1:4" x14ac:dyDescent="0.2">
      <c r="A25" s="25" t="s">
        <v>659</v>
      </c>
      <c r="B25" s="33">
        <v>8100</v>
      </c>
      <c r="C25" s="25" t="s">
        <v>56</v>
      </c>
      <c r="D25" s="53"/>
    </row>
    <row r="26" spans="1:4" x14ac:dyDescent="0.2">
      <c r="A26" s="25" t="s">
        <v>660</v>
      </c>
      <c r="B26" s="33">
        <v>900</v>
      </c>
      <c r="C26" s="25" t="s">
        <v>56</v>
      </c>
      <c r="D26" s="53"/>
    </row>
    <row r="27" spans="1:4" x14ac:dyDescent="0.2">
      <c r="A27" s="25" t="s">
        <v>661</v>
      </c>
      <c r="B27" s="33">
        <v>900</v>
      </c>
      <c r="C27" s="25" t="s">
        <v>56</v>
      </c>
      <c r="D27" s="53"/>
    </row>
    <row r="28" spans="1:4" x14ac:dyDescent="0.2">
      <c r="A28" s="25" t="s">
        <v>662</v>
      </c>
      <c r="B28" s="33">
        <v>8100</v>
      </c>
      <c r="C28" s="25" t="s">
        <v>56</v>
      </c>
      <c r="D28" s="53"/>
    </row>
    <row r="29" spans="1:4" x14ac:dyDescent="0.2">
      <c r="A29" s="25" t="s">
        <v>663</v>
      </c>
      <c r="B29" s="33">
        <v>8100</v>
      </c>
      <c r="C29" s="25" t="s">
        <v>56</v>
      </c>
      <c r="D29" s="53"/>
    </row>
    <row r="30" spans="1:4" x14ac:dyDescent="0.2">
      <c r="A30" s="25" t="s">
        <v>664</v>
      </c>
      <c r="B30" s="33">
        <v>900</v>
      </c>
      <c r="C30" s="25" t="s">
        <v>56</v>
      </c>
      <c r="D30" s="53"/>
    </row>
    <row r="31" spans="1:4" x14ac:dyDescent="0.2">
      <c r="A31" s="25" t="s">
        <v>665</v>
      </c>
      <c r="B31" s="33">
        <v>900</v>
      </c>
      <c r="C31" s="25" t="s">
        <v>56</v>
      </c>
      <c r="D31" s="53"/>
    </row>
    <row r="32" spans="1:4" x14ac:dyDescent="0.2">
      <c r="A32" s="25" t="s">
        <v>666</v>
      </c>
      <c r="B32" s="33">
        <v>8100</v>
      </c>
      <c r="C32" s="25" t="s">
        <v>56</v>
      </c>
      <c r="D32" s="53"/>
    </row>
    <row r="33" spans="1:4" x14ac:dyDescent="0.2">
      <c r="A33" s="25" t="s">
        <v>667</v>
      </c>
      <c r="B33" s="33">
        <v>8100</v>
      </c>
      <c r="C33" s="25" t="s">
        <v>56</v>
      </c>
      <c r="D33" s="53"/>
    </row>
    <row r="34" spans="1:4" x14ac:dyDescent="0.2">
      <c r="A34" s="25" t="s">
        <v>668</v>
      </c>
      <c r="B34" s="33">
        <v>1.28</v>
      </c>
      <c r="C34" s="25" t="s">
        <v>56</v>
      </c>
      <c r="D34" s="53"/>
    </row>
    <row r="35" spans="1:4" x14ac:dyDescent="0.2">
      <c r="A35" s="25" t="s">
        <v>669</v>
      </c>
      <c r="B35" s="33">
        <v>1.28</v>
      </c>
      <c r="C35" s="25" t="s">
        <v>56</v>
      </c>
      <c r="D35" s="53"/>
    </row>
    <row r="36" spans="1:4" x14ac:dyDescent="0.2">
      <c r="A36" s="25" t="s">
        <v>670</v>
      </c>
      <c r="B36" s="33">
        <v>900</v>
      </c>
      <c r="C36" s="25" t="s">
        <v>56</v>
      </c>
      <c r="D36" s="53"/>
    </row>
    <row r="37" spans="1:4" x14ac:dyDescent="0.2">
      <c r="A37" s="25" t="s">
        <v>671</v>
      </c>
      <c r="B37" s="33">
        <v>900</v>
      </c>
      <c r="C37" s="25" t="s">
        <v>56</v>
      </c>
      <c r="D37" s="53"/>
    </row>
    <row r="38" spans="1:4" x14ac:dyDescent="0.2">
      <c r="A38" s="25" t="s">
        <v>672</v>
      </c>
      <c r="B38" s="33">
        <v>1800</v>
      </c>
      <c r="C38" s="25" t="s">
        <v>56</v>
      </c>
      <c r="D38" s="53"/>
    </row>
    <row r="39" spans="1:4" x14ac:dyDescent="0.2">
      <c r="A39" s="25" t="s">
        <v>673</v>
      </c>
      <c r="B39" s="33">
        <v>1800</v>
      </c>
      <c r="C39" s="25" t="s">
        <v>56</v>
      </c>
      <c r="D39" s="53"/>
    </row>
    <row r="40" spans="1:4" x14ac:dyDescent="0.2">
      <c r="A40" s="25" t="s">
        <v>674</v>
      </c>
      <c r="B40" s="33">
        <v>1800</v>
      </c>
      <c r="C40" s="25" t="s">
        <v>56</v>
      </c>
      <c r="D40" s="53"/>
    </row>
    <row r="41" spans="1:4" x14ac:dyDescent="0.2">
      <c r="A41" s="25" t="s">
        <v>675</v>
      </c>
      <c r="B41" s="33">
        <v>1800</v>
      </c>
      <c r="C41" s="25" t="s">
        <v>56</v>
      </c>
      <c r="D41" s="53"/>
    </row>
    <row r="42" spans="1:4" x14ac:dyDescent="0.2">
      <c r="A42" s="25" t="s">
        <v>676</v>
      </c>
      <c r="B42" s="33">
        <v>1.28</v>
      </c>
      <c r="C42" s="25" t="s">
        <v>56</v>
      </c>
      <c r="D42" s="53"/>
    </row>
    <row r="43" spans="1:4" x14ac:dyDescent="0.2">
      <c r="A43" s="25" t="s">
        <v>677</v>
      </c>
      <c r="B43" s="33">
        <v>1.28</v>
      </c>
      <c r="C43" s="25" t="s">
        <v>56</v>
      </c>
      <c r="D43" s="53"/>
    </row>
    <row r="44" spans="1:4" x14ac:dyDescent="0.2">
      <c r="A44" s="25" t="s">
        <v>678</v>
      </c>
      <c r="B44" s="33">
        <v>900</v>
      </c>
      <c r="C44" s="25" t="s">
        <v>56</v>
      </c>
      <c r="D44" s="53"/>
    </row>
    <row r="45" spans="1:4" x14ac:dyDescent="0.2">
      <c r="A45" s="25" t="s">
        <v>679</v>
      </c>
      <c r="B45" s="33">
        <v>900</v>
      </c>
      <c r="C45" s="25" t="s">
        <v>56</v>
      </c>
      <c r="D45" s="53"/>
    </row>
    <row r="46" spans="1:4" x14ac:dyDescent="0.2">
      <c r="A46" s="25" t="s">
        <v>680</v>
      </c>
      <c r="B46" s="33">
        <v>1800</v>
      </c>
      <c r="C46" s="25" t="s">
        <v>56</v>
      </c>
      <c r="D46" s="53"/>
    </row>
    <row r="47" spans="1:4" x14ac:dyDescent="0.2">
      <c r="A47" s="25" t="s">
        <v>681</v>
      </c>
      <c r="B47" s="33">
        <v>1800</v>
      </c>
      <c r="C47" s="25" t="s">
        <v>56</v>
      </c>
      <c r="D47" s="53"/>
    </row>
    <row r="48" spans="1:4" x14ac:dyDescent="0.2">
      <c r="A48" s="25" t="s">
        <v>682</v>
      </c>
      <c r="B48" s="33">
        <v>1800</v>
      </c>
      <c r="C48" s="25" t="s">
        <v>56</v>
      </c>
      <c r="D48" s="53"/>
    </row>
    <row r="49" spans="1:4" x14ac:dyDescent="0.2">
      <c r="A49" s="25" t="s">
        <v>683</v>
      </c>
      <c r="B49" s="33">
        <v>1800</v>
      </c>
      <c r="C49" s="25" t="s">
        <v>56</v>
      </c>
      <c r="D49" s="53"/>
    </row>
    <row r="50" spans="1:4" x14ac:dyDescent="0.2">
      <c r="A50" s="25" t="s">
        <v>684</v>
      </c>
      <c r="B50" s="33">
        <v>1.28</v>
      </c>
      <c r="C50" s="25" t="s">
        <v>56</v>
      </c>
      <c r="D50" s="53"/>
    </row>
    <row r="51" spans="1:4" x14ac:dyDescent="0.2">
      <c r="A51" s="25" t="s">
        <v>685</v>
      </c>
      <c r="B51" s="33">
        <v>1.28</v>
      </c>
      <c r="C51" s="25" t="s">
        <v>56</v>
      </c>
      <c r="D51" s="53"/>
    </row>
    <row r="52" spans="1:4" x14ac:dyDescent="0.2">
      <c r="A52" s="25" t="s">
        <v>686</v>
      </c>
      <c r="B52" s="33">
        <v>900</v>
      </c>
      <c r="C52" s="25" t="s">
        <v>56</v>
      </c>
      <c r="D52" s="53"/>
    </row>
    <row r="53" spans="1:4" x14ac:dyDescent="0.2">
      <c r="A53" s="25" t="s">
        <v>687</v>
      </c>
      <c r="B53" s="33">
        <v>900</v>
      </c>
      <c r="C53" s="25" t="s">
        <v>56</v>
      </c>
      <c r="D53" s="53"/>
    </row>
    <row r="54" spans="1:4" x14ac:dyDescent="0.2">
      <c r="A54" s="25" t="s">
        <v>688</v>
      </c>
      <c r="B54" s="33">
        <v>1800</v>
      </c>
      <c r="C54" s="25" t="s">
        <v>56</v>
      </c>
      <c r="D54" s="53"/>
    </row>
    <row r="55" spans="1:4" x14ac:dyDescent="0.2">
      <c r="A55" s="25" t="s">
        <v>689</v>
      </c>
      <c r="B55" s="33">
        <v>1800</v>
      </c>
      <c r="C55" s="25" t="s">
        <v>56</v>
      </c>
      <c r="D55" s="53"/>
    </row>
    <row r="56" spans="1:4" x14ac:dyDescent="0.2">
      <c r="A56" s="25" t="s">
        <v>690</v>
      </c>
      <c r="B56" s="33">
        <v>1800</v>
      </c>
      <c r="C56" s="25" t="s">
        <v>56</v>
      </c>
      <c r="D56" s="53"/>
    </row>
    <row r="57" spans="1:4" x14ac:dyDescent="0.2">
      <c r="A57" s="25" t="s">
        <v>691</v>
      </c>
      <c r="B57" s="33">
        <v>1800</v>
      </c>
      <c r="C57" s="25" t="s">
        <v>56</v>
      </c>
      <c r="D57" s="53"/>
    </row>
    <row r="58" spans="1:4" x14ac:dyDescent="0.2">
      <c r="A58" s="25" t="s">
        <v>692</v>
      </c>
      <c r="B58" s="33">
        <v>1.28</v>
      </c>
      <c r="C58" s="25" t="s">
        <v>56</v>
      </c>
      <c r="D58" s="53"/>
    </row>
    <row r="59" spans="1:4" x14ac:dyDescent="0.2">
      <c r="A59" s="25" t="s">
        <v>693</v>
      </c>
      <c r="B59" s="33">
        <v>1.28</v>
      </c>
      <c r="C59" s="25" t="s">
        <v>56</v>
      </c>
      <c r="D59" s="53"/>
    </row>
    <row r="60" spans="1:4" x14ac:dyDescent="0.2">
      <c r="A60" s="25" t="s">
        <v>694</v>
      </c>
      <c r="B60" s="33">
        <v>900</v>
      </c>
      <c r="C60" s="25" t="s">
        <v>56</v>
      </c>
      <c r="D60" s="53"/>
    </row>
    <row r="61" spans="1:4" x14ac:dyDescent="0.2">
      <c r="A61" s="25" t="s">
        <v>695</v>
      </c>
      <c r="B61" s="33">
        <v>900</v>
      </c>
      <c r="C61" s="25" t="s">
        <v>56</v>
      </c>
      <c r="D61" s="53"/>
    </row>
    <row r="62" spans="1:4" x14ac:dyDescent="0.2">
      <c r="A62" s="25" t="s">
        <v>696</v>
      </c>
      <c r="B62" s="33">
        <v>1800</v>
      </c>
      <c r="C62" s="25" t="s">
        <v>56</v>
      </c>
      <c r="D62" s="53"/>
    </row>
    <row r="63" spans="1:4" x14ac:dyDescent="0.2">
      <c r="A63" s="25" t="s">
        <v>697</v>
      </c>
      <c r="B63" s="33">
        <v>1800</v>
      </c>
      <c r="C63" s="25" t="s">
        <v>56</v>
      </c>
      <c r="D63" s="53"/>
    </row>
    <row r="64" spans="1:4" x14ac:dyDescent="0.2">
      <c r="A64" s="25" t="s">
        <v>698</v>
      </c>
      <c r="B64" s="33">
        <v>1800</v>
      </c>
      <c r="C64" s="25" t="s">
        <v>56</v>
      </c>
      <c r="D64" s="53"/>
    </row>
    <row r="65" spans="1:4" x14ac:dyDescent="0.2">
      <c r="A65" s="25" t="s">
        <v>699</v>
      </c>
      <c r="B65" s="33">
        <v>1800</v>
      </c>
      <c r="C65" s="25" t="s">
        <v>56</v>
      </c>
      <c r="D65" s="53"/>
    </row>
    <row r="66" spans="1:4" x14ac:dyDescent="0.2">
      <c r="A66" s="53" t="s">
        <v>700</v>
      </c>
      <c r="B66" s="52" t="s">
        <v>40</v>
      </c>
      <c r="C66" s="25" t="s">
        <v>521</v>
      </c>
      <c r="D66" s="107" t="s">
        <v>701</v>
      </c>
    </row>
    <row r="67" spans="1:4" x14ac:dyDescent="0.2">
      <c r="A67" s="53" t="s">
        <v>702</v>
      </c>
      <c r="B67" s="52" t="s">
        <v>40</v>
      </c>
      <c r="C67" s="25" t="s">
        <v>521</v>
      </c>
      <c r="D67" s="107"/>
    </row>
    <row r="68" spans="1:4" x14ac:dyDescent="0.2">
      <c r="A68" s="53" t="s">
        <v>703</v>
      </c>
      <c r="B68" s="52" t="s">
        <v>40</v>
      </c>
      <c r="C68" s="25" t="s">
        <v>521</v>
      </c>
      <c r="D68" s="107"/>
    </row>
    <row r="69" spans="1:4" x14ac:dyDescent="0.2">
      <c r="A69" s="53" t="s">
        <v>704</v>
      </c>
      <c r="B69" s="52" t="s">
        <v>40</v>
      </c>
      <c r="C69" s="25" t="s">
        <v>521</v>
      </c>
      <c r="D69" s="107"/>
    </row>
    <row r="70" spans="1:4" x14ac:dyDescent="0.2">
      <c r="A70" s="53" t="s">
        <v>705</v>
      </c>
      <c r="B70" s="52" t="s">
        <v>40</v>
      </c>
      <c r="C70" s="25" t="s">
        <v>521</v>
      </c>
      <c r="D70" s="107"/>
    </row>
    <row r="71" spans="1:4" x14ac:dyDescent="0.2">
      <c r="A71" s="53" t="s">
        <v>706</v>
      </c>
      <c r="B71" s="52" t="s">
        <v>40</v>
      </c>
      <c r="C71" s="25" t="s">
        <v>521</v>
      </c>
      <c r="D71" s="107"/>
    </row>
    <row r="72" spans="1:4" x14ac:dyDescent="0.2">
      <c r="A72" s="53" t="s">
        <v>707</v>
      </c>
      <c r="B72" s="52" t="s">
        <v>40</v>
      </c>
      <c r="C72" s="25" t="s">
        <v>521</v>
      </c>
      <c r="D72" s="107"/>
    </row>
    <row r="73" spans="1:4" x14ac:dyDescent="0.2">
      <c r="A73" s="53" t="s">
        <v>708</v>
      </c>
      <c r="B73" s="52" t="s">
        <v>40</v>
      </c>
      <c r="C73" s="25" t="s">
        <v>521</v>
      </c>
      <c r="D73" s="107"/>
    </row>
    <row r="74" spans="1:4" x14ac:dyDescent="0.2">
      <c r="A74" s="53" t="s">
        <v>709</v>
      </c>
      <c r="B74" s="52" t="s">
        <v>40</v>
      </c>
      <c r="C74" s="25" t="s">
        <v>521</v>
      </c>
      <c r="D74" s="107"/>
    </row>
    <row r="75" spans="1:4" x14ac:dyDescent="0.2">
      <c r="A75" s="53" t="s">
        <v>710</v>
      </c>
      <c r="B75" s="52" t="s">
        <v>40</v>
      </c>
      <c r="C75" s="25" t="s">
        <v>521</v>
      </c>
      <c r="D75" s="107"/>
    </row>
    <row r="76" spans="1:4" x14ac:dyDescent="0.2">
      <c r="A76" s="53" t="s">
        <v>711</v>
      </c>
      <c r="B76" s="52" t="s">
        <v>40</v>
      </c>
      <c r="C76" s="25" t="s">
        <v>521</v>
      </c>
      <c r="D76" s="107"/>
    </row>
    <row r="77" spans="1:4" x14ac:dyDescent="0.2">
      <c r="A77" s="53" t="s">
        <v>712</v>
      </c>
      <c r="B77" s="52" t="s">
        <v>40</v>
      </c>
      <c r="C77" s="25" t="s">
        <v>521</v>
      </c>
      <c r="D77" s="107"/>
    </row>
    <row r="78" spans="1:4" x14ac:dyDescent="0.2">
      <c r="A78" s="53" t="s">
        <v>713</v>
      </c>
      <c r="B78" s="52" t="s">
        <v>40</v>
      </c>
      <c r="C78" s="25" t="s">
        <v>521</v>
      </c>
      <c r="D78" s="107"/>
    </row>
    <row r="79" spans="1:4" x14ac:dyDescent="0.2">
      <c r="A79" s="53" t="s">
        <v>714</v>
      </c>
      <c r="B79" s="52" t="s">
        <v>40</v>
      </c>
      <c r="C79" s="25" t="s">
        <v>521</v>
      </c>
      <c r="D79" s="107"/>
    </row>
    <row r="80" spans="1:4" x14ac:dyDescent="0.2">
      <c r="A80" s="53" t="s">
        <v>715</v>
      </c>
      <c r="B80" s="52" t="s">
        <v>40</v>
      </c>
      <c r="C80" s="25" t="s">
        <v>521</v>
      </c>
      <c r="D80" s="107"/>
    </row>
    <row r="81" spans="1:4" x14ac:dyDescent="0.2">
      <c r="A81" s="53" t="s">
        <v>716</v>
      </c>
      <c r="B81" s="52" t="s">
        <v>40</v>
      </c>
      <c r="C81" s="25" t="s">
        <v>521</v>
      </c>
      <c r="D81" s="107"/>
    </row>
    <row r="82" spans="1:4" x14ac:dyDescent="0.2">
      <c r="A82" s="53" t="s">
        <v>717</v>
      </c>
      <c r="B82" s="52" t="s">
        <v>40</v>
      </c>
      <c r="C82" s="25" t="s">
        <v>521</v>
      </c>
      <c r="D82" s="107"/>
    </row>
    <row r="83" spans="1:4" x14ac:dyDescent="0.2">
      <c r="A83" s="53" t="s">
        <v>718</v>
      </c>
      <c r="B83" s="52" t="s">
        <v>40</v>
      </c>
      <c r="C83" s="25" t="s">
        <v>521</v>
      </c>
      <c r="D83" s="107"/>
    </row>
    <row r="84" spans="1:4" x14ac:dyDescent="0.2">
      <c r="A84" s="53" t="s">
        <v>719</v>
      </c>
      <c r="B84" s="52" t="s">
        <v>40</v>
      </c>
      <c r="C84" s="25" t="s">
        <v>521</v>
      </c>
      <c r="D84" s="107"/>
    </row>
    <row r="85" spans="1:4" x14ac:dyDescent="0.2">
      <c r="A85" s="53" t="s">
        <v>720</v>
      </c>
      <c r="B85" s="52" t="s">
        <v>40</v>
      </c>
      <c r="C85" s="25" t="s">
        <v>521</v>
      </c>
      <c r="D85" s="107"/>
    </row>
    <row r="86" spans="1:4" x14ac:dyDescent="0.2">
      <c r="A86" s="53" t="s">
        <v>721</v>
      </c>
      <c r="B86" s="52" t="s">
        <v>40</v>
      </c>
      <c r="C86" s="25" t="s">
        <v>521</v>
      </c>
      <c r="D86" s="107"/>
    </row>
    <row r="87" spans="1:4" x14ac:dyDescent="0.2">
      <c r="A87" s="53" t="s">
        <v>722</v>
      </c>
      <c r="B87" s="52" t="s">
        <v>40</v>
      </c>
      <c r="C87" s="25" t="s">
        <v>521</v>
      </c>
      <c r="D87" s="107"/>
    </row>
    <row r="88" spans="1:4" x14ac:dyDescent="0.2">
      <c r="A88" s="53" t="s">
        <v>723</v>
      </c>
      <c r="B88" s="52" t="s">
        <v>40</v>
      </c>
      <c r="C88" s="25" t="s">
        <v>521</v>
      </c>
      <c r="D88" s="107"/>
    </row>
    <row r="89" spans="1:4" x14ac:dyDescent="0.2">
      <c r="A89" s="53" t="s">
        <v>724</v>
      </c>
      <c r="B89" s="52" t="s">
        <v>40</v>
      </c>
      <c r="C89" s="25" t="s">
        <v>521</v>
      </c>
      <c r="D89" s="107"/>
    </row>
    <row r="90" spans="1:4" x14ac:dyDescent="0.2">
      <c r="A90" s="53" t="s">
        <v>725</v>
      </c>
      <c r="B90" s="52" t="s">
        <v>40</v>
      </c>
      <c r="C90" s="25" t="s">
        <v>521</v>
      </c>
      <c r="D90" s="107"/>
    </row>
    <row r="91" spans="1:4" x14ac:dyDescent="0.2">
      <c r="A91" s="53" t="s">
        <v>726</v>
      </c>
      <c r="B91" s="52" t="s">
        <v>40</v>
      </c>
      <c r="C91" s="25" t="s">
        <v>521</v>
      </c>
      <c r="D91" s="107"/>
    </row>
    <row r="92" spans="1:4" x14ac:dyDescent="0.2">
      <c r="A92" s="53" t="s">
        <v>727</v>
      </c>
      <c r="B92" s="52" t="s">
        <v>40</v>
      </c>
      <c r="C92" s="54" t="s">
        <v>40</v>
      </c>
      <c r="D92" s="107"/>
    </row>
    <row r="93" spans="1:4" x14ac:dyDescent="0.2">
      <c r="A93" s="53" t="s">
        <v>728</v>
      </c>
      <c r="B93" s="52" t="s">
        <v>40</v>
      </c>
      <c r="C93" s="54" t="s">
        <v>40</v>
      </c>
      <c r="D93" s="107"/>
    </row>
    <row r="94" spans="1:4" x14ac:dyDescent="0.2">
      <c r="A94" s="53" t="s">
        <v>729</v>
      </c>
      <c r="B94" s="52" t="s">
        <v>40</v>
      </c>
      <c r="C94" s="54" t="s">
        <v>40</v>
      </c>
      <c r="D94" s="107"/>
    </row>
    <row r="95" spans="1:4" x14ac:dyDescent="0.2">
      <c r="A95" s="53" t="s">
        <v>730</v>
      </c>
      <c r="B95" s="52" t="s">
        <v>40</v>
      </c>
      <c r="C95" s="54" t="s">
        <v>40</v>
      </c>
      <c r="D95" s="107"/>
    </row>
    <row r="96" spans="1:4" x14ac:dyDescent="0.2">
      <c r="A96" s="53" t="s">
        <v>731</v>
      </c>
      <c r="B96" s="52" t="s">
        <v>40</v>
      </c>
      <c r="C96" s="54" t="s">
        <v>40</v>
      </c>
      <c r="D96" s="107"/>
    </row>
    <row r="97" spans="1:4" x14ac:dyDescent="0.2">
      <c r="A97" s="53" t="s">
        <v>732</v>
      </c>
      <c r="B97" s="52" t="s">
        <v>40</v>
      </c>
      <c r="C97" s="54" t="s">
        <v>40</v>
      </c>
      <c r="D97" s="107"/>
    </row>
    <row r="98" spans="1:4" x14ac:dyDescent="0.2">
      <c r="A98" s="53" t="s">
        <v>733</v>
      </c>
      <c r="B98" s="52" t="s">
        <v>40</v>
      </c>
      <c r="C98" s="54" t="s">
        <v>40</v>
      </c>
      <c r="D98" s="107"/>
    </row>
    <row r="99" spans="1:4" x14ac:dyDescent="0.2">
      <c r="A99" s="53" t="s">
        <v>734</v>
      </c>
      <c r="B99" s="52" t="s">
        <v>40</v>
      </c>
      <c r="C99" s="54" t="s">
        <v>40</v>
      </c>
      <c r="D99" s="107"/>
    </row>
    <row r="100" spans="1:4" x14ac:dyDescent="0.2">
      <c r="A100" s="53" t="s">
        <v>735</v>
      </c>
      <c r="B100" s="52" t="s">
        <v>40</v>
      </c>
      <c r="C100" s="54" t="s">
        <v>40</v>
      </c>
      <c r="D100" s="107"/>
    </row>
    <row r="101" spans="1:4" x14ac:dyDescent="0.2">
      <c r="A101" s="53" t="s">
        <v>736</v>
      </c>
      <c r="B101" s="52" t="s">
        <v>40</v>
      </c>
      <c r="C101" s="54" t="s">
        <v>40</v>
      </c>
      <c r="D101" s="107"/>
    </row>
    <row r="102" spans="1:4" x14ac:dyDescent="0.2">
      <c r="A102" s="53" t="s">
        <v>737</v>
      </c>
      <c r="B102" s="52" t="s">
        <v>40</v>
      </c>
      <c r="C102" s="54" t="s">
        <v>40</v>
      </c>
      <c r="D102" s="107"/>
    </row>
    <row r="103" spans="1:4" x14ac:dyDescent="0.2">
      <c r="A103" s="53" t="s">
        <v>738</v>
      </c>
      <c r="B103" s="52" t="s">
        <v>40</v>
      </c>
      <c r="C103" s="54" t="s">
        <v>40</v>
      </c>
      <c r="D103" s="107"/>
    </row>
    <row r="104" spans="1:4" x14ac:dyDescent="0.2">
      <c r="A104" s="53" t="s">
        <v>739</v>
      </c>
      <c r="B104" s="52" t="s">
        <v>40</v>
      </c>
      <c r="C104" s="54" t="s">
        <v>40</v>
      </c>
      <c r="D104" s="107"/>
    </row>
  </sheetData>
  <mergeCells count="1">
    <mergeCell ref="D66:D104"/>
  </mergeCells>
  <phoneticPr fontId="3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5"/>
  <sheetViews>
    <sheetView workbookViewId="0">
      <selection activeCell="D37" sqref="D37"/>
    </sheetView>
  </sheetViews>
  <sheetFormatPr defaultRowHeight="14.25" x14ac:dyDescent="0.2"/>
  <cols>
    <col min="1" max="1" width="45.875" bestFit="1" customWidth="1"/>
    <col min="4" max="4" width="19.125" customWidth="1"/>
  </cols>
  <sheetData>
    <row r="1" spans="1:6" x14ac:dyDescent="0.2">
      <c r="A1" s="27" t="s">
        <v>905</v>
      </c>
    </row>
    <row r="2" spans="1:6" x14ac:dyDescent="0.2">
      <c r="A2" s="25" t="s">
        <v>37</v>
      </c>
      <c r="B2" s="25" t="s">
        <v>38</v>
      </c>
      <c r="C2" s="25" t="s">
        <v>39</v>
      </c>
      <c r="D2" s="25" t="s">
        <v>514</v>
      </c>
    </row>
    <row r="3" spans="1:6" x14ac:dyDescent="0.2">
      <c r="A3" s="25" t="s">
        <v>620</v>
      </c>
      <c r="B3" s="25" t="s">
        <v>740</v>
      </c>
      <c r="C3" s="25"/>
      <c r="D3" s="25"/>
    </row>
    <row r="4" spans="1:6" x14ac:dyDescent="0.2">
      <c r="A4" s="25" t="s">
        <v>515</v>
      </c>
      <c r="B4" s="29" t="s">
        <v>741</v>
      </c>
      <c r="C4" s="25" t="s">
        <v>40</v>
      </c>
      <c r="D4" s="25"/>
    </row>
    <row r="5" spans="1:6" x14ac:dyDescent="0.2">
      <c r="A5" s="25" t="s">
        <v>45</v>
      </c>
      <c r="B5" s="29" t="s">
        <v>517</v>
      </c>
      <c r="C5" s="25" t="s">
        <v>40</v>
      </c>
      <c r="D5" s="25"/>
    </row>
    <row r="6" spans="1:6" x14ac:dyDescent="0.2">
      <c r="A6" s="25" t="s">
        <v>48</v>
      </c>
      <c r="B6" s="29">
        <v>63.545999999999999</v>
      </c>
      <c r="C6" s="25" t="s">
        <v>49</v>
      </c>
      <c r="D6" s="25"/>
    </row>
    <row r="7" spans="1:6" x14ac:dyDescent="0.2">
      <c r="A7" s="25" t="s">
        <v>54</v>
      </c>
      <c r="B7" s="32">
        <f>10^0.001</f>
        <v>1.0023052380778996</v>
      </c>
      <c r="C7" s="25" t="s">
        <v>40</v>
      </c>
      <c r="D7" s="25"/>
    </row>
    <row r="8" spans="1:6" ht="57" x14ac:dyDescent="0.2">
      <c r="A8" s="25" t="s">
        <v>520</v>
      </c>
      <c r="B8" s="33">
        <v>40</v>
      </c>
      <c r="C8" s="25" t="s">
        <v>40</v>
      </c>
      <c r="D8" s="53" t="s">
        <v>742</v>
      </c>
      <c r="F8" s="2"/>
    </row>
    <row r="9" spans="1:6" x14ac:dyDescent="0.2">
      <c r="A9" s="25" t="s">
        <v>743</v>
      </c>
      <c r="B9" s="25">
        <v>0</v>
      </c>
      <c r="C9" s="25" t="s">
        <v>521</v>
      </c>
      <c r="D9" s="107" t="s">
        <v>744</v>
      </c>
    </row>
    <row r="10" spans="1:6" x14ac:dyDescent="0.2">
      <c r="A10" s="25" t="s">
        <v>745</v>
      </c>
      <c r="B10" s="55">
        <f>0.259057165094785*100</f>
        <v>25.905716509478498</v>
      </c>
      <c r="C10" s="25" t="s">
        <v>521</v>
      </c>
      <c r="D10" s="107"/>
    </row>
    <row r="11" spans="1:6" x14ac:dyDescent="0.2">
      <c r="A11" s="25" t="s">
        <v>746</v>
      </c>
      <c r="B11" s="55">
        <f>100-B10</f>
        <v>74.094283490521505</v>
      </c>
      <c r="C11" s="25" t="s">
        <v>521</v>
      </c>
      <c r="D11" s="107"/>
    </row>
    <row r="12" spans="1:6" x14ac:dyDescent="0.2">
      <c r="A12" s="25" t="s">
        <v>747</v>
      </c>
      <c r="B12" s="55">
        <v>49.354999999999997</v>
      </c>
      <c r="C12" s="25" t="s">
        <v>521</v>
      </c>
      <c r="D12" s="107"/>
    </row>
    <row r="13" spans="1:6" x14ac:dyDescent="0.2">
      <c r="A13" s="25" t="s">
        <v>748</v>
      </c>
      <c r="B13" s="55">
        <f>(100-B12)*0.7566</f>
        <v>38.318007000000001</v>
      </c>
      <c r="C13" s="25" t="s">
        <v>521</v>
      </c>
      <c r="D13" s="107"/>
    </row>
    <row r="14" spans="1:6" x14ac:dyDescent="0.2">
      <c r="A14" s="25" t="s">
        <v>704</v>
      </c>
      <c r="B14" s="55">
        <f>100-B12-B13</f>
        <v>12.326993000000002</v>
      </c>
      <c r="C14" s="25" t="s">
        <v>521</v>
      </c>
      <c r="D14" s="107"/>
    </row>
    <row r="15" spans="1:6" x14ac:dyDescent="0.2">
      <c r="A15" s="25" t="s">
        <v>749</v>
      </c>
      <c r="B15" s="55">
        <v>49.354999999999997</v>
      </c>
      <c r="C15" s="25" t="s">
        <v>521</v>
      </c>
      <c r="D15" s="107"/>
    </row>
    <row r="16" spans="1:6" x14ac:dyDescent="0.2">
      <c r="A16" s="25" t="s">
        <v>750</v>
      </c>
      <c r="B16" s="55">
        <f>(100-B15)*0.7566</f>
        <v>38.318007000000001</v>
      </c>
      <c r="C16" s="25" t="s">
        <v>521</v>
      </c>
      <c r="D16" s="107"/>
    </row>
    <row r="17" spans="1:4" x14ac:dyDescent="0.2">
      <c r="A17" s="25" t="s">
        <v>751</v>
      </c>
      <c r="B17" s="55">
        <f>100-B15-B16</f>
        <v>12.326993000000002</v>
      </c>
      <c r="C17" s="25" t="s">
        <v>521</v>
      </c>
      <c r="D17" s="107"/>
    </row>
    <row r="18" spans="1:4" x14ac:dyDescent="0.2">
      <c r="A18" s="25" t="s">
        <v>752</v>
      </c>
      <c r="B18" s="25">
        <v>0</v>
      </c>
      <c r="C18" s="25" t="s">
        <v>521</v>
      </c>
      <c r="D18" s="107"/>
    </row>
    <row r="19" spans="1:4" x14ac:dyDescent="0.2">
      <c r="A19" s="25" t="s">
        <v>753</v>
      </c>
      <c r="B19" s="25">
        <v>0</v>
      </c>
      <c r="C19" s="25" t="s">
        <v>521</v>
      </c>
      <c r="D19" s="107"/>
    </row>
    <row r="20" spans="1:4" x14ac:dyDescent="0.2">
      <c r="A20" s="25" t="s">
        <v>754</v>
      </c>
      <c r="B20" s="25">
        <v>0</v>
      </c>
      <c r="C20" s="25" t="s">
        <v>521</v>
      </c>
      <c r="D20" s="107"/>
    </row>
    <row r="21" spans="1:4" x14ac:dyDescent="0.2">
      <c r="A21" s="25" t="s">
        <v>755</v>
      </c>
      <c r="B21" s="25">
        <v>0</v>
      </c>
      <c r="C21" s="25" t="s">
        <v>521</v>
      </c>
      <c r="D21" s="107"/>
    </row>
    <row r="22" spans="1:4" x14ac:dyDescent="0.2">
      <c r="A22" s="25" t="s">
        <v>756</v>
      </c>
      <c r="B22" s="25">
        <v>0</v>
      </c>
      <c r="C22" s="25" t="s">
        <v>521</v>
      </c>
      <c r="D22" s="107"/>
    </row>
    <row r="23" spans="1:4" x14ac:dyDescent="0.2">
      <c r="A23" s="25" t="s">
        <v>757</v>
      </c>
      <c r="B23" s="25">
        <v>0</v>
      </c>
      <c r="C23" s="25" t="s">
        <v>521</v>
      </c>
      <c r="D23" s="107"/>
    </row>
    <row r="24" spans="1:4" x14ac:dyDescent="0.2">
      <c r="A24" s="25" t="s">
        <v>758</v>
      </c>
      <c r="B24" s="52" t="s">
        <v>40</v>
      </c>
      <c r="C24" s="25" t="s">
        <v>521</v>
      </c>
      <c r="D24" s="108" t="s">
        <v>759</v>
      </c>
    </row>
    <row r="25" spans="1:4" x14ac:dyDescent="0.2">
      <c r="A25" s="25" t="s">
        <v>760</v>
      </c>
      <c r="B25" s="29">
        <v>13.54</v>
      </c>
      <c r="C25" s="25" t="s">
        <v>521</v>
      </c>
      <c r="D25" s="108"/>
    </row>
    <row r="26" spans="1:4" x14ac:dyDescent="0.2">
      <c r="A26" s="25" t="s">
        <v>712</v>
      </c>
      <c r="B26" s="29">
        <f>100-B25</f>
        <v>86.460000000000008</v>
      </c>
      <c r="C26" s="25" t="s">
        <v>521</v>
      </c>
      <c r="D26" s="108"/>
    </row>
    <row r="27" spans="1:4" x14ac:dyDescent="0.2">
      <c r="A27" s="25" t="s">
        <v>761</v>
      </c>
      <c r="B27" s="52" t="s">
        <v>40</v>
      </c>
      <c r="C27" s="25" t="s">
        <v>521</v>
      </c>
      <c r="D27" s="108"/>
    </row>
    <row r="28" spans="1:4" x14ac:dyDescent="0.2">
      <c r="A28" s="25" t="s">
        <v>762</v>
      </c>
      <c r="B28" s="29">
        <v>13.54</v>
      </c>
      <c r="C28" s="25" t="s">
        <v>521</v>
      </c>
      <c r="D28" s="108"/>
    </row>
    <row r="29" spans="1:4" x14ac:dyDescent="0.2">
      <c r="A29" s="25" t="s">
        <v>716</v>
      </c>
      <c r="B29" s="29">
        <f>100-B28</f>
        <v>86.460000000000008</v>
      </c>
      <c r="C29" s="25" t="s">
        <v>521</v>
      </c>
      <c r="D29" s="108"/>
    </row>
    <row r="30" spans="1:4" x14ac:dyDescent="0.2">
      <c r="A30" s="25" t="s">
        <v>763</v>
      </c>
      <c r="B30" s="52" t="s">
        <v>40</v>
      </c>
      <c r="C30" s="25" t="s">
        <v>521</v>
      </c>
      <c r="D30" s="108"/>
    </row>
    <row r="31" spans="1:4" x14ac:dyDescent="0.2">
      <c r="A31" s="25" t="s">
        <v>764</v>
      </c>
      <c r="B31" s="29">
        <v>13.54</v>
      </c>
      <c r="C31" s="25" t="s">
        <v>521</v>
      </c>
      <c r="D31" s="108"/>
    </row>
    <row r="32" spans="1:4" x14ac:dyDescent="0.2">
      <c r="A32" s="25" t="s">
        <v>720</v>
      </c>
      <c r="B32" s="29">
        <f>100-B31</f>
        <v>86.460000000000008</v>
      </c>
      <c r="C32" s="25" t="s">
        <v>521</v>
      </c>
      <c r="D32" s="108"/>
    </row>
    <row r="33" spans="1:4" x14ac:dyDescent="0.2">
      <c r="A33" s="25" t="s">
        <v>765</v>
      </c>
      <c r="B33" s="52" t="s">
        <v>40</v>
      </c>
      <c r="C33" s="25" t="s">
        <v>521</v>
      </c>
      <c r="D33" s="108"/>
    </row>
    <row r="34" spans="1:4" x14ac:dyDescent="0.2">
      <c r="A34" s="25" t="s">
        <v>766</v>
      </c>
      <c r="B34" s="29">
        <v>13.54</v>
      </c>
      <c r="C34" s="25" t="s">
        <v>521</v>
      </c>
      <c r="D34" s="108"/>
    </row>
    <row r="35" spans="1:4" x14ac:dyDescent="0.2">
      <c r="A35" s="25" t="s">
        <v>724</v>
      </c>
      <c r="B35" s="29">
        <f>100-B34</f>
        <v>86.460000000000008</v>
      </c>
      <c r="C35" s="25" t="s">
        <v>521</v>
      </c>
      <c r="D35" s="108"/>
    </row>
  </sheetData>
  <mergeCells count="2">
    <mergeCell ref="D9:D23"/>
    <mergeCell ref="D24:D35"/>
  </mergeCells>
  <phoneticPr fontId="33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2" sqref="A2"/>
    </sheetView>
  </sheetViews>
  <sheetFormatPr defaultRowHeight="14.25" x14ac:dyDescent="0.2"/>
  <cols>
    <col min="1" max="1" width="39.625" bestFit="1" customWidth="1"/>
    <col min="2" max="2" width="15.25" bestFit="1" customWidth="1"/>
    <col min="3" max="3" width="11.375" customWidth="1"/>
  </cols>
  <sheetData>
    <row r="1" spans="1:3" x14ac:dyDescent="0.2">
      <c r="A1" s="27" t="s">
        <v>906</v>
      </c>
    </row>
    <row r="2" spans="1:3" ht="15.75" x14ac:dyDescent="0.25">
      <c r="A2" s="25" t="s">
        <v>37</v>
      </c>
      <c r="B2" s="56" t="s">
        <v>38</v>
      </c>
      <c r="C2" s="56" t="s">
        <v>39</v>
      </c>
    </row>
    <row r="3" spans="1:3" ht="15.75" x14ac:dyDescent="0.25">
      <c r="A3" s="56" t="s">
        <v>767</v>
      </c>
      <c r="B3" s="56" t="s">
        <v>794</v>
      </c>
      <c r="C3" s="56"/>
    </row>
    <row r="4" spans="1:3" ht="15.75" x14ac:dyDescent="0.25">
      <c r="A4" s="56" t="s">
        <v>768</v>
      </c>
      <c r="B4" s="56" t="s">
        <v>795</v>
      </c>
      <c r="C4" s="56"/>
    </row>
    <row r="5" spans="1:3" ht="15.75" x14ac:dyDescent="0.25">
      <c r="A5" s="56" t="s">
        <v>769</v>
      </c>
      <c r="B5" s="56">
        <v>30</v>
      </c>
      <c r="C5" s="56" t="s">
        <v>770</v>
      </c>
    </row>
    <row r="6" spans="1:3" ht="15.75" x14ac:dyDescent="0.25">
      <c r="A6" s="56" t="s">
        <v>771</v>
      </c>
      <c r="B6" s="56">
        <v>200</v>
      </c>
      <c r="C6" s="56" t="s">
        <v>770</v>
      </c>
    </row>
    <row r="7" spans="1:3" ht="15.75" x14ac:dyDescent="0.25">
      <c r="A7" s="56" t="s">
        <v>772</v>
      </c>
      <c r="B7" s="56">
        <v>6400</v>
      </c>
      <c r="C7" s="56" t="s">
        <v>68</v>
      </c>
    </row>
    <row r="8" spans="1:3" ht="15.75" x14ac:dyDescent="0.25">
      <c r="A8" s="56" t="s">
        <v>773</v>
      </c>
      <c r="B8" s="56">
        <v>1.95E-2</v>
      </c>
      <c r="C8" s="56" t="s">
        <v>774</v>
      </c>
    </row>
    <row r="9" spans="1:3" ht="15.75" x14ac:dyDescent="0.25">
      <c r="A9" s="56" t="s">
        <v>775</v>
      </c>
      <c r="B9" s="56">
        <v>1.9499999999999999E-3</v>
      </c>
      <c r="C9" s="56" t="s">
        <v>774</v>
      </c>
    </row>
    <row r="10" spans="1:3" ht="15.75" x14ac:dyDescent="0.25">
      <c r="A10" s="56" t="s">
        <v>776</v>
      </c>
      <c r="B10" s="56">
        <v>5.3400000000000003E-2</v>
      </c>
      <c r="C10" s="56" t="s">
        <v>774</v>
      </c>
    </row>
    <row r="11" spans="1:3" ht="15.75" x14ac:dyDescent="0.25">
      <c r="A11" s="56" t="s">
        <v>777</v>
      </c>
      <c r="B11" s="56">
        <v>5.3400000000000001E-3</v>
      </c>
      <c r="C11" s="56" t="s">
        <v>774</v>
      </c>
    </row>
    <row r="12" spans="1:3" ht="15.75" x14ac:dyDescent="0.25">
      <c r="A12" s="56" t="s">
        <v>778</v>
      </c>
      <c r="B12" s="56">
        <v>5.0000000000000001E-3</v>
      </c>
      <c r="C12" s="56" t="s">
        <v>774</v>
      </c>
    </row>
    <row r="13" spans="1:3" ht="15.75" x14ac:dyDescent="0.25">
      <c r="A13" s="56" t="s">
        <v>779</v>
      </c>
      <c r="B13" s="56">
        <v>5.0000000000000001E-3</v>
      </c>
      <c r="C13" s="56" t="s">
        <v>774</v>
      </c>
    </row>
    <row r="14" spans="1:3" ht="15.75" x14ac:dyDescent="0.25">
      <c r="A14" s="56" t="s">
        <v>780</v>
      </c>
      <c r="B14" s="56">
        <v>5.0000000000000001E-3</v>
      </c>
      <c r="C14" s="56" t="s">
        <v>774</v>
      </c>
    </row>
    <row r="15" spans="1:3" ht="15.75" x14ac:dyDescent="0.25">
      <c r="A15" s="56" t="s">
        <v>781</v>
      </c>
      <c r="B15" s="56">
        <v>5.0000000000000001E-3</v>
      </c>
      <c r="C15" s="56" t="s">
        <v>774</v>
      </c>
    </row>
    <row r="16" spans="1:3" ht="15.75" x14ac:dyDescent="0.25">
      <c r="A16" s="56" t="s">
        <v>782</v>
      </c>
      <c r="B16" s="57">
        <v>4.0899999999999999E-2</v>
      </c>
      <c r="C16" s="56" t="s">
        <v>783</v>
      </c>
    </row>
    <row r="17" spans="1:3" ht="15.75" x14ac:dyDescent="0.25">
      <c r="A17" s="56" t="s">
        <v>784</v>
      </c>
      <c r="B17" s="57">
        <v>8.4000000000000005E-2</v>
      </c>
      <c r="C17" s="56" t="s">
        <v>783</v>
      </c>
    </row>
    <row r="18" spans="1:3" ht="15.75" x14ac:dyDescent="0.25">
      <c r="A18" s="56" t="s">
        <v>785</v>
      </c>
      <c r="B18" s="59">
        <v>9.34</v>
      </c>
      <c r="C18" s="56" t="s">
        <v>786</v>
      </c>
    </row>
    <row r="19" spans="1:3" ht="15.75" x14ac:dyDescent="0.25">
      <c r="A19" s="56" t="s">
        <v>787</v>
      </c>
      <c r="B19" s="58">
        <v>8917.5</v>
      </c>
      <c r="C19" s="56" t="s">
        <v>786</v>
      </c>
    </row>
    <row r="20" spans="1:3" ht="15.75" x14ac:dyDescent="0.25">
      <c r="A20" s="56" t="s">
        <v>788</v>
      </c>
      <c r="B20" s="58">
        <v>9339.9</v>
      </c>
      <c r="C20" s="56" t="s">
        <v>786</v>
      </c>
    </row>
    <row r="21" spans="1:3" ht="15.75" x14ac:dyDescent="0.25">
      <c r="A21" s="56" t="s">
        <v>789</v>
      </c>
      <c r="B21" s="56">
        <v>0.99</v>
      </c>
      <c r="C21" s="56" t="s">
        <v>40</v>
      </c>
    </row>
    <row r="22" spans="1:3" ht="15.75" x14ac:dyDescent="0.25">
      <c r="A22" s="56" t="s">
        <v>790</v>
      </c>
      <c r="B22" s="56">
        <v>0.99</v>
      </c>
      <c r="C22" s="56" t="s">
        <v>40</v>
      </c>
    </row>
    <row r="23" spans="1:3" ht="15.75" x14ac:dyDescent="0.25">
      <c r="A23" s="56" t="s">
        <v>791</v>
      </c>
      <c r="B23" s="56">
        <v>0.99</v>
      </c>
      <c r="C23" s="56" t="s">
        <v>40</v>
      </c>
    </row>
    <row r="24" spans="1:3" ht="15.75" x14ac:dyDescent="0.25">
      <c r="A24" s="56" t="s">
        <v>792</v>
      </c>
      <c r="B24" s="56">
        <v>0.99</v>
      </c>
      <c r="C24" s="56" t="s">
        <v>40</v>
      </c>
    </row>
    <row r="25" spans="1:3" ht="15.75" x14ac:dyDescent="0.25">
      <c r="A25" s="56" t="s">
        <v>793</v>
      </c>
      <c r="B25" s="56">
        <v>5</v>
      </c>
      <c r="C25" s="56"/>
    </row>
  </sheetData>
  <phoneticPr fontId="3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zoomScale="125" zoomScaleNormal="125" zoomScalePageLayoutView="125" workbookViewId="0">
      <selection sqref="A1:D6"/>
    </sheetView>
  </sheetViews>
  <sheetFormatPr defaultColWidth="12.375" defaultRowHeight="15.75" x14ac:dyDescent="0.25"/>
  <cols>
    <col min="1" max="1" width="54.875" style="17" customWidth="1"/>
    <col min="2" max="2" width="24.625" style="17" customWidth="1"/>
    <col min="3" max="3" width="24" style="16" customWidth="1"/>
    <col min="4" max="4" width="8.75" style="14" customWidth="1"/>
    <col min="5" max="16384" width="12.375" style="17"/>
  </cols>
  <sheetData>
    <row r="1" spans="1:7" x14ac:dyDescent="0.25">
      <c r="A1" s="9" t="s">
        <v>59</v>
      </c>
      <c r="B1" s="9" t="s">
        <v>60</v>
      </c>
      <c r="C1" s="5" t="s">
        <v>61</v>
      </c>
      <c r="D1" s="6" t="s">
        <v>62</v>
      </c>
    </row>
    <row r="2" spans="1:7" x14ac:dyDescent="0.25">
      <c r="A2" s="9" t="s">
        <v>406</v>
      </c>
      <c r="B2" s="9" t="s">
        <v>407</v>
      </c>
      <c r="C2" s="5"/>
      <c r="D2" s="6"/>
    </row>
    <row r="3" spans="1:7" x14ac:dyDescent="0.25">
      <c r="A3" s="9" t="s">
        <v>63</v>
      </c>
      <c r="B3" s="9" t="s">
        <v>64</v>
      </c>
      <c r="C3" s="5">
        <v>1000</v>
      </c>
      <c r="D3" s="7" t="s">
        <v>65</v>
      </c>
      <c r="E3" s="18"/>
      <c r="F3" s="19"/>
      <c r="G3" s="19"/>
    </row>
    <row r="4" spans="1:7" x14ac:dyDescent="0.25">
      <c r="A4" s="9" t="s">
        <v>66</v>
      </c>
      <c r="B4" s="9" t="s">
        <v>67</v>
      </c>
      <c r="C4" s="5">
        <v>1.21</v>
      </c>
      <c r="D4" s="7" t="s">
        <v>68</v>
      </c>
      <c r="E4" s="18"/>
      <c r="F4" s="19"/>
      <c r="G4" s="19"/>
    </row>
    <row r="5" spans="1:7" x14ac:dyDescent="0.25">
      <c r="A5" s="9" t="s">
        <v>69</v>
      </c>
      <c r="B5" s="9" t="s">
        <v>70</v>
      </c>
      <c r="C5" s="5">
        <v>1.8459999999999999E-5</v>
      </c>
      <c r="D5" s="7" t="s">
        <v>71</v>
      </c>
    </row>
    <row r="6" spans="1:7" x14ac:dyDescent="0.25">
      <c r="A6" s="9" t="s">
        <v>72</v>
      </c>
      <c r="B6" s="9" t="s">
        <v>73</v>
      </c>
      <c r="C6" s="5">
        <v>2000</v>
      </c>
      <c r="D6" s="7" t="s">
        <v>68</v>
      </c>
      <c r="F6" s="20"/>
    </row>
    <row r="7" spans="1:7" x14ac:dyDescent="0.25">
      <c r="A7" s="9" t="s">
        <v>74</v>
      </c>
      <c r="B7" s="9" t="s">
        <v>75</v>
      </c>
      <c r="C7" s="8">
        <v>4.0000000000000001E-8</v>
      </c>
      <c r="D7" s="7" t="s">
        <v>68</v>
      </c>
      <c r="F7" s="21"/>
    </row>
    <row r="8" spans="1:7" x14ac:dyDescent="0.25">
      <c r="A8" s="9" t="s">
        <v>76</v>
      </c>
      <c r="B8" s="9" t="s">
        <v>77</v>
      </c>
      <c r="C8" s="5">
        <v>2.5000000000000002E-6</v>
      </c>
      <c r="D8" s="7" t="s">
        <v>65</v>
      </c>
    </row>
    <row r="9" spans="1:7" x14ac:dyDescent="0.25">
      <c r="A9" s="9" t="s">
        <v>78</v>
      </c>
      <c r="B9" s="9" t="s">
        <v>79</v>
      </c>
      <c r="C9" s="5">
        <v>200000</v>
      </c>
      <c r="D9" s="7" t="s">
        <v>40</v>
      </c>
      <c r="F9" s="19"/>
      <c r="G9" s="19"/>
    </row>
    <row r="10" spans="1:7" x14ac:dyDescent="0.25">
      <c r="A10" s="9" t="s">
        <v>80</v>
      </c>
      <c r="B10" s="9" t="s">
        <v>81</v>
      </c>
      <c r="C10" s="5">
        <v>20000</v>
      </c>
      <c r="D10" s="7" t="s">
        <v>40</v>
      </c>
      <c r="F10" s="22"/>
      <c r="G10" s="22"/>
    </row>
    <row r="11" spans="1:7" x14ac:dyDescent="0.25">
      <c r="A11" s="9" t="s">
        <v>82</v>
      </c>
      <c r="B11" s="9" t="s">
        <v>83</v>
      </c>
      <c r="C11" s="5">
        <v>5.55</v>
      </c>
      <c r="D11" s="7" t="s">
        <v>40</v>
      </c>
      <c r="F11" s="22"/>
      <c r="G11" s="22"/>
    </row>
    <row r="12" spans="1:7" x14ac:dyDescent="0.25">
      <c r="A12" s="9" t="s">
        <v>84</v>
      </c>
      <c r="B12" s="9" t="s">
        <v>85</v>
      </c>
      <c r="C12" s="5">
        <v>0.1</v>
      </c>
      <c r="D12" s="7" t="s">
        <v>40</v>
      </c>
      <c r="F12" s="22"/>
      <c r="G12" s="19"/>
    </row>
    <row r="13" spans="1:7" x14ac:dyDescent="0.25">
      <c r="A13" s="9"/>
      <c r="B13" s="9"/>
      <c r="C13" s="5"/>
      <c r="D13" s="6"/>
      <c r="F13" s="22"/>
      <c r="G13" s="19"/>
    </row>
    <row r="14" spans="1:7" x14ac:dyDescent="0.25">
      <c r="A14" s="9" t="s">
        <v>86</v>
      </c>
      <c r="B14" s="9" t="s">
        <v>87</v>
      </c>
      <c r="C14" s="8">
        <v>1200000000</v>
      </c>
      <c r="D14" s="7" t="s">
        <v>88</v>
      </c>
    </row>
    <row r="15" spans="1:7" x14ac:dyDescent="0.25">
      <c r="A15" s="9" t="s">
        <v>89</v>
      </c>
      <c r="B15" s="9" t="s">
        <v>90</v>
      </c>
      <c r="C15" s="8">
        <v>3</v>
      </c>
      <c r="D15" s="7" t="s">
        <v>65</v>
      </c>
      <c r="E15" s="18"/>
      <c r="F15" s="19"/>
      <c r="G15" s="19"/>
    </row>
    <row r="16" spans="1:7" x14ac:dyDescent="0.25">
      <c r="A16" s="9" t="s">
        <v>91</v>
      </c>
      <c r="B16" s="9" t="s">
        <v>92</v>
      </c>
      <c r="C16" s="5">
        <v>1000</v>
      </c>
      <c r="D16" s="7" t="s">
        <v>68</v>
      </c>
      <c r="F16" s="19"/>
      <c r="G16" s="19"/>
    </row>
    <row r="17" spans="1:7" x14ac:dyDescent="0.25">
      <c r="A17" s="9" t="s">
        <v>93</v>
      </c>
      <c r="B17" s="9" t="s">
        <v>94</v>
      </c>
      <c r="C17" s="8">
        <v>7.5</v>
      </c>
      <c r="D17" s="7" t="s">
        <v>40</v>
      </c>
      <c r="F17" s="19"/>
      <c r="G17" s="19"/>
    </row>
    <row r="18" spans="1:7" x14ac:dyDescent="0.25">
      <c r="A18" s="9" t="s">
        <v>95</v>
      </c>
      <c r="B18" s="9" t="s">
        <v>96</v>
      </c>
      <c r="C18" s="5">
        <v>1.0020000000000001E-3</v>
      </c>
      <c r="D18" s="7" t="s">
        <v>71</v>
      </c>
      <c r="F18" s="19"/>
      <c r="G18" s="19"/>
    </row>
    <row r="19" spans="1:7" x14ac:dyDescent="0.25">
      <c r="A19" s="9" t="s">
        <v>97</v>
      </c>
      <c r="B19" s="9" t="s">
        <v>98</v>
      </c>
      <c r="C19" s="5">
        <v>2500</v>
      </c>
      <c r="D19" s="7" t="s">
        <v>68</v>
      </c>
      <c r="F19" s="19"/>
    </row>
    <row r="20" spans="1:7" x14ac:dyDescent="0.25">
      <c r="A20" s="9" t="s">
        <v>99</v>
      </c>
      <c r="B20" s="9" t="s">
        <v>100</v>
      </c>
      <c r="C20" s="8">
        <v>1.4999999999999999E-2</v>
      </c>
      <c r="D20" s="7" t="s">
        <v>68</v>
      </c>
      <c r="F20" s="22"/>
      <c r="G20" s="22"/>
    </row>
    <row r="21" spans="1:7" x14ac:dyDescent="0.25">
      <c r="A21" s="9" t="s">
        <v>101</v>
      </c>
      <c r="B21" s="9" t="s">
        <v>102</v>
      </c>
      <c r="C21" s="5">
        <v>9.9999999999999995E-7</v>
      </c>
      <c r="D21" s="7" t="s">
        <v>65</v>
      </c>
    </row>
    <row r="22" spans="1:7" x14ac:dyDescent="0.25">
      <c r="A22" s="9" t="s">
        <v>103</v>
      </c>
      <c r="B22" s="9" t="s">
        <v>104</v>
      </c>
      <c r="C22" s="10">
        <v>0.1</v>
      </c>
      <c r="D22" s="11" t="s">
        <v>40</v>
      </c>
    </row>
    <row r="23" spans="1:7" x14ac:dyDescent="0.25">
      <c r="A23" s="9" t="s">
        <v>105</v>
      </c>
      <c r="B23" s="9" t="s">
        <v>106</v>
      </c>
      <c r="C23" s="5">
        <v>0.03</v>
      </c>
      <c r="D23" s="7" t="s">
        <v>65</v>
      </c>
      <c r="F23" s="19"/>
    </row>
    <row r="24" spans="1:7" x14ac:dyDescent="0.25">
      <c r="A24" s="12" t="s">
        <v>107</v>
      </c>
      <c r="B24" s="12" t="s">
        <v>108</v>
      </c>
      <c r="C24" s="13">
        <v>2500</v>
      </c>
      <c r="D24" s="14" t="s">
        <v>68</v>
      </c>
    </row>
    <row r="25" spans="1:7" x14ac:dyDescent="0.25">
      <c r="A25" s="12" t="s">
        <v>109</v>
      </c>
      <c r="B25" s="12" t="s">
        <v>110</v>
      </c>
      <c r="C25" s="13">
        <v>0.2</v>
      </c>
      <c r="D25" s="11" t="s">
        <v>40</v>
      </c>
    </row>
    <row r="26" spans="1:7" x14ac:dyDescent="0.25">
      <c r="A26" s="9" t="s">
        <v>111</v>
      </c>
      <c r="B26" s="9" t="s">
        <v>112</v>
      </c>
      <c r="C26" s="8">
        <v>7.5</v>
      </c>
      <c r="D26" s="7" t="s">
        <v>40</v>
      </c>
    </row>
    <row r="27" spans="1:7" x14ac:dyDescent="0.25">
      <c r="A27" s="9" t="s">
        <v>113</v>
      </c>
      <c r="B27" s="12" t="s">
        <v>114</v>
      </c>
      <c r="C27" s="13">
        <v>0.05</v>
      </c>
      <c r="D27" s="7" t="s">
        <v>40</v>
      </c>
    </row>
    <row r="28" spans="1:7" x14ac:dyDescent="0.25">
      <c r="A28" s="9" t="s">
        <v>115</v>
      </c>
      <c r="B28" s="9" t="s">
        <v>116</v>
      </c>
      <c r="C28" s="5">
        <v>3.4200000000000002E-7</v>
      </c>
      <c r="D28" s="7" t="s">
        <v>117</v>
      </c>
    </row>
    <row r="29" spans="1:7" x14ac:dyDescent="0.25">
      <c r="A29" s="9" t="s">
        <v>118</v>
      </c>
      <c r="B29" s="9" t="s">
        <v>119</v>
      </c>
      <c r="C29" s="5">
        <v>2.7800000000000001E-6</v>
      </c>
      <c r="D29" s="7" t="s">
        <v>117</v>
      </c>
    </row>
    <row r="30" spans="1:7" x14ac:dyDescent="0.25">
      <c r="A30" s="9" t="s">
        <v>120</v>
      </c>
      <c r="B30" s="9" t="s">
        <v>121</v>
      </c>
      <c r="C30" s="17">
        <f>1/20000</f>
        <v>5.0000000000000002E-5</v>
      </c>
      <c r="D30" s="7" t="s">
        <v>40</v>
      </c>
    </row>
    <row r="31" spans="1:7" x14ac:dyDescent="0.25">
      <c r="A31" s="9"/>
      <c r="B31" s="9"/>
      <c r="C31" s="5"/>
      <c r="D31" s="6"/>
    </row>
    <row r="32" spans="1:7" x14ac:dyDescent="0.25">
      <c r="A32" s="9" t="s">
        <v>122</v>
      </c>
      <c r="B32" s="9" t="s">
        <v>123</v>
      </c>
      <c r="C32" s="10">
        <v>4000000000</v>
      </c>
      <c r="D32" s="7" t="s">
        <v>88</v>
      </c>
    </row>
    <row r="33" spans="1:4" x14ac:dyDescent="0.25">
      <c r="A33" s="9" t="s">
        <v>124</v>
      </c>
      <c r="B33" s="9" t="s">
        <v>125</v>
      </c>
      <c r="C33" s="10">
        <v>10</v>
      </c>
      <c r="D33" s="7" t="s">
        <v>65</v>
      </c>
    </row>
    <row r="34" spans="1:4" x14ac:dyDescent="0.25">
      <c r="A34" s="9" t="s">
        <v>126</v>
      </c>
      <c r="B34" s="9" t="s">
        <v>127</v>
      </c>
      <c r="C34" s="5">
        <v>1050</v>
      </c>
      <c r="D34" s="7" t="s">
        <v>68</v>
      </c>
    </row>
    <row r="35" spans="1:4" x14ac:dyDescent="0.25">
      <c r="A35" s="9" t="s">
        <v>128</v>
      </c>
      <c r="B35" s="9" t="s">
        <v>129</v>
      </c>
      <c r="C35" s="8">
        <v>8</v>
      </c>
      <c r="D35" s="7" t="s">
        <v>40</v>
      </c>
    </row>
    <row r="36" spans="1:4" x14ac:dyDescent="0.25">
      <c r="A36" s="9" t="s">
        <v>130</v>
      </c>
      <c r="B36" s="9" t="s">
        <v>131</v>
      </c>
      <c r="C36" s="5">
        <v>1.0039999999999999E-3</v>
      </c>
      <c r="D36" s="7" t="s">
        <v>71</v>
      </c>
    </row>
    <row r="37" spans="1:4" x14ac:dyDescent="0.25">
      <c r="A37" s="9" t="s">
        <v>132</v>
      </c>
      <c r="B37" s="9" t="s">
        <v>133</v>
      </c>
      <c r="C37" s="8">
        <v>32426127</v>
      </c>
      <c r="D37" s="14" t="s">
        <v>88</v>
      </c>
    </row>
    <row r="38" spans="1:4" x14ac:dyDescent="0.25">
      <c r="A38" s="9" t="s">
        <v>134</v>
      </c>
      <c r="B38" s="9" t="s">
        <v>135</v>
      </c>
      <c r="C38" s="5">
        <v>2500</v>
      </c>
      <c r="D38" s="7" t="s">
        <v>68</v>
      </c>
    </row>
    <row r="39" spans="1:4" x14ac:dyDescent="0.25">
      <c r="A39" s="9" t="s">
        <v>136</v>
      </c>
      <c r="B39" s="9" t="s">
        <v>137</v>
      </c>
      <c r="C39" s="8">
        <v>5.0000000000000001E-3</v>
      </c>
      <c r="D39" s="7" t="s">
        <v>68</v>
      </c>
    </row>
    <row r="40" spans="1:4" x14ac:dyDescent="0.25">
      <c r="A40" s="9" t="s">
        <v>138</v>
      </c>
      <c r="B40" s="9" t="s">
        <v>139</v>
      </c>
      <c r="C40" s="5">
        <v>9.9999999999999995E-7</v>
      </c>
      <c r="D40" s="7" t="s">
        <v>65</v>
      </c>
    </row>
    <row r="41" spans="1:4" x14ac:dyDescent="0.25">
      <c r="A41" s="9" t="s">
        <v>140</v>
      </c>
      <c r="B41" s="9" t="s">
        <v>141</v>
      </c>
      <c r="C41" s="10">
        <v>0.1</v>
      </c>
      <c r="D41" s="11" t="s">
        <v>40</v>
      </c>
    </row>
    <row r="42" spans="1:4" x14ac:dyDescent="0.25">
      <c r="A42" s="9" t="s">
        <v>142</v>
      </c>
      <c r="B42" s="9" t="s">
        <v>143</v>
      </c>
      <c r="C42" s="5">
        <v>0.03</v>
      </c>
      <c r="D42" s="7" t="s">
        <v>65</v>
      </c>
    </row>
    <row r="43" spans="1:4" x14ac:dyDescent="0.25">
      <c r="A43" s="12" t="s">
        <v>144</v>
      </c>
      <c r="B43" s="12" t="s">
        <v>145</v>
      </c>
      <c r="C43" s="13">
        <v>2500</v>
      </c>
      <c r="D43" s="14" t="s">
        <v>68</v>
      </c>
    </row>
    <row r="44" spans="1:4" x14ac:dyDescent="0.25">
      <c r="A44" s="12" t="s">
        <v>146</v>
      </c>
      <c r="B44" s="12" t="s">
        <v>147</v>
      </c>
      <c r="C44" s="13">
        <v>0.2</v>
      </c>
      <c r="D44" s="7" t="s">
        <v>40</v>
      </c>
    </row>
    <row r="45" spans="1:4" x14ac:dyDescent="0.25">
      <c r="A45" s="9" t="s">
        <v>148</v>
      </c>
      <c r="B45" s="9" t="s">
        <v>149</v>
      </c>
      <c r="C45" s="8">
        <v>8</v>
      </c>
      <c r="D45" s="7" t="s">
        <v>40</v>
      </c>
    </row>
    <row r="46" spans="1:4" x14ac:dyDescent="0.25">
      <c r="A46" s="9" t="s">
        <v>150</v>
      </c>
      <c r="B46" s="12" t="s">
        <v>151</v>
      </c>
      <c r="C46" s="13">
        <v>0.05</v>
      </c>
      <c r="D46" s="7" t="s">
        <v>40</v>
      </c>
    </row>
    <row r="47" spans="1:4" x14ac:dyDescent="0.25">
      <c r="A47" s="9" t="s">
        <v>152</v>
      </c>
      <c r="B47" s="9" t="s">
        <v>153</v>
      </c>
      <c r="C47" s="5">
        <v>3.4200000000000002E-7</v>
      </c>
      <c r="D47" s="7" t="s">
        <v>117</v>
      </c>
    </row>
    <row r="48" spans="1:4" x14ac:dyDescent="0.25">
      <c r="A48" s="9" t="s">
        <v>154</v>
      </c>
      <c r="B48" s="9" t="s">
        <v>155</v>
      </c>
      <c r="C48" s="5">
        <v>6.9800000000000003E-7</v>
      </c>
      <c r="D48" s="7" t="s">
        <v>117</v>
      </c>
    </row>
    <row r="49" spans="1:4" x14ac:dyDescent="0.25">
      <c r="A49" s="9" t="s">
        <v>156</v>
      </c>
      <c r="B49" s="9" t="s">
        <v>157</v>
      </c>
      <c r="C49" s="17">
        <f>1/20000</f>
        <v>5.0000000000000002E-5</v>
      </c>
      <c r="D49" s="7" t="s">
        <v>40</v>
      </c>
    </row>
    <row r="50" spans="1:4" x14ac:dyDescent="0.25">
      <c r="A50" s="9"/>
      <c r="B50" s="9"/>
      <c r="C50" s="5"/>
      <c r="D50" s="6"/>
    </row>
    <row r="51" spans="1:4" x14ac:dyDescent="0.25">
      <c r="A51" s="9" t="s">
        <v>158</v>
      </c>
      <c r="B51" s="9" t="s">
        <v>159</v>
      </c>
      <c r="C51" s="5" t="s">
        <v>160</v>
      </c>
      <c r="D51" s="6"/>
    </row>
    <row r="52" spans="1:4" x14ac:dyDescent="0.25">
      <c r="A52" s="9" t="s">
        <v>161</v>
      </c>
      <c r="B52" s="9" t="s">
        <v>162</v>
      </c>
      <c r="C52" s="8">
        <v>24000000000</v>
      </c>
      <c r="D52" s="7" t="s">
        <v>88</v>
      </c>
    </row>
    <row r="53" spans="1:4" x14ac:dyDescent="0.25">
      <c r="A53" s="9" t="s">
        <v>163</v>
      </c>
      <c r="B53" s="9" t="s">
        <v>164</v>
      </c>
      <c r="C53" s="5">
        <v>11.9</v>
      </c>
      <c r="D53" s="7" t="s">
        <v>40</v>
      </c>
    </row>
    <row r="54" spans="1:4" x14ac:dyDescent="0.25">
      <c r="A54" s="9" t="s">
        <v>165</v>
      </c>
      <c r="B54" s="9" t="s">
        <v>166</v>
      </c>
      <c r="C54" s="5">
        <v>0.1</v>
      </c>
      <c r="D54" s="7" t="s">
        <v>40</v>
      </c>
    </row>
    <row r="55" spans="1:4" x14ac:dyDescent="0.25">
      <c r="A55" s="9" t="s">
        <v>167</v>
      </c>
      <c r="B55" s="9" t="s">
        <v>168</v>
      </c>
      <c r="C55" s="8">
        <v>0.05</v>
      </c>
      <c r="D55" s="7" t="s">
        <v>65</v>
      </c>
    </row>
    <row r="56" spans="1:4" x14ac:dyDescent="0.25">
      <c r="A56" s="9" t="s">
        <v>169</v>
      </c>
      <c r="B56" s="9" t="s">
        <v>170</v>
      </c>
      <c r="C56" s="5">
        <v>2500</v>
      </c>
      <c r="D56" s="7" t="s">
        <v>68</v>
      </c>
    </row>
    <row r="57" spans="1:4" x14ac:dyDescent="0.25">
      <c r="A57" s="9" t="s">
        <v>171</v>
      </c>
      <c r="B57" s="9" t="s">
        <v>172</v>
      </c>
      <c r="C57" s="5">
        <v>0.2</v>
      </c>
      <c r="D57" s="7" t="s">
        <v>40</v>
      </c>
    </row>
    <row r="58" spans="1:4" x14ac:dyDescent="0.25">
      <c r="A58" s="9" t="s">
        <v>173</v>
      </c>
      <c r="B58" s="9" t="s">
        <v>174</v>
      </c>
      <c r="C58" s="8">
        <v>5</v>
      </c>
      <c r="D58" s="7" t="s">
        <v>40</v>
      </c>
    </row>
    <row r="59" spans="1:4" x14ac:dyDescent="0.25">
      <c r="A59" s="9" t="s">
        <v>175</v>
      </c>
      <c r="B59" s="9" t="s">
        <v>176</v>
      </c>
      <c r="C59" s="5">
        <v>0.2</v>
      </c>
      <c r="D59" s="7" t="s">
        <v>40</v>
      </c>
    </row>
    <row r="60" spans="1:4" x14ac:dyDescent="0.25">
      <c r="A60" s="9" t="s">
        <v>177</v>
      </c>
      <c r="B60" s="9" t="s">
        <v>178</v>
      </c>
      <c r="C60" s="8">
        <v>0.02</v>
      </c>
      <c r="D60" s="7" t="s">
        <v>40</v>
      </c>
    </row>
    <row r="61" spans="1:4" x14ac:dyDescent="0.25">
      <c r="A61" s="9" t="s">
        <v>179</v>
      </c>
      <c r="B61" s="9" t="s">
        <v>180</v>
      </c>
      <c r="C61" s="15">
        <v>90</v>
      </c>
      <c r="D61" s="7" t="s">
        <v>40</v>
      </c>
    </row>
    <row r="62" spans="1:4" x14ac:dyDescent="0.25">
      <c r="A62" s="9" t="s">
        <v>408</v>
      </c>
      <c r="B62" s="9" t="s">
        <v>409</v>
      </c>
      <c r="C62" s="15">
        <v>0.09</v>
      </c>
      <c r="D62" s="7"/>
    </row>
    <row r="63" spans="1:4" x14ac:dyDescent="0.25">
      <c r="A63" s="9" t="s">
        <v>181</v>
      </c>
      <c r="B63" s="9" t="s">
        <v>182</v>
      </c>
      <c r="C63" s="5">
        <v>0.2</v>
      </c>
      <c r="D63" s="7" t="s">
        <v>65</v>
      </c>
    </row>
    <row r="64" spans="1:4" x14ac:dyDescent="0.25">
      <c r="A64" s="9" t="s">
        <v>183</v>
      </c>
      <c r="B64" s="9" t="s">
        <v>184</v>
      </c>
      <c r="C64" s="5">
        <v>11.9</v>
      </c>
      <c r="D64" s="7" t="s">
        <v>40</v>
      </c>
    </row>
    <row r="65" spans="1:4" x14ac:dyDescent="0.25">
      <c r="A65" s="9" t="s">
        <v>185</v>
      </c>
      <c r="B65" s="9" t="s">
        <v>186</v>
      </c>
      <c r="C65" s="5">
        <v>0.01</v>
      </c>
      <c r="D65" s="7" t="s">
        <v>40</v>
      </c>
    </row>
    <row r="66" spans="1:4" x14ac:dyDescent="0.25">
      <c r="A66" s="9" t="s">
        <v>187</v>
      </c>
      <c r="B66" s="9" t="s">
        <v>188</v>
      </c>
      <c r="C66" s="5">
        <v>2500</v>
      </c>
      <c r="D66" s="7" t="s">
        <v>68</v>
      </c>
    </row>
    <row r="67" spans="1:4" x14ac:dyDescent="0.25">
      <c r="A67" s="9" t="s">
        <v>189</v>
      </c>
      <c r="B67" s="12" t="s">
        <v>190</v>
      </c>
      <c r="C67" s="8">
        <v>1E-3</v>
      </c>
      <c r="D67" s="7" t="s">
        <v>40</v>
      </c>
    </row>
    <row r="68" spans="1:4" x14ac:dyDescent="0.25">
      <c r="A68" s="9" t="s">
        <v>191</v>
      </c>
      <c r="B68" s="9" t="s">
        <v>192</v>
      </c>
      <c r="C68" s="5">
        <v>1</v>
      </c>
      <c r="D68" s="7" t="s">
        <v>40</v>
      </c>
    </row>
    <row r="69" spans="1:4" x14ac:dyDescent="0.25">
      <c r="A69" s="9" t="s">
        <v>193</v>
      </c>
      <c r="B69" s="9" t="s">
        <v>194</v>
      </c>
      <c r="C69" s="8">
        <v>0.55000000000000004</v>
      </c>
      <c r="D69" s="7" t="s">
        <v>195</v>
      </c>
    </row>
    <row r="70" spans="1:4" x14ac:dyDescent="0.25">
      <c r="A70" s="9" t="s">
        <v>196</v>
      </c>
      <c r="B70" s="9" t="s">
        <v>197</v>
      </c>
      <c r="C70" s="8">
        <v>30</v>
      </c>
      <c r="D70" s="7" t="s">
        <v>195</v>
      </c>
    </row>
    <row r="71" spans="1:4" x14ac:dyDescent="0.25">
      <c r="A71" s="9" t="s">
        <v>198</v>
      </c>
      <c r="B71" s="9" t="s">
        <v>199</v>
      </c>
      <c r="C71" s="5">
        <v>1.5</v>
      </c>
      <c r="D71" s="7" t="s">
        <v>65</v>
      </c>
    </row>
    <row r="72" spans="1:4" x14ac:dyDescent="0.25">
      <c r="A72" s="9" t="s">
        <v>200</v>
      </c>
      <c r="B72" s="9" t="s">
        <v>201</v>
      </c>
      <c r="C72" s="8">
        <v>0.1</v>
      </c>
      <c r="D72" s="7" t="s">
        <v>65</v>
      </c>
    </row>
    <row r="73" spans="1:4" x14ac:dyDescent="0.25">
      <c r="A73" s="9" t="s">
        <v>202</v>
      </c>
      <c r="B73" s="9" t="s">
        <v>203</v>
      </c>
      <c r="C73" s="8">
        <v>3.1622999999999998E-3</v>
      </c>
      <c r="D73" s="7" t="s">
        <v>204</v>
      </c>
    </row>
    <row r="74" spans="1:4" x14ac:dyDescent="0.25">
      <c r="A74" s="9" t="s">
        <v>205</v>
      </c>
      <c r="B74" s="9" t="s">
        <v>206</v>
      </c>
      <c r="C74" s="5">
        <v>0.41666666699999999</v>
      </c>
      <c r="D74" s="7" t="s">
        <v>207</v>
      </c>
    </row>
    <row r="75" spans="1:4" x14ac:dyDescent="0.25">
      <c r="A75" s="9" t="s">
        <v>208</v>
      </c>
      <c r="B75" s="9" t="s">
        <v>209</v>
      </c>
      <c r="C75" s="5">
        <v>0.05</v>
      </c>
      <c r="D75" s="7" t="s">
        <v>40</v>
      </c>
    </row>
    <row r="76" spans="1:4" x14ac:dyDescent="0.25">
      <c r="A76" s="9" t="s">
        <v>210</v>
      </c>
      <c r="B76" s="9" t="s">
        <v>211</v>
      </c>
      <c r="C76" s="5">
        <v>0.1</v>
      </c>
      <c r="D76" s="7" t="s">
        <v>40</v>
      </c>
    </row>
    <row r="77" spans="1:4" x14ac:dyDescent="0.25">
      <c r="A77" s="9" t="s">
        <v>212</v>
      </c>
      <c r="B77" s="9" t="s">
        <v>213</v>
      </c>
      <c r="C77" s="5">
        <v>0.1</v>
      </c>
      <c r="D77" s="7" t="s">
        <v>40</v>
      </c>
    </row>
    <row r="78" spans="1:4" x14ac:dyDescent="0.25">
      <c r="A78" s="9" t="s">
        <v>214</v>
      </c>
      <c r="B78" s="9" t="s">
        <v>215</v>
      </c>
      <c r="C78" s="8">
        <v>0.30640000000000001</v>
      </c>
      <c r="D78" s="7" t="s">
        <v>216</v>
      </c>
    </row>
    <row r="79" spans="1:4" x14ac:dyDescent="0.25">
      <c r="A79" s="9" t="s">
        <v>217</v>
      </c>
      <c r="B79" s="9" t="s">
        <v>218</v>
      </c>
      <c r="C79" s="15">
        <v>8.3879999999999999</v>
      </c>
      <c r="D79" s="11" t="s">
        <v>40</v>
      </c>
    </row>
    <row r="80" spans="1:4" x14ac:dyDescent="0.25">
      <c r="A80" s="9" t="s">
        <v>219</v>
      </c>
      <c r="B80" s="9" t="s">
        <v>220</v>
      </c>
      <c r="C80" s="15">
        <v>0.3</v>
      </c>
      <c r="D80" s="7" t="s">
        <v>40</v>
      </c>
    </row>
    <row r="81" spans="1:4" x14ac:dyDescent="0.25">
      <c r="A81" s="9" t="s">
        <v>221</v>
      </c>
      <c r="B81" s="9" t="s">
        <v>222</v>
      </c>
      <c r="C81" s="15">
        <v>0.6</v>
      </c>
      <c r="D81" s="7" t="s">
        <v>40</v>
      </c>
    </row>
    <row r="82" spans="1:4" x14ac:dyDescent="0.25">
      <c r="A82" s="9"/>
      <c r="B82" s="9"/>
      <c r="C82" s="5"/>
      <c r="D82" s="6"/>
    </row>
    <row r="83" spans="1:4" x14ac:dyDescent="0.25">
      <c r="A83" s="9" t="s">
        <v>223</v>
      </c>
      <c r="B83" s="9" t="s">
        <v>224</v>
      </c>
      <c r="C83" s="5" t="s">
        <v>225</v>
      </c>
      <c r="D83" s="6"/>
    </row>
    <row r="84" spans="1:4" x14ac:dyDescent="0.25">
      <c r="A84" s="9" t="s">
        <v>226</v>
      </c>
      <c r="B84" s="9" t="s">
        <v>227</v>
      </c>
      <c r="C84" s="8">
        <v>4000000000</v>
      </c>
      <c r="D84" s="7" t="s">
        <v>88</v>
      </c>
    </row>
    <row r="85" spans="1:4" x14ac:dyDescent="0.25">
      <c r="A85" s="9" t="s">
        <v>228</v>
      </c>
      <c r="B85" s="9" t="s">
        <v>229</v>
      </c>
      <c r="C85" s="5">
        <v>40.5</v>
      </c>
      <c r="D85" s="7" t="s">
        <v>40</v>
      </c>
    </row>
    <row r="86" spans="1:4" x14ac:dyDescent="0.25">
      <c r="A86" s="9" t="s">
        <v>230</v>
      </c>
      <c r="B86" s="9" t="s">
        <v>231</v>
      </c>
      <c r="C86" s="5">
        <v>0.1</v>
      </c>
      <c r="D86" s="7" t="s">
        <v>40</v>
      </c>
    </row>
    <row r="87" spans="1:4" x14ac:dyDescent="0.25">
      <c r="A87" s="9" t="s">
        <v>232</v>
      </c>
      <c r="B87" s="9" t="s">
        <v>233</v>
      </c>
      <c r="C87" s="8">
        <v>0.05</v>
      </c>
      <c r="D87" s="7" t="s">
        <v>65</v>
      </c>
    </row>
    <row r="88" spans="1:4" x14ac:dyDescent="0.25">
      <c r="A88" s="9" t="s">
        <v>234</v>
      </c>
      <c r="B88" s="9" t="s">
        <v>235</v>
      </c>
      <c r="C88" s="5">
        <v>2500</v>
      </c>
      <c r="D88" s="7" t="s">
        <v>68</v>
      </c>
    </row>
    <row r="89" spans="1:4" x14ac:dyDescent="0.25">
      <c r="A89" s="9" t="s">
        <v>236</v>
      </c>
      <c r="B89" s="9" t="s">
        <v>237</v>
      </c>
      <c r="C89" s="5">
        <v>0.2</v>
      </c>
      <c r="D89" s="7" t="s">
        <v>40</v>
      </c>
    </row>
    <row r="90" spans="1:4" x14ac:dyDescent="0.25">
      <c r="A90" s="9" t="s">
        <v>238</v>
      </c>
      <c r="B90" s="9" t="s">
        <v>239</v>
      </c>
      <c r="C90" s="8">
        <v>6.3</v>
      </c>
      <c r="D90" s="7" t="s">
        <v>40</v>
      </c>
    </row>
    <row r="91" spans="1:4" x14ac:dyDescent="0.25">
      <c r="A91" s="9" t="s">
        <v>240</v>
      </c>
      <c r="B91" s="9" t="s">
        <v>241</v>
      </c>
      <c r="C91" s="5">
        <v>0.2</v>
      </c>
      <c r="D91" s="7" t="s">
        <v>40</v>
      </c>
    </row>
    <row r="92" spans="1:4" x14ac:dyDescent="0.25">
      <c r="A92" s="9" t="s">
        <v>242</v>
      </c>
      <c r="B92" s="9" t="s">
        <v>243</v>
      </c>
      <c r="C92" s="8">
        <v>0.02</v>
      </c>
      <c r="D92" s="7" t="s">
        <v>40</v>
      </c>
    </row>
    <row r="93" spans="1:4" x14ac:dyDescent="0.25">
      <c r="A93" s="9" t="s">
        <v>244</v>
      </c>
      <c r="B93" s="9" t="s">
        <v>245</v>
      </c>
      <c r="C93" s="15">
        <v>90</v>
      </c>
      <c r="D93" s="7" t="s">
        <v>40</v>
      </c>
    </row>
    <row r="94" spans="1:4" x14ac:dyDescent="0.25">
      <c r="A94" s="9" t="s">
        <v>410</v>
      </c>
      <c r="B94" s="9" t="s">
        <v>411</v>
      </c>
      <c r="C94" s="15">
        <v>0.28499999999999998</v>
      </c>
      <c r="D94" s="7"/>
    </row>
    <row r="95" spans="1:4" x14ac:dyDescent="0.25">
      <c r="A95" s="9" t="s">
        <v>246</v>
      </c>
      <c r="B95" s="9" t="s">
        <v>247</v>
      </c>
      <c r="C95" s="5">
        <v>0.2</v>
      </c>
      <c r="D95" s="7" t="s">
        <v>65</v>
      </c>
    </row>
    <row r="96" spans="1:4" x14ac:dyDescent="0.25">
      <c r="A96" s="9" t="s">
        <v>248</v>
      </c>
      <c r="B96" s="9" t="s">
        <v>249</v>
      </c>
      <c r="C96" s="5">
        <v>40.5</v>
      </c>
      <c r="D96" s="7" t="s">
        <v>40</v>
      </c>
    </row>
    <row r="97" spans="1:4" x14ac:dyDescent="0.25">
      <c r="A97" s="9" t="s">
        <v>250</v>
      </c>
      <c r="B97" s="9" t="s">
        <v>251</v>
      </c>
      <c r="C97" s="5">
        <v>0.01</v>
      </c>
      <c r="D97" s="7" t="s">
        <v>40</v>
      </c>
    </row>
    <row r="98" spans="1:4" x14ac:dyDescent="0.25">
      <c r="A98" s="9" t="s">
        <v>252</v>
      </c>
      <c r="B98" s="9" t="s">
        <v>253</v>
      </c>
      <c r="C98" s="5">
        <v>2500</v>
      </c>
      <c r="D98" s="7" t="s">
        <v>68</v>
      </c>
    </row>
    <row r="99" spans="1:4" x14ac:dyDescent="0.25">
      <c r="A99" s="9" t="s">
        <v>254</v>
      </c>
      <c r="B99" s="12" t="s">
        <v>255</v>
      </c>
      <c r="C99" s="8">
        <v>1E-3</v>
      </c>
      <c r="D99" s="7" t="s">
        <v>40</v>
      </c>
    </row>
    <row r="100" spans="1:4" x14ac:dyDescent="0.25">
      <c r="A100" s="9" t="s">
        <v>256</v>
      </c>
      <c r="B100" s="9" t="s">
        <v>257</v>
      </c>
      <c r="C100" s="5">
        <v>1</v>
      </c>
      <c r="D100" s="7" t="s">
        <v>40</v>
      </c>
    </row>
    <row r="101" spans="1:4" x14ac:dyDescent="0.25">
      <c r="A101" s="9" t="s">
        <v>258</v>
      </c>
      <c r="B101" s="9" t="s">
        <v>259</v>
      </c>
      <c r="C101" s="8">
        <v>0.55000000000000004</v>
      </c>
      <c r="D101" s="7" t="s">
        <v>195</v>
      </c>
    </row>
    <row r="102" spans="1:4" x14ac:dyDescent="0.25">
      <c r="A102" s="9" t="s">
        <v>260</v>
      </c>
      <c r="B102" s="9" t="s">
        <v>261</v>
      </c>
      <c r="C102" s="8">
        <v>30</v>
      </c>
      <c r="D102" s="7" t="s">
        <v>195</v>
      </c>
    </row>
    <row r="103" spans="1:4" x14ac:dyDescent="0.25">
      <c r="A103" s="9" t="s">
        <v>262</v>
      </c>
      <c r="B103" s="9" t="s">
        <v>263</v>
      </c>
      <c r="C103" s="5">
        <v>1.5</v>
      </c>
      <c r="D103" s="7" t="s">
        <v>65</v>
      </c>
    </row>
    <row r="104" spans="1:4" x14ac:dyDescent="0.25">
      <c r="A104" s="9" t="s">
        <v>264</v>
      </c>
      <c r="B104" s="9" t="s">
        <v>265</v>
      </c>
      <c r="C104" s="8">
        <v>0.1</v>
      </c>
      <c r="D104" s="7" t="s">
        <v>65</v>
      </c>
    </row>
    <row r="105" spans="1:4" x14ac:dyDescent="0.25">
      <c r="A105" s="9" t="s">
        <v>266</v>
      </c>
      <c r="B105" s="9" t="s">
        <v>267</v>
      </c>
      <c r="C105" s="8">
        <v>3.1622999999999998E-3</v>
      </c>
      <c r="D105" s="7" t="s">
        <v>204</v>
      </c>
    </row>
    <row r="106" spans="1:4" x14ac:dyDescent="0.25">
      <c r="A106" s="9" t="s">
        <v>268</v>
      </c>
      <c r="B106" s="9" t="s">
        <v>269</v>
      </c>
      <c r="C106" s="5">
        <v>0.41666666699999999</v>
      </c>
      <c r="D106" s="7" t="s">
        <v>207</v>
      </c>
    </row>
    <row r="107" spans="1:4" x14ac:dyDescent="0.25">
      <c r="A107" s="9" t="s">
        <v>270</v>
      </c>
      <c r="B107" s="9" t="s">
        <v>271</v>
      </c>
      <c r="C107" s="5">
        <v>0.05</v>
      </c>
      <c r="D107" s="7" t="s">
        <v>40</v>
      </c>
    </row>
    <row r="108" spans="1:4" x14ac:dyDescent="0.25">
      <c r="A108" s="9" t="s">
        <v>272</v>
      </c>
      <c r="B108" s="9" t="s">
        <v>273</v>
      </c>
      <c r="C108" s="5">
        <v>0.1</v>
      </c>
      <c r="D108" s="7" t="s">
        <v>40</v>
      </c>
    </row>
    <row r="109" spans="1:4" x14ac:dyDescent="0.25">
      <c r="A109" s="9" t="s">
        <v>274</v>
      </c>
      <c r="B109" s="9" t="s">
        <v>275</v>
      </c>
      <c r="C109" s="5">
        <v>0.1</v>
      </c>
      <c r="D109" s="7" t="s">
        <v>40</v>
      </c>
    </row>
    <row r="110" spans="1:4" x14ac:dyDescent="0.25">
      <c r="A110" s="9" t="s">
        <v>276</v>
      </c>
      <c r="B110" s="9" t="s">
        <v>277</v>
      </c>
      <c r="C110" s="8">
        <v>0.30640000000000001</v>
      </c>
      <c r="D110" s="7" t="s">
        <v>216</v>
      </c>
    </row>
    <row r="111" spans="1:4" x14ac:dyDescent="0.25">
      <c r="A111" s="9" t="s">
        <v>278</v>
      </c>
      <c r="B111" s="9" t="s">
        <v>279</v>
      </c>
      <c r="C111" s="15">
        <v>8.3879999999999999</v>
      </c>
      <c r="D111" s="11" t="s">
        <v>40</v>
      </c>
    </row>
    <row r="112" spans="1:4" x14ac:dyDescent="0.25">
      <c r="A112" s="9" t="s">
        <v>280</v>
      </c>
      <c r="B112" s="9" t="s">
        <v>281</v>
      </c>
      <c r="C112" s="15">
        <v>0.3</v>
      </c>
      <c r="D112" s="7" t="s">
        <v>40</v>
      </c>
    </row>
    <row r="113" spans="1:4" x14ac:dyDescent="0.25">
      <c r="A113" s="9" t="s">
        <v>282</v>
      </c>
      <c r="B113" s="9" t="s">
        <v>283</v>
      </c>
      <c r="C113" s="15">
        <v>0.6</v>
      </c>
      <c r="D113" s="7" t="s">
        <v>40</v>
      </c>
    </row>
    <row r="114" spans="1:4" x14ac:dyDescent="0.25">
      <c r="A114" s="9"/>
      <c r="B114" s="9"/>
      <c r="C114" s="5"/>
      <c r="D114" s="7"/>
    </row>
    <row r="115" spans="1:4" x14ac:dyDescent="0.25">
      <c r="A115" s="9" t="s">
        <v>284</v>
      </c>
      <c r="B115" s="9" t="s">
        <v>285</v>
      </c>
      <c r="C115" s="5" t="s">
        <v>286</v>
      </c>
      <c r="D115" s="6"/>
    </row>
    <row r="116" spans="1:4" x14ac:dyDescent="0.25">
      <c r="A116" s="9" t="s">
        <v>287</v>
      </c>
      <c r="B116" s="9" t="s">
        <v>288</v>
      </c>
      <c r="C116" s="8">
        <v>10800000000</v>
      </c>
      <c r="D116" s="7" t="s">
        <v>88</v>
      </c>
    </row>
    <row r="117" spans="1:4" x14ac:dyDescent="0.25">
      <c r="A117" s="9" t="s">
        <v>289</v>
      </c>
      <c r="B117" s="9" t="s">
        <v>290</v>
      </c>
      <c r="C117" s="5">
        <v>22.5</v>
      </c>
      <c r="D117" s="7" t="s">
        <v>40</v>
      </c>
    </row>
    <row r="118" spans="1:4" x14ac:dyDescent="0.25">
      <c r="A118" s="9" t="s">
        <v>291</v>
      </c>
      <c r="B118" s="9" t="s">
        <v>292</v>
      </c>
      <c r="C118" s="5">
        <v>0.1</v>
      </c>
      <c r="D118" s="7" t="s">
        <v>40</v>
      </c>
    </row>
    <row r="119" spans="1:4" x14ac:dyDescent="0.25">
      <c r="A119" s="9" t="s">
        <v>293</v>
      </c>
      <c r="B119" s="9" t="s">
        <v>294</v>
      </c>
      <c r="C119" s="8">
        <v>0.2</v>
      </c>
      <c r="D119" s="7" t="s">
        <v>65</v>
      </c>
    </row>
    <row r="120" spans="1:4" x14ac:dyDescent="0.25">
      <c r="A120" s="9" t="s">
        <v>295</v>
      </c>
      <c r="B120" s="9" t="s">
        <v>296</v>
      </c>
      <c r="C120" s="5">
        <v>2500</v>
      </c>
      <c r="D120" s="7" t="s">
        <v>68</v>
      </c>
    </row>
    <row r="121" spans="1:4" x14ac:dyDescent="0.25">
      <c r="A121" s="9" t="s">
        <v>297</v>
      </c>
      <c r="B121" s="9" t="s">
        <v>298</v>
      </c>
      <c r="C121" s="5">
        <v>0.2</v>
      </c>
      <c r="D121" s="7" t="s">
        <v>40</v>
      </c>
    </row>
    <row r="122" spans="1:4" x14ac:dyDescent="0.25">
      <c r="A122" s="9" t="s">
        <v>299</v>
      </c>
      <c r="B122" s="9" t="s">
        <v>300</v>
      </c>
      <c r="C122" s="8">
        <v>6.8</v>
      </c>
      <c r="D122" s="7" t="s">
        <v>40</v>
      </c>
    </row>
    <row r="123" spans="1:4" x14ac:dyDescent="0.25">
      <c r="A123" s="9" t="s">
        <v>301</v>
      </c>
      <c r="B123" s="9" t="s">
        <v>302</v>
      </c>
      <c r="C123" s="5">
        <v>0.2</v>
      </c>
      <c r="D123" s="7" t="s">
        <v>40</v>
      </c>
    </row>
    <row r="124" spans="1:4" x14ac:dyDescent="0.25">
      <c r="A124" s="9" t="s">
        <v>303</v>
      </c>
      <c r="B124" s="9" t="s">
        <v>304</v>
      </c>
      <c r="C124" s="8">
        <v>0.02</v>
      </c>
      <c r="D124" s="7" t="s">
        <v>40</v>
      </c>
    </row>
    <row r="125" spans="1:4" x14ac:dyDescent="0.25">
      <c r="A125" s="9" t="s">
        <v>305</v>
      </c>
      <c r="B125" s="9" t="s">
        <v>306</v>
      </c>
      <c r="C125" s="15">
        <v>90</v>
      </c>
      <c r="D125" s="7" t="s">
        <v>40</v>
      </c>
    </row>
    <row r="126" spans="1:4" x14ac:dyDescent="0.25">
      <c r="A126" s="9" t="s">
        <v>412</v>
      </c>
      <c r="B126" s="9" t="s">
        <v>413</v>
      </c>
      <c r="C126" s="15">
        <v>0.14000000000000001</v>
      </c>
      <c r="D126" s="7"/>
    </row>
    <row r="127" spans="1:4" x14ac:dyDescent="0.25">
      <c r="A127" s="9" t="s">
        <v>307</v>
      </c>
      <c r="B127" s="9" t="s">
        <v>308</v>
      </c>
      <c r="C127" s="5">
        <v>0.2</v>
      </c>
      <c r="D127" s="7" t="s">
        <v>65</v>
      </c>
    </row>
    <row r="128" spans="1:4" x14ac:dyDescent="0.25">
      <c r="A128" s="9" t="s">
        <v>309</v>
      </c>
      <c r="B128" s="9" t="s">
        <v>310</v>
      </c>
      <c r="C128" s="5">
        <v>22.5</v>
      </c>
      <c r="D128" s="7" t="s">
        <v>40</v>
      </c>
    </row>
    <row r="129" spans="1:4" x14ac:dyDescent="0.25">
      <c r="A129" s="9" t="s">
        <v>311</v>
      </c>
      <c r="B129" s="9" t="s">
        <v>312</v>
      </c>
      <c r="C129" s="5">
        <v>0.01</v>
      </c>
      <c r="D129" s="7" t="s">
        <v>40</v>
      </c>
    </row>
    <row r="130" spans="1:4" x14ac:dyDescent="0.25">
      <c r="A130" s="9" t="s">
        <v>313</v>
      </c>
      <c r="B130" s="9" t="s">
        <v>314</v>
      </c>
      <c r="C130" s="5">
        <v>2500</v>
      </c>
      <c r="D130" s="7" t="s">
        <v>68</v>
      </c>
    </row>
    <row r="131" spans="1:4" x14ac:dyDescent="0.25">
      <c r="A131" s="9" t="s">
        <v>315</v>
      </c>
      <c r="B131" s="12" t="s">
        <v>316</v>
      </c>
      <c r="C131" s="8">
        <v>1E-3</v>
      </c>
      <c r="D131" s="7" t="s">
        <v>40</v>
      </c>
    </row>
    <row r="132" spans="1:4" x14ac:dyDescent="0.25">
      <c r="A132" s="9" t="s">
        <v>317</v>
      </c>
      <c r="B132" s="9" t="s">
        <v>318</v>
      </c>
      <c r="C132" s="5">
        <v>1</v>
      </c>
      <c r="D132" s="7" t="s">
        <v>40</v>
      </c>
    </row>
    <row r="133" spans="1:4" x14ac:dyDescent="0.25">
      <c r="A133" s="9" t="s">
        <v>319</v>
      </c>
      <c r="B133" s="9" t="s">
        <v>320</v>
      </c>
      <c r="C133" s="8">
        <v>0.55000000000000004</v>
      </c>
      <c r="D133" s="7" t="s">
        <v>195</v>
      </c>
    </row>
    <row r="134" spans="1:4" x14ac:dyDescent="0.25">
      <c r="A134" s="9" t="s">
        <v>321</v>
      </c>
      <c r="B134" s="9" t="s">
        <v>322</v>
      </c>
      <c r="C134" s="8">
        <v>30</v>
      </c>
      <c r="D134" s="7" t="s">
        <v>195</v>
      </c>
    </row>
    <row r="135" spans="1:4" x14ac:dyDescent="0.25">
      <c r="A135" s="9" t="s">
        <v>323</v>
      </c>
      <c r="B135" s="9" t="s">
        <v>324</v>
      </c>
      <c r="C135" s="5">
        <v>1.5</v>
      </c>
      <c r="D135" s="7" t="s">
        <v>65</v>
      </c>
    </row>
    <row r="136" spans="1:4" x14ac:dyDescent="0.25">
      <c r="A136" s="9" t="s">
        <v>325</v>
      </c>
      <c r="B136" s="9" t="s">
        <v>326</v>
      </c>
      <c r="C136" s="8">
        <v>0.1</v>
      </c>
      <c r="D136" s="7" t="s">
        <v>65</v>
      </c>
    </row>
    <row r="137" spans="1:4" x14ac:dyDescent="0.25">
      <c r="A137" s="9" t="s">
        <v>327</v>
      </c>
      <c r="B137" s="9" t="s">
        <v>328</v>
      </c>
      <c r="C137" s="8">
        <v>3.1622999999999998E-3</v>
      </c>
      <c r="D137" s="7" t="s">
        <v>204</v>
      </c>
    </row>
    <row r="138" spans="1:4" x14ac:dyDescent="0.25">
      <c r="A138" s="9" t="s">
        <v>329</v>
      </c>
      <c r="B138" s="9" t="s">
        <v>330</v>
      </c>
      <c r="C138" s="5">
        <v>0.41666666699999999</v>
      </c>
      <c r="D138" s="7" t="s">
        <v>207</v>
      </c>
    </row>
    <row r="139" spans="1:4" x14ac:dyDescent="0.25">
      <c r="A139" s="9" t="s">
        <v>331</v>
      </c>
      <c r="B139" s="9" t="s">
        <v>332</v>
      </c>
      <c r="C139" s="5">
        <v>0.05</v>
      </c>
      <c r="D139" s="7" t="s">
        <v>40</v>
      </c>
    </row>
    <row r="140" spans="1:4" x14ac:dyDescent="0.25">
      <c r="A140" s="9" t="s">
        <v>333</v>
      </c>
      <c r="B140" s="9" t="s">
        <v>334</v>
      </c>
      <c r="C140" s="5">
        <v>0.1</v>
      </c>
      <c r="D140" s="7" t="s">
        <v>40</v>
      </c>
    </row>
    <row r="141" spans="1:4" x14ac:dyDescent="0.25">
      <c r="A141" s="9" t="s">
        <v>335</v>
      </c>
      <c r="B141" s="9" t="s">
        <v>336</v>
      </c>
      <c r="C141" s="5">
        <v>0.1</v>
      </c>
      <c r="D141" s="7" t="s">
        <v>40</v>
      </c>
    </row>
    <row r="142" spans="1:4" x14ac:dyDescent="0.25">
      <c r="A142" s="9" t="s">
        <v>337</v>
      </c>
      <c r="B142" s="9" t="s">
        <v>338</v>
      </c>
      <c r="C142" s="8">
        <v>0.30640000000000001</v>
      </c>
      <c r="D142" s="7" t="s">
        <v>216</v>
      </c>
    </row>
    <row r="143" spans="1:4" x14ac:dyDescent="0.25">
      <c r="A143" s="9" t="s">
        <v>339</v>
      </c>
      <c r="B143" s="9" t="s">
        <v>340</v>
      </c>
      <c r="C143" s="15">
        <v>8.3879999999999999</v>
      </c>
      <c r="D143" s="11" t="s">
        <v>40</v>
      </c>
    </row>
    <row r="144" spans="1:4" x14ac:dyDescent="0.25">
      <c r="A144" s="9" t="s">
        <v>341</v>
      </c>
      <c r="B144" s="9" t="s">
        <v>342</v>
      </c>
      <c r="C144" s="15">
        <v>0.3</v>
      </c>
      <c r="D144" s="7" t="s">
        <v>40</v>
      </c>
    </row>
    <row r="145" spans="1:4" x14ac:dyDescent="0.25">
      <c r="A145" s="9" t="s">
        <v>343</v>
      </c>
      <c r="B145" s="9" t="s">
        <v>344</v>
      </c>
      <c r="C145" s="15">
        <v>0.6</v>
      </c>
      <c r="D145" s="7" t="s">
        <v>40</v>
      </c>
    </row>
    <row r="146" spans="1:4" x14ac:dyDescent="0.25">
      <c r="A146" s="9"/>
      <c r="B146" s="9"/>
      <c r="C146" s="5"/>
      <c r="D146" s="7"/>
    </row>
    <row r="147" spans="1:4" x14ac:dyDescent="0.25">
      <c r="A147" s="9" t="s">
        <v>345</v>
      </c>
      <c r="B147" s="9" t="s">
        <v>346</v>
      </c>
      <c r="C147" s="5" t="s">
        <v>347</v>
      </c>
      <c r="D147" s="6"/>
    </row>
    <row r="148" spans="1:4" x14ac:dyDescent="0.25">
      <c r="A148" s="9" t="s">
        <v>348</v>
      </c>
      <c r="B148" s="9" t="s">
        <v>349</v>
      </c>
      <c r="C148" s="8">
        <v>0</v>
      </c>
      <c r="D148" s="7" t="s">
        <v>88</v>
      </c>
    </row>
    <row r="149" spans="1:4" x14ac:dyDescent="0.25">
      <c r="A149" s="9" t="s">
        <v>350</v>
      </c>
      <c r="B149" s="9" t="s">
        <v>351</v>
      </c>
      <c r="C149" s="5">
        <v>22.5</v>
      </c>
      <c r="D149" s="7" t="s">
        <v>40</v>
      </c>
    </row>
    <row r="150" spans="1:4" x14ac:dyDescent="0.25">
      <c r="A150" s="9" t="s">
        <v>352</v>
      </c>
      <c r="B150" s="9" t="s">
        <v>353</v>
      </c>
      <c r="C150" s="5">
        <v>0.1</v>
      </c>
      <c r="D150" s="7" t="s">
        <v>40</v>
      </c>
    </row>
    <row r="151" spans="1:4" x14ac:dyDescent="0.25">
      <c r="A151" s="9" t="s">
        <v>354</v>
      </c>
      <c r="B151" s="9" t="s">
        <v>355</v>
      </c>
      <c r="C151" s="8">
        <v>0.39300000000000002</v>
      </c>
      <c r="D151" s="7" t="s">
        <v>65</v>
      </c>
    </row>
    <row r="152" spans="1:4" x14ac:dyDescent="0.25">
      <c r="A152" s="9" t="s">
        <v>356</v>
      </c>
      <c r="B152" s="9" t="s">
        <v>357</v>
      </c>
      <c r="C152" s="5">
        <v>2500</v>
      </c>
      <c r="D152" s="7" t="s">
        <v>68</v>
      </c>
    </row>
    <row r="153" spans="1:4" x14ac:dyDescent="0.25">
      <c r="A153" s="9" t="s">
        <v>358</v>
      </c>
      <c r="B153" s="9" t="s">
        <v>359</v>
      </c>
      <c r="C153" s="5">
        <v>0.2</v>
      </c>
      <c r="D153" s="7" t="s">
        <v>40</v>
      </c>
    </row>
    <row r="154" spans="1:4" x14ac:dyDescent="0.25">
      <c r="A154" s="9" t="s">
        <v>360</v>
      </c>
      <c r="B154" s="9" t="s">
        <v>361</v>
      </c>
      <c r="C154" s="8">
        <v>7</v>
      </c>
      <c r="D154" s="7" t="s">
        <v>40</v>
      </c>
    </row>
    <row r="155" spans="1:4" x14ac:dyDescent="0.25">
      <c r="A155" s="9" t="s">
        <v>362</v>
      </c>
      <c r="B155" s="9" t="s">
        <v>363</v>
      </c>
      <c r="C155" s="5">
        <v>0.2</v>
      </c>
      <c r="D155" s="7" t="s">
        <v>40</v>
      </c>
    </row>
    <row r="156" spans="1:4" x14ac:dyDescent="0.25">
      <c r="A156" s="9" t="s">
        <v>364</v>
      </c>
      <c r="B156" s="9" t="s">
        <v>365</v>
      </c>
      <c r="C156" s="8">
        <v>0.02</v>
      </c>
      <c r="D156" s="7" t="s">
        <v>40</v>
      </c>
    </row>
    <row r="157" spans="1:4" x14ac:dyDescent="0.25">
      <c r="A157" s="9" t="s">
        <v>366</v>
      </c>
      <c r="B157" s="9" t="s">
        <v>367</v>
      </c>
      <c r="C157" s="15">
        <v>90</v>
      </c>
      <c r="D157" s="7" t="s">
        <v>40</v>
      </c>
    </row>
    <row r="158" spans="1:4" x14ac:dyDescent="0.25">
      <c r="A158" s="9" t="s">
        <v>414</v>
      </c>
      <c r="B158" s="9" t="s">
        <v>415</v>
      </c>
      <c r="C158" s="15">
        <v>0.14000000000000001</v>
      </c>
      <c r="D158" s="7"/>
    </row>
    <row r="159" spans="1:4" x14ac:dyDescent="0.25">
      <c r="A159" s="9" t="s">
        <v>368</v>
      </c>
      <c r="B159" s="9" t="s">
        <v>369</v>
      </c>
      <c r="C159" s="5">
        <v>0.1</v>
      </c>
      <c r="D159" s="7" t="s">
        <v>65</v>
      </c>
    </row>
    <row r="160" spans="1:4" x14ac:dyDescent="0.25">
      <c r="A160" s="9" t="s">
        <v>370</v>
      </c>
      <c r="B160" s="9" t="s">
        <v>371</v>
      </c>
      <c r="C160" s="5">
        <v>22.5</v>
      </c>
      <c r="D160" s="7" t="s">
        <v>40</v>
      </c>
    </row>
    <row r="161" spans="1:4" x14ac:dyDescent="0.25">
      <c r="A161" s="9" t="s">
        <v>372</v>
      </c>
      <c r="B161" s="9" t="s">
        <v>373</v>
      </c>
      <c r="C161" s="5">
        <v>0.01</v>
      </c>
      <c r="D161" s="7" t="s">
        <v>40</v>
      </c>
    </row>
    <row r="162" spans="1:4" x14ac:dyDescent="0.25">
      <c r="A162" s="9" t="s">
        <v>374</v>
      </c>
      <c r="B162" s="9" t="s">
        <v>375</v>
      </c>
      <c r="C162" s="5">
        <v>2500</v>
      </c>
      <c r="D162" s="7" t="s">
        <v>68</v>
      </c>
    </row>
    <row r="163" spans="1:4" x14ac:dyDescent="0.25">
      <c r="A163" s="9" t="s">
        <v>376</v>
      </c>
      <c r="B163" s="12" t="s">
        <v>377</v>
      </c>
      <c r="C163" s="13">
        <v>1E-3</v>
      </c>
      <c r="D163" s="7" t="s">
        <v>40</v>
      </c>
    </row>
    <row r="164" spans="1:4" x14ac:dyDescent="0.25">
      <c r="A164" s="9" t="s">
        <v>378</v>
      </c>
      <c r="B164" s="9" t="s">
        <v>379</v>
      </c>
      <c r="C164" s="5">
        <v>1</v>
      </c>
      <c r="D164" s="7" t="s">
        <v>40</v>
      </c>
    </row>
    <row r="165" spans="1:4" x14ac:dyDescent="0.25">
      <c r="A165" s="9" t="s">
        <v>380</v>
      </c>
      <c r="B165" s="9" t="s">
        <v>381</v>
      </c>
      <c r="C165" s="8">
        <v>0.55000000000000004</v>
      </c>
      <c r="D165" s="7" t="s">
        <v>195</v>
      </c>
    </row>
    <row r="166" spans="1:4" x14ac:dyDescent="0.25">
      <c r="A166" s="9" t="s">
        <v>382</v>
      </c>
      <c r="B166" s="9" t="s">
        <v>383</v>
      </c>
      <c r="C166" s="8">
        <v>30</v>
      </c>
      <c r="D166" s="7" t="s">
        <v>195</v>
      </c>
    </row>
    <row r="167" spans="1:4" x14ac:dyDescent="0.25">
      <c r="A167" s="9" t="s">
        <v>384</v>
      </c>
      <c r="B167" s="9" t="s">
        <v>385</v>
      </c>
      <c r="C167" s="5">
        <v>1.5</v>
      </c>
      <c r="D167" s="7" t="s">
        <v>65</v>
      </c>
    </row>
    <row r="168" spans="1:4" x14ac:dyDescent="0.25">
      <c r="A168" s="9" t="s">
        <v>386</v>
      </c>
      <c r="B168" s="9" t="s">
        <v>387</v>
      </c>
      <c r="C168" s="8">
        <v>0.1</v>
      </c>
      <c r="D168" s="7" t="s">
        <v>65</v>
      </c>
    </row>
    <row r="169" spans="1:4" x14ac:dyDescent="0.25">
      <c r="A169" s="9" t="s">
        <v>388</v>
      </c>
      <c r="B169" s="9" t="s">
        <v>389</v>
      </c>
      <c r="C169" s="8">
        <v>3.1622999999999998E-3</v>
      </c>
      <c r="D169" s="7" t="s">
        <v>204</v>
      </c>
    </row>
    <row r="170" spans="1:4" x14ac:dyDescent="0.25">
      <c r="A170" s="9" t="s">
        <v>390</v>
      </c>
      <c r="B170" s="9" t="s">
        <v>391</v>
      </c>
      <c r="C170" s="5">
        <v>0.41666666699999999</v>
      </c>
      <c r="D170" s="7" t="s">
        <v>207</v>
      </c>
    </row>
    <row r="171" spans="1:4" x14ac:dyDescent="0.25">
      <c r="A171" s="9" t="s">
        <v>392</v>
      </c>
      <c r="B171" s="9" t="s">
        <v>393</v>
      </c>
      <c r="C171" s="5">
        <v>0.05</v>
      </c>
      <c r="D171" s="7" t="s">
        <v>40</v>
      </c>
    </row>
    <row r="172" spans="1:4" x14ac:dyDescent="0.25">
      <c r="A172" s="9" t="s">
        <v>394</v>
      </c>
      <c r="B172" s="9" t="s">
        <v>395</v>
      </c>
      <c r="C172" s="5">
        <v>0.1</v>
      </c>
      <c r="D172" s="7" t="s">
        <v>40</v>
      </c>
    </row>
    <row r="173" spans="1:4" x14ac:dyDescent="0.25">
      <c r="A173" s="9" t="s">
        <v>396</v>
      </c>
      <c r="B173" s="9" t="s">
        <v>397</v>
      </c>
      <c r="C173" s="5">
        <v>0.1</v>
      </c>
      <c r="D173" s="7" t="s">
        <v>40</v>
      </c>
    </row>
    <row r="174" spans="1:4" x14ac:dyDescent="0.25">
      <c r="A174" s="9" t="s">
        <v>398</v>
      </c>
      <c r="B174" s="9" t="s">
        <v>399</v>
      </c>
      <c r="C174" s="8">
        <v>0.30640000000000001</v>
      </c>
      <c r="D174" s="7" t="s">
        <v>216</v>
      </c>
    </row>
    <row r="175" spans="1:4" x14ac:dyDescent="0.25">
      <c r="A175" s="9" t="s">
        <v>400</v>
      </c>
      <c r="B175" s="9" t="s">
        <v>401</v>
      </c>
      <c r="C175" s="15">
        <v>8.3879999999999999</v>
      </c>
      <c r="D175" s="11" t="s">
        <v>40</v>
      </c>
    </row>
    <row r="176" spans="1:4" x14ac:dyDescent="0.25">
      <c r="A176" s="9" t="s">
        <v>402</v>
      </c>
      <c r="B176" s="9" t="s">
        <v>403</v>
      </c>
      <c r="C176" s="15">
        <v>0.3</v>
      </c>
      <c r="D176" s="7" t="s">
        <v>40</v>
      </c>
    </row>
    <row r="177" spans="1:4" x14ac:dyDescent="0.25">
      <c r="A177" s="9" t="s">
        <v>404</v>
      </c>
      <c r="B177" s="9" t="s">
        <v>405</v>
      </c>
      <c r="C177" s="15">
        <v>0.6</v>
      </c>
      <c r="D177" s="7" t="s">
        <v>40</v>
      </c>
    </row>
  </sheetData>
  <phoneticPr fontId="33" type="noConversion"/>
  <pageMargins left="0.75" right="0.75" top="1" bottom="1" header="0.5" footer="0.5"/>
  <pageSetup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54"/>
  <sheetViews>
    <sheetView workbookViewId="0">
      <selection activeCell="G15" sqref="G15"/>
    </sheetView>
  </sheetViews>
  <sheetFormatPr defaultRowHeight="14.25" x14ac:dyDescent="0.2"/>
  <cols>
    <col min="2" max="2" width="4.25" bestFit="1" customWidth="1"/>
    <col min="3" max="3" width="5" bestFit="1" customWidth="1"/>
    <col min="4" max="4" width="12.375" bestFit="1" customWidth="1"/>
    <col min="5" max="5" width="11.25" style="23" bestFit="1" customWidth="1"/>
    <col min="6" max="6" width="10.875" style="23" bestFit="1" customWidth="1"/>
    <col min="7" max="7" width="12.625" bestFit="1" customWidth="1"/>
    <col min="8" max="8" width="11.625" style="39" bestFit="1" customWidth="1"/>
  </cols>
  <sheetData>
    <row r="1" spans="1:8" x14ac:dyDescent="0.2">
      <c r="A1" s="27" t="s">
        <v>907</v>
      </c>
    </row>
    <row r="2" spans="1:8" ht="28.5" x14ac:dyDescent="0.2">
      <c r="A2" s="25" t="s">
        <v>416</v>
      </c>
      <c r="B2" s="25" t="s">
        <v>417</v>
      </c>
      <c r="C2" s="25" t="s">
        <v>418</v>
      </c>
      <c r="D2" s="1" t="s">
        <v>419</v>
      </c>
      <c r="E2" s="36" t="s">
        <v>420</v>
      </c>
      <c r="F2" s="36" t="s">
        <v>421</v>
      </c>
      <c r="G2" s="37" t="s">
        <v>422</v>
      </c>
      <c r="H2" s="40" t="s">
        <v>513</v>
      </c>
    </row>
    <row r="3" spans="1:8" x14ac:dyDescent="0.2">
      <c r="A3" s="26">
        <v>1</v>
      </c>
      <c r="B3" s="26">
        <v>1</v>
      </c>
      <c r="C3" s="26">
        <v>2005</v>
      </c>
      <c r="D3" s="38">
        <v>0</v>
      </c>
      <c r="E3" s="38">
        <v>4.3125</v>
      </c>
      <c r="F3" s="38">
        <v>4.7062554686858444</v>
      </c>
      <c r="G3" s="38">
        <v>8.8357142857142854</v>
      </c>
      <c r="H3" s="41">
        <v>0</v>
      </c>
    </row>
    <row r="4" spans="1:8" x14ac:dyDescent="0.2">
      <c r="A4" s="26">
        <v>1</v>
      </c>
      <c r="B4" s="26">
        <v>2</v>
      </c>
      <c r="C4" s="26">
        <v>2005</v>
      </c>
      <c r="D4" s="38">
        <v>0</v>
      </c>
      <c r="E4" s="38">
        <v>2.625</v>
      </c>
      <c r="F4" s="38">
        <v>4.4995426833584879</v>
      </c>
      <c r="G4" s="38">
        <v>4.8023809523809522</v>
      </c>
      <c r="H4" s="41">
        <v>0</v>
      </c>
    </row>
    <row r="5" spans="1:8" x14ac:dyDescent="0.2">
      <c r="A5" s="26">
        <v>1</v>
      </c>
      <c r="B5" s="26">
        <v>3</v>
      </c>
      <c r="C5" s="26">
        <v>2005</v>
      </c>
      <c r="D5" s="38">
        <v>6.3919999999999995</v>
      </c>
      <c r="E5" s="38">
        <v>2.3874999999999997</v>
      </c>
      <c r="F5" s="38">
        <v>4.5731664151189158</v>
      </c>
      <c r="G5" s="38">
        <v>9.2238095238095248</v>
      </c>
      <c r="H5" s="41">
        <v>0</v>
      </c>
    </row>
    <row r="6" spans="1:8" x14ac:dyDescent="0.2">
      <c r="A6" s="26">
        <v>1</v>
      </c>
      <c r="B6" s="26">
        <v>4</v>
      </c>
      <c r="C6" s="26">
        <v>2005</v>
      </c>
      <c r="D6" s="38">
        <v>7.3192307692307699</v>
      </c>
      <c r="E6" s="38">
        <v>2.5499999999999998</v>
      </c>
      <c r="F6" s="38">
        <v>5.4538195142532704</v>
      </c>
      <c r="G6" s="38">
        <v>8.1452380952380956</v>
      </c>
      <c r="H6" s="41">
        <v>0</v>
      </c>
    </row>
    <row r="7" spans="1:8" x14ac:dyDescent="0.2">
      <c r="A7" s="26">
        <v>1</v>
      </c>
      <c r="B7" s="26">
        <v>5</v>
      </c>
      <c r="C7" s="26">
        <v>2005</v>
      </c>
      <c r="D7" s="38">
        <v>4.9000000000000004</v>
      </c>
      <c r="E7" s="38">
        <v>3.3874999999999993</v>
      </c>
      <c r="F7" s="38">
        <v>5.0517206715617</v>
      </c>
      <c r="G7" s="38">
        <v>4.5142857142857142</v>
      </c>
      <c r="H7" s="41">
        <v>0</v>
      </c>
    </row>
    <row r="8" spans="1:8" x14ac:dyDescent="0.2">
      <c r="A8" s="26">
        <v>1</v>
      </c>
      <c r="B8" s="26">
        <v>6</v>
      </c>
      <c r="C8" s="26">
        <v>2005</v>
      </c>
      <c r="D8" s="38">
        <v>15.395999999999997</v>
      </c>
      <c r="E8" s="38">
        <v>3.7499999999999996</v>
      </c>
      <c r="F8" s="38">
        <v>8.149580769481263</v>
      </c>
      <c r="G8" s="38">
        <v>2.5119047619047619</v>
      </c>
      <c r="H8" s="41">
        <v>0</v>
      </c>
    </row>
    <row r="9" spans="1:8" x14ac:dyDescent="0.2">
      <c r="A9" s="26">
        <v>1</v>
      </c>
      <c r="B9" s="26">
        <v>7</v>
      </c>
      <c r="C9" s="26">
        <v>2005</v>
      </c>
      <c r="D9" s="38">
        <v>1.7333333333333332</v>
      </c>
      <c r="E9" s="38">
        <v>4.1124999999999998</v>
      </c>
      <c r="F9" s="38">
        <v>5.4226710123546278</v>
      </c>
      <c r="G9" s="38">
        <v>2.956818181818182</v>
      </c>
      <c r="H9" s="41">
        <v>0</v>
      </c>
    </row>
    <row r="10" spans="1:8" x14ac:dyDescent="0.2">
      <c r="A10" s="26">
        <v>1</v>
      </c>
      <c r="B10" s="26">
        <v>8</v>
      </c>
      <c r="C10" s="26">
        <v>2005</v>
      </c>
      <c r="D10" s="38">
        <v>10.903703703703703</v>
      </c>
      <c r="E10" s="38">
        <v>2.7374999999999998</v>
      </c>
      <c r="F10" s="38">
        <v>7.3312246741441944</v>
      </c>
      <c r="G10" s="38">
        <v>2.2809523809523808</v>
      </c>
      <c r="H10" s="41">
        <v>0</v>
      </c>
    </row>
    <row r="11" spans="1:8" x14ac:dyDescent="0.2">
      <c r="A11" s="26">
        <v>1</v>
      </c>
      <c r="B11" s="26">
        <v>9</v>
      </c>
      <c r="C11" s="26">
        <v>2005</v>
      </c>
      <c r="D11" s="38">
        <v>3.6370370370370373</v>
      </c>
      <c r="E11" s="38">
        <v>2.5499999999999994</v>
      </c>
      <c r="F11" s="38">
        <v>5.7766312612028408</v>
      </c>
      <c r="G11" s="38">
        <v>2.0863636363636364</v>
      </c>
      <c r="H11" s="41">
        <v>0</v>
      </c>
    </row>
    <row r="12" spans="1:8" x14ac:dyDescent="0.2">
      <c r="A12" s="26">
        <v>1</v>
      </c>
      <c r="B12" s="26">
        <v>10</v>
      </c>
      <c r="C12" s="26">
        <v>2005</v>
      </c>
      <c r="D12" s="38">
        <v>1.1538461538461537E-2</v>
      </c>
      <c r="E12" s="38">
        <v>4.4375</v>
      </c>
      <c r="F12" s="38">
        <v>5.4255026943454139</v>
      </c>
      <c r="G12" s="38">
        <v>4.4214285714285717</v>
      </c>
      <c r="H12" s="41">
        <v>0</v>
      </c>
    </row>
    <row r="13" spans="1:8" x14ac:dyDescent="0.2">
      <c r="A13" s="26">
        <v>1</v>
      </c>
      <c r="B13" s="26">
        <v>11</v>
      </c>
      <c r="C13" s="26">
        <v>2005</v>
      </c>
      <c r="D13" s="38">
        <v>4.5148148148148151</v>
      </c>
      <c r="E13" s="38">
        <v>3.0750000000000002</v>
      </c>
      <c r="F13" s="38">
        <v>5.3150670967047713</v>
      </c>
      <c r="G13" s="38">
        <v>2.9386363636363639</v>
      </c>
      <c r="H13" s="41">
        <v>0</v>
      </c>
    </row>
    <row r="14" spans="1:8" x14ac:dyDescent="0.2">
      <c r="A14" s="26">
        <v>1</v>
      </c>
      <c r="B14" s="26">
        <v>12</v>
      </c>
      <c r="C14" s="26">
        <v>2005</v>
      </c>
      <c r="D14" s="38">
        <v>6.9962962962962951</v>
      </c>
      <c r="E14" s="38">
        <v>3.8499999999999996</v>
      </c>
      <c r="F14" s="38">
        <v>6.2919973835258389</v>
      </c>
      <c r="G14" s="38">
        <v>2.7204545454545457</v>
      </c>
      <c r="H14" s="41">
        <v>0</v>
      </c>
    </row>
    <row r="15" spans="1:8" x14ac:dyDescent="0.2">
      <c r="A15" s="26">
        <v>1</v>
      </c>
      <c r="B15" s="26">
        <v>13</v>
      </c>
      <c r="C15" s="26">
        <v>2005</v>
      </c>
      <c r="D15" s="38">
        <v>0.45185185185185189</v>
      </c>
      <c r="E15" s="38">
        <v>2.9624999999999999</v>
      </c>
      <c r="F15" s="38">
        <v>5.4793046521703426</v>
      </c>
      <c r="G15" s="38">
        <v>6.4695652173913043</v>
      </c>
      <c r="H15" s="41">
        <v>0</v>
      </c>
    </row>
    <row r="16" spans="1:8" x14ac:dyDescent="0.2">
      <c r="A16" s="26">
        <v>1</v>
      </c>
      <c r="B16" s="26">
        <v>14</v>
      </c>
      <c r="C16" s="26">
        <v>2005</v>
      </c>
      <c r="D16" s="38">
        <v>19.250000000000004</v>
      </c>
      <c r="E16" s="38">
        <v>6.1750000000000007</v>
      </c>
      <c r="F16" s="38">
        <v>7.5492641874346944</v>
      </c>
      <c r="G16" s="38">
        <v>9.4340909090909069</v>
      </c>
      <c r="H16" s="41">
        <v>0</v>
      </c>
    </row>
    <row r="17" spans="1:8" x14ac:dyDescent="0.2">
      <c r="A17" s="26">
        <v>1</v>
      </c>
      <c r="B17" s="26">
        <v>15</v>
      </c>
      <c r="C17" s="26">
        <v>2005</v>
      </c>
      <c r="D17" s="38">
        <v>4.2</v>
      </c>
      <c r="E17" s="38">
        <v>2.9624999999999995</v>
      </c>
      <c r="F17" s="38">
        <v>6.3797795252401972</v>
      </c>
      <c r="G17" s="38">
        <v>-0.29761904761904745</v>
      </c>
      <c r="H17" s="41">
        <v>0</v>
      </c>
    </row>
    <row r="18" spans="1:8" x14ac:dyDescent="0.2">
      <c r="A18" s="26">
        <v>1</v>
      </c>
      <c r="B18" s="26">
        <v>16</v>
      </c>
      <c r="C18" s="26">
        <v>2005</v>
      </c>
      <c r="D18" s="38">
        <v>0</v>
      </c>
      <c r="E18" s="38">
        <v>4.5374999999999996</v>
      </c>
      <c r="F18" s="38">
        <v>5.6463738896266991</v>
      </c>
      <c r="G18" s="38">
        <v>-1.826086956521739</v>
      </c>
      <c r="H18" s="41">
        <v>0</v>
      </c>
    </row>
    <row r="19" spans="1:8" x14ac:dyDescent="0.2">
      <c r="A19" s="26">
        <v>1</v>
      </c>
      <c r="B19" s="26">
        <v>17</v>
      </c>
      <c r="C19" s="26">
        <v>2005</v>
      </c>
      <c r="D19" s="38">
        <v>0.44800000000000012</v>
      </c>
      <c r="E19" s="38">
        <v>5.875</v>
      </c>
      <c r="F19" s="38">
        <v>5.4708096061979861</v>
      </c>
      <c r="G19" s="38">
        <v>-4.2204545454545457</v>
      </c>
      <c r="H19" s="41">
        <v>0</v>
      </c>
    </row>
    <row r="20" spans="1:8" x14ac:dyDescent="0.2">
      <c r="A20" s="26">
        <v>1</v>
      </c>
      <c r="B20" s="26">
        <v>18</v>
      </c>
      <c r="C20" s="26">
        <v>2005</v>
      </c>
      <c r="D20" s="38">
        <v>2.2222222222222223E-2</v>
      </c>
      <c r="E20" s="38">
        <v>6.2624999999999993</v>
      </c>
      <c r="F20" s="38">
        <v>5.0007503957275574</v>
      </c>
      <c r="G20" s="38">
        <v>-9.1159090909090903</v>
      </c>
      <c r="H20" s="41">
        <v>0</v>
      </c>
    </row>
    <row r="21" spans="1:8" x14ac:dyDescent="0.2">
      <c r="A21" s="26">
        <v>1</v>
      </c>
      <c r="B21" s="26">
        <v>19</v>
      </c>
      <c r="C21" s="26">
        <v>2005</v>
      </c>
      <c r="D21" s="38">
        <v>0.58846153846153848</v>
      </c>
      <c r="E21" s="38">
        <v>2.7624999999999997</v>
      </c>
      <c r="F21" s="38">
        <v>5.1111859933682</v>
      </c>
      <c r="G21" s="38">
        <v>-9.1545454545454561</v>
      </c>
      <c r="H21" s="41">
        <v>0</v>
      </c>
    </row>
    <row r="22" spans="1:8" x14ac:dyDescent="0.2">
      <c r="A22" s="26">
        <v>1</v>
      </c>
      <c r="B22" s="26">
        <v>20</v>
      </c>
      <c r="C22" s="26">
        <v>2005</v>
      </c>
      <c r="D22" s="38">
        <v>0.39600000000000002</v>
      </c>
      <c r="E22" s="38">
        <v>5.2374999999999998</v>
      </c>
      <c r="F22" s="38">
        <v>5.0347305796169861</v>
      </c>
      <c r="G22" s="38">
        <v>-5.2704545454545446</v>
      </c>
      <c r="H22" s="41">
        <v>0</v>
      </c>
    </row>
    <row r="23" spans="1:8" x14ac:dyDescent="0.2">
      <c r="A23" s="26">
        <v>1</v>
      </c>
      <c r="B23" s="26">
        <v>21</v>
      </c>
      <c r="C23" s="26">
        <v>2005</v>
      </c>
      <c r="D23" s="38">
        <v>0</v>
      </c>
      <c r="E23" s="38">
        <v>5.0375000000000005</v>
      </c>
      <c r="F23" s="38">
        <v>4.8563346141974879</v>
      </c>
      <c r="G23" s="38">
        <v>-8.9260869565217398</v>
      </c>
      <c r="H23" s="41">
        <v>0</v>
      </c>
    </row>
    <row r="24" spans="1:8" x14ac:dyDescent="0.2">
      <c r="A24" s="26">
        <v>1</v>
      </c>
      <c r="B24" s="26">
        <v>22</v>
      </c>
      <c r="C24" s="26">
        <v>2005</v>
      </c>
      <c r="D24" s="38">
        <v>10.030769230769231</v>
      </c>
      <c r="E24" s="38">
        <v>4.75</v>
      </c>
      <c r="F24" s="38">
        <v>4.895978162068487</v>
      </c>
      <c r="G24" s="38">
        <v>-10.199999999999999</v>
      </c>
      <c r="H24" s="41">
        <v>0</v>
      </c>
    </row>
    <row r="25" spans="1:8" x14ac:dyDescent="0.2">
      <c r="A25" s="26">
        <v>1</v>
      </c>
      <c r="B25" s="26">
        <v>23</v>
      </c>
      <c r="C25" s="26">
        <v>2005</v>
      </c>
      <c r="D25" s="38">
        <v>7.5440000000000023</v>
      </c>
      <c r="E25" s="38">
        <v>8.2624999999999993</v>
      </c>
      <c r="F25" s="38">
        <v>5.1904730891101991</v>
      </c>
      <c r="G25" s="38">
        <v>-8.6761904761904773</v>
      </c>
      <c r="H25" s="41">
        <v>0</v>
      </c>
    </row>
    <row r="26" spans="1:8" x14ac:dyDescent="0.2">
      <c r="A26" s="26">
        <v>1</v>
      </c>
      <c r="B26" s="26">
        <v>24</v>
      </c>
      <c r="C26" s="26">
        <v>2005</v>
      </c>
      <c r="D26" s="38">
        <v>0.65</v>
      </c>
      <c r="E26" s="38">
        <v>4.9750000000000005</v>
      </c>
      <c r="F26" s="38">
        <v>4.9412850739210583</v>
      </c>
      <c r="G26" s="38">
        <v>-9.7952380952380942</v>
      </c>
      <c r="H26" s="41">
        <v>0</v>
      </c>
    </row>
    <row r="27" spans="1:8" x14ac:dyDescent="0.2">
      <c r="A27" s="26">
        <v>1</v>
      </c>
      <c r="B27" s="26">
        <v>25</v>
      </c>
      <c r="C27" s="26">
        <v>2005</v>
      </c>
      <c r="D27" s="38">
        <v>3.5999999999999997E-2</v>
      </c>
      <c r="E27" s="38">
        <v>3.1500000000000004</v>
      </c>
      <c r="F27" s="38">
        <v>4.8818197521145583</v>
      </c>
      <c r="G27" s="38">
        <v>-5.3340909090909108</v>
      </c>
      <c r="H27" s="41">
        <v>0</v>
      </c>
    </row>
    <row r="28" spans="1:8" x14ac:dyDescent="0.2">
      <c r="A28" s="26">
        <v>1</v>
      </c>
      <c r="B28" s="26">
        <v>26</v>
      </c>
      <c r="C28" s="26">
        <v>2005</v>
      </c>
      <c r="D28" s="38">
        <v>1.296</v>
      </c>
      <c r="E28" s="38">
        <v>4.0124999999999993</v>
      </c>
      <c r="F28" s="38">
        <v>4.8874831160961296</v>
      </c>
      <c r="G28" s="38">
        <v>-2.6428571428571423</v>
      </c>
      <c r="H28" s="41">
        <v>0</v>
      </c>
    </row>
    <row r="29" spans="1:8" x14ac:dyDescent="0.2">
      <c r="A29" s="26">
        <v>1</v>
      </c>
      <c r="B29" s="26">
        <v>27</v>
      </c>
      <c r="C29" s="26">
        <v>2005</v>
      </c>
      <c r="D29" s="38">
        <v>0.60384615384615381</v>
      </c>
      <c r="E29" s="38">
        <v>6.4250000000000007</v>
      </c>
      <c r="F29" s="38">
        <v>4.7657207904923444</v>
      </c>
      <c r="G29" s="38">
        <v>-8.8523809523809529</v>
      </c>
      <c r="H29" s="41">
        <v>0</v>
      </c>
    </row>
    <row r="30" spans="1:8" x14ac:dyDescent="0.2">
      <c r="A30" s="26">
        <v>1</v>
      </c>
      <c r="B30" s="26">
        <v>28</v>
      </c>
      <c r="C30" s="26">
        <v>2005</v>
      </c>
      <c r="D30" s="38">
        <v>3.7037037037037035E-2</v>
      </c>
      <c r="E30" s="38">
        <v>3.7499999999999996</v>
      </c>
      <c r="F30" s="38">
        <v>4.6552851928517009</v>
      </c>
      <c r="G30" s="38">
        <v>-10.265217391304349</v>
      </c>
      <c r="H30" s="41">
        <v>0</v>
      </c>
    </row>
    <row r="31" spans="1:8" x14ac:dyDescent="0.2">
      <c r="A31" s="26">
        <v>1</v>
      </c>
      <c r="B31" s="26">
        <v>29</v>
      </c>
      <c r="C31" s="26">
        <v>2005</v>
      </c>
      <c r="D31" s="38">
        <v>1.1538461538461537E-2</v>
      </c>
      <c r="E31" s="38">
        <v>2.0624999999999996</v>
      </c>
      <c r="F31" s="38">
        <v>4.6213050089622731</v>
      </c>
      <c r="G31" s="38">
        <v>-6.7671428571428569</v>
      </c>
      <c r="H31" s="41">
        <v>0</v>
      </c>
    </row>
    <row r="32" spans="1:8" x14ac:dyDescent="0.2">
      <c r="A32" s="26">
        <v>1</v>
      </c>
      <c r="B32" s="26">
        <v>30</v>
      </c>
      <c r="C32" s="26">
        <v>2005</v>
      </c>
      <c r="D32" s="38">
        <v>0.23599999999999999</v>
      </c>
      <c r="E32" s="38">
        <v>3.7250000000000005</v>
      </c>
      <c r="F32" s="38">
        <v>4.6609485568332722</v>
      </c>
      <c r="G32" s="38">
        <v>-2.2840909090909083</v>
      </c>
      <c r="H32" s="41">
        <v>0</v>
      </c>
    </row>
    <row r="33" spans="1:8" x14ac:dyDescent="0.2">
      <c r="A33" s="26">
        <v>1</v>
      </c>
      <c r="B33" s="26">
        <v>31</v>
      </c>
      <c r="C33" s="26">
        <v>2005</v>
      </c>
      <c r="D33" s="38">
        <v>7.6923076923076927E-2</v>
      </c>
      <c r="E33" s="38">
        <v>3.1999999999999997</v>
      </c>
      <c r="F33" s="38">
        <v>4.6156416449807018</v>
      </c>
      <c r="G33" s="38">
        <v>-1.7928571428571434</v>
      </c>
      <c r="H33" s="41">
        <v>0</v>
      </c>
    </row>
    <row r="34" spans="1:8" x14ac:dyDescent="0.2">
      <c r="A34" s="26">
        <v>2</v>
      </c>
      <c r="B34" s="26">
        <v>1</v>
      </c>
      <c r="C34" s="26">
        <v>2005</v>
      </c>
      <c r="D34" s="38">
        <v>0</v>
      </c>
      <c r="E34" s="38">
        <v>1.0999999999999999</v>
      </c>
      <c r="F34" s="38">
        <v>4.6099782809991305</v>
      </c>
      <c r="G34" s="38">
        <v>-2.6818181818181817</v>
      </c>
      <c r="H34" s="41">
        <v>0.19259259259259301</v>
      </c>
    </row>
    <row r="35" spans="1:8" x14ac:dyDescent="0.2">
      <c r="A35" s="26">
        <v>2</v>
      </c>
      <c r="B35" s="26">
        <v>2</v>
      </c>
      <c r="C35" s="26">
        <v>2005</v>
      </c>
      <c r="D35" s="38">
        <v>0</v>
      </c>
      <c r="E35" s="38">
        <v>2.15</v>
      </c>
      <c r="F35" s="38">
        <v>4.598651553035987</v>
      </c>
      <c r="G35" s="38">
        <v>-1.5795454545454533</v>
      </c>
      <c r="H35" s="41">
        <v>0.19259259259259301</v>
      </c>
    </row>
    <row r="36" spans="1:8" x14ac:dyDescent="0.2">
      <c r="A36" s="26">
        <v>2</v>
      </c>
      <c r="B36" s="26">
        <v>3</v>
      </c>
      <c r="C36" s="26">
        <v>2005</v>
      </c>
      <c r="D36" s="38">
        <v>0.49615384615384611</v>
      </c>
      <c r="E36" s="38">
        <v>2.6249999999999996</v>
      </c>
      <c r="F36" s="38">
        <v>4.6326317369254157</v>
      </c>
      <c r="G36" s="38">
        <v>-0.35000000000000009</v>
      </c>
      <c r="H36" s="41">
        <v>0.19259259259259301</v>
      </c>
    </row>
    <row r="37" spans="1:8" x14ac:dyDescent="0.2">
      <c r="A37" s="26">
        <v>2</v>
      </c>
      <c r="B37" s="26">
        <v>4</v>
      </c>
      <c r="C37" s="26">
        <v>2005</v>
      </c>
      <c r="D37" s="38">
        <v>4.9555555555555557</v>
      </c>
      <c r="E37" s="38">
        <v>4.1375000000000002</v>
      </c>
      <c r="F37" s="38">
        <v>5.524611564022913</v>
      </c>
      <c r="G37" s="38">
        <v>2.8652173913043488</v>
      </c>
      <c r="H37" s="41">
        <v>0.19259259259259301</v>
      </c>
    </row>
    <row r="38" spans="1:8" x14ac:dyDescent="0.2">
      <c r="A38" s="26">
        <v>2</v>
      </c>
      <c r="B38" s="26">
        <v>5</v>
      </c>
      <c r="C38" s="26">
        <v>2005</v>
      </c>
      <c r="D38" s="38">
        <v>0.436</v>
      </c>
      <c r="E38" s="38">
        <v>3.6750000000000003</v>
      </c>
      <c r="F38" s="38">
        <v>5.2216215910088417</v>
      </c>
      <c r="G38" s="38">
        <v>5.3904761904761891</v>
      </c>
      <c r="H38" s="41">
        <v>0.19259259259259301</v>
      </c>
    </row>
    <row r="39" spans="1:8" x14ac:dyDescent="0.2">
      <c r="A39" s="26">
        <v>2</v>
      </c>
      <c r="B39" s="26">
        <v>6</v>
      </c>
      <c r="C39" s="26">
        <v>2005</v>
      </c>
      <c r="D39" s="38">
        <v>1.1538461538461537E-2</v>
      </c>
      <c r="E39" s="38">
        <v>2.2625000000000006</v>
      </c>
      <c r="F39" s="38">
        <v>4.9667702118381296</v>
      </c>
      <c r="G39" s="38">
        <v>5.4238095238095241</v>
      </c>
      <c r="H39" s="41">
        <v>0.19259259259259301</v>
      </c>
    </row>
    <row r="40" spans="1:8" x14ac:dyDescent="0.2">
      <c r="A40" s="26">
        <v>2</v>
      </c>
      <c r="B40" s="26">
        <v>7</v>
      </c>
      <c r="C40" s="26">
        <v>2005</v>
      </c>
      <c r="D40" s="38">
        <v>0</v>
      </c>
      <c r="E40" s="38">
        <v>1.5624999999999998</v>
      </c>
      <c r="F40" s="38">
        <v>4.8818197521145574</v>
      </c>
      <c r="G40" s="38">
        <v>4.3523809523809511</v>
      </c>
      <c r="H40" s="41">
        <v>0.19259259259259301</v>
      </c>
    </row>
    <row r="41" spans="1:8" x14ac:dyDescent="0.2">
      <c r="A41" s="26">
        <v>2</v>
      </c>
      <c r="B41" s="26">
        <v>8</v>
      </c>
      <c r="C41" s="26">
        <v>2005</v>
      </c>
      <c r="D41" s="38">
        <v>0</v>
      </c>
      <c r="E41" s="38">
        <v>1.5375000000000001</v>
      </c>
      <c r="F41" s="38">
        <v>4.8308494762804157</v>
      </c>
      <c r="G41" s="38">
        <v>4.8999999999999977</v>
      </c>
      <c r="H41" s="41">
        <v>0.19259259259259301</v>
      </c>
    </row>
    <row r="42" spans="1:8" x14ac:dyDescent="0.2">
      <c r="A42" s="26">
        <v>2</v>
      </c>
      <c r="B42" s="26">
        <v>9</v>
      </c>
      <c r="C42" s="26">
        <v>2005</v>
      </c>
      <c r="D42" s="38">
        <v>0.51481481481481484</v>
      </c>
      <c r="E42" s="38">
        <v>1.9874999999999998</v>
      </c>
      <c r="F42" s="38">
        <v>4.915799936003987</v>
      </c>
      <c r="G42" s="38">
        <v>6.8086956521739115</v>
      </c>
      <c r="H42" s="41">
        <v>0.19259259259259301</v>
      </c>
    </row>
    <row r="43" spans="1:8" x14ac:dyDescent="0.2">
      <c r="A43" s="26">
        <v>2</v>
      </c>
      <c r="B43" s="26">
        <v>10</v>
      </c>
      <c r="C43" s="26">
        <v>2005</v>
      </c>
      <c r="D43" s="38">
        <v>3.9592592592592579</v>
      </c>
      <c r="E43" s="38">
        <v>5.8875000000000002</v>
      </c>
      <c r="F43" s="38">
        <v>5.5189482000413408</v>
      </c>
      <c r="G43" s="38">
        <v>4.5065217391304344</v>
      </c>
      <c r="H43" s="41">
        <v>0.19259259259259301</v>
      </c>
    </row>
    <row r="44" spans="1:8" x14ac:dyDescent="0.2">
      <c r="A44" s="26">
        <v>2</v>
      </c>
      <c r="B44" s="26">
        <v>11</v>
      </c>
      <c r="C44" s="26">
        <v>2005</v>
      </c>
      <c r="D44" s="38">
        <v>0.184</v>
      </c>
      <c r="E44" s="38">
        <v>7.7</v>
      </c>
      <c r="F44" s="38">
        <v>5.1281760853129148</v>
      </c>
      <c r="G44" s="38">
        <v>1.447727272727273</v>
      </c>
      <c r="H44" s="41">
        <v>0.19259259259259301</v>
      </c>
    </row>
    <row r="45" spans="1:8" x14ac:dyDescent="0.2">
      <c r="A45" s="26">
        <v>2</v>
      </c>
      <c r="B45" s="26">
        <v>12</v>
      </c>
      <c r="C45" s="26">
        <v>2005</v>
      </c>
      <c r="D45" s="38">
        <v>0</v>
      </c>
      <c r="E45" s="38">
        <v>5.1875</v>
      </c>
      <c r="F45" s="38">
        <v>4.9865919857736296</v>
      </c>
      <c r="G45" s="38">
        <v>1.6785714285714282</v>
      </c>
      <c r="H45" s="41">
        <v>0.19259259259259301</v>
      </c>
    </row>
    <row r="46" spans="1:8" x14ac:dyDescent="0.2">
      <c r="A46" s="26">
        <v>2</v>
      </c>
      <c r="B46" s="26">
        <v>13</v>
      </c>
      <c r="C46" s="26">
        <v>2005</v>
      </c>
      <c r="D46" s="38">
        <v>1.2E-2</v>
      </c>
      <c r="E46" s="38">
        <v>4.1124999999999998</v>
      </c>
      <c r="F46" s="38">
        <v>4.7827108824370583</v>
      </c>
      <c r="G46" s="38">
        <v>2.0363636363636366</v>
      </c>
      <c r="H46" s="41">
        <v>0.19259259259259301</v>
      </c>
    </row>
    <row r="47" spans="1:8" x14ac:dyDescent="0.2">
      <c r="A47" s="26">
        <v>2</v>
      </c>
      <c r="B47" s="26">
        <v>14</v>
      </c>
      <c r="C47" s="26">
        <v>2005</v>
      </c>
      <c r="D47" s="38">
        <v>15.511999999999999</v>
      </c>
      <c r="E47" s="38">
        <v>5.1124999999999998</v>
      </c>
      <c r="F47" s="38">
        <v>6.1900568318575555</v>
      </c>
      <c r="G47" s="38">
        <v>3.0071428571428571</v>
      </c>
      <c r="H47" s="41">
        <v>0.19259259259259301</v>
      </c>
    </row>
    <row r="48" spans="1:8" x14ac:dyDescent="0.2">
      <c r="A48" s="26">
        <v>2</v>
      </c>
      <c r="B48" s="26">
        <v>15</v>
      </c>
      <c r="C48" s="26">
        <v>2005</v>
      </c>
      <c r="D48" s="38">
        <v>14.911538461538463</v>
      </c>
      <c r="E48" s="38">
        <v>3.9375</v>
      </c>
      <c r="F48" s="38">
        <v>7.8041155666054074</v>
      </c>
      <c r="G48" s="38">
        <v>7.4391304347826104</v>
      </c>
      <c r="H48" s="41">
        <v>0.19259259259259301</v>
      </c>
    </row>
    <row r="49" spans="1:8" x14ac:dyDescent="0.2">
      <c r="A49" s="26">
        <v>2</v>
      </c>
      <c r="B49" s="26">
        <v>16</v>
      </c>
      <c r="C49" s="26">
        <v>2005</v>
      </c>
      <c r="D49" s="38">
        <v>3.1111111111111107</v>
      </c>
      <c r="E49" s="38">
        <v>4.3375000000000004</v>
      </c>
      <c r="F49" s="38">
        <v>6.1815617858851972</v>
      </c>
      <c r="G49" s="38">
        <v>6.85</v>
      </c>
      <c r="H49" s="41">
        <v>0.19259259259259301</v>
      </c>
    </row>
    <row r="50" spans="1:8" x14ac:dyDescent="0.2">
      <c r="A50" s="26">
        <v>2</v>
      </c>
      <c r="B50" s="26">
        <v>17</v>
      </c>
      <c r="C50" s="26">
        <v>2005</v>
      </c>
      <c r="D50" s="38">
        <v>1.8320000000000001</v>
      </c>
      <c r="E50" s="38">
        <v>4.8</v>
      </c>
      <c r="F50" s="38">
        <v>5.7313243493502695</v>
      </c>
      <c r="G50" s="38">
        <v>2.7909090909090915</v>
      </c>
      <c r="H50" s="41">
        <v>0.19259259259259301</v>
      </c>
    </row>
    <row r="51" spans="1:8" x14ac:dyDescent="0.2">
      <c r="A51" s="26">
        <v>2</v>
      </c>
      <c r="B51" s="26">
        <v>18</v>
      </c>
      <c r="C51" s="26">
        <v>2005</v>
      </c>
      <c r="D51" s="38">
        <v>4.8148148148148148E-2</v>
      </c>
      <c r="E51" s="38">
        <v>7.1124999999999998</v>
      </c>
      <c r="F51" s="38">
        <v>5.3971858744375565</v>
      </c>
      <c r="G51" s="38">
        <v>-2.6285714285714281</v>
      </c>
      <c r="H51" s="41">
        <v>0.19259259259259301</v>
      </c>
    </row>
    <row r="52" spans="1:8" x14ac:dyDescent="0.2">
      <c r="A52" s="26">
        <v>2</v>
      </c>
      <c r="B52" s="26">
        <v>19</v>
      </c>
      <c r="C52" s="26">
        <v>2005</v>
      </c>
      <c r="D52" s="38">
        <v>0.05</v>
      </c>
      <c r="E52" s="38">
        <v>5.0249999999999995</v>
      </c>
      <c r="F52" s="38">
        <v>5.1933047711009861</v>
      </c>
      <c r="G52" s="38">
        <v>-4.2976190476190483</v>
      </c>
      <c r="H52" s="41">
        <v>0.19259259259259301</v>
      </c>
    </row>
    <row r="53" spans="1:8" x14ac:dyDescent="0.2">
      <c r="A53" s="26">
        <v>2</v>
      </c>
      <c r="B53" s="26">
        <v>20</v>
      </c>
      <c r="C53" s="26">
        <v>2005</v>
      </c>
      <c r="D53" s="38">
        <v>1.3518518518518519</v>
      </c>
      <c r="E53" s="38">
        <v>3.2374999999999994</v>
      </c>
      <c r="F53" s="38">
        <v>5.0602157175340574</v>
      </c>
      <c r="G53" s="38">
        <v>-1.6045454545454543</v>
      </c>
      <c r="H53" s="41">
        <v>0.19259259259259301</v>
      </c>
    </row>
    <row r="54" spans="1:8" x14ac:dyDescent="0.2">
      <c r="A54" s="26">
        <v>2</v>
      </c>
      <c r="B54" s="26">
        <v>21</v>
      </c>
      <c r="C54" s="26">
        <v>2005</v>
      </c>
      <c r="D54" s="38">
        <v>10.857692307692307</v>
      </c>
      <c r="E54" s="38">
        <v>4.45</v>
      </c>
      <c r="F54" s="38">
        <v>5.6435422076359121</v>
      </c>
      <c r="G54" s="38">
        <v>-0.40238095238095273</v>
      </c>
      <c r="H54" s="41">
        <v>0.19259259259259301</v>
      </c>
    </row>
    <row r="55" spans="1:8" x14ac:dyDescent="0.2">
      <c r="A55" s="26">
        <v>2</v>
      </c>
      <c r="B55" s="26">
        <v>22</v>
      </c>
      <c r="C55" s="26">
        <v>2005</v>
      </c>
      <c r="D55" s="38">
        <v>0.55555555555555558</v>
      </c>
      <c r="E55" s="38">
        <v>2.9250000000000007</v>
      </c>
      <c r="F55" s="38">
        <v>5.6888491194884843</v>
      </c>
      <c r="G55" s="38">
        <v>2.585714285714285</v>
      </c>
      <c r="H55" s="41">
        <v>0.19259259259259301</v>
      </c>
    </row>
    <row r="56" spans="1:8" x14ac:dyDescent="0.2">
      <c r="A56" s="26">
        <v>2</v>
      </c>
      <c r="B56" s="26">
        <v>23</v>
      </c>
      <c r="C56" s="26">
        <v>2005</v>
      </c>
      <c r="D56" s="38">
        <v>0.58076923076923082</v>
      </c>
      <c r="E56" s="38">
        <v>4.8000000000000007</v>
      </c>
      <c r="F56" s="38">
        <v>5.4481561502717</v>
      </c>
      <c r="G56" s="38">
        <v>1.8652173913043479</v>
      </c>
      <c r="H56" s="41">
        <v>0.19259259259259301</v>
      </c>
    </row>
    <row r="57" spans="1:8" x14ac:dyDescent="0.2">
      <c r="A57" s="26">
        <v>2</v>
      </c>
      <c r="B57" s="26">
        <v>24</v>
      </c>
      <c r="C57" s="26">
        <v>2005</v>
      </c>
      <c r="D57" s="38">
        <v>3.0076923076923072</v>
      </c>
      <c r="E57" s="38">
        <v>4.1875000000000009</v>
      </c>
      <c r="F57" s="38">
        <v>5.3037403687416287</v>
      </c>
      <c r="G57" s="38">
        <v>-2.2727272727272729</v>
      </c>
      <c r="H57" s="41">
        <v>0.19259259259259301</v>
      </c>
    </row>
    <row r="58" spans="1:8" x14ac:dyDescent="0.2">
      <c r="A58" s="26">
        <v>2</v>
      </c>
      <c r="B58" s="26">
        <v>25</v>
      </c>
      <c r="C58" s="26">
        <v>2005</v>
      </c>
      <c r="D58" s="38">
        <v>3.6833333333333336</v>
      </c>
      <c r="E58" s="38">
        <v>3.4750000000000001</v>
      </c>
      <c r="F58" s="38">
        <v>5.5104531540689852</v>
      </c>
      <c r="G58" s="38">
        <v>-2.7619047619047619</v>
      </c>
      <c r="H58" s="41">
        <v>0.19259259259259301</v>
      </c>
    </row>
    <row r="59" spans="1:8" x14ac:dyDescent="0.2">
      <c r="A59" s="26">
        <v>2</v>
      </c>
      <c r="B59" s="26">
        <v>26</v>
      </c>
      <c r="C59" s="26">
        <v>2005</v>
      </c>
      <c r="D59" s="38">
        <v>0</v>
      </c>
      <c r="E59" s="38">
        <v>3.35</v>
      </c>
      <c r="F59" s="38">
        <v>5.1933047711009861</v>
      </c>
      <c r="G59" s="38">
        <v>-2.2119047619047612</v>
      </c>
      <c r="H59" s="41">
        <v>0.19259259259259301</v>
      </c>
    </row>
    <row r="60" spans="1:8" x14ac:dyDescent="0.2">
      <c r="A60" s="26">
        <v>2</v>
      </c>
      <c r="B60" s="26">
        <v>27</v>
      </c>
      <c r="C60" s="26">
        <v>2005</v>
      </c>
      <c r="D60" s="38">
        <v>0.1</v>
      </c>
      <c r="E60" s="38">
        <v>3.5374999999999996</v>
      </c>
      <c r="F60" s="38">
        <v>5.0772058094787722</v>
      </c>
      <c r="G60" s="38">
        <v>-1.3409090909090906</v>
      </c>
      <c r="H60" s="41">
        <v>0.19259259259259301</v>
      </c>
    </row>
    <row r="61" spans="1:8" x14ac:dyDescent="0.2">
      <c r="A61" s="26">
        <v>2</v>
      </c>
      <c r="B61" s="26">
        <v>28</v>
      </c>
      <c r="C61" s="26">
        <v>2005</v>
      </c>
      <c r="D61" s="38">
        <v>4.0884615384615381</v>
      </c>
      <c r="E61" s="38">
        <v>4.875</v>
      </c>
      <c r="F61" s="38">
        <v>5.0318988976262009</v>
      </c>
      <c r="G61" s="38">
        <v>-0.80238095238095242</v>
      </c>
      <c r="H61" s="41">
        <v>0.19259259259259301</v>
      </c>
    </row>
    <row r="62" spans="1:8" x14ac:dyDescent="0.2">
      <c r="A62" s="26">
        <v>3</v>
      </c>
      <c r="B62" s="26">
        <v>1</v>
      </c>
      <c r="C62" s="26">
        <v>2005</v>
      </c>
      <c r="D62" s="38">
        <v>7.5708333333333329</v>
      </c>
      <c r="E62" s="38">
        <v>4.0249999999999995</v>
      </c>
      <c r="F62" s="38">
        <v>5.4538195142532713</v>
      </c>
      <c r="G62" s="38">
        <v>9.7727272727272441E-2</v>
      </c>
      <c r="H62" s="41">
        <v>5.25555555555556</v>
      </c>
    </row>
    <row r="63" spans="1:8" x14ac:dyDescent="0.2">
      <c r="A63" s="26">
        <v>3</v>
      </c>
      <c r="B63" s="26">
        <v>2</v>
      </c>
      <c r="C63" s="26">
        <v>2005</v>
      </c>
      <c r="D63" s="38">
        <v>0.42692307692307696</v>
      </c>
      <c r="E63" s="38">
        <v>7.6999999999999993</v>
      </c>
      <c r="F63" s="38">
        <v>5.2414433649443435</v>
      </c>
      <c r="G63" s="38">
        <v>0.44999999999999929</v>
      </c>
      <c r="H63" s="41">
        <v>5.25555555555556</v>
      </c>
    </row>
    <row r="64" spans="1:8" x14ac:dyDescent="0.2">
      <c r="A64" s="26">
        <v>3</v>
      </c>
      <c r="B64" s="26">
        <v>3</v>
      </c>
      <c r="C64" s="26">
        <v>2005</v>
      </c>
      <c r="D64" s="38">
        <v>0.152</v>
      </c>
      <c r="E64" s="38">
        <v>7.2124999999999995</v>
      </c>
      <c r="F64" s="38">
        <v>4.9526118018842009</v>
      </c>
      <c r="G64" s="38">
        <v>-1.9340909090909091</v>
      </c>
      <c r="H64" s="41">
        <v>5.25555555555556</v>
      </c>
    </row>
    <row r="65" spans="1:8" x14ac:dyDescent="0.2">
      <c r="A65" s="26">
        <v>3</v>
      </c>
      <c r="B65" s="26">
        <v>4</v>
      </c>
      <c r="C65" s="26">
        <v>2005</v>
      </c>
      <c r="D65" s="38">
        <v>1.1538461538461537E-2</v>
      </c>
      <c r="E65" s="38">
        <v>4.4750000000000005</v>
      </c>
      <c r="F65" s="38">
        <v>4.8619979781790583</v>
      </c>
      <c r="G65" s="38">
        <v>-2.0547619047619046</v>
      </c>
      <c r="H65" s="41">
        <v>5.25555555555556</v>
      </c>
    </row>
    <row r="66" spans="1:8" x14ac:dyDescent="0.2">
      <c r="A66" s="26">
        <v>3</v>
      </c>
      <c r="B66" s="26">
        <v>5</v>
      </c>
      <c r="C66" s="26">
        <v>2005</v>
      </c>
      <c r="D66" s="38">
        <v>0</v>
      </c>
      <c r="E66" s="38">
        <v>3.1250000000000004</v>
      </c>
      <c r="F66" s="38">
        <v>4.8988098440592722</v>
      </c>
      <c r="G66" s="38">
        <v>-0.55000000000000071</v>
      </c>
      <c r="H66" s="41">
        <v>5.25555555555556</v>
      </c>
    </row>
    <row r="67" spans="1:8" x14ac:dyDescent="0.2">
      <c r="A67" s="26">
        <v>3</v>
      </c>
      <c r="B67" s="26">
        <v>6</v>
      </c>
      <c r="C67" s="26">
        <v>2005</v>
      </c>
      <c r="D67" s="38">
        <v>0.12</v>
      </c>
      <c r="E67" s="38">
        <v>4.0125000000000002</v>
      </c>
      <c r="F67" s="38">
        <v>4.8535029322067018</v>
      </c>
      <c r="G67" s="38">
        <v>1.9714285714285722</v>
      </c>
      <c r="H67" s="41">
        <v>5.25555555555556</v>
      </c>
    </row>
    <row r="68" spans="1:8" x14ac:dyDescent="0.2">
      <c r="A68" s="26">
        <v>3</v>
      </c>
      <c r="B68" s="26">
        <v>7</v>
      </c>
      <c r="C68" s="26">
        <v>2005</v>
      </c>
      <c r="D68" s="38">
        <v>0</v>
      </c>
      <c r="E68" s="38">
        <v>4.2571428571428571</v>
      </c>
      <c r="F68" s="38">
        <v>4.935621709939487</v>
      </c>
      <c r="G68" s="38">
        <v>7.1142857142857139</v>
      </c>
      <c r="H68" s="41">
        <v>5.25555555555556</v>
      </c>
    </row>
    <row r="69" spans="1:8" x14ac:dyDescent="0.2">
      <c r="A69" s="26">
        <v>3</v>
      </c>
      <c r="B69" s="26">
        <v>8</v>
      </c>
      <c r="C69" s="26">
        <v>2005</v>
      </c>
      <c r="D69" s="38">
        <v>6.2500000000000009</v>
      </c>
      <c r="E69" s="38">
        <v>7.1375000000000002</v>
      </c>
      <c r="F69" s="38">
        <v>5.9521955446315555</v>
      </c>
      <c r="G69" s="38">
        <v>3.6818181818181834</v>
      </c>
      <c r="H69" s="41">
        <v>5.25555555555556</v>
      </c>
    </row>
    <row r="70" spans="1:8" x14ac:dyDescent="0.2">
      <c r="A70" s="26">
        <v>3</v>
      </c>
      <c r="B70" s="26">
        <v>9</v>
      </c>
      <c r="C70" s="26">
        <v>2005</v>
      </c>
      <c r="D70" s="38">
        <v>1.9479999999999997</v>
      </c>
      <c r="E70" s="38">
        <v>7.3625000000000007</v>
      </c>
      <c r="F70" s="38">
        <v>5.4255026943454139</v>
      </c>
      <c r="G70" s="38">
        <v>-4.2431818181818182</v>
      </c>
      <c r="H70" s="41">
        <v>5.25555555555556</v>
      </c>
    </row>
    <row r="71" spans="1:8" x14ac:dyDescent="0.2">
      <c r="A71" s="26">
        <v>3</v>
      </c>
      <c r="B71" s="26">
        <v>10</v>
      </c>
      <c r="C71" s="26">
        <v>2005</v>
      </c>
      <c r="D71" s="38">
        <v>0.06</v>
      </c>
      <c r="E71" s="38">
        <v>3.5874999999999999</v>
      </c>
      <c r="F71" s="38">
        <v>5.2414433649443426</v>
      </c>
      <c r="G71" s="38">
        <v>-4.0977272727272718</v>
      </c>
      <c r="H71" s="41">
        <v>5.25555555555556</v>
      </c>
    </row>
    <row r="72" spans="1:8" x14ac:dyDescent="0.2">
      <c r="A72" s="26">
        <v>3</v>
      </c>
      <c r="B72" s="26">
        <v>11</v>
      </c>
      <c r="C72" s="26">
        <v>2005</v>
      </c>
      <c r="D72" s="38">
        <v>0.52222222222222225</v>
      </c>
      <c r="E72" s="38">
        <v>3.5875000000000004</v>
      </c>
      <c r="F72" s="38">
        <v>5.1564929052207722</v>
      </c>
      <c r="G72" s="38">
        <v>3.4090909090908728E-2</v>
      </c>
      <c r="H72" s="41">
        <v>5.25555555555556</v>
      </c>
    </row>
    <row r="73" spans="1:8" x14ac:dyDescent="0.2">
      <c r="A73" s="26">
        <v>3</v>
      </c>
      <c r="B73" s="26">
        <v>12</v>
      </c>
      <c r="C73" s="26">
        <v>2005</v>
      </c>
      <c r="D73" s="38">
        <v>3.5719999999999992</v>
      </c>
      <c r="E73" s="38">
        <v>4.05</v>
      </c>
      <c r="F73" s="38">
        <v>5.5331066099952695</v>
      </c>
      <c r="G73" s="38">
        <v>2.3590909090909089</v>
      </c>
      <c r="H73" s="41">
        <v>5.25555555555556</v>
      </c>
    </row>
    <row r="74" spans="1:8" x14ac:dyDescent="0.2">
      <c r="A74" s="26">
        <v>3</v>
      </c>
      <c r="B74" s="26">
        <v>13</v>
      </c>
      <c r="C74" s="26">
        <v>2005</v>
      </c>
      <c r="D74" s="38">
        <v>0.27307692307692305</v>
      </c>
      <c r="E74" s="38">
        <v>3.4375</v>
      </c>
      <c r="F74" s="38">
        <v>5.2556017748982713</v>
      </c>
      <c r="G74" s="38">
        <v>2.7818181818181813</v>
      </c>
      <c r="H74" s="41">
        <v>5.25555555555556</v>
      </c>
    </row>
    <row r="75" spans="1:8" x14ac:dyDescent="0.2">
      <c r="A75" s="26">
        <v>3</v>
      </c>
      <c r="B75" s="26">
        <v>14</v>
      </c>
      <c r="C75" s="26">
        <v>2005</v>
      </c>
      <c r="D75" s="38">
        <v>3.2000000000000001E-2</v>
      </c>
      <c r="E75" s="38">
        <v>5.3125</v>
      </c>
      <c r="F75" s="38">
        <v>5.1168493573497722</v>
      </c>
      <c r="G75" s="38">
        <v>1.5738095238095235</v>
      </c>
      <c r="H75" s="41">
        <v>5.25555555555556</v>
      </c>
    </row>
    <row r="76" spans="1:8" x14ac:dyDescent="0.2">
      <c r="A76" s="26">
        <v>3</v>
      </c>
      <c r="B76" s="26">
        <v>15</v>
      </c>
      <c r="C76" s="26">
        <v>2005</v>
      </c>
      <c r="D76" s="38">
        <v>0</v>
      </c>
      <c r="E76" s="38">
        <v>6.3</v>
      </c>
      <c r="F76" s="38">
        <v>5.0375622616077722</v>
      </c>
      <c r="G76" s="38">
        <v>2.4159090909090906</v>
      </c>
      <c r="H76" s="41">
        <v>5.25555555555556</v>
      </c>
    </row>
    <row r="77" spans="1:8" x14ac:dyDescent="0.2">
      <c r="A77" s="26">
        <v>3</v>
      </c>
      <c r="B77" s="26">
        <v>16</v>
      </c>
      <c r="C77" s="26">
        <v>2005</v>
      </c>
      <c r="D77" s="38">
        <v>0</v>
      </c>
      <c r="E77" s="38">
        <v>5.0999999999999996</v>
      </c>
      <c r="F77" s="38">
        <v>5.0432256255893426</v>
      </c>
      <c r="G77" s="38">
        <v>3.2045454545454541</v>
      </c>
      <c r="H77" s="41">
        <v>5.25555555555556</v>
      </c>
    </row>
    <row r="78" spans="1:8" x14ac:dyDescent="0.2">
      <c r="A78" s="26">
        <v>3</v>
      </c>
      <c r="B78" s="26">
        <v>17</v>
      </c>
      <c r="C78" s="26">
        <v>2005</v>
      </c>
      <c r="D78" s="38">
        <v>0</v>
      </c>
      <c r="E78" s="38">
        <v>2.4750000000000001</v>
      </c>
      <c r="F78" s="38">
        <v>4.9526118018842009</v>
      </c>
      <c r="G78" s="38">
        <v>3.0045454545454549</v>
      </c>
      <c r="H78" s="41">
        <v>5.25555555555556</v>
      </c>
    </row>
    <row r="79" spans="1:8" x14ac:dyDescent="0.2">
      <c r="A79" s="26">
        <v>3</v>
      </c>
      <c r="B79" s="26">
        <v>18</v>
      </c>
      <c r="C79" s="26">
        <v>2005</v>
      </c>
      <c r="D79" s="38">
        <v>0</v>
      </c>
      <c r="E79" s="38">
        <v>3.4499999999999997</v>
      </c>
      <c r="F79" s="38">
        <v>4.8818197521145592</v>
      </c>
      <c r="G79" s="38">
        <v>4.204545454545455</v>
      </c>
      <c r="H79" s="41">
        <v>5.25555555555556</v>
      </c>
    </row>
    <row r="80" spans="1:8" x14ac:dyDescent="0.2">
      <c r="A80" s="26">
        <v>3</v>
      </c>
      <c r="B80" s="26">
        <v>19</v>
      </c>
      <c r="C80" s="26">
        <v>2005</v>
      </c>
      <c r="D80" s="38">
        <v>1.2E-2</v>
      </c>
      <c r="E80" s="38">
        <v>2.4</v>
      </c>
      <c r="F80" s="38">
        <v>4.8195227483172722</v>
      </c>
      <c r="G80" s="38">
        <v>4.4904761904761905</v>
      </c>
      <c r="H80" s="41">
        <v>5.25555555555556</v>
      </c>
    </row>
    <row r="81" spans="1:8" x14ac:dyDescent="0.2">
      <c r="A81" s="26">
        <v>3</v>
      </c>
      <c r="B81" s="26">
        <v>20</v>
      </c>
      <c r="C81" s="26">
        <v>2005</v>
      </c>
      <c r="D81" s="38">
        <v>1.8769230769230771</v>
      </c>
      <c r="E81" s="38">
        <v>1.4375</v>
      </c>
      <c r="F81" s="38">
        <v>4.8535029322067018</v>
      </c>
      <c r="G81" s="38">
        <v>3.8409090909090899</v>
      </c>
      <c r="H81" s="41">
        <v>5.25555555555556</v>
      </c>
    </row>
    <row r="82" spans="1:8" x14ac:dyDescent="0.2">
      <c r="A82" s="26">
        <v>3</v>
      </c>
      <c r="B82" s="26">
        <v>21</v>
      </c>
      <c r="C82" s="26">
        <v>2005</v>
      </c>
      <c r="D82" s="38">
        <v>1.9269230769230765</v>
      </c>
      <c r="E82" s="38">
        <v>3.2750000000000004</v>
      </c>
      <c r="F82" s="38">
        <v>4.8591662961882731</v>
      </c>
      <c r="G82" s="38">
        <v>4.8805194805194807</v>
      </c>
      <c r="H82" s="41">
        <v>5.25555555555556</v>
      </c>
    </row>
    <row r="83" spans="1:8" x14ac:dyDescent="0.2">
      <c r="A83" s="26">
        <v>3</v>
      </c>
      <c r="B83" s="26">
        <v>22</v>
      </c>
      <c r="C83" s="26">
        <v>2005</v>
      </c>
      <c r="D83" s="38">
        <v>3.2000000000000001E-2</v>
      </c>
      <c r="E83" s="38">
        <v>3.0874999999999999</v>
      </c>
      <c r="F83" s="38">
        <v>4.7685524724831305</v>
      </c>
      <c r="G83" s="38">
        <v>5.6795454545454556</v>
      </c>
      <c r="H83" s="41">
        <v>5.25555555555556</v>
      </c>
    </row>
    <row r="84" spans="1:8" x14ac:dyDescent="0.2">
      <c r="A84" s="26">
        <v>3</v>
      </c>
      <c r="B84" s="26">
        <v>23</v>
      </c>
      <c r="C84" s="26">
        <v>2005</v>
      </c>
      <c r="D84" s="38">
        <v>11.026923076923079</v>
      </c>
      <c r="E84" s="38">
        <v>4.8999999999999995</v>
      </c>
      <c r="F84" s="38">
        <v>5.8474233109724842</v>
      </c>
      <c r="G84" s="38">
        <v>4.7568181818181809</v>
      </c>
      <c r="H84" s="41">
        <v>5.25555555555556</v>
      </c>
    </row>
    <row r="85" spans="1:8" x14ac:dyDescent="0.2">
      <c r="A85" s="26">
        <v>3</v>
      </c>
      <c r="B85" s="26">
        <v>24</v>
      </c>
      <c r="C85" s="26">
        <v>2005</v>
      </c>
      <c r="D85" s="38">
        <v>9.3359999999999985</v>
      </c>
      <c r="E85" s="38">
        <v>3.8624999999999998</v>
      </c>
      <c r="F85" s="38">
        <v>7.2009673025680518</v>
      </c>
      <c r="G85" s="38">
        <v>3.5681818181818175</v>
      </c>
      <c r="H85" s="41">
        <v>5.25555555555556</v>
      </c>
    </row>
    <row r="86" spans="1:8" x14ac:dyDescent="0.2">
      <c r="A86" s="26">
        <v>3</v>
      </c>
      <c r="B86" s="26">
        <v>25</v>
      </c>
      <c r="C86" s="26">
        <v>2005</v>
      </c>
      <c r="D86" s="38">
        <v>0.84583333333333333</v>
      </c>
      <c r="E86" s="38">
        <v>3.0875000000000004</v>
      </c>
      <c r="F86" s="38">
        <v>5.5755818398570556</v>
      </c>
      <c r="G86" s="38">
        <v>4.1952380952380963</v>
      </c>
      <c r="H86" s="41">
        <v>5.25555555555556</v>
      </c>
    </row>
    <row r="87" spans="1:8" x14ac:dyDescent="0.2">
      <c r="A87" s="26">
        <v>3</v>
      </c>
      <c r="B87" s="26">
        <v>26</v>
      </c>
      <c r="C87" s="26">
        <v>2005</v>
      </c>
      <c r="D87" s="38">
        <v>2.0833333333333332E-2</v>
      </c>
      <c r="E87" s="38">
        <v>3.15</v>
      </c>
      <c r="F87" s="38">
        <v>5.2810869128153426</v>
      </c>
      <c r="G87" s="38">
        <v>3.915</v>
      </c>
      <c r="H87" s="41">
        <v>5.25555555555556</v>
      </c>
    </row>
    <row r="88" spans="1:8" x14ac:dyDescent="0.2">
      <c r="A88" s="26">
        <v>3</v>
      </c>
      <c r="B88" s="26">
        <v>27</v>
      </c>
      <c r="C88" s="26">
        <v>2005</v>
      </c>
      <c r="D88" s="38">
        <v>0.53846153846153844</v>
      </c>
      <c r="E88" s="38">
        <v>3.0625000000000004</v>
      </c>
      <c r="F88" s="38">
        <v>5.1253444033221287</v>
      </c>
      <c r="G88" s="38">
        <v>5.65</v>
      </c>
      <c r="H88" s="41">
        <v>5.25555555555556</v>
      </c>
    </row>
    <row r="89" spans="1:8" x14ac:dyDescent="0.2">
      <c r="A89" s="26">
        <v>3</v>
      </c>
      <c r="B89" s="26">
        <v>28</v>
      </c>
      <c r="C89" s="26">
        <v>2005</v>
      </c>
      <c r="D89" s="38">
        <v>48.253846153846162</v>
      </c>
      <c r="E89" s="38">
        <v>4.9875000000000007</v>
      </c>
      <c r="F89" s="38">
        <v>19.408348364845235</v>
      </c>
      <c r="G89" s="38">
        <v>5.6340909090909097</v>
      </c>
      <c r="H89" s="41">
        <v>5.25555555555556</v>
      </c>
    </row>
    <row r="90" spans="1:8" x14ac:dyDescent="0.2">
      <c r="A90" s="26">
        <v>3</v>
      </c>
      <c r="B90" s="26">
        <v>29</v>
      </c>
      <c r="C90" s="26">
        <v>2005</v>
      </c>
      <c r="D90" s="38">
        <v>17.376923076923077</v>
      </c>
      <c r="E90" s="38">
        <v>5.6124999999999998</v>
      </c>
      <c r="F90" s="38">
        <v>11.510787292543899</v>
      </c>
      <c r="G90" s="38">
        <v>8.9454545454545471</v>
      </c>
      <c r="H90" s="41">
        <v>5.25555555555556</v>
      </c>
    </row>
    <row r="91" spans="1:8" x14ac:dyDescent="0.2">
      <c r="A91" s="26">
        <v>3</v>
      </c>
      <c r="B91" s="26">
        <v>30</v>
      </c>
      <c r="C91" s="26">
        <v>2005</v>
      </c>
      <c r="D91" s="38">
        <v>9.6153846153846159E-2</v>
      </c>
      <c r="E91" s="38">
        <v>3.0125000000000002</v>
      </c>
      <c r="F91" s="38">
        <v>7.4076800878954092</v>
      </c>
      <c r="G91" s="38">
        <v>9.5681818181818166</v>
      </c>
      <c r="H91" s="41">
        <v>5.25555555555556</v>
      </c>
    </row>
    <row r="92" spans="1:8" x14ac:dyDescent="0.2">
      <c r="A92" s="26">
        <v>3</v>
      </c>
      <c r="B92" s="26">
        <v>31</v>
      </c>
      <c r="C92" s="26">
        <v>2005</v>
      </c>
      <c r="D92" s="38">
        <v>0.18846153846153843</v>
      </c>
      <c r="E92" s="38">
        <v>3.2374999999999998</v>
      </c>
      <c r="F92" s="38">
        <v>6.4335814830651259</v>
      </c>
      <c r="G92" s="38">
        <v>7.3909090909090915</v>
      </c>
      <c r="H92" s="41">
        <v>5.25555555555556</v>
      </c>
    </row>
    <row r="93" spans="1:8" x14ac:dyDescent="0.2">
      <c r="A93" s="26">
        <v>4</v>
      </c>
      <c r="B93" s="26">
        <v>1</v>
      </c>
      <c r="C93" s="26">
        <v>2005</v>
      </c>
      <c r="D93" s="38">
        <v>0.52400000000000002</v>
      </c>
      <c r="E93" s="38">
        <v>2.4</v>
      </c>
      <c r="F93" s="38">
        <v>6.178730103894412</v>
      </c>
      <c r="G93" s="38">
        <v>7.4857142857142858</v>
      </c>
      <c r="H93" s="41">
        <v>88.396296296296299</v>
      </c>
    </row>
    <row r="94" spans="1:8" x14ac:dyDescent="0.2">
      <c r="A94" s="26">
        <v>4</v>
      </c>
      <c r="B94" s="26">
        <v>2</v>
      </c>
      <c r="C94" s="26">
        <v>2005</v>
      </c>
      <c r="D94" s="38">
        <v>36.000000000000007</v>
      </c>
      <c r="E94" s="38">
        <v>7.9375</v>
      </c>
      <c r="F94" s="38">
        <v>16.078290343681243</v>
      </c>
      <c r="G94" s="38">
        <v>8.6431818181818176</v>
      </c>
      <c r="H94" s="41">
        <v>88.396296296296299</v>
      </c>
    </row>
    <row r="95" spans="1:8" x14ac:dyDescent="0.2">
      <c r="A95" s="26">
        <v>4</v>
      </c>
      <c r="B95" s="26">
        <v>3</v>
      </c>
      <c r="C95" s="26">
        <v>2005</v>
      </c>
      <c r="D95" s="38">
        <v>13.585185185185187</v>
      </c>
      <c r="E95" s="38">
        <v>6.2625000000000002</v>
      </c>
      <c r="F95" s="38">
        <v>8.9424517269012611</v>
      </c>
      <c r="G95" s="38">
        <v>7.6478260869565231</v>
      </c>
      <c r="H95" s="41">
        <v>88.396296296296299</v>
      </c>
    </row>
    <row r="96" spans="1:8" x14ac:dyDescent="0.2">
      <c r="A96" s="26">
        <v>4</v>
      </c>
      <c r="B96" s="26">
        <v>4</v>
      </c>
      <c r="C96" s="26">
        <v>2005</v>
      </c>
      <c r="D96" s="38">
        <v>0.73703703703703716</v>
      </c>
      <c r="E96" s="38">
        <v>6.0125000000000011</v>
      </c>
      <c r="F96" s="38">
        <v>7.0395614290932667</v>
      </c>
      <c r="G96" s="38">
        <v>8.0695652173913039</v>
      </c>
      <c r="H96" s="41">
        <v>88.396296296296299</v>
      </c>
    </row>
    <row r="97" spans="1:8" x14ac:dyDescent="0.2">
      <c r="A97" s="26">
        <v>4</v>
      </c>
      <c r="B97" s="26">
        <v>5</v>
      </c>
      <c r="C97" s="26">
        <v>2005</v>
      </c>
      <c r="D97" s="38">
        <v>0</v>
      </c>
      <c r="E97" s="38">
        <v>3.9624999999999999</v>
      </c>
      <c r="F97" s="38">
        <v>6.4703933489453398</v>
      </c>
      <c r="G97" s="38">
        <v>11.306818181818183</v>
      </c>
      <c r="H97" s="41">
        <v>88.396296296296299</v>
      </c>
    </row>
    <row r="98" spans="1:8" x14ac:dyDescent="0.2">
      <c r="A98" s="26">
        <v>4</v>
      </c>
      <c r="B98" s="26">
        <v>6</v>
      </c>
      <c r="C98" s="26">
        <v>2005</v>
      </c>
      <c r="D98" s="38">
        <v>0</v>
      </c>
      <c r="E98" s="38">
        <v>2.1375000000000002</v>
      </c>
      <c r="F98" s="38">
        <v>6.2127102877838407</v>
      </c>
      <c r="G98" s="38">
        <v>13.809090909090909</v>
      </c>
      <c r="H98" s="41">
        <v>88.396296296296299</v>
      </c>
    </row>
    <row r="99" spans="1:8" x14ac:dyDescent="0.2">
      <c r="A99" s="26">
        <v>4</v>
      </c>
      <c r="B99" s="26">
        <v>7</v>
      </c>
      <c r="C99" s="26">
        <v>2005</v>
      </c>
      <c r="D99" s="38">
        <v>5.5592592592592593</v>
      </c>
      <c r="E99" s="38">
        <v>3.9374999999999996</v>
      </c>
      <c r="F99" s="38">
        <v>6.2835023375534833</v>
      </c>
      <c r="G99" s="38">
        <v>14.863636363636363</v>
      </c>
      <c r="H99" s="41">
        <v>88.396296296296299</v>
      </c>
    </row>
    <row r="100" spans="1:8" x14ac:dyDescent="0.2">
      <c r="A100" s="26">
        <v>4</v>
      </c>
      <c r="B100" s="26">
        <v>8</v>
      </c>
      <c r="C100" s="26">
        <v>2005</v>
      </c>
      <c r="D100" s="38">
        <v>14.236000000000001</v>
      </c>
      <c r="E100" s="38">
        <v>3.4125000000000005</v>
      </c>
      <c r="F100" s="38">
        <v>10.228035350717972</v>
      </c>
      <c r="G100" s="38">
        <v>13.454761904761902</v>
      </c>
      <c r="H100" s="41">
        <v>88.396296296296299</v>
      </c>
    </row>
    <row r="101" spans="1:8" x14ac:dyDescent="0.2">
      <c r="A101" s="26">
        <v>4</v>
      </c>
      <c r="B101" s="26">
        <v>9</v>
      </c>
      <c r="C101" s="26">
        <v>2005</v>
      </c>
      <c r="D101" s="38">
        <v>0.16399999999999998</v>
      </c>
      <c r="E101" s="38">
        <v>3.3624999999999998</v>
      </c>
      <c r="F101" s="38">
        <v>6.8130268698304111</v>
      </c>
      <c r="G101" s="38">
        <v>10.649999999999999</v>
      </c>
      <c r="H101" s="41">
        <v>88.396296296296299</v>
      </c>
    </row>
    <row r="102" spans="1:8" x14ac:dyDescent="0.2">
      <c r="A102" s="26">
        <v>4</v>
      </c>
      <c r="B102" s="26">
        <v>10</v>
      </c>
      <c r="C102" s="26">
        <v>2005</v>
      </c>
      <c r="D102" s="38">
        <v>0</v>
      </c>
      <c r="E102" s="38">
        <v>1.7624999999999997</v>
      </c>
      <c r="F102" s="38">
        <v>6.3996012991756972</v>
      </c>
      <c r="G102" s="38">
        <v>11.59090909090909</v>
      </c>
      <c r="H102" s="41">
        <v>88.396296296296299</v>
      </c>
    </row>
    <row r="103" spans="1:8" x14ac:dyDescent="0.2">
      <c r="A103" s="26">
        <v>4</v>
      </c>
      <c r="B103" s="26">
        <v>11</v>
      </c>
      <c r="C103" s="26">
        <v>2005</v>
      </c>
      <c r="D103" s="38">
        <v>0</v>
      </c>
      <c r="E103" s="38">
        <v>4.3125</v>
      </c>
      <c r="F103" s="38">
        <v>6.1645716939404842</v>
      </c>
      <c r="G103" s="38">
        <v>11.177272727272729</v>
      </c>
      <c r="H103" s="41">
        <v>88.396296296296299</v>
      </c>
    </row>
    <row r="104" spans="1:8" x14ac:dyDescent="0.2">
      <c r="A104" s="26">
        <v>4</v>
      </c>
      <c r="B104" s="26">
        <v>12</v>
      </c>
      <c r="C104" s="26">
        <v>2005</v>
      </c>
      <c r="D104" s="38">
        <v>0</v>
      </c>
      <c r="E104" s="38">
        <v>3.8749999999999991</v>
      </c>
      <c r="F104" s="38">
        <v>6.0144925484288407</v>
      </c>
      <c r="G104" s="38">
        <v>8.0261904761904752</v>
      </c>
      <c r="H104" s="41">
        <v>88.396296296296299</v>
      </c>
    </row>
    <row r="105" spans="1:8" x14ac:dyDescent="0.2">
      <c r="A105" s="26">
        <v>4</v>
      </c>
      <c r="B105" s="26">
        <v>13</v>
      </c>
      <c r="C105" s="26">
        <v>2005</v>
      </c>
      <c r="D105" s="38">
        <v>0</v>
      </c>
      <c r="E105" s="38">
        <v>3.5</v>
      </c>
      <c r="F105" s="38">
        <v>5.9748490005578416</v>
      </c>
      <c r="G105" s="38">
        <v>8.2068181818181802</v>
      </c>
      <c r="H105" s="41">
        <v>88.396296296296299</v>
      </c>
    </row>
    <row r="106" spans="1:8" x14ac:dyDescent="0.2">
      <c r="A106" s="26">
        <v>4</v>
      </c>
      <c r="B106" s="26">
        <v>14</v>
      </c>
      <c r="C106" s="26">
        <v>2005</v>
      </c>
      <c r="D106" s="38">
        <v>0</v>
      </c>
      <c r="E106" s="38">
        <v>4.3874999999999993</v>
      </c>
      <c r="F106" s="38">
        <v>5.8530866749540564</v>
      </c>
      <c r="G106" s="38">
        <v>9.8340909090909072</v>
      </c>
      <c r="H106" s="41">
        <v>88.396296296296299</v>
      </c>
    </row>
    <row r="107" spans="1:8" x14ac:dyDescent="0.2">
      <c r="A107" s="26">
        <v>4</v>
      </c>
      <c r="B107" s="26">
        <v>15</v>
      </c>
      <c r="C107" s="26">
        <v>2005</v>
      </c>
      <c r="D107" s="38">
        <v>0</v>
      </c>
      <c r="E107" s="38">
        <v>4.7374999999999998</v>
      </c>
      <c r="F107" s="38">
        <v>5.7568094872673408</v>
      </c>
      <c r="G107" s="38">
        <v>8.9823809523809519</v>
      </c>
      <c r="H107" s="41">
        <v>88.396296296296299</v>
      </c>
    </row>
    <row r="108" spans="1:8" x14ac:dyDescent="0.2">
      <c r="A108" s="26">
        <v>4</v>
      </c>
      <c r="B108" s="26">
        <v>16</v>
      </c>
      <c r="C108" s="26">
        <v>2005</v>
      </c>
      <c r="D108" s="38">
        <v>0</v>
      </c>
      <c r="E108" s="38">
        <v>3.4750000000000001</v>
      </c>
      <c r="F108" s="38">
        <v>5.7256609853686982</v>
      </c>
      <c r="G108" s="38">
        <v>8.67345238095238</v>
      </c>
      <c r="H108" s="41">
        <v>88.396296296296299</v>
      </c>
    </row>
    <row r="109" spans="1:8" x14ac:dyDescent="0.2">
      <c r="A109" s="26">
        <v>4</v>
      </c>
      <c r="B109" s="26">
        <v>17</v>
      </c>
      <c r="C109" s="26">
        <v>2005</v>
      </c>
      <c r="D109" s="38">
        <v>0</v>
      </c>
      <c r="E109" s="38">
        <v>2.2250000000000001</v>
      </c>
      <c r="F109" s="38">
        <v>5.6775223915253425</v>
      </c>
      <c r="G109" s="38">
        <v>11.397294372294372</v>
      </c>
      <c r="H109" s="41">
        <v>88.396296296296299</v>
      </c>
    </row>
    <row r="110" spans="1:8" x14ac:dyDescent="0.2">
      <c r="A110" s="26">
        <v>4</v>
      </c>
      <c r="B110" s="26">
        <v>18</v>
      </c>
      <c r="C110" s="26">
        <v>2005</v>
      </c>
      <c r="D110" s="38">
        <v>0</v>
      </c>
      <c r="E110" s="38">
        <v>2.7124999999999999</v>
      </c>
      <c r="F110" s="38">
        <v>5.6208887517096278</v>
      </c>
      <c r="G110" s="38">
        <v>15.440584415584418</v>
      </c>
      <c r="H110" s="41">
        <v>88.396296296296299</v>
      </c>
    </row>
    <row r="111" spans="1:8" x14ac:dyDescent="0.2">
      <c r="A111" s="26">
        <v>4</v>
      </c>
      <c r="B111" s="26">
        <v>19</v>
      </c>
      <c r="C111" s="26">
        <v>2005</v>
      </c>
      <c r="D111" s="38">
        <v>0</v>
      </c>
      <c r="E111" s="38">
        <v>2.5125000000000002</v>
      </c>
      <c r="F111" s="38">
        <v>5.5614234299031269</v>
      </c>
      <c r="G111" s="38">
        <v>15.218722943722947</v>
      </c>
      <c r="H111" s="41">
        <v>88.396296296296299</v>
      </c>
    </row>
    <row r="112" spans="1:8" x14ac:dyDescent="0.2">
      <c r="A112" s="26">
        <v>4</v>
      </c>
      <c r="B112" s="26">
        <v>20</v>
      </c>
      <c r="C112" s="26">
        <v>2005</v>
      </c>
      <c r="D112" s="38">
        <v>0.11111111111111109</v>
      </c>
      <c r="E112" s="38">
        <v>3.8625000000000003</v>
      </c>
      <c r="F112" s="38">
        <v>5.5359382919860574</v>
      </c>
      <c r="G112" s="38">
        <v>19.622077922077921</v>
      </c>
      <c r="H112" s="41">
        <v>88.396296296296299</v>
      </c>
    </row>
    <row r="113" spans="1:8" x14ac:dyDescent="0.2">
      <c r="A113" s="26">
        <v>4</v>
      </c>
      <c r="B113" s="26">
        <v>21</v>
      </c>
      <c r="C113" s="26">
        <v>2005</v>
      </c>
      <c r="D113" s="38">
        <v>3.5999999999999997E-2</v>
      </c>
      <c r="E113" s="38">
        <v>4.95</v>
      </c>
      <c r="F113" s="38">
        <v>5.4368294223085574</v>
      </c>
      <c r="G113" s="38">
        <v>16.669047619047618</v>
      </c>
      <c r="H113" s="41">
        <v>88.396296296296299</v>
      </c>
    </row>
    <row r="114" spans="1:8" x14ac:dyDescent="0.2">
      <c r="A114" s="26">
        <v>4</v>
      </c>
      <c r="B114" s="26">
        <v>22</v>
      </c>
      <c r="C114" s="26">
        <v>2005</v>
      </c>
      <c r="D114" s="38">
        <v>0.33333333333333331</v>
      </c>
      <c r="E114" s="38">
        <v>3.75</v>
      </c>
      <c r="F114" s="38">
        <v>5.3745324185112713</v>
      </c>
      <c r="G114" s="38">
        <v>10.429545454545455</v>
      </c>
      <c r="H114" s="41">
        <v>88.396296296296299</v>
      </c>
    </row>
    <row r="115" spans="1:8" x14ac:dyDescent="0.2">
      <c r="A115" s="26">
        <v>4</v>
      </c>
      <c r="B115" s="26">
        <v>23</v>
      </c>
      <c r="C115" s="26">
        <v>2005</v>
      </c>
      <c r="D115" s="38">
        <v>9.1269230769230774</v>
      </c>
      <c r="E115" s="38">
        <v>5.0999999999999996</v>
      </c>
      <c r="F115" s="38">
        <v>6.6261358584385528</v>
      </c>
      <c r="G115" s="38">
        <v>11.135714285714288</v>
      </c>
      <c r="H115" s="41">
        <v>88.396296296296299</v>
      </c>
    </row>
    <row r="116" spans="1:8" x14ac:dyDescent="0.2">
      <c r="A116" s="26">
        <v>4</v>
      </c>
      <c r="B116" s="26">
        <v>24</v>
      </c>
      <c r="C116" s="26">
        <v>2005</v>
      </c>
      <c r="D116" s="38">
        <v>5.7230769230769232</v>
      </c>
      <c r="E116" s="38">
        <v>4.9125000000000005</v>
      </c>
      <c r="F116" s="38">
        <v>7.9910065779972639</v>
      </c>
      <c r="G116" s="38">
        <v>11.00909090909091</v>
      </c>
      <c r="H116" s="41">
        <v>88.396296296296299</v>
      </c>
    </row>
    <row r="117" spans="1:8" x14ac:dyDescent="0.2">
      <c r="A117" s="26">
        <v>4</v>
      </c>
      <c r="B117" s="26">
        <v>25</v>
      </c>
      <c r="C117" s="26">
        <v>2005</v>
      </c>
      <c r="D117" s="38">
        <v>0.16666666666666666</v>
      </c>
      <c r="E117" s="38">
        <v>5.6000000000000005</v>
      </c>
      <c r="F117" s="38">
        <v>6.3514627053323407</v>
      </c>
      <c r="G117" s="38">
        <v>8.375</v>
      </c>
      <c r="H117" s="41">
        <v>88.396296296296299</v>
      </c>
    </row>
    <row r="118" spans="1:8" x14ac:dyDescent="0.2">
      <c r="A118" s="26">
        <v>4</v>
      </c>
      <c r="B118" s="26">
        <v>26</v>
      </c>
      <c r="C118" s="26">
        <v>2005</v>
      </c>
      <c r="D118" s="38">
        <v>2.4E-2</v>
      </c>
      <c r="E118" s="38">
        <v>4.4249999999999998</v>
      </c>
      <c r="F118" s="38">
        <v>5.8927302228250564</v>
      </c>
      <c r="G118" s="38">
        <v>11.871428571428572</v>
      </c>
      <c r="H118" s="41">
        <v>88.396296296296299</v>
      </c>
    </row>
    <row r="119" spans="1:8" x14ac:dyDescent="0.2">
      <c r="A119" s="26">
        <v>4</v>
      </c>
      <c r="B119" s="26">
        <v>27</v>
      </c>
      <c r="C119" s="26">
        <v>2005</v>
      </c>
      <c r="D119" s="38">
        <v>10.867857142857144</v>
      </c>
      <c r="E119" s="38">
        <v>2.8374999999999999</v>
      </c>
      <c r="F119" s="38">
        <v>7.3793632679875518</v>
      </c>
      <c r="G119" s="38">
        <v>14.149999999999999</v>
      </c>
      <c r="H119" s="41">
        <v>88.396296296296299</v>
      </c>
    </row>
    <row r="120" spans="1:8" x14ac:dyDescent="0.2">
      <c r="A120" s="26">
        <v>4</v>
      </c>
      <c r="B120" s="26">
        <v>28</v>
      </c>
      <c r="C120" s="26">
        <v>2005</v>
      </c>
      <c r="D120" s="38">
        <v>2.3185185185185184</v>
      </c>
      <c r="E120" s="38">
        <v>5.3000000000000007</v>
      </c>
      <c r="F120" s="38">
        <v>6.3741161612586268</v>
      </c>
      <c r="G120" s="38">
        <v>13.256818181818183</v>
      </c>
      <c r="H120" s="41">
        <v>88.396296296296299</v>
      </c>
    </row>
    <row r="121" spans="1:8" x14ac:dyDescent="0.2">
      <c r="A121" s="26">
        <v>4</v>
      </c>
      <c r="B121" s="26">
        <v>29</v>
      </c>
      <c r="C121" s="26">
        <v>2005</v>
      </c>
      <c r="D121" s="38">
        <v>0.1423076923076923</v>
      </c>
      <c r="E121" s="38">
        <v>3.2875000000000001</v>
      </c>
      <c r="F121" s="38">
        <v>5.9918390925025546</v>
      </c>
      <c r="G121" s="38">
        <v>11.454545454545455</v>
      </c>
      <c r="H121" s="41">
        <v>88.396296296296299</v>
      </c>
    </row>
    <row r="122" spans="1:8" x14ac:dyDescent="0.2">
      <c r="A122" s="26">
        <v>4</v>
      </c>
      <c r="B122" s="26">
        <v>30</v>
      </c>
      <c r="C122" s="26">
        <v>2005</v>
      </c>
      <c r="D122" s="38">
        <v>9.3071428571428605</v>
      </c>
      <c r="E122" s="38">
        <v>2.7375000000000003</v>
      </c>
      <c r="F122" s="38">
        <v>6.9744327433051962</v>
      </c>
      <c r="G122" s="38">
        <v>12.015909090909091</v>
      </c>
      <c r="H122" s="41">
        <v>88.396296296296299</v>
      </c>
    </row>
    <row r="123" spans="1:8" x14ac:dyDescent="0.2">
      <c r="A123" s="26">
        <v>5</v>
      </c>
      <c r="B123" s="26">
        <v>1</v>
      </c>
      <c r="C123" s="26">
        <v>2005</v>
      </c>
      <c r="D123" s="38">
        <v>8.325925925925926</v>
      </c>
      <c r="E123" s="38">
        <v>3.85</v>
      </c>
      <c r="F123" s="38">
        <v>8.565838022126762</v>
      </c>
      <c r="G123" s="38">
        <v>13.410000000000002</v>
      </c>
      <c r="H123" s="41">
        <v>84.727777777777803</v>
      </c>
    </row>
    <row r="124" spans="1:8" x14ac:dyDescent="0.2">
      <c r="A124" s="26">
        <v>5</v>
      </c>
      <c r="B124" s="26">
        <v>2</v>
      </c>
      <c r="C124" s="26">
        <v>2005</v>
      </c>
      <c r="D124" s="38">
        <v>1.5999999999999999</v>
      </c>
      <c r="E124" s="38">
        <v>3.8375000000000004</v>
      </c>
      <c r="F124" s="38">
        <v>6.9744327433051962</v>
      </c>
      <c r="G124" s="38">
        <v>10.945</v>
      </c>
      <c r="H124" s="41">
        <v>84.727777777777803</v>
      </c>
    </row>
    <row r="125" spans="1:8" x14ac:dyDescent="0.2">
      <c r="A125" s="26">
        <v>5</v>
      </c>
      <c r="B125" s="26">
        <v>3</v>
      </c>
      <c r="C125" s="26">
        <v>2005</v>
      </c>
      <c r="D125" s="38">
        <v>1.0444444444444445</v>
      </c>
      <c r="E125" s="38">
        <v>3.1999999999999997</v>
      </c>
      <c r="F125" s="38">
        <v>6.5440170807057694</v>
      </c>
      <c r="G125" s="38">
        <v>9.6624999999999996</v>
      </c>
      <c r="H125" s="41">
        <v>84.727777777777803</v>
      </c>
    </row>
    <row r="126" spans="1:8" x14ac:dyDescent="0.2">
      <c r="A126" s="26">
        <v>5</v>
      </c>
      <c r="B126" s="26">
        <v>4</v>
      </c>
      <c r="C126" s="26">
        <v>2005</v>
      </c>
      <c r="D126" s="38">
        <v>1.2E-2</v>
      </c>
      <c r="E126" s="38">
        <v>2.8375000000000004</v>
      </c>
      <c r="F126" s="38">
        <v>6.1390865560234129</v>
      </c>
      <c r="G126" s="38">
        <v>10.1525</v>
      </c>
      <c r="H126" s="41">
        <v>84.727777777777803</v>
      </c>
    </row>
    <row r="127" spans="1:8" x14ac:dyDescent="0.2">
      <c r="A127" s="26">
        <v>5</v>
      </c>
      <c r="B127" s="26">
        <v>5</v>
      </c>
      <c r="C127" s="26">
        <v>2005</v>
      </c>
      <c r="D127" s="38">
        <v>0.49583333333333335</v>
      </c>
      <c r="E127" s="38">
        <v>2.8624999999999998</v>
      </c>
      <c r="F127" s="38">
        <v>6.0286509583827703</v>
      </c>
      <c r="G127" s="38">
        <v>10.663157894736843</v>
      </c>
      <c r="H127" s="41">
        <v>84.727777777777803</v>
      </c>
    </row>
    <row r="128" spans="1:8" x14ac:dyDescent="0.2">
      <c r="A128" s="26">
        <v>5</v>
      </c>
      <c r="B128" s="26">
        <v>6</v>
      </c>
      <c r="C128" s="26">
        <v>2005</v>
      </c>
      <c r="D128" s="38">
        <v>0.69615384615384623</v>
      </c>
      <c r="E128" s="38">
        <v>4.5625</v>
      </c>
      <c r="F128" s="38">
        <v>5.9210470427329129</v>
      </c>
      <c r="G128" s="38">
        <v>9.7849999999999984</v>
      </c>
      <c r="H128" s="41">
        <v>84.727777777777803</v>
      </c>
    </row>
    <row r="129" spans="1:8" x14ac:dyDescent="0.2">
      <c r="A129" s="26">
        <v>5</v>
      </c>
      <c r="B129" s="26">
        <v>7</v>
      </c>
      <c r="C129" s="26">
        <v>2005</v>
      </c>
      <c r="D129" s="38">
        <v>0.91481481481481497</v>
      </c>
      <c r="E129" s="38">
        <v>5.7625000000000002</v>
      </c>
      <c r="F129" s="38">
        <v>6.1758984219036277</v>
      </c>
      <c r="G129" s="38">
        <v>11.694999999999999</v>
      </c>
      <c r="H129" s="41">
        <v>84.727777777777803</v>
      </c>
    </row>
    <row r="130" spans="1:8" x14ac:dyDescent="0.2">
      <c r="A130" s="26">
        <v>5</v>
      </c>
      <c r="B130" s="26">
        <v>8</v>
      </c>
      <c r="C130" s="26">
        <v>2005</v>
      </c>
      <c r="D130" s="38">
        <v>7.0370370370370361E-2</v>
      </c>
      <c r="E130" s="38">
        <v>6.0750000000000002</v>
      </c>
      <c r="F130" s="38">
        <v>5.9861757285209833</v>
      </c>
      <c r="G130" s="38">
        <v>12.807500000000001</v>
      </c>
      <c r="H130" s="41">
        <v>84.727777777777803</v>
      </c>
    </row>
    <row r="131" spans="1:8" x14ac:dyDescent="0.2">
      <c r="A131" s="26">
        <v>5</v>
      </c>
      <c r="B131" s="26">
        <v>9</v>
      </c>
      <c r="C131" s="26">
        <v>2005</v>
      </c>
      <c r="D131" s="38">
        <v>1.1538461538461537E-2</v>
      </c>
      <c r="E131" s="38">
        <v>3.2875000000000001</v>
      </c>
      <c r="F131" s="38">
        <v>5.844591628981699</v>
      </c>
      <c r="G131" s="38">
        <v>14.584999999999999</v>
      </c>
      <c r="H131" s="41">
        <v>84.727777777777803</v>
      </c>
    </row>
    <row r="132" spans="1:8" x14ac:dyDescent="0.2">
      <c r="A132" s="26">
        <v>5</v>
      </c>
      <c r="B132" s="26">
        <v>10</v>
      </c>
      <c r="C132" s="26">
        <v>2005</v>
      </c>
      <c r="D132" s="38">
        <v>0</v>
      </c>
      <c r="E132" s="38">
        <v>2.4874999999999998</v>
      </c>
      <c r="F132" s="38">
        <v>5.7992847171291269</v>
      </c>
      <c r="G132" s="38">
        <v>13.82</v>
      </c>
      <c r="H132" s="41">
        <v>84.727777777777803</v>
      </c>
    </row>
    <row r="133" spans="1:8" x14ac:dyDescent="0.2">
      <c r="A133" s="26">
        <v>5</v>
      </c>
      <c r="B133" s="26">
        <v>11</v>
      </c>
      <c r="C133" s="26">
        <v>2005</v>
      </c>
      <c r="D133" s="38">
        <v>0</v>
      </c>
      <c r="E133" s="38">
        <v>2.8000000000000003</v>
      </c>
      <c r="F133" s="38">
        <v>5.765304533239699</v>
      </c>
      <c r="G133" s="38">
        <v>15.095000000000002</v>
      </c>
      <c r="H133" s="41">
        <v>84.727777777777803</v>
      </c>
    </row>
    <row r="134" spans="1:8" x14ac:dyDescent="0.2">
      <c r="A134" s="26">
        <v>5</v>
      </c>
      <c r="B134" s="26">
        <v>12</v>
      </c>
      <c r="C134" s="26">
        <v>2005</v>
      </c>
      <c r="D134" s="38">
        <v>1.1538461538461537E-2</v>
      </c>
      <c r="E134" s="38">
        <v>4.9375</v>
      </c>
      <c r="F134" s="38">
        <v>5.7596411692581269</v>
      </c>
      <c r="G134" s="38">
        <v>15.932500000000003</v>
      </c>
      <c r="H134" s="41">
        <v>84.727777777777803</v>
      </c>
    </row>
    <row r="135" spans="1:8" x14ac:dyDescent="0.2">
      <c r="A135" s="26">
        <v>5</v>
      </c>
      <c r="B135" s="26">
        <v>13</v>
      </c>
      <c r="C135" s="26">
        <v>2005</v>
      </c>
      <c r="D135" s="38">
        <v>0.16923076923076921</v>
      </c>
      <c r="E135" s="38">
        <v>3.9249999999999998</v>
      </c>
      <c r="F135" s="38">
        <v>5.4991264261058417</v>
      </c>
      <c r="G135" s="38">
        <v>11.7075</v>
      </c>
      <c r="H135" s="41">
        <v>84.727777777777803</v>
      </c>
    </row>
    <row r="136" spans="1:8" x14ac:dyDescent="0.2">
      <c r="A136" s="26">
        <v>5</v>
      </c>
      <c r="B136" s="26">
        <v>14</v>
      </c>
      <c r="C136" s="26">
        <v>2005</v>
      </c>
      <c r="D136" s="38">
        <v>0</v>
      </c>
      <c r="E136" s="38">
        <v>3.6</v>
      </c>
      <c r="F136" s="38">
        <v>5.3858591464744139</v>
      </c>
      <c r="G136" s="38">
        <v>16.057500000000001</v>
      </c>
      <c r="H136" s="41">
        <v>84.727777777777803</v>
      </c>
    </row>
    <row r="137" spans="1:8" x14ac:dyDescent="0.2">
      <c r="A137" s="26">
        <v>5</v>
      </c>
      <c r="B137" s="26">
        <v>15</v>
      </c>
      <c r="C137" s="26">
        <v>2005</v>
      </c>
      <c r="D137" s="38">
        <v>0.28518518518518515</v>
      </c>
      <c r="E137" s="38">
        <v>2.6750000000000003</v>
      </c>
      <c r="F137" s="38">
        <v>5.3801957824928426</v>
      </c>
      <c r="G137" s="38">
        <v>19.252500000000001</v>
      </c>
      <c r="H137" s="41">
        <v>84.727777777777803</v>
      </c>
    </row>
    <row r="138" spans="1:8" x14ac:dyDescent="0.2">
      <c r="A138" s="26">
        <v>5</v>
      </c>
      <c r="B138" s="26">
        <v>16</v>
      </c>
      <c r="C138" s="26">
        <v>2005</v>
      </c>
      <c r="D138" s="38">
        <v>0.23846153846153845</v>
      </c>
      <c r="E138" s="38">
        <v>3.1625000000000001</v>
      </c>
      <c r="F138" s="38">
        <v>5.4283343763362</v>
      </c>
      <c r="G138" s="38">
        <v>17.237499999999997</v>
      </c>
      <c r="H138" s="41">
        <v>84.727777777777803</v>
      </c>
    </row>
    <row r="139" spans="1:8" x14ac:dyDescent="0.2">
      <c r="A139" s="26">
        <v>5</v>
      </c>
      <c r="B139" s="26">
        <v>17</v>
      </c>
      <c r="C139" s="26">
        <v>2005</v>
      </c>
      <c r="D139" s="38">
        <v>0</v>
      </c>
      <c r="E139" s="38">
        <v>3.3499999999999996</v>
      </c>
      <c r="F139" s="38">
        <v>5.4000175564283426</v>
      </c>
      <c r="G139" s="38">
        <v>15.3925</v>
      </c>
      <c r="H139" s="41">
        <v>84.727777777777803</v>
      </c>
    </row>
    <row r="140" spans="1:8" x14ac:dyDescent="0.2">
      <c r="A140" s="26">
        <v>5</v>
      </c>
      <c r="B140" s="26">
        <v>18</v>
      </c>
      <c r="C140" s="26">
        <v>2005</v>
      </c>
      <c r="D140" s="38">
        <v>7.6923076923076927E-2</v>
      </c>
      <c r="E140" s="38">
        <v>2.9125000000000005</v>
      </c>
      <c r="F140" s="38">
        <v>5.5331066099952713</v>
      </c>
      <c r="G140" s="38">
        <v>15.322500000000002</v>
      </c>
      <c r="H140" s="41">
        <v>84.727777777777803</v>
      </c>
    </row>
    <row r="141" spans="1:8" x14ac:dyDescent="0.2">
      <c r="A141" s="26">
        <v>5</v>
      </c>
      <c r="B141" s="26">
        <v>19</v>
      </c>
      <c r="C141" s="26">
        <v>2005</v>
      </c>
      <c r="D141" s="38">
        <v>0</v>
      </c>
      <c r="E141" s="38">
        <v>3.3999999999999995</v>
      </c>
      <c r="F141" s="38">
        <v>5.5444333379584148</v>
      </c>
      <c r="G141" s="38">
        <v>14.5975</v>
      </c>
      <c r="H141" s="41">
        <v>84.727777777777803</v>
      </c>
    </row>
    <row r="142" spans="1:8" x14ac:dyDescent="0.2">
      <c r="A142" s="26">
        <v>5</v>
      </c>
      <c r="B142" s="26">
        <v>20</v>
      </c>
      <c r="C142" s="26">
        <v>2005</v>
      </c>
      <c r="D142" s="38">
        <v>3.2269230769230761</v>
      </c>
      <c r="E142" s="38">
        <v>3.1000000000000005</v>
      </c>
      <c r="F142" s="38">
        <v>6.0966113261616268</v>
      </c>
      <c r="G142" s="38">
        <v>12.222499999999997</v>
      </c>
      <c r="H142" s="41">
        <v>84.727777777777803</v>
      </c>
    </row>
    <row r="143" spans="1:8" x14ac:dyDescent="0.2">
      <c r="A143" s="26">
        <v>5</v>
      </c>
      <c r="B143" s="26">
        <v>21</v>
      </c>
      <c r="C143" s="26">
        <v>2005</v>
      </c>
      <c r="D143" s="38">
        <v>4.115384615384615</v>
      </c>
      <c r="E143" s="38">
        <v>3.6749999999999994</v>
      </c>
      <c r="F143" s="38">
        <v>5.5274432460137</v>
      </c>
      <c r="G143" s="38">
        <v>13.542499999999999</v>
      </c>
      <c r="H143" s="41">
        <v>84.727777777777803</v>
      </c>
    </row>
    <row r="144" spans="1:8" x14ac:dyDescent="0.2">
      <c r="A144" s="26">
        <v>5</v>
      </c>
      <c r="B144" s="26">
        <v>22</v>
      </c>
      <c r="C144" s="26">
        <v>2005</v>
      </c>
      <c r="D144" s="38">
        <v>2.7538461538461529</v>
      </c>
      <c r="E144" s="38">
        <v>2.4375</v>
      </c>
      <c r="F144" s="38">
        <v>5.7822946251844121</v>
      </c>
      <c r="G144" s="38">
        <v>13.8475</v>
      </c>
      <c r="H144" s="41">
        <v>84.727777777777803</v>
      </c>
    </row>
    <row r="145" spans="1:8" x14ac:dyDescent="0.2">
      <c r="A145" s="26">
        <v>5</v>
      </c>
      <c r="B145" s="26">
        <v>23</v>
      </c>
      <c r="C145" s="26">
        <v>2005</v>
      </c>
      <c r="D145" s="38">
        <v>1.2888888888888888</v>
      </c>
      <c r="E145" s="38">
        <v>2.15</v>
      </c>
      <c r="F145" s="38">
        <v>5.4849680161519139</v>
      </c>
      <c r="G145" s="38">
        <v>13.205000000000002</v>
      </c>
      <c r="H145" s="41">
        <v>84.727777777777803</v>
      </c>
    </row>
    <row r="146" spans="1:8" x14ac:dyDescent="0.2">
      <c r="A146" s="26">
        <v>5</v>
      </c>
      <c r="B146" s="26">
        <v>24</v>
      </c>
      <c r="C146" s="26">
        <v>2005</v>
      </c>
      <c r="D146" s="38">
        <v>1.8038461538461532</v>
      </c>
      <c r="E146" s="38">
        <v>4.7750000000000004</v>
      </c>
      <c r="F146" s="38">
        <v>5.5670867938846991</v>
      </c>
      <c r="G146" s="38">
        <v>12.9125</v>
      </c>
      <c r="H146" s="41">
        <v>84.727777777777803</v>
      </c>
    </row>
    <row r="147" spans="1:8" x14ac:dyDescent="0.2">
      <c r="A147" s="26">
        <v>5</v>
      </c>
      <c r="B147" s="26">
        <v>25</v>
      </c>
      <c r="C147" s="26">
        <v>2005</v>
      </c>
      <c r="D147" s="38">
        <v>8.1440000000000001</v>
      </c>
      <c r="E147" s="38">
        <v>6.5250000000000012</v>
      </c>
      <c r="F147" s="38">
        <v>6.2693439275995546</v>
      </c>
      <c r="G147" s="38">
        <v>10.584999999999997</v>
      </c>
      <c r="H147" s="41">
        <v>84.727777777777803</v>
      </c>
    </row>
    <row r="148" spans="1:8" x14ac:dyDescent="0.2">
      <c r="A148" s="26">
        <v>5</v>
      </c>
      <c r="B148" s="26">
        <v>26</v>
      </c>
      <c r="C148" s="26">
        <v>2005</v>
      </c>
      <c r="D148" s="38">
        <v>3.9192307692307691</v>
      </c>
      <c r="E148" s="38">
        <v>4.95</v>
      </c>
      <c r="F148" s="38">
        <v>6.9347891954341954</v>
      </c>
      <c r="G148" s="38">
        <v>12.517500000000002</v>
      </c>
      <c r="H148" s="41">
        <v>84.727777777777803</v>
      </c>
    </row>
    <row r="149" spans="1:8" x14ac:dyDescent="0.2">
      <c r="A149" s="26">
        <v>5</v>
      </c>
      <c r="B149" s="26">
        <v>27</v>
      </c>
      <c r="C149" s="26">
        <v>2005</v>
      </c>
      <c r="D149" s="38">
        <v>0.26296296296296295</v>
      </c>
      <c r="E149" s="38">
        <v>2.8125</v>
      </c>
      <c r="F149" s="38">
        <v>6.079621234216912</v>
      </c>
      <c r="G149" s="38">
        <v>17.319999999999997</v>
      </c>
      <c r="H149" s="41">
        <v>84.727777777777803</v>
      </c>
    </row>
    <row r="150" spans="1:8" x14ac:dyDescent="0.2">
      <c r="A150" s="26">
        <v>5</v>
      </c>
      <c r="B150" s="26">
        <v>28</v>
      </c>
      <c r="C150" s="26">
        <v>2005</v>
      </c>
      <c r="D150" s="38">
        <v>2.1074074074074067</v>
      </c>
      <c r="E150" s="38">
        <v>3.05</v>
      </c>
      <c r="F150" s="38">
        <v>6.1560766479681268</v>
      </c>
      <c r="G150" s="38">
        <v>18.252500000000001</v>
      </c>
      <c r="H150" s="41">
        <v>84.727777777777803</v>
      </c>
    </row>
    <row r="151" spans="1:8" x14ac:dyDescent="0.2">
      <c r="A151" s="26">
        <v>5</v>
      </c>
      <c r="B151" s="26">
        <v>29</v>
      </c>
      <c r="C151" s="26">
        <v>2005</v>
      </c>
      <c r="D151" s="38">
        <v>2.004</v>
      </c>
      <c r="E151" s="38">
        <v>4</v>
      </c>
      <c r="F151" s="38">
        <v>5.5869085678202</v>
      </c>
      <c r="G151" s="38">
        <v>18.722500000000004</v>
      </c>
      <c r="H151" s="41">
        <v>84.727777777777803</v>
      </c>
    </row>
    <row r="152" spans="1:8" x14ac:dyDescent="0.2">
      <c r="A152" s="26">
        <v>5</v>
      </c>
      <c r="B152" s="26">
        <v>30</v>
      </c>
      <c r="C152" s="26">
        <v>2005</v>
      </c>
      <c r="D152" s="38">
        <v>0.25600000000000001</v>
      </c>
      <c r="E152" s="38">
        <v>2.9500000000000006</v>
      </c>
      <c r="F152" s="38">
        <v>5.4226710123546278</v>
      </c>
      <c r="G152" s="38">
        <v>18.2</v>
      </c>
      <c r="H152" s="41">
        <v>84.727777777777803</v>
      </c>
    </row>
    <row r="153" spans="1:8" x14ac:dyDescent="0.2">
      <c r="A153" s="26">
        <v>5</v>
      </c>
      <c r="B153" s="26">
        <v>31</v>
      </c>
      <c r="C153" s="26">
        <v>2005</v>
      </c>
      <c r="D153" s="38">
        <v>0.152</v>
      </c>
      <c r="E153" s="38">
        <v>2.8625000000000003</v>
      </c>
      <c r="F153" s="38">
        <v>5.3235621426771287</v>
      </c>
      <c r="G153" s="38">
        <v>18.684999999999999</v>
      </c>
      <c r="H153" s="41">
        <v>84.727777777777803</v>
      </c>
    </row>
    <row r="154" spans="1:8" x14ac:dyDescent="0.2">
      <c r="A154" s="26">
        <v>6</v>
      </c>
      <c r="B154" s="26">
        <v>1</v>
      </c>
      <c r="C154" s="26">
        <v>2005</v>
      </c>
      <c r="D154" s="38">
        <v>0</v>
      </c>
      <c r="E154" s="38">
        <v>2.9874999999999994</v>
      </c>
      <c r="F154" s="38">
        <v>5.3037403687416278</v>
      </c>
      <c r="G154" s="38">
        <v>16.520000000000003</v>
      </c>
      <c r="H154" s="41">
        <v>102.881481481481</v>
      </c>
    </row>
    <row r="155" spans="1:8" x14ac:dyDescent="0.2">
      <c r="A155" s="26">
        <v>6</v>
      </c>
      <c r="B155" s="26">
        <v>2</v>
      </c>
      <c r="C155" s="26">
        <v>2005</v>
      </c>
      <c r="D155" s="38">
        <v>0</v>
      </c>
      <c r="E155" s="38">
        <v>2.4</v>
      </c>
      <c r="F155" s="38">
        <v>5.1706513151747</v>
      </c>
      <c r="G155" s="38">
        <v>16.112500000000001</v>
      </c>
      <c r="H155" s="41">
        <v>102.881481481481</v>
      </c>
    </row>
    <row r="156" spans="1:8" x14ac:dyDescent="0.2">
      <c r="A156" s="26">
        <v>6</v>
      </c>
      <c r="B156" s="26">
        <v>3</v>
      </c>
      <c r="C156" s="26">
        <v>2005</v>
      </c>
      <c r="D156" s="38">
        <v>3.3961538461538456</v>
      </c>
      <c r="E156" s="38">
        <v>2.2124999999999999</v>
      </c>
      <c r="F156" s="38">
        <v>5.1395028132760583</v>
      </c>
      <c r="G156" s="38">
        <v>17</v>
      </c>
      <c r="H156" s="41">
        <v>102.881481481481</v>
      </c>
    </row>
    <row r="157" spans="1:8" x14ac:dyDescent="0.2">
      <c r="A157" s="26">
        <v>6</v>
      </c>
      <c r="B157" s="26">
        <v>4</v>
      </c>
      <c r="C157" s="26">
        <v>2005</v>
      </c>
      <c r="D157" s="38">
        <v>7.0807692307692331</v>
      </c>
      <c r="E157" s="38">
        <v>2.4874999999999994</v>
      </c>
      <c r="F157" s="38">
        <v>6.4080963451480546</v>
      </c>
      <c r="G157" s="38">
        <v>21.147368421052629</v>
      </c>
      <c r="H157" s="41">
        <v>102.881481481481</v>
      </c>
    </row>
    <row r="158" spans="1:8" x14ac:dyDescent="0.2">
      <c r="A158" s="26">
        <v>6</v>
      </c>
      <c r="B158" s="26">
        <v>5</v>
      </c>
      <c r="C158" s="26">
        <v>2005</v>
      </c>
      <c r="D158" s="38">
        <v>8.0769230769230774E-2</v>
      </c>
      <c r="E158" s="38">
        <v>2.3000000000000003</v>
      </c>
      <c r="F158" s="38">
        <v>5.3320571886494861</v>
      </c>
      <c r="G158" s="38">
        <v>23.839473684210525</v>
      </c>
      <c r="H158" s="41">
        <v>102.881481481481</v>
      </c>
    </row>
    <row r="159" spans="1:8" x14ac:dyDescent="0.2">
      <c r="A159" s="26">
        <v>6</v>
      </c>
      <c r="B159" s="26">
        <v>6</v>
      </c>
      <c r="C159" s="26">
        <v>2005</v>
      </c>
      <c r="D159" s="38">
        <v>4.9599999999999991</v>
      </c>
      <c r="E159" s="38">
        <v>2.9750000000000001</v>
      </c>
      <c r="F159" s="38">
        <v>5.3943541924467704</v>
      </c>
      <c r="G159" s="38">
        <v>24.244999999999997</v>
      </c>
      <c r="H159" s="41">
        <v>102.881481481481</v>
      </c>
    </row>
    <row r="160" spans="1:8" x14ac:dyDescent="0.2">
      <c r="A160" s="26">
        <v>6</v>
      </c>
      <c r="B160" s="26">
        <v>7</v>
      </c>
      <c r="C160" s="26">
        <v>2005</v>
      </c>
      <c r="D160" s="38">
        <v>2.9960000000000004</v>
      </c>
      <c r="E160" s="38">
        <v>3.6124999999999998</v>
      </c>
      <c r="F160" s="38">
        <v>5.8502549929632703</v>
      </c>
      <c r="G160" s="38">
        <v>24.71</v>
      </c>
      <c r="H160" s="41">
        <v>102.881481481481</v>
      </c>
    </row>
    <row r="161" spans="1:8" x14ac:dyDescent="0.2">
      <c r="A161" s="26">
        <v>6</v>
      </c>
      <c r="B161" s="26">
        <v>8</v>
      </c>
      <c r="C161" s="26">
        <v>2005</v>
      </c>
      <c r="D161" s="38">
        <v>0</v>
      </c>
      <c r="E161" s="38">
        <v>2.5750000000000002</v>
      </c>
      <c r="F161" s="38">
        <v>4.9667702118381296</v>
      </c>
      <c r="G161" s="38">
        <v>26.277499999999996</v>
      </c>
      <c r="H161" s="41">
        <v>102.881481481481</v>
      </c>
    </row>
    <row r="162" spans="1:8" x14ac:dyDescent="0.2">
      <c r="A162" s="26">
        <v>6</v>
      </c>
      <c r="B162" s="26">
        <v>9</v>
      </c>
      <c r="C162" s="26">
        <v>2005</v>
      </c>
      <c r="D162" s="38">
        <v>0</v>
      </c>
      <c r="E162" s="38">
        <v>3.4749999999999996</v>
      </c>
      <c r="F162" s="38">
        <v>4.8166910663264861</v>
      </c>
      <c r="G162" s="38">
        <v>25.814999999999998</v>
      </c>
      <c r="H162" s="41">
        <v>102.881481481481</v>
      </c>
    </row>
    <row r="163" spans="1:8" x14ac:dyDescent="0.2">
      <c r="A163" s="26">
        <v>6</v>
      </c>
      <c r="B163" s="26">
        <v>10</v>
      </c>
      <c r="C163" s="26">
        <v>2005</v>
      </c>
      <c r="D163" s="38">
        <v>6.2692307692307692</v>
      </c>
      <c r="E163" s="38">
        <v>3.8</v>
      </c>
      <c r="F163" s="38">
        <v>5.1338394492944861</v>
      </c>
      <c r="G163" s="38">
        <v>24.997500000000002</v>
      </c>
      <c r="H163" s="41">
        <v>102.881481481481</v>
      </c>
    </row>
    <row r="164" spans="1:8" x14ac:dyDescent="0.2">
      <c r="A164" s="26">
        <v>6</v>
      </c>
      <c r="B164" s="26">
        <v>11</v>
      </c>
      <c r="C164" s="26">
        <v>2005</v>
      </c>
      <c r="D164" s="38">
        <v>3.9</v>
      </c>
      <c r="E164" s="38">
        <v>3.0249999999999999</v>
      </c>
      <c r="F164" s="38">
        <v>4.9582751658657713</v>
      </c>
      <c r="G164" s="38">
        <v>24.822500000000005</v>
      </c>
      <c r="H164" s="41">
        <v>102.881481481481</v>
      </c>
    </row>
    <row r="165" spans="1:8" x14ac:dyDescent="0.2">
      <c r="A165" s="26">
        <v>6</v>
      </c>
      <c r="B165" s="26">
        <v>12</v>
      </c>
      <c r="C165" s="26">
        <v>2005</v>
      </c>
      <c r="D165" s="38">
        <v>0.55384615384615388</v>
      </c>
      <c r="E165" s="38">
        <v>3.9</v>
      </c>
      <c r="F165" s="38">
        <v>4.7062554686858453</v>
      </c>
      <c r="G165" s="38">
        <v>26.125</v>
      </c>
      <c r="H165" s="41">
        <v>102.881481481481</v>
      </c>
    </row>
    <row r="166" spans="1:8" x14ac:dyDescent="0.2">
      <c r="A166" s="26">
        <v>6</v>
      </c>
      <c r="B166" s="26">
        <v>13</v>
      </c>
      <c r="C166" s="26">
        <v>2005</v>
      </c>
      <c r="D166" s="38">
        <v>1.2E-2</v>
      </c>
      <c r="E166" s="38">
        <v>3.4000000000000004</v>
      </c>
      <c r="F166" s="38">
        <v>4.6949287407227018</v>
      </c>
      <c r="G166" s="38">
        <v>26.877499999999991</v>
      </c>
      <c r="H166" s="41">
        <v>102.881481481481</v>
      </c>
    </row>
    <row r="167" spans="1:8" x14ac:dyDescent="0.2">
      <c r="A167" s="26">
        <v>6</v>
      </c>
      <c r="B167" s="26">
        <v>14</v>
      </c>
      <c r="C167" s="26">
        <v>2005</v>
      </c>
      <c r="D167" s="38">
        <v>0</v>
      </c>
      <c r="E167" s="38">
        <v>4.5249999999999995</v>
      </c>
      <c r="F167" s="38">
        <v>4.522196139284774</v>
      </c>
      <c r="G167" s="38">
        <v>28.944999999999997</v>
      </c>
      <c r="H167" s="41">
        <v>102.881481481481</v>
      </c>
    </row>
    <row r="168" spans="1:8" x14ac:dyDescent="0.2">
      <c r="A168" s="26">
        <v>6</v>
      </c>
      <c r="B168" s="26">
        <v>15</v>
      </c>
      <c r="C168" s="26">
        <v>2005</v>
      </c>
      <c r="D168" s="38">
        <v>0.84444444444444444</v>
      </c>
      <c r="E168" s="38">
        <v>3.8250000000000002</v>
      </c>
      <c r="F168" s="38">
        <v>4.4766060592331236</v>
      </c>
      <c r="G168" s="38">
        <v>23.359999999999996</v>
      </c>
      <c r="H168" s="41">
        <v>102.881481481481</v>
      </c>
    </row>
    <row r="169" spans="1:8" x14ac:dyDescent="0.2">
      <c r="A169" s="26">
        <v>6</v>
      </c>
      <c r="B169" s="26">
        <v>16</v>
      </c>
      <c r="C169" s="26">
        <v>2005</v>
      </c>
      <c r="D169" s="38">
        <v>6.2518518518518515</v>
      </c>
      <c r="E169" s="38">
        <v>3.0500000000000003</v>
      </c>
      <c r="F169" s="38">
        <v>4.7628891085015592</v>
      </c>
      <c r="G169" s="38">
        <v>19.995000000000001</v>
      </c>
      <c r="H169" s="41">
        <v>102.881481481481</v>
      </c>
    </row>
    <row r="170" spans="1:8" x14ac:dyDescent="0.2">
      <c r="A170" s="26">
        <v>6</v>
      </c>
      <c r="B170" s="26">
        <v>17</v>
      </c>
      <c r="C170" s="26">
        <v>2005</v>
      </c>
      <c r="D170" s="38">
        <v>3.4249999999999994</v>
      </c>
      <c r="E170" s="38">
        <v>4.0625</v>
      </c>
      <c r="F170" s="38">
        <v>4.8053643383633435</v>
      </c>
      <c r="G170" s="38">
        <v>18.829999999999998</v>
      </c>
      <c r="H170" s="41">
        <v>102.881481481481</v>
      </c>
    </row>
    <row r="171" spans="1:8" x14ac:dyDescent="0.2">
      <c r="A171" s="26">
        <v>6</v>
      </c>
      <c r="B171" s="26">
        <v>18</v>
      </c>
      <c r="C171" s="26">
        <v>2005</v>
      </c>
      <c r="D171" s="38">
        <v>0.23461538461538461</v>
      </c>
      <c r="E171" s="38">
        <v>3.2375000000000003</v>
      </c>
      <c r="F171" s="38">
        <v>4.5029407017474306</v>
      </c>
      <c r="G171" s="38">
        <v>19.817499999999999</v>
      </c>
      <c r="H171" s="41">
        <v>102.881481481481</v>
      </c>
    </row>
    <row r="172" spans="1:8" x14ac:dyDescent="0.2">
      <c r="A172" s="26">
        <v>6</v>
      </c>
      <c r="B172" s="26">
        <v>19</v>
      </c>
      <c r="C172" s="26">
        <v>2005</v>
      </c>
      <c r="D172" s="38">
        <v>0</v>
      </c>
      <c r="E172" s="38">
        <v>3.4250000000000003</v>
      </c>
      <c r="F172" s="38">
        <v>4.444041716339088</v>
      </c>
      <c r="G172" s="38">
        <v>19.122499999999999</v>
      </c>
      <c r="H172" s="41">
        <v>102.881481481481</v>
      </c>
    </row>
    <row r="173" spans="1:8" x14ac:dyDescent="0.2">
      <c r="A173" s="26">
        <v>6</v>
      </c>
      <c r="B173" s="26">
        <v>20</v>
      </c>
      <c r="C173" s="26">
        <v>2005</v>
      </c>
      <c r="D173" s="38">
        <v>1.1538461538461537E-2</v>
      </c>
      <c r="E173" s="38">
        <v>2.6625000000000001</v>
      </c>
      <c r="F173" s="38">
        <v>4.4063803458616375</v>
      </c>
      <c r="G173" s="38">
        <v>18.642499999999998</v>
      </c>
      <c r="H173" s="41">
        <v>102.881481481481</v>
      </c>
    </row>
    <row r="174" spans="1:8" x14ac:dyDescent="0.2">
      <c r="A174" s="26">
        <v>6</v>
      </c>
      <c r="B174" s="26">
        <v>21</v>
      </c>
      <c r="C174" s="26">
        <v>2005</v>
      </c>
      <c r="D174" s="38">
        <v>0</v>
      </c>
      <c r="E174" s="38">
        <v>2.9875000000000003</v>
      </c>
      <c r="F174" s="38">
        <v>4.3667367979906375</v>
      </c>
      <c r="G174" s="38">
        <v>20.522500000000001</v>
      </c>
      <c r="H174" s="41">
        <v>102.881481481481</v>
      </c>
    </row>
    <row r="175" spans="1:8" x14ac:dyDescent="0.2">
      <c r="A175" s="26">
        <v>6</v>
      </c>
      <c r="B175" s="26">
        <v>22</v>
      </c>
      <c r="C175" s="26">
        <v>2005</v>
      </c>
      <c r="D175" s="38">
        <v>4.5115384615384606</v>
      </c>
      <c r="E175" s="38">
        <v>2.9750000000000001</v>
      </c>
      <c r="F175" s="38">
        <v>4.9186316179947731</v>
      </c>
      <c r="G175" s="38">
        <v>22.402499999999996</v>
      </c>
      <c r="H175" s="41">
        <v>102.881481481481</v>
      </c>
    </row>
    <row r="176" spans="1:8" x14ac:dyDescent="0.2">
      <c r="A176" s="26">
        <v>6</v>
      </c>
      <c r="B176" s="26">
        <v>23</v>
      </c>
      <c r="C176" s="26">
        <v>2005</v>
      </c>
      <c r="D176" s="38">
        <v>3.7479999999999993</v>
      </c>
      <c r="E176" s="38">
        <v>3.4125000000000001</v>
      </c>
      <c r="F176" s="38">
        <v>4.4018496546763801</v>
      </c>
      <c r="G176" s="38">
        <v>20.259999999999998</v>
      </c>
      <c r="H176" s="41">
        <v>102.881481481481</v>
      </c>
    </row>
    <row r="177" spans="1:8" x14ac:dyDescent="0.2">
      <c r="A177" s="26">
        <v>6</v>
      </c>
      <c r="B177" s="26">
        <v>24</v>
      </c>
      <c r="C177" s="26">
        <v>2005</v>
      </c>
      <c r="D177" s="38">
        <v>0.19615384615384615</v>
      </c>
      <c r="E177" s="38">
        <v>4.0500000000000007</v>
      </c>
      <c r="F177" s="38">
        <v>4.2177903252753097</v>
      </c>
      <c r="G177" s="38">
        <v>21.700000000000003</v>
      </c>
      <c r="H177" s="41">
        <v>102.881481481481</v>
      </c>
    </row>
    <row r="178" spans="1:8" x14ac:dyDescent="0.2">
      <c r="A178" s="26">
        <v>6</v>
      </c>
      <c r="B178" s="26">
        <v>25</v>
      </c>
      <c r="C178" s="26">
        <v>2005</v>
      </c>
      <c r="D178" s="38">
        <v>0</v>
      </c>
      <c r="E178" s="38">
        <v>4.2125000000000004</v>
      </c>
      <c r="F178" s="38">
        <v>4.1829606367886463</v>
      </c>
      <c r="G178" s="38">
        <v>25.539999999999996</v>
      </c>
      <c r="H178" s="41">
        <v>102.881481481481</v>
      </c>
    </row>
    <row r="179" spans="1:8" x14ac:dyDescent="0.2">
      <c r="A179" s="26">
        <v>6</v>
      </c>
      <c r="B179" s="26">
        <v>26</v>
      </c>
      <c r="C179" s="26">
        <v>2005</v>
      </c>
      <c r="D179" s="38">
        <v>0</v>
      </c>
      <c r="E179" s="38">
        <v>3.7874999999999996</v>
      </c>
      <c r="F179" s="38">
        <v>4.0008834847811254</v>
      </c>
      <c r="G179" s="38">
        <v>26.91</v>
      </c>
      <c r="H179" s="41">
        <v>102.881481481481</v>
      </c>
    </row>
    <row r="180" spans="1:8" x14ac:dyDescent="0.2">
      <c r="A180" s="26">
        <v>6</v>
      </c>
      <c r="B180" s="26">
        <v>27</v>
      </c>
      <c r="C180" s="26">
        <v>2005</v>
      </c>
      <c r="D180" s="38">
        <v>6.2962962962962949</v>
      </c>
      <c r="E180" s="38">
        <v>2.6375000000000002</v>
      </c>
      <c r="F180" s="38">
        <v>4.2039150835204602</v>
      </c>
      <c r="G180" s="38">
        <v>24.115000000000002</v>
      </c>
      <c r="H180" s="41">
        <v>102.881481481481</v>
      </c>
    </row>
    <row r="181" spans="1:8" x14ac:dyDescent="0.2">
      <c r="A181" s="26">
        <v>6</v>
      </c>
      <c r="B181" s="26">
        <v>28</v>
      </c>
      <c r="C181" s="26">
        <v>2005</v>
      </c>
      <c r="D181" s="38">
        <v>6.4384615384615396</v>
      </c>
      <c r="E181" s="38">
        <v>3.75</v>
      </c>
      <c r="F181" s="38">
        <v>5.2782552308245574</v>
      </c>
      <c r="G181" s="38">
        <v>25.3675</v>
      </c>
      <c r="H181" s="41">
        <v>102.881481481481</v>
      </c>
    </row>
    <row r="182" spans="1:8" x14ac:dyDescent="0.2">
      <c r="A182" s="26">
        <v>6</v>
      </c>
      <c r="B182" s="26">
        <v>29</v>
      </c>
      <c r="C182" s="26">
        <v>2005</v>
      </c>
      <c r="D182" s="38">
        <v>11.862962962962966</v>
      </c>
      <c r="E182" s="38">
        <v>4.1124999999999998</v>
      </c>
      <c r="F182" s="38">
        <v>4.6360297553143601</v>
      </c>
      <c r="G182" s="38">
        <v>25.767500000000005</v>
      </c>
      <c r="H182" s="41">
        <v>102.881481481481</v>
      </c>
    </row>
    <row r="183" spans="1:8" x14ac:dyDescent="0.2">
      <c r="A183" s="26">
        <v>6</v>
      </c>
      <c r="B183" s="26">
        <v>30</v>
      </c>
      <c r="C183" s="26">
        <v>2005</v>
      </c>
      <c r="D183" s="38">
        <v>4.2538461538461529</v>
      </c>
      <c r="E183" s="38">
        <v>2.2999999999999998</v>
      </c>
      <c r="F183" s="38">
        <v>5.149413700243807</v>
      </c>
      <c r="G183" s="38">
        <v>24.25</v>
      </c>
      <c r="H183" s="41">
        <v>102.881481481481</v>
      </c>
    </row>
    <row r="184" spans="1:8" x14ac:dyDescent="0.2">
      <c r="A184" s="26">
        <v>7</v>
      </c>
      <c r="B184" s="26">
        <v>1</v>
      </c>
      <c r="C184" s="26">
        <v>2005</v>
      </c>
      <c r="D184" s="38">
        <v>2.9879999999999995</v>
      </c>
      <c r="E184" s="38">
        <v>2.6</v>
      </c>
      <c r="F184" s="38">
        <v>4.9724335758197009</v>
      </c>
      <c r="G184" s="38">
        <v>24.532500000000002</v>
      </c>
      <c r="H184" s="41">
        <v>100.042592592593</v>
      </c>
    </row>
    <row r="185" spans="1:8" x14ac:dyDescent="0.2">
      <c r="A185" s="26">
        <v>7</v>
      </c>
      <c r="B185" s="26">
        <v>2</v>
      </c>
      <c r="C185" s="26">
        <v>2005</v>
      </c>
      <c r="D185" s="38">
        <v>2.2458333333333331</v>
      </c>
      <c r="E185" s="38">
        <v>3.0874999999999999</v>
      </c>
      <c r="F185" s="38">
        <v>4.7266435790195001</v>
      </c>
      <c r="G185" s="38">
        <v>23.752499999999998</v>
      </c>
      <c r="H185" s="41">
        <v>100.042592592593</v>
      </c>
    </row>
    <row r="186" spans="1:8" x14ac:dyDescent="0.2">
      <c r="A186" s="26">
        <v>7</v>
      </c>
      <c r="B186" s="26">
        <v>3</v>
      </c>
      <c r="C186" s="26">
        <v>2005</v>
      </c>
      <c r="D186" s="38">
        <v>1.2499999999999999E-2</v>
      </c>
      <c r="E186" s="38">
        <v>3.2749999999999999</v>
      </c>
      <c r="F186" s="38">
        <v>4.3789130305510167</v>
      </c>
      <c r="G186" s="38">
        <v>21.627500000000001</v>
      </c>
      <c r="H186" s="41">
        <v>100.042592592593</v>
      </c>
    </row>
    <row r="187" spans="1:8" x14ac:dyDescent="0.2">
      <c r="A187" s="26">
        <v>7</v>
      </c>
      <c r="B187" s="26">
        <v>4</v>
      </c>
      <c r="C187" s="26">
        <v>2005</v>
      </c>
      <c r="D187" s="38">
        <v>0</v>
      </c>
      <c r="E187" s="38">
        <v>2.7124999999999999</v>
      </c>
      <c r="F187" s="38">
        <v>4.1651210402466958</v>
      </c>
      <c r="G187" s="38">
        <v>21.402500000000003</v>
      </c>
      <c r="H187" s="41">
        <v>100.042592592593</v>
      </c>
    </row>
    <row r="188" spans="1:8" x14ac:dyDescent="0.2">
      <c r="A188" s="26">
        <v>7</v>
      </c>
      <c r="B188" s="26">
        <v>5</v>
      </c>
      <c r="C188" s="26">
        <v>2005</v>
      </c>
      <c r="D188" s="38">
        <v>1.1913043478260872</v>
      </c>
      <c r="E188" s="38">
        <v>3.0124999999999993</v>
      </c>
      <c r="F188" s="38">
        <v>4.111319082421768</v>
      </c>
      <c r="G188" s="38">
        <v>22.955000000000005</v>
      </c>
      <c r="H188" s="41">
        <v>100.042592592593</v>
      </c>
    </row>
    <row r="189" spans="1:8" x14ac:dyDescent="0.2">
      <c r="A189" s="26">
        <v>7</v>
      </c>
      <c r="B189" s="26">
        <v>6</v>
      </c>
      <c r="C189" s="26">
        <v>2005</v>
      </c>
      <c r="D189" s="38">
        <v>15.4</v>
      </c>
      <c r="E189" s="38">
        <v>2.3375000000000004</v>
      </c>
      <c r="F189" s="38">
        <v>6.099443008152412</v>
      </c>
      <c r="G189" s="38">
        <v>24.285</v>
      </c>
      <c r="H189" s="41">
        <v>100.042592592593</v>
      </c>
    </row>
    <row r="190" spans="1:8" x14ac:dyDescent="0.2">
      <c r="A190" s="26">
        <v>7</v>
      </c>
      <c r="B190" s="26">
        <v>7</v>
      </c>
      <c r="C190" s="26">
        <v>2005</v>
      </c>
      <c r="D190" s="38">
        <v>1.7888888888888888</v>
      </c>
      <c r="E190" s="38">
        <v>3.45</v>
      </c>
      <c r="F190" s="38">
        <v>4.4882159553953453</v>
      </c>
      <c r="G190" s="38">
        <v>21.655000000000001</v>
      </c>
      <c r="H190" s="41">
        <v>100.042592592593</v>
      </c>
    </row>
    <row r="191" spans="1:8" x14ac:dyDescent="0.2">
      <c r="A191" s="26">
        <v>7</v>
      </c>
      <c r="B191" s="26">
        <v>8</v>
      </c>
      <c r="C191" s="26">
        <v>2005</v>
      </c>
      <c r="D191" s="38">
        <v>27.188461538461532</v>
      </c>
      <c r="E191" s="38">
        <v>4.3000000000000007</v>
      </c>
      <c r="F191" s="38">
        <v>8.4865509263847621</v>
      </c>
      <c r="G191" s="38">
        <v>18.30073099415204</v>
      </c>
      <c r="H191" s="41">
        <v>100.042592592593</v>
      </c>
    </row>
    <row r="192" spans="1:8" x14ac:dyDescent="0.2">
      <c r="A192" s="26">
        <v>7</v>
      </c>
      <c r="B192" s="26">
        <v>9</v>
      </c>
      <c r="C192" s="26">
        <v>2005</v>
      </c>
      <c r="D192" s="38">
        <v>11.692592592592597</v>
      </c>
      <c r="E192" s="38">
        <v>3.875</v>
      </c>
      <c r="F192" s="38">
        <v>7.0565515210379806</v>
      </c>
      <c r="G192" s="38">
        <v>21.212499999999999</v>
      </c>
      <c r="H192" s="41">
        <v>100.042592592593</v>
      </c>
    </row>
    <row r="193" spans="1:8" x14ac:dyDescent="0.2">
      <c r="A193" s="26">
        <v>7</v>
      </c>
      <c r="B193" s="26">
        <v>10</v>
      </c>
      <c r="C193" s="26">
        <v>2005</v>
      </c>
      <c r="D193" s="38">
        <v>1.1439999999999999</v>
      </c>
      <c r="E193" s="38">
        <v>4.3624999999999998</v>
      </c>
      <c r="F193" s="38">
        <v>5.3535779717794574</v>
      </c>
      <c r="G193" s="38">
        <v>25.274999999999995</v>
      </c>
      <c r="H193" s="41">
        <v>100.042592592593</v>
      </c>
    </row>
    <row r="194" spans="1:8" x14ac:dyDescent="0.2">
      <c r="A194" s="26">
        <v>7</v>
      </c>
      <c r="B194" s="26">
        <v>11</v>
      </c>
      <c r="C194" s="26">
        <v>2005</v>
      </c>
      <c r="D194" s="38">
        <v>6.25E-2</v>
      </c>
      <c r="E194" s="38">
        <v>3.1374999999999997</v>
      </c>
      <c r="F194" s="38">
        <v>4.7937544422011227</v>
      </c>
      <c r="G194" s="38">
        <v>26.242499999999993</v>
      </c>
      <c r="H194" s="41">
        <v>100.042592592593</v>
      </c>
    </row>
    <row r="195" spans="1:8" x14ac:dyDescent="0.2">
      <c r="A195" s="26">
        <v>7</v>
      </c>
      <c r="B195" s="26">
        <v>12</v>
      </c>
      <c r="C195" s="26">
        <v>2005</v>
      </c>
      <c r="D195" s="38">
        <v>0.13846153846153844</v>
      </c>
      <c r="E195" s="38">
        <v>3.3124999999999996</v>
      </c>
      <c r="F195" s="38">
        <v>4.472075368047868</v>
      </c>
      <c r="G195" s="38">
        <v>25.14</v>
      </c>
      <c r="H195" s="41">
        <v>100.042592592593</v>
      </c>
    </row>
    <row r="196" spans="1:8" x14ac:dyDescent="0.2">
      <c r="A196" s="26">
        <v>7</v>
      </c>
      <c r="B196" s="26">
        <v>13</v>
      </c>
      <c r="C196" s="26">
        <v>2005</v>
      </c>
      <c r="D196" s="38">
        <v>6.0259259259259261</v>
      </c>
      <c r="E196" s="38">
        <v>2.4875000000000003</v>
      </c>
      <c r="F196" s="38">
        <v>6.6884328622358389</v>
      </c>
      <c r="G196" s="38">
        <v>22.777500000000003</v>
      </c>
      <c r="H196" s="41">
        <v>100.042592592593</v>
      </c>
    </row>
    <row r="197" spans="1:8" x14ac:dyDescent="0.2">
      <c r="A197" s="26">
        <v>7</v>
      </c>
      <c r="B197" s="26">
        <v>14</v>
      </c>
      <c r="C197" s="26">
        <v>2005</v>
      </c>
      <c r="D197" s="38">
        <v>3.2080000000000002</v>
      </c>
      <c r="E197" s="38">
        <v>2.6374999999999997</v>
      </c>
      <c r="F197" s="38">
        <v>4.6467901468793453</v>
      </c>
      <c r="G197" s="38">
        <v>24.445</v>
      </c>
      <c r="H197" s="41">
        <v>100.042592592593</v>
      </c>
    </row>
    <row r="198" spans="1:8" x14ac:dyDescent="0.2">
      <c r="A198" s="26">
        <v>7</v>
      </c>
      <c r="B198" s="26">
        <v>15</v>
      </c>
      <c r="C198" s="26">
        <v>2005</v>
      </c>
      <c r="D198" s="38">
        <v>1.056</v>
      </c>
      <c r="E198" s="38">
        <v>2.3374999999999999</v>
      </c>
      <c r="F198" s="38">
        <v>4.7323069430010722</v>
      </c>
      <c r="G198" s="38">
        <v>25.862500000000004</v>
      </c>
      <c r="H198" s="41">
        <v>100.042592592593</v>
      </c>
    </row>
    <row r="199" spans="1:8" x14ac:dyDescent="0.2">
      <c r="A199" s="26">
        <v>7</v>
      </c>
      <c r="B199" s="26">
        <v>16</v>
      </c>
      <c r="C199" s="26">
        <v>2005</v>
      </c>
      <c r="D199" s="38">
        <v>0.45600000000000002</v>
      </c>
      <c r="E199" s="38">
        <v>2.9</v>
      </c>
      <c r="F199" s="38">
        <v>4.2806536654707532</v>
      </c>
      <c r="G199" s="38">
        <v>25.317499999999995</v>
      </c>
      <c r="H199" s="41">
        <v>100.042592592593</v>
      </c>
    </row>
    <row r="200" spans="1:8" x14ac:dyDescent="0.2">
      <c r="A200" s="26">
        <v>7</v>
      </c>
      <c r="B200" s="26">
        <v>17</v>
      </c>
      <c r="C200" s="26">
        <v>2005</v>
      </c>
      <c r="D200" s="38">
        <v>7.6692307692307695</v>
      </c>
      <c r="E200" s="38">
        <v>2.6874999999999996</v>
      </c>
      <c r="F200" s="38">
        <v>5.8559183569448408</v>
      </c>
      <c r="G200" s="38">
        <v>25.082500000000003</v>
      </c>
      <c r="H200" s="41">
        <v>100.042592592593</v>
      </c>
    </row>
    <row r="201" spans="1:8" x14ac:dyDescent="0.2">
      <c r="A201" s="26">
        <v>7</v>
      </c>
      <c r="B201" s="26">
        <v>18</v>
      </c>
      <c r="C201" s="26">
        <v>2005</v>
      </c>
      <c r="D201" s="38">
        <v>11.44615384615385</v>
      </c>
      <c r="E201" s="38">
        <v>2.125</v>
      </c>
      <c r="F201" s="38">
        <v>5.2754235488337713</v>
      </c>
      <c r="G201" s="38">
        <v>27.225000000000001</v>
      </c>
      <c r="H201" s="41">
        <v>100.042592592593</v>
      </c>
    </row>
    <row r="202" spans="1:8" x14ac:dyDescent="0.2">
      <c r="A202" s="26">
        <v>7</v>
      </c>
      <c r="B202" s="26">
        <v>19</v>
      </c>
      <c r="C202" s="26">
        <v>2005</v>
      </c>
      <c r="D202" s="38">
        <v>2.8479999999999994</v>
      </c>
      <c r="E202" s="38">
        <v>2.4624999999999999</v>
      </c>
      <c r="F202" s="38">
        <v>5.0970275834142713</v>
      </c>
      <c r="G202" s="38">
        <v>28.372499999999995</v>
      </c>
      <c r="H202" s="41">
        <v>100.042592592593</v>
      </c>
    </row>
    <row r="203" spans="1:8" x14ac:dyDescent="0.2">
      <c r="A203" s="26">
        <v>7</v>
      </c>
      <c r="B203" s="26">
        <v>20</v>
      </c>
      <c r="C203" s="26">
        <v>2005</v>
      </c>
      <c r="D203" s="38">
        <v>0.48749999999999999</v>
      </c>
      <c r="E203" s="38">
        <v>2.9125000000000001</v>
      </c>
      <c r="F203" s="38">
        <v>4.538053558433174</v>
      </c>
      <c r="G203" s="38">
        <v>28.247500000000002</v>
      </c>
      <c r="H203" s="41">
        <v>100.042592592593</v>
      </c>
    </row>
    <row r="204" spans="1:8" x14ac:dyDescent="0.2">
      <c r="A204" s="26">
        <v>7</v>
      </c>
      <c r="B204" s="26">
        <v>21</v>
      </c>
      <c r="C204" s="26">
        <v>2005</v>
      </c>
      <c r="D204" s="38">
        <v>1.2E-2</v>
      </c>
      <c r="E204" s="38">
        <v>2.6375000000000002</v>
      </c>
      <c r="F204" s="38">
        <v>4.2109942884974245</v>
      </c>
      <c r="G204" s="38">
        <v>26.637499999999996</v>
      </c>
      <c r="H204" s="41">
        <v>100.042592592593</v>
      </c>
    </row>
    <row r="205" spans="1:8" x14ac:dyDescent="0.2">
      <c r="A205" s="26">
        <v>7</v>
      </c>
      <c r="B205" s="26">
        <v>22</v>
      </c>
      <c r="C205" s="26">
        <v>2005</v>
      </c>
      <c r="D205" s="38">
        <v>0</v>
      </c>
      <c r="E205" s="38">
        <v>2.4375</v>
      </c>
      <c r="F205" s="38">
        <v>4.0501547514207967</v>
      </c>
      <c r="G205" s="38">
        <v>27.307500000000001</v>
      </c>
      <c r="H205" s="41">
        <v>100.042592592593</v>
      </c>
    </row>
    <row r="206" spans="1:8" x14ac:dyDescent="0.2">
      <c r="A206" s="26">
        <v>7</v>
      </c>
      <c r="B206" s="26">
        <v>23</v>
      </c>
      <c r="C206" s="26">
        <v>2005</v>
      </c>
      <c r="D206" s="38">
        <v>2.4E-2</v>
      </c>
      <c r="E206" s="38">
        <v>4.0999999999999996</v>
      </c>
      <c r="F206" s="38">
        <v>3.9371706399884463</v>
      </c>
      <c r="G206" s="38">
        <v>26.077499999999993</v>
      </c>
      <c r="H206" s="41">
        <v>100.042592592593</v>
      </c>
    </row>
    <row r="207" spans="1:8" x14ac:dyDescent="0.2">
      <c r="A207" s="26">
        <v>7</v>
      </c>
      <c r="B207" s="26">
        <v>24</v>
      </c>
      <c r="C207" s="26">
        <v>2005</v>
      </c>
      <c r="D207" s="38">
        <v>0</v>
      </c>
      <c r="E207" s="38">
        <v>3.0625000000000004</v>
      </c>
      <c r="F207" s="38">
        <v>3.8641132446261754</v>
      </c>
      <c r="G207" s="38">
        <v>24.392500000000005</v>
      </c>
      <c r="H207" s="41">
        <v>100.042592592593</v>
      </c>
    </row>
    <row r="208" spans="1:8" x14ac:dyDescent="0.2">
      <c r="A208" s="26">
        <v>7</v>
      </c>
      <c r="B208" s="26">
        <v>25</v>
      </c>
      <c r="C208" s="26">
        <v>2005</v>
      </c>
      <c r="D208" s="38">
        <v>1.4240000000000002</v>
      </c>
      <c r="E208" s="38">
        <v>4.1249999999999991</v>
      </c>
      <c r="F208" s="38">
        <v>4.0728082073470819</v>
      </c>
      <c r="G208" s="38">
        <v>25.569999999999993</v>
      </c>
      <c r="H208" s="41">
        <v>100.042592592593</v>
      </c>
    </row>
    <row r="209" spans="1:8" x14ac:dyDescent="0.2">
      <c r="A209" s="26">
        <v>7</v>
      </c>
      <c r="B209" s="26">
        <v>26</v>
      </c>
      <c r="C209" s="26">
        <v>2005</v>
      </c>
      <c r="D209" s="38">
        <v>0.37037037037037046</v>
      </c>
      <c r="E209" s="38">
        <v>3.0374999999999996</v>
      </c>
      <c r="F209" s="38">
        <v>3.8768558135847111</v>
      </c>
      <c r="G209" s="38">
        <v>27.31904761904762</v>
      </c>
      <c r="H209" s="41">
        <v>100.042592592593</v>
      </c>
    </row>
    <row r="210" spans="1:8" x14ac:dyDescent="0.2">
      <c r="A210" s="26">
        <v>7</v>
      </c>
      <c r="B210" s="26">
        <v>27</v>
      </c>
      <c r="C210" s="26">
        <v>2005</v>
      </c>
      <c r="D210" s="38">
        <v>1.2000000000000002</v>
      </c>
      <c r="E210" s="38">
        <v>4.2</v>
      </c>
      <c r="F210" s="38">
        <v>3.9417013311737041</v>
      </c>
      <c r="G210" s="38">
        <v>28.500000000000007</v>
      </c>
      <c r="H210" s="41">
        <v>100.042592592593</v>
      </c>
    </row>
    <row r="211" spans="1:8" x14ac:dyDescent="0.2">
      <c r="A211" s="26">
        <v>7</v>
      </c>
      <c r="B211" s="26">
        <v>28</v>
      </c>
      <c r="C211" s="26">
        <v>2005</v>
      </c>
      <c r="D211" s="38">
        <v>1.7296296296296296</v>
      </c>
      <c r="E211" s="38">
        <v>3.4375</v>
      </c>
      <c r="F211" s="38">
        <v>3.8261687059496468</v>
      </c>
      <c r="G211" s="38">
        <v>24.652380952380952</v>
      </c>
      <c r="H211" s="41">
        <v>100.042592592593</v>
      </c>
    </row>
    <row r="212" spans="1:8" x14ac:dyDescent="0.2">
      <c r="A212" s="26">
        <v>7</v>
      </c>
      <c r="B212" s="26">
        <v>29</v>
      </c>
      <c r="C212" s="26">
        <v>2005</v>
      </c>
      <c r="D212" s="38">
        <v>0</v>
      </c>
      <c r="E212" s="38">
        <v>3.0499999999999994</v>
      </c>
      <c r="F212" s="38">
        <v>3.7364043868417407</v>
      </c>
      <c r="G212" s="38">
        <v>23.690476190476193</v>
      </c>
      <c r="H212" s="41">
        <v>100.042592592593</v>
      </c>
    </row>
    <row r="213" spans="1:8" x14ac:dyDescent="0.2">
      <c r="A213" s="26">
        <v>7</v>
      </c>
      <c r="B213" s="26">
        <v>30</v>
      </c>
      <c r="C213" s="26">
        <v>2005</v>
      </c>
      <c r="D213" s="38">
        <v>0</v>
      </c>
      <c r="E213" s="38">
        <v>2.4875000000000003</v>
      </c>
      <c r="F213" s="38">
        <v>3.6446578903402833</v>
      </c>
      <c r="G213" s="38">
        <v>24.865000000000002</v>
      </c>
      <c r="H213" s="41">
        <v>100.042592592593</v>
      </c>
    </row>
    <row r="214" spans="1:8" x14ac:dyDescent="0.2">
      <c r="A214" s="26">
        <v>7</v>
      </c>
      <c r="B214" s="26">
        <v>31</v>
      </c>
      <c r="C214" s="26">
        <v>2005</v>
      </c>
      <c r="D214" s="38">
        <v>0</v>
      </c>
      <c r="E214" s="38">
        <v>2.5749999999999997</v>
      </c>
      <c r="F214" s="38">
        <v>3.6027489968766551</v>
      </c>
      <c r="G214" s="38">
        <v>23.662500000000001</v>
      </c>
      <c r="H214" s="41">
        <v>100.042592592593</v>
      </c>
    </row>
    <row r="215" spans="1:8" x14ac:dyDescent="0.2">
      <c r="A215" s="26">
        <v>8</v>
      </c>
      <c r="B215" s="26">
        <v>1</v>
      </c>
      <c r="C215" s="26">
        <v>2005</v>
      </c>
      <c r="D215" s="38">
        <v>1.2E-2</v>
      </c>
      <c r="E215" s="38">
        <v>2.7125000000000004</v>
      </c>
      <c r="F215" s="38">
        <v>3.5633886172047338</v>
      </c>
      <c r="G215" s="38">
        <v>23.892857142857146</v>
      </c>
      <c r="H215" s="41">
        <v>77.205555555555506</v>
      </c>
    </row>
    <row r="216" spans="1:8" x14ac:dyDescent="0.2">
      <c r="A216" s="26">
        <v>8</v>
      </c>
      <c r="B216" s="26">
        <v>2</v>
      </c>
      <c r="C216" s="26">
        <v>2005</v>
      </c>
      <c r="D216" s="38">
        <v>0</v>
      </c>
      <c r="E216" s="38">
        <v>2.7124999999999999</v>
      </c>
      <c r="F216" s="38">
        <v>3.5373371428895046</v>
      </c>
      <c r="G216" s="38">
        <v>27.15</v>
      </c>
      <c r="H216" s="41">
        <v>77.205555555555506</v>
      </c>
    </row>
    <row r="217" spans="1:8" x14ac:dyDescent="0.2">
      <c r="A217" s="26">
        <v>8</v>
      </c>
      <c r="B217" s="26">
        <v>3</v>
      </c>
      <c r="C217" s="26">
        <v>2005</v>
      </c>
      <c r="D217" s="38">
        <v>0.04</v>
      </c>
      <c r="E217" s="38">
        <v>2.4124999999999996</v>
      </c>
      <c r="F217" s="38">
        <v>3.5110025003751972</v>
      </c>
      <c r="G217" s="38">
        <v>28.452380952380945</v>
      </c>
      <c r="H217" s="41">
        <v>77.205555555555506</v>
      </c>
    </row>
    <row r="218" spans="1:8" x14ac:dyDescent="0.2">
      <c r="A218" s="26">
        <v>8</v>
      </c>
      <c r="B218" s="26">
        <v>4</v>
      </c>
      <c r="C218" s="26">
        <v>2005</v>
      </c>
      <c r="D218" s="38">
        <v>0.20399999999999999</v>
      </c>
      <c r="E218" s="38">
        <v>2.7749999999999999</v>
      </c>
      <c r="F218" s="38">
        <v>3.4198223402718981</v>
      </c>
      <c r="G218" s="38">
        <v>28.363636363636367</v>
      </c>
      <c r="H218" s="41">
        <v>77.205555555555506</v>
      </c>
    </row>
    <row r="219" spans="1:8" x14ac:dyDescent="0.2">
      <c r="A219" s="26">
        <v>8</v>
      </c>
      <c r="B219" s="26">
        <v>5</v>
      </c>
      <c r="C219" s="26">
        <v>2005</v>
      </c>
      <c r="D219" s="38">
        <v>0.57407407407407407</v>
      </c>
      <c r="E219" s="38">
        <v>3.8875000000000002</v>
      </c>
      <c r="F219" s="38">
        <v>3.4668282613189407</v>
      </c>
      <c r="G219" s="38">
        <v>29.522727272727277</v>
      </c>
      <c r="H219" s="41">
        <v>77.205555555555506</v>
      </c>
    </row>
    <row r="220" spans="1:8" x14ac:dyDescent="0.2">
      <c r="A220" s="26">
        <v>8</v>
      </c>
      <c r="B220" s="26">
        <v>6</v>
      </c>
      <c r="C220" s="26">
        <v>2005</v>
      </c>
      <c r="D220" s="38">
        <v>0.13200000000000001</v>
      </c>
      <c r="E220" s="38">
        <v>2.7249999999999996</v>
      </c>
      <c r="F220" s="38">
        <v>3.335721385145562</v>
      </c>
      <c r="G220" s="38">
        <v>26.230952380952385</v>
      </c>
      <c r="H220" s="41">
        <v>77.205555555555506</v>
      </c>
    </row>
    <row r="221" spans="1:8" x14ac:dyDescent="0.2">
      <c r="A221" s="26">
        <v>8</v>
      </c>
      <c r="B221" s="26">
        <v>7</v>
      </c>
      <c r="C221" s="26">
        <v>2005</v>
      </c>
      <c r="D221" s="38">
        <v>0</v>
      </c>
      <c r="E221" s="38">
        <v>2.35</v>
      </c>
      <c r="F221" s="38">
        <v>3.3249609935805764</v>
      </c>
      <c r="G221" s="38">
        <v>25.445238095238093</v>
      </c>
      <c r="H221" s="41">
        <v>77.205555555555506</v>
      </c>
    </row>
    <row r="222" spans="1:8" x14ac:dyDescent="0.2">
      <c r="A222" s="26">
        <v>8</v>
      </c>
      <c r="B222" s="26">
        <v>8</v>
      </c>
      <c r="C222" s="26">
        <v>2005</v>
      </c>
      <c r="D222" s="38">
        <v>0.16521739130434779</v>
      </c>
      <c r="E222" s="38">
        <v>2.2999999999999998</v>
      </c>
      <c r="F222" s="38">
        <v>3.2974936782699551</v>
      </c>
      <c r="G222" s="38">
        <v>25.365000000000002</v>
      </c>
      <c r="H222" s="41">
        <v>77.205555555555506</v>
      </c>
    </row>
    <row r="223" spans="1:8" x14ac:dyDescent="0.2">
      <c r="A223" s="26">
        <v>8</v>
      </c>
      <c r="B223" s="26">
        <v>9</v>
      </c>
      <c r="C223" s="26">
        <v>2005</v>
      </c>
      <c r="D223" s="38">
        <v>0.35833333333333334</v>
      </c>
      <c r="E223" s="38">
        <v>2.4874999999999998</v>
      </c>
      <c r="F223" s="38">
        <v>3.3719669146276194</v>
      </c>
      <c r="G223" s="38">
        <v>25.042499999999997</v>
      </c>
      <c r="H223" s="41">
        <v>77.205555555555506</v>
      </c>
    </row>
    <row r="224" spans="1:8" x14ac:dyDescent="0.2">
      <c r="A224" s="26">
        <v>8</v>
      </c>
      <c r="B224" s="26">
        <v>10</v>
      </c>
      <c r="C224" s="26">
        <v>2005</v>
      </c>
      <c r="D224" s="38">
        <v>1.2807692307692307</v>
      </c>
      <c r="E224" s="38">
        <v>2.5</v>
      </c>
      <c r="F224" s="38">
        <v>3.4991094360138977</v>
      </c>
      <c r="G224" s="38">
        <v>25.572500000000005</v>
      </c>
      <c r="H224" s="41">
        <v>77.205555555555506</v>
      </c>
    </row>
    <row r="225" spans="1:8" x14ac:dyDescent="0.2">
      <c r="A225" s="26">
        <v>8</v>
      </c>
      <c r="B225" s="26">
        <v>11</v>
      </c>
      <c r="C225" s="26">
        <v>2005</v>
      </c>
      <c r="D225" s="38">
        <v>0.88076923076923075</v>
      </c>
      <c r="E225" s="38">
        <v>2.5625</v>
      </c>
      <c r="F225" s="38">
        <v>3.3459154403123912</v>
      </c>
      <c r="G225" s="38">
        <v>28.102380952380955</v>
      </c>
      <c r="H225" s="41">
        <v>77.205555555555506</v>
      </c>
    </row>
    <row r="226" spans="1:8" x14ac:dyDescent="0.2">
      <c r="A226" s="26">
        <v>8</v>
      </c>
      <c r="B226" s="26">
        <v>12</v>
      </c>
      <c r="C226" s="26">
        <v>2005</v>
      </c>
      <c r="D226" s="38">
        <v>0.76800000000000002</v>
      </c>
      <c r="E226" s="38">
        <v>2.9750000000000001</v>
      </c>
      <c r="F226" s="38">
        <v>3.3575253364746125</v>
      </c>
      <c r="G226" s="38">
        <v>28.752380952380953</v>
      </c>
      <c r="H226" s="41">
        <v>77.205555555555506</v>
      </c>
    </row>
    <row r="227" spans="1:8" x14ac:dyDescent="0.2">
      <c r="A227" s="26">
        <v>8</v>
      </c>
      <c r="B227" s="26">
        <v>13</v>
      </c>
      <c r="C227" s="26">
        <v>2005</v>
      </c>
      <c r="D227" s="38">
        <v>7.8260869565217397E-2</v>
      </c>
      <c r="E227" s="38">
        <v>3.6375000000000002</v>
      </c>
      <c r="F227" s="38">
        <v>3.6228539390112338</v>
      </c>
      <c r="G227" s="38">
        <v>30.267499999999998</v>
      </c>
      <c r="H227" s="41">
        <v>77.205555555555506</v>
      </c>
    </row>
    <row r="228" spans="1:8" x14ac:dyDescent="0.2">
      <c r="A228" s="26">
        <v>8</v>
      </c>
      <c r="B228" s="26">
        <v>14</v>
      </c>
      <c r="C228" s="26">
        <v>2005</v>
      </c>
      <c r="D228" s="38">
        <v>20.941666666666666</v>
      </c>
      <c r="E228" s="38">
        <v>3.5</v>
      </c>
      <c r="F228" s="38">
        <v>4.0719587027498463</v>
      </c>
      <c r="G228" s="38">
        <v>29.307500000000005</v>
      </c>
      <c r="H228" s="41">
        <v>77.205555555555506</v>
      </c>
    </row>
    <row r="229" spans="1:8" x14ac:dyDescent="0.2">
      <c r="A229" s="26">
        <v>8</v>
      </c>
      <c r="B229" s="26">
        <v>15</v>
      </c>
      <c r="C229" s="26">
        <v>2005</v>
      </c>
      <c r="D229" s="38">
        <v>6.5125000000000028</v>
      </c>
      <c r="E229" s="38">
        <v>3.125</v>
      </c>
      <c r="F229" s="38">
        <v>4.6751069667872009</v>
      </c>
      <c r="G229" s="38">
        <v>25.011363636363637</v>
      </c>
      <c r="H229" s="41">
        <v>77.205555555555506</v>
      </c>
    </row>
    <row r="230" spans="1:8" x14ac:dyDescent="0.2">
      <c r="A230" s="26">
        <v>8</v>
      </c>
      <c r="B230" s="26">
        <v>16</v>
      </c>
      <c r="C230" s="26">
        <v>2005</v>
      </c>
      <c r="D230" s="38">
        <v>5.8333333333333327E-2</v>
      </c>
      <c r="E230" s="38">
        <v>2.0249999999999999</v>
      </c>
      <c r="F230" s="38">
        <v>3.6984598481652116</v>
      </c>
      <c r="G230" s="38">
        <v>22.576190476190476</v>
      </c>
      <c r="H230" s="41">
        <v>77.205555555555506</v>
      </c>
    </row>
    <row r="231" spans="1:8" x14ac:dyDescent="0.2">
      <c r="A231" s="26">
        <v>8</v>
      </c>
      <c r="B231" s="26">
        <v>17</v>
      </c>
      <c r="C231" s="26">
        <v>2005</v>
      </c>
      <c r="D231" s="38">
        <v>7.3076923076923081E-2</v>
      </c>
      <c r="E231" s="38">
        <v>3.1374999999999997</v>
      </c>
      <c r="F231" s="38">
        <v>3.4682441023143338</v>
      </c>
      <c r="G231" s="38">
        <v>24.104545454545455</v>
      </c>
      <c r="H231" s="41">
        <v>77.205555555555506</v>
      </c>
    </row>
    <row r="232" spans="1:8" x14ac:dyDescent="0.2">
      <c r="A232" s="26">
        <v>8</v>
      </c>
      <c r="B232" s="26">
        <v>18</v>
      </c>
      <c r="C232" s="26">
        <v>2005</v>
      </c>
      <c r="D232" s="38">
        <v>0.12</v>
      </c>
      <c r="E232" s="38">
        <v>3.2124999999999995</v>
      </c>
      <c r="F232" s="38">
        <v>3.2499214208247555</v>
      </c>
      <c r="G232" s="38">
        <v>23.466666666666669</v>
      </c>
      <c r="H232" s="41">
        <v>77.205555555555506</v>
      </c>
    </row>
    <row r="233" spans="1:8" x14ac:dyDescent="0.2">
      <c r="A233" s="26">
        <v>8</v>
      </c>
      <c r="B233" s="26">
        <v>19</v>
      </c>
      <c r="C233" s="26">
        <v>2005</v>
      </c>
      <c r="D233" s="38">
        <v>2.1680000000000001</v>
      </c>
      <c r="E233" s="38">
        <v>3.0374999999999996</v>
      </c>
      <c r="F233" s="38">
        <v>3.3374203943400333</v>
      </c>
      <c r="G233" s="38">
        <v>22.928571428571431</v>
      </c>
      <c r="H233" s="41">
        <v>77.205555555555506</v>
      </c>
    </row>
    <row r="234" spans="1:8" x14ac:dyDescent="0.2">
      <c r="A234" s="26">
        <v>8</v>
      </c>
      <c r="B234" s="26">
        <v>20</v>
      </c>
      <c r="C234" s="26">
        <v>2005</v>
      </c>
      <c r="D234" s="38">
        <v>2.5919999999999992</v>
      </c>
      <c r="E234" s="38">
        <v>2.8250000000000002</v>
      </c>
      <c r="F234" s="38">
        <v>3.2955115008764055</v>
      </c>
      <c r="G234" s="38">
        <v>24.567500000000003</v>
      </c>
      <c r="H234" s="41">
        <v>77.205555555555506</v>
      </c>
    </row>
    <row r="235" spans="1:8" x14ac:dyDescent="0.2">
      <c r="A235" s="26">
        <v>8</v>
      </c>
      <c r="B235" s="26">
        <v>21</v>
      </c>
      <c r="C235" s="26">
        <v>2005</v>
      </c>
      <c r="D235" s="38">
        <v>1.2E-2</v>
      </c>
      <c r="E235" s="38">
        <v>3.5125000000000002</v>
      </c>
      <c r="F235" s="38">
        <v>3.2618144851860551</v>
      </c>
      <c r="G235" s="38">
        <v>27.959523809523802</v>
      </c>
      <c r="H235" s="41">
        <v>77.205555555555506</v>
      </c>
    </row>
    <row r="236" spans="1:8" x14ac:dyDescent="0.2">
      <c r="A236" s="26">
        <v>8</v>
      </c>
      <c r="B236" s="26">
        <v>22</v>
      </c>
      <c r="C236" s="26">
        <v>2005</v>
      </c>
      <c r="D236" s="38">
        <v>0</v>
      </c>
      <c r="E236" s="38">
        <v>3.0874999999999999</v>
      </c>
      <c r="F236" s="38">
        <v>3.1683689794901273</v>
      </c>
      <c r="G236" s="38">
        <v>26.079545454545453</v>
      </c>
      <c r="H236" s="41">
        <v>77.205555555555506</v>
      </c>
    </row>
    <row r="237" spans="1:8" x14ac:dyDescent="0.2">
      <c r="A237" s="26">
        <v>8</v>
      </c>
      <c r="B237" s="26">
        <v>23</v>
      </c>
      <c r="C237" s="26">
        <v>2005</v>
      </c>
      <c r="D237" s="38">
        <v>0</v>
      </c>
      <c r="E237" s="38">
        <v>2.8625000000000003</v>
      </c>
      <c r="F237" s="38">
        <v>3.1128680124707273</v>
      </c>
      <c r="G237" s="38">
        <v>23.402380952380952</v>
      </c>
      <c r="H237" s="41">
        <v>77.205555555555506</v>
      </c>
    </row>
    <row r="238" spans="1:8" x14ac:dyDescent="0.2">
      <c r="A238" s="26">
        <v>8</v>
      </c>
      <c r="B238" s="26">
        <v>24</v>
      </c>
      <c r="C238" s="26">
        <v>2005</v>
      </c>
      <c r="D238" s="38">
        <v>0</v>
      </c>
      <c r="E238" s="38">
        <v>3.7749999999999999</v>
      </c>
      <c r="F238" s="38">
        <v>3.0556680362568569</v>
      </c>
      <c r="G238" s="38">
        <v>22.75</v>
      </c>
      <c r="H238" s="41">
        <v>77.205555555555506</v>
      </c>
    </row>
    <row r="239" spans="1:8" x14ac:dyDescent="0.2">
      <c r="A239" s="26">
        <v>8</v>
      </c>
      <c r="B239" s="26">
        <v>25</v>
      </c>
      <c r="C239" s="26">
        <v>2005</v>
      </c>
      <c r="D239" s="38">
        <v>0</v>
      </c>
      <c r="E239" s="38">
        <v>3.3125</v>
      </c>
      <c r="F239" s="38">
        <v>2.9251274964816356</v>
      </c>
      <c r="G239" s="38">
        <v>21.873809523809527</v>
      </c>
      <c r="H239" s="41">
        <v>77.205555555555506</v>
      </c>
    </row>
    <row r="240" spans="1:8" x14ac:dyDescent="0.2">
      <c r="A240" s="26">
        <v>8</v>
      </c>
      <c r="B240" s="26">
        <v>26</v>
      </c>
      <c r="C240" s="26">
        <v>2005</v>
      </c>
      <c r="D240" s="38">
        <v>0</v>
      </c>
      <c r="E240" s="38">
        <v>2.8250000000000002</v>
      </c>
      <c r="F240" s="38">
        <v>2.9735492585240708</v>
      </c>
      <c r="G240" s="38">
        <v>22.709523809523802</v>
      </c>
      <c r="H240" s="41">
        <v>77.205555555555506</v>
      </c>
    </row>
    <row r="241" spans="1:8" x14ac:dyDescent="0.2">
      <c r="A241" s="26">
        <v>8</v>
      </c>
      <c r="B241" s="26">
        <v>27</v>
      </c>
      <c r="C241" s="26">
        <v>2005</v>
      </c>
      <c r="D241" s="38">
        <v>0</v>
      </c>
      <c r="E241" s="38">
        <v>3.75</v>
      </c>
      <c r="F241" s="38">
        <v>3.0584997182476421</v>
      </c>
      <c r="G241" s="38">
        <v>23.197619047619042</v>
      </c>
      <c r="H241" s="41">
        <v>77.205555555555506</v>
      </c>
    </row>
    <row r="242" spans="1:8" x14ac:dyDescent="0.2">
      <c r="A242" s="26">
        <v>8</v>
      </c>
      <c r="B242" s="26">
        <v>28</v>
      </c>
      <c r="C242" s="26">
        <v>2005</v>
      </c>
      <c r="D242" s="38">
        <v>0.99199999999999999</v>
      </c>
      <c r="E242" s="38">
        <v>2.8374999999999995</v>
      </c>
      <c r="F242" s="38">
        <v>3.029899730140706</v>
      </c>
      <c r="G242" s="38">
        <v>24.721428571428575</v>
      </c>
      <c r="H242" s="41">
        <v>77.205555555555506</v>
      </c>
    </row>
    <row r="243" spans="1:8" x14ac:dyDescent="0.2">
      <c r="A243" s="26">
        <v>8</v>
      </c>
      <c r="B243" s="26">
        <v>29</v>
      </c>
      <c r="C243" s="26">
        <v>2005</v>
      </c>
      <c r="D243" s="38">
        <v>0.66800000000000015</v>
      </c>
      <c r="E243" s="38">
        <v>2.4874999999999998</v>
      </c>
      <c r="F243" s="38">
        <v>3.0188561703766417</v>
      </c>
      <c r="G243" s="38">
        <v>25.828571428571429</v>
      </c>
      <c r="H243" s="41">
        <v>77.205555555555506</v>
      </c>
    </row>
    <row r="244" spans="1:8" x14ac:dyDescent="0.2">
      <c r="A244" s="26">
        <v>8</v>
      </c>
      <c r="B244" s="26">
        <v>30</v>
      </c>
      <c r="C244" s="26">
        <v>2005</v>
      </c>
      <c r="D244" s="38">
        <v>0.32</v>
      </c>
      <c r="E244" s="38">
        <v>3.0624999999999996</v>
      </c>
      <c r="F244" s="38">
        <v>3.1431670097721347</v>
      </c>
      <c r="G244" s="38">
        <v>26.488095238095234</v>
      </c>
      <c r="H244" s="41">
        <v>77.205555555555506</v>
      </c>
    </row>
    <row r="245" spans="1:8" x14ac:dyDescent="0.2">
      <c r="A245" s="26">
        <v>8</v>
      </c>
      <c r="B245" s="26">
        <v>31</v>
      </c>
      <c r="C245" s="26">
        <v>2005</v>
      </c>
      <c r="D245" s="38">
        <v>1.5538461538461534</v>
      </c>
      <c r="E245" s="38">
        <v>6.6624999999999996</v>
      </c>
      <c r="F245" s="38">
        <v>3.2252857875049203</v>
      </c>
      <c r="G245" s="38">
        <v>26.4925</v>
      </c>
      <c r="H245" s="41">
        <v>77.205555555555506</v>
      </c>
    </row>
    <row r="246" spans="1:8" x14ac:dyDescent="0.2">
      <c r="A246" s="26">
        <v>9</v>
      </c>
      <c r="B246" s="26">
        <v>1</v>
      </c>
      <c r="C246" s="26">
        <v>2005</v>
      </c>
      <c r="D246" s="38">
        <v>0.58695652173913049</v>
      </c>
      <c r="E246" s="38">
        <v>3.9249999999999998</v>
      </c>
      <c r="F246" s="38">
        <v>3.1403353277813491</v>
      </c>
      <c r="G246" s="38">
        <v>24.802380952380958</v>
      </c>
      <c r="H246" s="41">
        <v>50.324074074074097</v>
      </c>
    </row>
    <row r="247" spans="1:8" x14ac:dyDescent="0.2">
      <c r="A247" s="26">
        <v>9</v>
      </c>
      <c r="B247" s="26">
        <v>2</v>
      </c>
      <c r="C247" s="26">
        <v>2005</v>
      </c>
      <c r="D247" s="38">
        <v>0</v>
      </c>
      <c r="E247" s="38">
        <v>3.1999999999999997</v>
      </c>
      <c r="F247" s="38">
        <v>2.9477809524079199</v>
      </c>
      <c r="G247" s="38">
        <v>24.049999999999997</v>
      </c>
      <c r="H247" s="41">
        <v>50.324074074074097</v>
      </c>
    </row>
    <row r="248" spans="1:8" x14ac:dyDescent="0.2">
      <c r="A248" s="26">
        <v>9</v>
      </c>
      <c r="B248" s="26">
        <v>3</v>
      </c>
      <c r="C248" s="26">
        <v>2005</v>
      </c>
      <c r="D248" s="38">
        <v>0</v>
      </c>
      <c r="E248" s="38">
        <v>3.6874999999999996</v>
      </c>
      <c r="F248" s="38">
        <v>2.8713255386567065</v>
      </c>
      <c r="G248" s="38">
        <v>23.602380952380948</v>
      </c>
      <c r="H248" s="41">
        <v>50.324074074074097</v>
      </c>
    </row>
    <row r="249" spans="1:8" x14ac:dyDescent="0.2">
      <c r="A249" s="26">
        <v>9</v>
      </c>
      <c r="B249" s="26">
        <v>4</v>
      </c>
      <c r="C249" s="26">
        <v>2005</v>
      </c>
      <c r="D249" s="38">
        <v>0</v>
      </c>
      <c r="E249" s="38">
        <v>3.4</v>
      </c>
      <c r="F249" s="38">
        <v>2.8175235808317782</v>
      </c>
      <c r="G249" s="38">
        <v>22.190909090909088</v>
      </c>
      <c r="H249" s="41">
        <v>50.324074074074097</v>
      </c>
    </row>
    <row r="250" spans="1:8" x14ac:dyDescent="0.2">
      <c r="A250" s="26">
        <v>9</v>
      </c>
      <c r="B250" s="26">
        <v>5</v>
      </c>
      <c r="C250" s="26">
        <v>2005</v>
      </c>
      <c r="D250" s="38">
        <v>0</v>
      </c>
      <c r="E250" s="38">
        <v>3.1625000000000001</v>
      </c>
      <c r="F250" s="38">
        <v>2.8061968528686356</v>
      </c>
      <c r="G250" s="38">
        <v>22.068181818181817</v>
      </c>
      <c r="H250" s="41">
        <v>50.324074074074097</v>
      </c>
    </row>
    <row r="251" spans="1:8" x14ac:dyDescent="0.2">
      <c r="A251" s="26">
        <v>9</v>
      </c>
      <c r="B251" s="26">
        <v>6</v>
      </c>
      <c r="C251" s="26">
        <v>2005</v>
      </c>
      <c r="D251" s="38">
        <v>0.06</v>
      </c>
      <c r="E251" s="38">
        <v>2.5874999999999999</v>
      </c>
      <c r="F251" s="38">
        <v>2.8260186268041356</v>
      </c>
      <c r="G251" s="38">
        <v>21.420454545454547</v>
      </c>
      <c r="H251" s="41">
        <v>50.324074074074097</v>
      </c>
    </row>
    <row r="252" spans="1:8" x14ac:dyDescent="0.2">
      <c r="A252" s="26">
        <v>9</v>
      </c>
      <c r="B252" s="26">
        <v>7</v>
      </c>
      <c r="C252" s="26">
        <v>2005</v>
      </c>
      <c r="D252" s="38">
        <v>5.4166666666666669E-2</v>
      </c>
      <c r="E252" s="38">
        <v>2.2125000000000004</v>
      </c>
      <c r="F252" s="38">
        <v>2.7608899410160643</v>
      </c>
      <c r="G252" s="38">
        <v>20.922727272727272</v>
      </c>
      <c r="H252" s="41">
        <v>50.324074074074097</v>
      </c>
    </row>
    <row r="253" spans="1:8" x14ac:dyDescent="0.2">
      <c r="A253" s="26">
        <v>9</v>
      </c>
      <c r="B253" s="26">
        <v>8</v>
      </c>
      <c r="C253" s="26">
        <v>2005</v>
      </c>
      <c r="D253" s="38">
        <v>0.31666666666666665</v>
      </c>
      <c r="E253" s="38">
        <v>2.15</v>
      </c>
      <c r="F253" s="38">
        <v>2.7863750789331361</v>
      </c>
      <c r="G253" s="38">
        <v>21.984090909090906</v>
      </c>
      <c r="H253" s="41">
        <v>50.324074074074097</v>
      </c>
    </row>
    <row r="254" spans="1:8" x14ac:dyDescent="0.2">
      <c r="A254" s="26">
        <v>9</v>
      </c>
      <c r="B254" s="26">
        <v>9</v>
      </c>
      <c r="C254" s="26">
        <v>2005</v>
      </c>
      <c r="D254" s="38">
        <v>1.5333333333333332</v>
      </c>
      <c r="E254" s="38">
        <v>2.85</v>
      </c>
      <c r="F254" s="38">
        <v>2.7863750789331361</v>
      </c>
      <c r="G254" s="38">
        <v>21.895454545454545</v>
      </c>
      <c r="H254" s="41">
        <v>50.324074074074097</v>
      </c>
    </row>
    <row r="255" spans="1:8" x14ac:dyDescent="0.2">
      <c r="A255" s="26">
        <v>9</v>
      </c>
      <c r="B255" s="26">
        <v>10</v>
      </c>
      <c r="C255" s="26">
        <v>2005</v>
      </c>
      <c r="D255" s="38">
        <v>0.30399999999999999</v>
      </c>
      <c r="E255" s="38">
        <v>2.3125</v>
      </c>
      <c r="F255" s="38">
        <v>2.7608899410160643</v>
      </c>
      <c r="G255" s="38">
        <v>21.033333333333331</v>
      </c>
      <c r="H255" s="41">
        <v>50.324074074074097</v>
      </c>
    </row>
    <row r="256" spans="1:8" x14ac:dyDescent="0.2">
      <c r="A256" s="26">
        <v>9</v>
      </c>
      <c r="B256" s="26">
        <v>11</v>
      </c>
      <c r="C256" s="26">
        <v>2005</v>
      </c>
      <c r="D256" s="38">
        <v>0</v>
      </c>
      <c r="E256" s="38">
        <v>3.2374999999999998</v>
      </c>
      <c r="F256" s="38">
        <v>2.72407807513585</v>
      </c>
      <c r="G256" s="38">
        <v>20.315909090909088</v>
      </c>
      <c r="H256" s="41">
        <v>50.324074074074097</v>
      </c>
    </row>
    <row r="257" spans="1:8" x14ac:dyDescent="0.2">
      <c r="A257" s="26">
        <v>9</v>
      </c>
      <c r="B257" s="26">
        <v>12</v>
      </c>
      <c r="C257" s="26">
        <v>2005</v>
      </c>
      <c r="D257" s="38">
        <v>0</v>
      </c>
      <c r="E257" s="38">
        <v>3.5875000000000004</v>
      </c>
      <c r="F257" s="38">
        <v>2.755226577034493</v>
      </c>
      <c r="G257" s="38">
        <v>24.006818181818183</v>
      </c>
      <c r="H257" s="41">
        <v>50.324074074074097</v>
      </c>
    </row>
    <row r="258" spans="1:8" x14ac:dyDescent="0.2">
      <c r="A258" s="26">
        <v>9</v>
      </c>
      <c r="B258" s="26">
        <v>13</v>
      </c>
      <c r="C258" s="26">
        <v>2005</v>
      </c>
      <c r="D258" s="38">
        <v>0</v>
      </c>
      <c r="E258" s="38">
        <v>2.3250000000000002</v>
      </c>
      <c r="F258" s="38">
        <v>2.7311572801128143</v>
      </c>
      <c r="G258" s="38">
        <v>25.688636363636366</v>
      </c>
      <c r="H258" s="41">
        <v>50.324074074074097</v>
      </c>
    </row>
    <row r="259" spans="1:8" x14ac:dyDescent="0.2">
      <c r="A259" s="26">
        <v>9</v>
      </c>
      <c r="B259" s="26">
        <v>14</v>
      </c>
      <c r="C259" s="26">
        <v>2005</v>
      </c>
      <c r="D259" s="38">
        <v>4.6791666666666663</v>
      </c>
      <c r="E259" s="38">
        <v>2.9375</v>
      </c>
      <c r="F259" s="38">
        <v>3.1941372856062769</v>
      </c>
      <c r="G259" s="38">
        <v>23.8825</v>
      </c>
      <c r="H259" s="41">
        <v>50.324074074074097</v>
      </c>
    </row>
    <row r="260" spans="1:8" x14ac:dyDescent="0.2">
      <c r="A260" s="26">
        <v>9</v>
      </c>
      <c r="B260" s="26">
        <v>15</v>
      </c>
      <c r="C260" s="26">
        <v>2005</v>
      </c>
      <c r="D260" s="38">
        <v>22.555999999999997</v>
      </c>
      <c r="E260" s="38">
        <v>2.3125</v>
      </c>
      <c r="F260" s="38">
        <v>7.0055812452038371</v>
      </c>
      <c r="G260" s="38">
        <v>24.968181818181815</v>
      </c>
      <c r="H260" s="41">
        <v>50.324074074074097</v>
      </c>
    </row>
    <row r="261" spans="1:8" x14ac:dyDescent="0.2">
      <c r="A261" s="26">
        <v>9</v>
      </c>
      <c r="B261" s="26">
        <v>16</v>
      </c>
      <c r="C261" s="26">
        <v>2005</v>
      </c>
      <c r="D261" s="38">
        <v>5.2374999999999998</v>
      </c>
      <c r="E261" s="38">
        <v>3.5</v>
      </c>
      <c r="F261" s="38">
        <v>4.3653209569952454</v>
      </c>
      <c r="G261" s="38">
        <v>25.147619047619045</v>
      </c>
      <c r="H261" s="41">
        <v>50.324074074074097</v>
      </c>
    </row>
    <row r="262" spans="1:8" x14ac:dyDescent="0.2">
      <c r="A262" s="26">
        <v>9</v>
      </c>
      <c r="B262" s="26">
        <v>17</v>
      </c>
      <c r="C262" s="26">
        <v>2005</v>
      </c>
      <c r="D262" s="38">
        <v>1.6384615384615382</v>
      </c>
      <c r="E262" s="38">
        <v>2.8874999999999997</v>
      </c>
      <c r="F262" s="38">
        <v>3.6981766799661329</v>
      </c>
      <c r="G262" s="38">
        <v>24.913636363636364</v>
      </c>
      <c r="H262" s="41">
        <v>50.324074074074097</v>
      </c>
    </row>
    <row r="263" spans="1:8" x14ac:dyDescent="0.2">
      <c r="A263" s="26">
        <v>9</v>
      </c>
      <c r="B263" s="26">
        <v>18</v>
      </c>
      <c r="C263" s="26">
        <v>2005</v>
      </c>
      <c r="D263" s="38">
        <v>0.16399999999999998</v>
      </c>
      <c r="E263" s="38">
        <v>3</v>
      </c>
      <c r="F263" s="38">
        <v>3.3470481131087055</v>
      </c>
      <c r="G263" s="38">
        <v>23.092857142857138</v>
      </c>
      <c r="H263" s="41">
        <v>50.324074074074097</v>
      </c>
    </row>
    <row r="264" spans="1:8" x14ac:dyDescent="0.2">
      <c r="A264" s="26">
        <v>9</v>
      </c>
      <c r="B264" s="26">
        <v>19</v>
      </c>
      <c r="C264" s="26">
        <v>2005</v>
      </c>
      <c r="D264" s="38">
        <v>0</v>
      </c>
      <c r="E264" s="38">
        <v>2.1375000000000002</v>
      </c>
      <c r="F264" s="38">
        <v>3.1516620557444917</v>
      </c>
      <c r="G264" s="38">
        <v>23.222727272727269</v>
      </c>
      <c r="H264" s="41">
        <v>50.324074074074097</v>
      </c>
    </row>
    <row r="265" spans="1:8" x14ac:dyDescent="0.2">
      <c r="A265" s="26">
        <v>9</v>
      </c>
      <c r="B265" s="26">
        <v>20</v>
      </c>
      <c r="C265" s="26">
        <v>2005</v>
      </c>
      <c r="D265" s="38">
        <v>6.8000000000000005E-2</v>
      </c>
      <c r="E265" s="38">
        <v>3.9000000000000004</v>
      </c>
      <c r="F265" s="38">
        <v>3.0752066419932773</v>
      </c>
      <c r="G265" s="38">
        <v>23.663636363636364</v>
      </c>
      <c r="H265" s="41">
        <v>50.324074074074097</v>
      </c>
    </row>
    <row r="266" spans="1:8" x14ac:dyDescent="0.2">
      <c r="A266" s="26">
        <v>9</v>
      </c>
      <c r="B266" s="26">
        <v>21</v>
      </c>
      <c r="C266" s="26">
        <v>2005</v>
      </c>
      <c r="D266" s="38">
        <v>1.2E-2</v>
      </c>
      <c r="E266" s="38">
        <v>3.0874999999999999</v>
      </c>
      <c r="F266" s="38">
        <v>2.9591076803710634</v>
      </c>
      <c r="G266" s="38">
        <v>22.895454545454541</v>
      </c>
      <c r="H266" s="41">
        <v>50.324074074074097</v>
      </c>
    </row>
    <row r="267" spans="1:8" x14ac:dyDescent="0.2">
      <c r="A267" s="26">
        <v>9</v>
      </c>
      <c r="B267" s="26">
        <v>22</v>
      </c>
      <c r="C267" s="26">
        <v>2005</v>
      </c>
      <c r="D267" s="38">
        <v>0.19599999999999998</v>
      </c>
      <c r="E267" s="38">
        <v>3.6125000000000003</v>
      </c>
      <c r="F267" s="38">
        <v>2.8684938566659208</v>
      </c>
      <c r="G267" s="38">
        <v>22.484090909090909</v>
      </c>
      <c r="H267" s="41">
        <v>50.324074074074097</v>
      </c>
    </row>
    <row r="268" spans="1:8" x14ac:dyDescent="0.2">
      <c r="A268" s="26">
        <v>9</v>
      </c>
      <c r="B268" s="26">
        <v>23</v>
      </c>
      <c r="C268" s="26">
        <v>2005</v>
      </c>
      <c r="D268" s="38">
        <v>8.4000000000000005E-2</v>
      </c>
      <c r="E268" s="38">
        <v>3.7374999999999998</v>
      </c>
      <c r="F268" s="38">
        <v>2.854335446711993</v>
      </c>
      <c r="G268" s="38">
        <v>24.475000000000001</v>
      </c>
      <c r="H268" s="41">
        <v>50.324074074074097</v>
      </c>
    </row>
    <row r="269" spans="1:8" x14ac:dyDescent="0.2">
      <c r="A269" s="26">
        <v>9</v>
      </c>
      <c r="B269" s="26">
        <v>24</v>
      </c>
      <c r="C269" s="26">
        <v>2005</v>
      </c>
      <c r="D269" s="38">
        <v>0.48799999999999999</v>
      </c>
      <c r="E269" s="38">
        <v>3.6249999999999996</v>
      </c>
      <c r="F269" s="38">
        <v>2.7968523022990426</v>
      </c>
      <c r="G269" s="38">
        <v>19.634090909090908</v>
      </c>
      <c r="H269" s="41">
        <v>50.324074074074097</v>
      </c>
    </row>
    <row r="270" spans="1:8" x14ac:dyDescent="0.2">
      <c r="A270" s="26">
        <v>9</v>
      </c>
      <c r="B270" s="26">
        <v>25</v>
      </c>
      <c r="C270" s="26">
        <v>2005</v>
      </c>
      <c r="D270" s="38">
        <v>0</v>
      </c>
      <c r="E270" s="38">
        <v>3.0250000000000004</v>
      </c>
      <c r="F270" s="38">
        <v>2.7764641919653852</v>
      </c>
      <c r="G270" s="38">
        <v>17.604545454545455</v>
      </c>
      <c r="H270" s="41">
        <v>50.324074074074097</v>
      </c>
    </row>
    <row r="271" spans="1:8" x14ac:dyDescent="0.2">
      <c r="A271" s="26">
        <v>9</v>
      </c>
      <c r="B271" s="26">
        <v>26</v>
      </c>
      <c r="C271" s="26">
        <v>2005</v>
      </c>
      <c r="D271" s="38">
        <v>3.6076923076923078</v>
      </c>
      <c r="E271" s="38">
        <v>4.8875000000000002</v>
      </c>
      <c r="F271" s="38">
        <v>3.0027155830291643</v>
      </c>
      <c r="G271" s="38">
        <v>21.177272727272729</v>
      </c>
      <c r="H271" s="41">
        <v>50.324074074074097</v>
      </c>
    </row>
    <row r="272" spans="1:8" x14ac:dyDescent="0.2">
      <c r="A272" s="26">
        <v>9</v>
      </c>
      <c r="B272" s="26">
        <v>27</v>
      </c>
      <c r="C272" s="26">
        <v>2005</v>
      </c>
      <c r="D272" s="38">
        <v>2.2240000000000002</v>
      </c>
      <c r="E272" s="38">
        <v>4.5750000000000002</v>
      </c>
      <c r="F272" s="38">
        <v>3.5628222808065768</v>
      </c>
      <c r="G272" s="38">
        <v>20.602173913043476</v>
      </c>
      <c r="H272" s="41">
        <v>50.324074074074097</v>
      </c>
    </row>
    <row r="273" spans="1:8" x14ac:dyDescent="0.2">
      <c r="A273" s="26">
        <v>9</v>
      </c>
      <c r="B273" s="26">
        <v>28</v>
      </c>
      <c r="C273" s="26">
        <v>2005</v>
      </c>
      <c r="D273" s="38">
        <v>0.13846153846153847</v>
      </c>
      <c r="E273" s="38">
        <v>3.7374999999999998</v>
      </c>
      <c r="F273" s="38">
        <v>3.0635967458310569</v>
      </c>
      <c r="G273" s="38">
        <v>17.578260869565216</v>
      </c>
      <c r="H273" s="41">
        <v>50.324074074074097</v>
      </c>
    </row>
    <row r="274" spans="1:8" x14ac:dyDescent="0.2">
      <c r="A274" s="26">
        <v>9</v>
      </c>
      <c r="B274" s="26">
        <v>29</v>
      </c>
      <c r="C274" s="26">
        <v>2005</v>
      </c>
      <c r="D274" s="38">
        <v>1.3629629629629629</v>
      </c>
      <c r="E274" s="38">
        <v>5.8250000000000002</v>
      </c>
      <c r="F274" s="38">
        <v>3.105222471095606</v>
      </c>
      <c r="G274" s="38">
        <v>18.197826086956525</v>
      </c>
      <c r="H274" s="41">
        <v>50.324074074074097</v>
      </c>
    </row>
    <row r="275" spans="1:8" x14ac:dyDescent="0.2">
      <c r="A275" s="26">
        <v>9</v>
      </c>
      <c r="B275" s="26">
        <v>30</v>
      </c>
      <c r="C275" s="26">
        <v>2005</v>
      </c>
      <c r="D275" s="38">
        <v>0.70799999999999996</v>
      </c>
      <c r="E275" s="38">
        <v>2.6124999999999998</v>
      </c>
      <c r="F275" s="38">
        <v>2.9395690746346426</v>
      </c>
      <c r="G275" s="38">
        <v>14.588636363636365</v>
      </c>
      <c r="H275" s="41">
        <v>50.324074074074097</v>
      </c>
    </row>
    <row r="276" spans="1:8" x14ac:dyDescent="0.2">
      <c r="A276" s="26">
        <v>10</v>
      </c>
      <c r="B276" s="26">
        <v>1</v>
      </c>
      <c r="C276" s="26">
        <v>2005</v>
      </c>
      <c r="D276" s="38">
        <v>0</v>
      </c>
      <c r="E276" s="38">
        <v>1.7124999999999999</v>
      </c>
      <c r="F276" s="38">
        <v>2.8914304807912861</v>
      </c>
      <c r="G276" s="38">
        <v>14.807142857142857</v>
      </c>
      <c r="H276" s="41">
        <v>53.929629629629602</v>
      </c>
    </row>
    <row r="277" spans="1:8" x14ac:dyDescent="0.2">
      <c r="A277" s="26">
        <v>10</v>
      </c>
      <c r="B277" s="26">
        <v>2</v>
      </c>
      <c r="C277" s="26">
        <v>2005</v>
      </c>
      <c r="D277" s="38">
        <v>2.2222222222222223E-2</v>
      </c>
      <c r="E277" s="38">
        <v>1.4</v>
      </c>
      <c r="F277" s="38">
        <v>2.8481057463322634</v>
      </c>
      <c r="G277" s="38">
        <v>17.488095238095241</v>
      </c>
      <c r="H277" s="41">
        <v>53.929629629629602</v>
      </c>
    </row>
    <row r="278" spans="1:8" x14ac:dyDescent="0.2">
      <c r="A278" s="26">
        <v>10</v>
      </c>
      <c r="B278" s="26">
        <v>3</v>
      </c>
      <c r="C278" s="26">
        <v>2005</v>
      </c>
      <c r="D278" s="38">
        <v>3.3333333333333333E-2</v>
      </c>
      <c r="E278" s="38">
        <v>2</v>
      </c>
      <c r="F278" s="38">
        <v>2.8574502969018565</v>
      </c>
      <c r="G278" s="38">
        <v>18.004545454545458</v>
      </c>
      <c r="H278" s="41">
        <v>53.929629629629602</v>
      </c>
    </row>
    <row r="279" spans="1:8" x14ac:dyDescent="0.2">
      <c r="A279" s="26">
        <v>10</v>
      </c>
      <c r="B279" s="26">
        <v>4</v>
      </c>
      <c r="C279" s="26">
        <v>2005</v>
      </c>
      <c r="D279" s="38">
        <v>2.2222222222222223E-2</v>
      </c>
      <c r="E279" s="38">
        <v>1.55</v>
      </c>
      <c r="F279" s="38">
        <v>2.855468119508306</v>
      </c>
      <c r="G279" s="38">
        <v>19.686363636363637</v>
      </c>
      <c r="H279" s="41">
        <v>53.929629629629602</v>
      </c>
    </row>
    <row r="280" spans="1:8" x14ac:dyDescent="0.2">
      <c r="A280" s="26">
        <v>10</v>
      </c>
      <c r="B280" s="26">
        <v>5</v>
      </c>
      <c r="C280" s="26">
        <v>2005</v>
      </c>
      <c r="D280" s="38">
        <v>4.4444444444444446E-2</v>
      </c>
      <c r="E280" s="38">
        <v>1.425</v>
      </c>
      <c r="F280" s="38">
        <v>2.8563176241055417</v>
      </c>
      <c r="G280" s="38">
        <v>20.181818181818183</v>
      </c>
      <c r="H280" s="41">
        <v>53.929629629629602</v>
      </c>
    </row>
    <row r="281" spans="1:8" x14ac:dyDescent="0.2">
      <c r="A281" s="26">
        <v>10</v>
      </c>
      <c r="B281" s="26">
        <v>6</v>
      </c>
      <c r="C281" s="26">
        <v>2005</v>
      </c>
      <c r="D281" s="38">
        <v>0.24074074074074073</v>
      </c>
      <c r="E281" s="38">
        <v>2.2750000000000004</v>
      </c>
      <c r="F281" s="38">
        <v>2.8577334651009352</v>
      </c>
      <c r="G281" s="38">
        <v>20.529545454545456</v>
      </c>
      <c r="H281" s="41">
        <v>53.929629629629602</v>
      </c>
    </row>
    <row r="282" spans="1:8" x14ac:dyDescent="0.2">
      <c r="A282" s="26">
        <v>10</v>
      </c>
      <c r="B282" s="26">
        <v>7</v>
      </c>
      <c r="C282" s="26">
        <v>2005</v>
      </c>
      <c r="D282" s="38">
        <v>4.662962962962963</v>
      </c>
      <c r="E282" s="38">
        <v>4.2249999999999996</v>
      </c>
      <c r="F282" s="38">
        <v>3.177147193661563</v>
      </c>
      <c r="G282" s="38">
        <v>22.143181818181819</v>
      </c>
      <c r="H282" s="41">
        <v>53.929629629629602</v>
      </c>
    </row>
    <row r="283" spans="1:8" x14ac:dyDescent="0.2">
      <c r="A283" s="26">
        <v>10</v>
      </c>
      <c r="B283" s="26">
        <v>8</v>
      </c>
      <c r="C283" s="26">
        <v>2005</v>
      </c>
      <c r="D283" s="38">
        <v>74.215384615384608</v>
      </c>
      <c r="E283" s="38">
        <v>6.4125000000000005</v>
      </c>
      <c r="F283" s="38">
        <v>20.479007325561309</v>
      </c>
      <c r="G283" s="38">
        <v>20.266666666666666</v>
      </c>
      <c r="H283" s="41">
        <v>53.929629629629602</v>
      </c>
    </row>
    <row r="284" spans="1:8" x14ac:dyDescent="0.2">
      <c r="A284" s="26">
        <v>10</v>
      </c>
      <c r="B284" s="26">
        <v>9</v>
      </c>
      <c r="C284" s="26">
        <v>2005</v>
      </c>
      <c r="D284" s="38">
        <v>26.988461538461536</v>
      </c>
      <c r="E284" s="38">
        <v>3.6124999999999998</v>
      </c>
      <c r="F284" s="38">
        <v>11.022605317332442</v>
      </c>
      <c r="G284" s="38">
        <v>15.924999999999999</v>
      </c>
      <c r="H284" s="41">
        <v>53.929629629629602</v>
      </c>
    </row>
    <row r="285" spans="1:8" x14ac:dyDescent="0.2">
      <c r="A285" s="26">
        <v>10</v>
      </c>
      <c r="B285" s="26">
        <v>10</v>
      </c>
      <c r="C285" s="26">
        <v>2005</v>
      </c>
      <c r="D285" s="38">
        <v>3.0333333333333332</v>
      </c>
      <c r="E285" s="38">
        <v>3.3999999999999995</v>
      </c>
      <c r="F285" s="38">
        <v>4.8526534276094644</v>
      </c>
      <c r="G285" s="38">
        <v>14.757894736842108</v>
      </c>
      <c r="H285" s="41">
        <v>53.929629629629602</v>
      </c>
    </row>
    <row r="286" spans="1:8" x14ac:dyDescent="0.2">
      <c r="A286" s="26">
        <v>10</v>
      </c>
      <c r="B286" s="26">
        <v>11</v>
      </c>
      <c r="C286" s="26">
        <v>2005</v>
      </c>
      <c r="D286" s="38">
        <v>6.2692307692307701</v>
      </c>
      <c r="E286" s="38">
        <v>4.2249999999999996</v>
      </c>
      <c r="F286" s="38">
        <v>5.3320571886494852</v>
      </c>
      <c r="G286" s="38">
        <v>14.902272727272727</v>
      </c>
      <c r="H286" s="41">
        <v>53.929629629629602</v>
      </c>
    </row>
    <row r="287" spans="1:8" x14ac:dyDescent="0.2">
      <c r="A287" s="26">
        <v>10</v>
      </c>
      <c r="B287" s="26">
        <v>12</v>
      </c>
      <c r="C287" s="26">
        <v>2005</v>
      </c>
      <c r="D287" s="38">
        <v>68.166666666666671</v>
      </c>
      <c r="E287" s="38">
        <v>6.1125000000000007</v>
      </c>
      <c r="F287" s="38">
        <v>36.307826485854328</v>
      </c>
      <c r="G287" s="38">
        <v>13.506818181818179</v>
      </c>
      <c r="H287" s="41">
        <v>53.929629629629602</v>
      </c>
    </row>
    <row r="288" spans="1:8" x14ac:dyDescent="0.2">
      <c r="A288" s="26">
        <v>10</v>
      </c>
      <c r="B288" s="26">
        <v>13</v>
      </c>
      <c r="C288" s="26">
        <v>2005</v>
      </c>
      <c r="D288" s="38">
        <v>50.17307692307692</v>
      </c>
      <c r="E288" s="38">
        <v>6.9874999999999998</v>
      </c>
      <c r="F288" s="38">
        <v>25.581415104758076</v>
      </c>
      <c r="G288" s="38">
        <v>14.036363636363639</v>
      </c>
      <c r="H288" s="41">
        <v>53.929629629629602</v>
      </c>
    </row>
    <row r="289" spans="1:8" x14ac:dyDescent="0.2">
      <c r="A289" s="26">
        <v>10</v>
      </c>
      <c r="B289" s="26">
        <v>14</v>
      </c>
      <c r="C289" s="26">
        <v>2005</v>
      </c>
      <c r="D289" s="38">
        <v>55.884615384615387</v>
      </c>
      <c r="E289" s="38">
        <v>5.5625</v>
      </c>
      <c r="F289" s="38">
        <v>59.465321806499837</v>
      </c>
      <c r="G289" s="38">
        <v>15.65909090909091</v>
      </c>
      <c r="H289" s="41">
        <v>53.929629629629602</v>
      </c>
    </row>
    <row r="290" spans="1:8" x14ac:dyDescent="0.2">
      <c r="A290" s="26">
        <v>10</v>
      </c>
      <c r="B290" s="26">
        <v>15</v>
      </c>
      <c r="C290" s="26">
        <v>2005</v>
      </c>
      <c r="D290" s="38">
        <v>10.635999999999999</v>
      </c>
      <c r="E290" s="38">
        <v>5.7249999999999996</v>
      </c>
      <c r="F290" s="38">
        <v>25.884405077772143</v>
      </c>
      <c r="G290" s="38">
        <v>17.797500000000003</v>
      </c>
      <c r="H290" s="41">
        <v>53.929629629629602</v>
      </c>
    </row>
    <row r="291" spans="1:8" x14ac:dyDescent="0.2">
      <c r="A291" s="26">
        <v>10</v>
      </c>
      <c r="B291" s="26">
        <v>16</v>
      </c>
      <c r="C291" s="26">
        <v>2005</v>
      </c>
      <c r="D291" s="38">
        <v>2.9629629629629631E-2</v>
      </c>
      <c r="E291" s="38">
        <v>7.5250000000000004</v>
      </c>
      <c r="F291" s="38">
        <v>14.903142317505173</v>
      </c>
      <c r="G291" s="38">
        <v>15.425000000000001</v>
      </c>
      <c r="H291" s="41">
        <v>53.929629629629602</v>
      </c>
    </row>
    <row r="292" spans="1:8" x14ac:dyDescent="0.2">
      <c r="A292" s="26">
        <v>10</v>
      </c>
      <c r="B292" s="26">
        <v>17</v>
      </c>
      <c r="C292" s="26">
        <v>2005</v>
      </c>
      <c r="D292" s="38">
        <v>0</v>
      </c>
      <c r="E292" s="38">
        <v>5.4249999999999998</v>
      </c>
      <c r="F292" s="38">
        <v>11.742985215788327</v>
      </c>
      <c r="G292" s="38">
        <v>14.352380952380951</v>
      </c>
      <c r="H292" s="41">
        <v>53.929629629629602</v>
      </c>
    </row>
    <row r="293" spans="1:8" x14ac:dyDescent="0.2">
      <c r="A293" s="26">
        <v>10</v>
      </c>
      <c r="B293" s="26">
        <v>18</v>
      </c>
      <c r="C293" s="26">
        <v>2005</v>
      </c>
      <c r="D293" s="38">
        <v>0.42307692307692307</v>
      </c>
      <c r="E293" s="38">
        <v>4.4874999999999989</v>
      </c>
      <c r="F293" s="38">
        <v>10.55367877965833</v>
      </c>
      <c r="G293" s="38">
        <v>14.640909090909089</v>
      </c>
      <c r="H293" s="41">
        <v>53.929629629629602</v>
      </c>
    </row>
    <row r="294" spans="1:8" x14ac:dyDescent="0.2">
      <c r="A294" s="26">
        <v>10</v>
      </c>
      <c r="B294" s="26">
        <v>19</v>
      </c>
      <c r="C294" s="26">
        <v>2005</v>
      </c>
      <c r="D294" s="38">
        <v>1.8518518518518517E-2</v>
      </c>
      <c r="E294" s="38">
        <v>4.0374999999999996</v>
      </c>
      <c r="F294" s="38">
        <v>9.6673623165424036</v>
      </c>
      <c r="G294" s="38">
        <v>14.788636363636364</v>
      </c>
      <c r="H294" s="41">
        <v>53.929629629629602</v>
      </c>
    </row>
    <row r="295" spans="1:8" x14ac:dyDescent="0.2">
      <c r="A295" s="26">
        <v>10</v>
      </c>
      <c r="B295" s="26">
        <v>20</v>
      </c>
      <c r="C295" s="26">
        <v>2005</v>
      </c>
      <c r="D295" s="38">
        <v>0</v>
      </c>
      <c r="E295" s="38">
        <v>2.9125000000000001</v>
      </c>
      <c r="F295" s="38">
        <v>8.9537784548644037</v>
      </c>
      <c r="G295" s="38">
        <v>13.400000000000002</v>
      </c>
      <c r="H295" s="41">
        <v>53.929629629629602</v>
      </c>
    </row>
    <row r="296" spans="1:8" x14ac:dyDescent="0.2">
      <c r="A296" s="26">
        <v>10</v>
      </c>
      <c r="B296" s="26">
        <v>21</v>
      </c>
      <c r="C296" s="26">
        <v>2005</v>
      </c>
      <c r="D296" s="38">
        <v>0.22307692307692306</v>
      </c>
      <c r="E296" s="38">
        <v>1.25</v>
      </c>
      <c r="F296" s="38">
        <v>8.6791053017581898</v>
      </c>
      <c r="G296" s="38">
        <v>11.738095238095237</v>
      </c>
      <c r="H296" s="41">
        <v>53.929629629629602</v>
      </c>
    </row>
    <row r="297" spans="1:8" x14ac:dyDescent="0.2">
      <c r="A297" s="26">
        <v>10</v>
      </c>
      <c r="B297" s="26">
        <v>22</v>
      </c>
      <c r="C297" s="26">
        <v>2005</v>
      </c>
      <c r="D297" s="38">
        <v>16.153846153846153</v>
      </c>
      <c r="E297" s="38">
        <v>4.9625000000000004</v>
      </c>
      <c r="F297" s="38">
        <v>10.072292841224758</v>
      </c>
      <c r="G297" s="38">
        <v>10.333333333333332</v>
      </c>
      <c r="H297" s="41">
        <v>53.929629629629602</v>
      </c>
    </row>
    <row r="298" spans="1:8" x14ac:dyDescent="0.2">
      <c r="A298" s="26">
        <v>10</v>
      </c>
      <c r="B298" s="26">
        <v>23</v>
      </c>
      <c r="C298" s="26">
        <v>2005</v>
      </c>
      <c r="D298" s="38">
        <v>16.380769230769236</v>
      </c>
      <c r="E298" s="38">
        <v>4.3000000000000007</v>
      </c>
      <c r="F298" s="38">
        <v>11.329559645133612</v>
      </c>
      <c r="G298" s="38">
        <v>9.4833333333333343</v>
      </c>
      <c r="H298" s="41">
        <v>53.929629629629602</v>
      </c>
    </row>
    <row r="299" spans="1:8" x14ac:dyDescent="0.2">
      <c r="A299" s="26">
        <v>10</v>
      </c>
      <c r="B299" s="26">
        <v>24</v>
      </c>
      <c r="C299" s="26">
        <v>2005</v>
      </c>
      <c r="D299" s="38">
        <v>12.511999999999999</v>
      </c>
      <c r="E299" s="38">
        <v>4.2749999999999995</v>
      </c>
      <c r="F299" s="38">
        <v>9.6050653127451167</v>
      </c>
      <c r="G299" s="38">
        <v>7.8840909090909097</v>
      </c>
      <c r="H299" s="41">
        <v>53.929629629629602</v>
      </c>
    </row>
    <row r="300" spans="1:8" x14ac:dyDescent="0.2">
      <c r="A300" s="26">
        <v>10</v>
      </c>
      <c r="B300" s="26">
        <v>25</v>
      </c>
      <c r="C300" s="26">
        <v>2005</v>
      </c>
      <c r="D300" s="38">
        <v>29.466666666666665</v>
      </c>
      <c r="E300" s="38">
        <v>6.7624999999999984</v>
      </c>
      <c r="F300" s="38">
        <v>18.187893426816593</v>
      </c>
      <c r="G300" s="38">
        <v>7.588636363636363</v>
      </c>
      <c r="H300" s="41">
        <v>53.929629629629602</v>
      </c>
    </row>
    <row r="301" spans="1:8" x14ac:dyDescent="0.2">
      <c r="A301" s="26">
        <v>10</v>
      </c>
      <c r="B301" s="26">
        <v>26</v>
      </c>
      <c r="C301" s="26">
        <v>2005</v>
      </c>
      <c r="D301" s="38">
        <v>4.7555555555555546</v>
      </c>
      <c r="E301" s="38">
        <v>5.7374999999999998</v>
      </c>
      <c r="F301" s="38">
        <v>11.255935913373184</v>
      </c>
      <c r="G301" s="38">
        <v>7.3113636363636356</v>
      </c>
      <c r="H301" s="41">
        <v>53.929629629629602</v>
      </c>
    </row>
    <row r="302" spans="1:8" x14ac:dyDescent="0.2">
      <c r="A302" s="26">
        <v>10</v>
      </c>
      <c r="B302" s="26">
        <v>27</v>
      </c>
      <c r="C302" s="26">
        <v>2005</v>
      </c>
      <c r="D302" s="38">
        <v>5.5555555555555552E-2</v>
      </c>
      <c r="E302" s="38">
        <v>3.1374999999999993</v>
      </c>
      <c r="F302" s="38">
        <v>9.4238376653348315</v>
      </c>
      <c r="G302" s="38">
        <v>6.4318181818181825</v>
      </c>
      <c r="H302" s="41">
        <v>53.929629629629602</v>
      </c>
    </row>
    <row r="303" spans="1:8" x14ac:dyDescent="0.2">
      <c r="A303" s="26">
        <v>10</v>
      </c>
      <c r="B303" s="26">
        <v>28</v>
      </c>
      <c r="C303" s="26">
        <v>2005</v>
      </c>
      <c r="D303" s="38">
        <v>0</v>
      </c>
      <c r="E303" s="38">
        <v>2.3125</v>
      </c>
      <c r="F303" s="38">
        <v>8.5998182060161916</v>
      </c>
      <c r="G303" s="38">
        <v>6.6568181818181822</v>
      </c>
      <c r="H303" s="41">
        <v>53.929629629629602</v>
      </c>
    </row>
    <row r="304" spans="1:8" x14ac:dyDescent="0.2">
      <c r="A304" s="26">
        <v>10</v>
      </c>
      <c r="B304" s="26">
        <v>29</v>
      </c>
      <c r="C304" s="26">
        <v>2005</v>
      </c>
      <c r="D304" s="38">
        <v>7.6923076923076927E-2</v>
      </c>
      <c r="E304" s="38">
        <v>3.4250000000000007</v>
      </c>
      <c r="F304" s="38">
        <v>8.0957788116563343</v>
      </c>
      <c r="G304" s="38">
        <v>6.3738095238095243</v>
      </c>
      <c r="H304" s="41">
        <v>53.929629629629602</v>
      </c>
    </row>
    <row r="305" spans="1:8" x14ac:dyDescent="0.2">
      <c r="A305" s="26">
        <v>10</v>
      </c>
      <c r="B305" s="26">
        <v>30</v>
      </c>
      <c r="C305" s="26">
        <v>2005</v>
      </c>
      <c r="D305" s="38">
        <v>0</v>
      </c>
      <c r="E305" s="38">
        <v>4.4249999999999989</v>
      </c>
      <c r="F305" s="38">
        <v>7.7078383789186926</v>
      </c>
      <c r="G305" s="38">
        <v>10.75909090909091</v>
      </c>
      <c r="H305" s="41">
        <v>53.929629629629602</v>
      </c>
    </row>
    <row r="306" spans="1:8" x14ac:dyDescent="0.2">
      <c r="A306" s="26">
        <v>10</v>
      </c>
      <c r="B306" s="26">
        <v>31</v>
      </c>
      <c r="C306" s="26">
        <v>2005</v>
      </c>
      <c r="D306" s="38">
        <v>0</v>
      </c>
      <c r="E306" s="38">
        <v>2.4749999999999996</v>
      </c>
      <c r="F306" s="38">
        <v>7.4105117698861962</v>
      </c>
      <c r="G306" s="38">
        <v>12.200000000000001</v>
      </c>
      <c r="H306" s="41">
        <v>53.929629629629602</v>
      </c>
    </row>
    <row r="307" spans="1:8" x14ac:dyDescent="0.2">
      <c r="A307" s="26">
        <v>11</v>
      </c>
      <c r="B307" s="26">
        <v>1</v>
      </c>
      <c r="C307" s="26">
        <v>2005</v>
      </c>
      <c r="D307" s="38">
        <v>0</v>
      </c>
      <c r="E307" s="38">
        <v>3.6624999999999996</v>
      </c>
      <c r="F307" s="38">
        <v>7.305739536227124</v>
      </c>
      <c r="G307" s="38">
        <v>12.815909090909093</v>
      </c>
      <c r="H307" s="41">
        <v>42.261111111111099</v>
      </c>
    </row>
    <row r="308" spans="1:8" x14ac:dyDescent="0.2">
      <c r="A308" s="26">
        <v>11</v>
      </c>
      <c r="B308" s="26">
        <v>2</v>
      </c>
      <c r="C308" s="26">
        <v>2005</v>
      </c>
      <c r="D308" s="38">
        <v>0</v>
      </c>
      <c r="E308" s="38">
        <v>5.1124999999999998</v>
      </c>
      <c r="F308" s="38">
        <v>7.1160168428444814</v>
      </c>
      <c r="G308" s="38">
        <v>11.323809523809523</v>
      </c>
      <c r="H308" s="41">
        <v>42.261111111111099</v>
      </c>
    </row>
    <row r="309" spans="1:8" x14ac:dyDescent="0.2">
      <c r="A309" s="26">
        <v>11</v>
      </c>
      <c r="B309" s="26">
        <v>3</v>
      </c>
      <c r="C309" s="26">
        <v>2005</v>
      </c>
      <c r="D309" s="38">
        <v>1.8518518518518517E-2</v>
      </c>
      <c r="E309" s="38">
        <v>4.5625</v>
      </c>
      <c r="F309" s="38">
        <v>6.9149674214986963</v>
      </c>
      <c r="G309" s="38">
        <v>10.372727272727273</v>
      </c>
      <c r="H309" s="41">
        <v>42.261111111111099</v>
      </c>
    </row>
    <row r="310" spans="1:8" x14ac:dyDescent="0.2">
      <c r="A310" s="26">
        <v>11</v>
      </c>
      <c r="B310" s="26">
        <v>4</v>
      </c>
      <c r="C310" s="26">
        <v>2005</v>
      </c>
      <c r="D310" s="38">
        <v>0</v>
      </c>
      <c r="E310" s="38">
        <v>2.8750000000000004</v>
      </c>
      <c r="F310" s="38">
        <v>6.7818783679317658</v>
      </c>
      <c r="G310" s="38">
        <v>12.861363636363635</v>
      </c>
      <c r="H310" s="41">
        <v>42.261111111111099</v>
      </c>
    </row>
    <row r="311" spans="1:8" x14ac:dyDescent="0.2">
      <c r="A311" s="26">
        <v>11</v>
      </c>
      <c r="B311" s="26">
        <v>5</v>
      </c>
      <c r="C311" s="26">
        <v>2005</v>
      </c>
      <c r="D311" s="38">
        <v>0</v>
      </c>
      <c r="E311" s="38">
        <v>1.7875000000000001</v>
      </c>
      <c r="F311" s="38">
        <v>6.6063140845030546</v>
      </c>
      <c r="G311" s="38">
        <v>15.326190476190476</v>
      </c>
      <c r="H311" s="41">
        <v>42.261111111111099</v>
      </c>
    </row>
    <row r="312" spans="1:8" x14ac:dyDescent="0.2">
      <c r="A312" s="26">
        <v>11</v>
      </c>
      <c r="B312" s="26">
        <v>6</v>
      </c>
      <c r="C312" s="26">
        <v>2005</v>
      </c>
      <c r="D312" s="38">
        <v>0.61851851851851858</v>
      </c>
      <c r="E312" s="38">
        <v>3.1875000000000004</v>
      </c>
      <c r="F312" s="38">
        <v>6.456234938991412</v>
      </c>
      <c r="G312" s="38">
        <v>14.577272727272724</v>
      </c>
      <c r="H312" s="41">
        <v>42.261111111111099</v>
      </c>
    </row>
    <row r="313" spans="1:8" x14ac:dyDescent="0.2">
      <c r="A313" s="26">
        <v>11</v>
      </c>
      <c r="B313" s="26">
        <v>7</v>
      </c>
      <c r="C313" s="26">
        <v>2005</v>
      </c>
      <c r="D313" s="38">
        <v>0.79259259259259263</v>
      </c>
      <c r="E313" s="38">
        <v>4.4499999999999993</v>
      </c>
      <c r="F313" s="38">
        <v>6.1249281460694833</v>
      </c>
      <c r="G313" s="38">
        <v>13.636363636363637</v>
      </c>
      <c r="H313" s="41">
        <v>42.261111111111099</v>
      </c>
    </row>
    <row r="314" spans="1:8" x14ac:dyDescent="0.2">
      <c r="A314" s="26">
        <v>11</v>
      </c>
      <c r="B314" s="26">
        <v>8</v>
      </c>
      <c r="C314" s="26">
        <v>2005</v>
      </c>
      <c r="D314" s="38">
        <v>7.407407407407407E-2</v>
      </c>
      <c r="E314" s="38">
        <v>2.7375000000000003</v>
      </c>
      <c r="F314" s="38">
        <v>6.0513044143090555</v>
      </c>
      <c r="G314" s="38">
        <v>11.959090909090913</v>
      </c>
      <c r="H314" s="41">
        <v>42.261111111111099</v>
      </c>
    </row>
    <row r="315" spans="1:8" x14ac:dyDescent="0.2">
      <c r="A315" s="26">
        <v>11</v>
      </c>
      <c r="B315" s="26">
        <v>9</v>
      </c>
      <c r="C315" s="26">
        <v>2005</v>
      </c>
      <c r="D315" s="38">
        <v>4.9222222222222225</v>
      </c>
      <c r="E315" s="38">
        <v>3.6375000000000002</v>
      </c>
      <c r="F315" s="38">
        <v>6.614809130475412</v>
      </c>
      <c r="G315" s="38">
        <v>10.727272727272727</v>
      </c>
      <c r="H315" s="41">
        <v>42.261111111111099</v>
      </c>
    </row>
    <row r="316" spans="1:8" x14ac:dyDescent="0.2">
      <c r="A316" s="26">
        <v>11</v>
      </c>
      <c r="B316" s="26">
        <v>10</v>
      </c>
      <c r="C316" s="26">
        <v>2005</v>
      </c>
      <c r="D316" s="38">
        <v>5.7370370370370374</v>
      </c>
      <c r="E316" s="38">
        <v>6.35</v>
      </c>
      <c r="F316" s="38">
        <v>7.4529869997479805</v>
      </c>
      <c r="G316" s="38">
        <v>12.033333333333333</v>
      </c>
      <c r="H316" s="41">
        <v>42.261111111111099</v>
      </c>
    </row>
    <row r="317" spans="1:8" x14ac:dyDescent="0.2">
      <c r="A317" s="26">
        <v>11</v>
      </c>
      <c r="B317" s="26">
        <v>11</v>
      </c>
      <c r="C317" s="26">
        <v>2005</v>
      </c>
      <c r="D317" s="38">
        <v>0.12222222222222222</v>
      </c>
      <c r="E317" s="38">
        <v>4.5249999999999995</v>
      </c>
      <c r="F317" s="38">
        <v>6.6544526783464102</v>
      </c>
      <c r="G317" s="38">
        <v>6.3450000000000015</v>
      </c>
      <c r="H317" s="41">
        <v>42.261111111111099</v>
      </c>
    </row>
    <row r="318" spans="1:8" x14ac:dyDescent="0.2">
      <c r="A318" s="26">
        <v>11</v>
      </c>
      <c r="B318" s="26">
        <v>12</v>
      </c>
      <c r="C318" s="26">
        <v>2005</v>
      </c>
      <c r="D318" s="38">
        <v>0</v>
      </c>
      <c r="E318" s="38">
        <v>2.4375</v>
      </c>
      <c r="F318" s="38">
        <v>6.4845517588992694</v>
      </c>
      <c r="G318" s="38">
        <v>6.6026315789473706</v>
      </c>
      <c r="H318" s="41">
        <v>42.261111111111099</v>
      </c>
    </row>
    <row r="319" spans="1:8" x14ac:dyDescent="0.2">
      <c r="A319" s="26">
        <v>11</v>
      </c>
      <c r="B319" s="26">
        <v>13</v>
      </c>
      <c r="C319" s="26">
        <v>2005</v>
      </c>
      <c r="D319" s="38">
        <v>0</v>
      </c>
      <c r="E319" s="38">
        <v>3.9249999999999998</v>
      </c>
      <c r="F319" s="38">
        <v>6.3627894332954842</v>
      </c>
      <c r="G319" s="38">
        <v>10.277499999999998</v>
      </c>
      <c r="H319" s="41">
        <v>42.261111111111099</v>
      </c>
    </row>
    <row r="320" spans="1:8" x14ac:dyDescent="0.2">
      <c r="A320" s="26">
        <v>11</v>
      </c>
      <c r="B320" s="26">
        <v>14</v>
      </c>
      <c r="C320" s="26">
        <v>2005</v>
      </c>
      <c r="D320" s="38">
        <v>5.5555555555555552E-2</v>
      </c>
      <c r="E320" s="38">
        <v>3.5250000000000004</v>
      </c>
      <c r="F320" s="38">
        <v>6.3741161612586259</v>
      </c>
      <c r="G320" s="38">
        <v>13.592857142857145</v>
      </c>
      <c r="H320" s="41">
        <v>42.261111111111099</v>
      </c>
    </row>
    <row r="321" spans="1:8" x14ac:dyDescent="0.2">
      <c r="A321" s="26">
        <v>11</v>
      </c>
      <c r="B321" s="26">
        <v>15</v>
      </c>
      <c r="C321" s="26">
        <v>2005</v>
      </c>
      <c r="D321" s="38">
        <v>0.31538461538461537</v>
      </c>
      <c r="E321" s="38">
        <v>3.2625000000000006</v>
      </c>
      <c r="F321" s="38">
        <v>6.2070469238022694</v>
      </c>
      <c r="G321" s="38">
        <v>12.409523809523808</v>
      </c>
      <c r="H321" s="41">
        <v>42.261111111111099</v>
      </c>
    </row>
    <row r="322" spans="1:8" x14ac:dyDescent="0.2">
      <c r="A322" s="26">
        <v>11</v>
      </c>
      <c r="B322" s="26">
        <v>16</v>
      </c>
      <c r="C322" s="26">
        <v>2005</v>
      </c>
      <c r="D322" s="38">
        <v>11.007407407407406</v>
      </c>
      <c r="E322" s="38">
        <v>5.8500000000000005</v>
      </c>
      <c r="F322" s="38">
        <v>7.4643137277111231</v>
      </c>
      <c r="G322" s="38">
        <v>14.740909090909092</v>
      </c>
      <c r="H322" s="41">
        <v>42.261111111111099</v>
      </c>
    </row>
    <row r="323" spans="1:8" x14ac:dyDescent="0.2">
      <c r="A323" s="26">
        <v>11</v>
      </c>
      <c r="B323" s="26">
        <v>17</v>
      </c>
      <c r="C323" s="26">
        <v>2005</v>
      </c>
      <c r="D323" s="38">
        <v>12.018518518518523</v>
      </c>
      <c r="E323" s="38">
        <v>5.3125</v>
      </c>
      <c r="F323" s="38">
        <v>8.7017587576844768</v>
      </c>
      <c r="G323" s="38">
        <v>7.6772727272727295</v>
      </c>
      <c r="H323" s="41">
        <v>42.261111111111099</v>
      </c>
    </row>
    <row r="324" spans="1:8" x14ac:dyDescent="0.2">
      <c r="A324" s="26">
        <v>11</v>
      </c>
      <c r="B324" s="26">
        <v>18</v>
      </c>
      <c r="C324" s="26">
        <v>2005</v>
      </c>
      <c r="D324" s="38">
        <v>2.9629629629629631E-2</v>
      </c>
      <c r="E324" s="38">
        <v>3.5625</v>
      </c>
      <c r="F324" s="38">
        <v>6.6487893143648398</v>
      </c>
      <c r="G324" s="38">
        <v>2.6318181818181823</v>
      </c>
      <c r="H324" s="41">
        <v>42.261111111111099</v>
      </c>
    </row>
    <row r="325" spans="1:8" x14ac:dyDescent="0.2">
      <c r="A325" s="26">
        <v>11</v>
      </c>
      <c r="B325" s="26">
        <v>19</v>
      </c>
      <c r="C325" s="26">
        <v>2005</v>
      </c>
      <c r="D325" s="38">
        <v>0</v>
      </c>
      <c r="E325" s="38">
        <v>2.2749999999999999</v>
      </c>
      <c r="F325" s="38">
        <v>6.334472613387625</v>
      </c>
      <c r="G325" s="38">
        <v>2.488095238095239</v>
      </c>
      <c r="H325" s="41">
        <v>42.261111111111099</v>
      </c>
    </row>
    <row r="326" spans="1:8" x14ac:dyDescent="0.2">
      <c r="A326" s="26">
        <v>11</v>
      </c>
      <c r="B326" s="26">
        <v>20</v>
      </c>
      <c r="C326" s="26">
        <v>2005</v>
      </c>
      <c r="D326" s="38">
        <v>0</v>
      </c>
      <c r="E326" s="38">
        <v>3.1</v>
      </c>
      <c r="F326" s="38">
        <v>6.1617400119496972</v>
      </c>
      <c r="G326" s="38">
        <v>6.1571428571428592</v>
      </c>
      <c r="H326" s="41">
        <v>42.261111111111099</v>
      </c>
    </row>
    <row r="327" spans="1:8" x14ac:dyDescent="0.2">
      <c r="A327" s="26">
        <v>11</v>
      </c>
      <c r="B327" s="26">
        <v>21</v>
      </c>
      <c r="C327" s="26">
        <v>2005</v>
      </c>
      <c r="D327" s="38">
        <v>8.1599999999999984</v>
      </c>
      <c r="E327" s="38">
        <v>1.675</v>
      </c>
      <c r="F327" s="38">
        <v>6.4279181190835537</v>
      </c>
      <c r="G327" s="38">
        <v>7.0166666666666666</v>
      </c>
      <c r="H327" s="41">
        <v>42.261111111111099</v>
      </c>
    </row>
    <row r="328" spans="1:8" x14ac:dyDescent="0.2">
      <c r="A328" s="26">
        <v>11</v>
      </c>
      <c r="B328" s="26">
        <v>22</v>
      </c>
      <c r="C328" s="26">
        <v>2005</v>
      </c>
      <c r="D328" s="38">
        <v>21.003846153846158</v>
      </c>
      <c r="E328" s="38">
        <v>8</v>
      </c>
      <c r="F328" s="38">
        <v>13.153162847199606</v>
      </c>
      <c r="G328" s="38">
        <v>5.7636363636363646</v>
      </c>
      <c r="H328" s="41">
        <v>42.261111111111099</v>
      </c>
    </row>
    <row r="329" spans="1:8" x14ac:dyDescent="0.2">
      <c r="A329" s="26">
        <v>11</v>
      </c>
      <c r="B329" s="26">
        <v>23</v>
      </c>
      <c r="C329" s="26">
        <v>2005</v>
      </c>
      <c r="D329" s="38">
        <v>3.6333333333333333</v>
      </c>
      <c r="E329" s="38">
        <v>5.5750000000000002</v>
      </c>
      <c r="F329" s="38">
        <v>8.429917286569049</v>
      </c>
      <c r="G329" s="38">
        <v>0.35227272727272751</v>
      </c>
      <c r="H329" s="41">
        <v>42.261111111111099</v>
      </c>
    </row>
    <row r="330" spans="1:8" x14ac:dyDescent="0.2">
      <c r="A330" s="26">
        <v>11</v>
      </c>
      <c r="B330" s="26">
        <v>24</v>
      </c>
      <c r="C330" s="26">
        <v>2005</v>
      </c>
      <c r="D330" s="38">
        <v>3.3384615384615381</v>
      </c>
      <c r="E330" s="38">
        <v>6.2999999999999989</v>
      </c>
      <c r="F330" s="38">
        <v>7.8239373405409083</v>
      </c>
      <c r="G330" s="38">
        <v>1.9190476190476189</v>
      </c>
      <c r="H330" s="41">
        <v>42.261111111111099</v>
      </c>
    </row>
    <row r="331" spans="1:8" x14ac:dyDescent="0.2">
      <c r="A331" s="26">
        <v>11</v>
      </c>
      <c r="B331" s="26">
        <v>25</v>
      </c>
      <c r="C331" s="26">
        <v>2005</v>
      </c>
      <c r="D331" s="38">
        <v>0.22</v>
      </c>
      <c r="E331" s="38">
        <v>4.8625000000000007</v>
      </c>
      <c r="F331" s="38">
        <v>7.1358386167799797</v>
      </c>
      <c r="G331" s="38">
        <v>-1.3975000000000004</v>
      </c>
      <c r="H331" s="41">
        <v>42.261111111111099</v>
      </c>
    </row>
    <row r="332" spans="1:8" x14ac:dyDescent="0.2">
      <c r="A332" s="26">
        <v>11</v>
      </c>
      <c r="B332" s="26">
        <v>26</v>
      </c>
      <c r="C332" s="26">
        <v>2005</v>
      </c>
      <c r="D332" s="38">
        <v>1.9230769230769232E-2</v>
      </c>
      <c r="E332" s="38">
        <v>1.375</v>
      </c>
      <c r="F332" s="38">
        <v>6.7592249120054806</v>
      </c>
      <c r="G332" s="38">
        <v>-0.92619047619047667</v>
      </c>
      <c r="H332" s="41">
        <v>42.261111111111099</v>
      </c>
    </row>
    <row r="333" spans="1:8" x14ac:dyDescent="0.2">
      <c r="A333" s="26">
        <v>11</v>
      </c>
      <c r="B333" s="26">
        <v>27</v>
      </c>
      <c r="C333" s="26">
        <v>2005</v>
      </c>
      <c r="D333" s="38">
        <v>0</v>
      </c>
      <c r="E333" s="38">
        <v>1.6</v>
      </c>
      <c r="F333" s="38">
        <v>6.6063140845030528</v>
      </c>
      <c r="G333" s="38">
        <v>4.3666666666666663</v>
      </c>
      <c r="H333" s="41">
        <v>42.261111111111099</v>
      </c>
    </row>
    <row r="334" spans="1:8" x14ac:dyDescent="0.2">
      <c r="A334" s="26">
        <v>11</v>
      </c>
      <c r="B334" s="26">
        <v>28</v>
      </c>
      <c r="C334" s="26">
        <v>2005</v>
      </c>
      <c r="D334" s="38">
        <v>0.10769230769230768</v>
      </c>
      <c r="E334" s="38">
        <v>3.8624999999999998</v>
      </c>
      <c r="F334" s="38">
        <v>6.4760567129269111</v>
      </c>
      <c r="G334" s="38">
        <v>10.538095238095238</v>
      </c>
      <c r="H334" s="41">
        <v>42.261111111111099</v>
      </c>
    </row>
    <row r="335" spans="1:8" x14ac:dyDescent="0.2">
      <c r="A335" s="26">
        <v>11</v>
      </c>
      <c r="B335" s="26">
        <v>29</v>
      </c>
      <c r="C335" s="26">
        <v>2005</v>
      </c>
      <c r="D335" s="38">
        <v>7.4961538461538471</v>
      </c>
      <c r="E335" s="38">
        <v>6.6875000000000009</v>
      </c>
      <c r="F335" s="38">
        <v>6.5383537167241972</v>
      </c>
      <c r="G335" s="38">
        <v>14.6675</v>
      </c>
      <c r="H335" s="41">
        <v>42.261111111111099</v>
      </c>
    </row>
    <row r="336" spans="1:8" x14ac:dyDescent="0.2">
      <c r="A336" s="26">
        <v>11</v>
      </c>
      <c r="B336" s="26">
        <v>30</v>
      </c>
      <c r="C336" s="26">
        <v>2005</v>
      </c>
      <c r="D336" s="38">
        <v>26.065384615384616</v>
      </c>
      <c r="E336" s="38">
        <v>4.2750000000000004</v>
      </c>
      <c r="F336" s="38">
        <v>12.583994767051681</v>
      </c>
      <c r="G336" s="38">
        <v>13.259090909090911</v>
      </c>
      <c r="H336" s="41">
        <v>42.261111111111099</v>
      </c>
    </row>
    <row r="337" spans="1:8" x14ac:dyDescent="0.2">
      <c r="A337" s="26">
        <v>12</v>
      </c>
      <c r="B337" s="26">
        <v>1</v>
      </c>
      <c r="C337" s="26">
        <v>2005</v>
      </c>
      <c r="D337" s="38">
        <v>4.230769230769231E-2</v>
      </c>
      <c r="E337" s="38">
        <v>3.2874999999999996</v>
      </c>
      <c r="F337" s="38">
        <v>7.6342146471582639</v>
      </c>
      <c r="G337" s="38">
        <v>6.5454545454545467</v>
      </c>
      <c r="H337" s="41">
        <v>0.36111111111111099</v>
      </c>
    </row>
    <row r="338" spans="1:8" x14ac:dyDescent="0.2">
      <c r="A338" s="26">
        <v>12</v>
      </c>
      <c r="B338" s="26">
        <v>2</v>
      </c>
      <c r="C338" s="26">
        <v>2005</v>
      </c>
      <c r="D338" s="38">
        <v>1.9230769230769232E-2</v>
      </c>
      <c r="E338" s="38">
        <v>7.2874999999999996</v>
      </c>
      <c r="F338" s="38">
        <v>7.2009673025680518</v>
      </c>
      <c r="G338" s="38">
        <v>3.6840909090909082</v>
      </c>
      <c r="H338" s="41">
        <v>0.36111111111111099</v>
      </c>
    </row>
    <row r="339" spans="1:8" x14ac:dyDescent="0.2">
      <c r="A339" s="26">
        <v>12</v>
      </c>
      <c r="B339" s="26">
        <v>3</v>
      </c>
      <c r="C339" s="26">
        <v>2005</v>
      </c>
      <c r="D339" s="38">
        <v>0.62307692307692308</v>
      </c>
      <c r="E339" s="38">
        <v>6</v>
      </c>
      <c r="F339" s="38">
        <v>6.8753238736276954</v>
      </c>
      <c r="G339" s="38">
        <v>0.65681818181818152</v>
      </c>
      <c r="H339" s="41">
        <v>0.36111111111111099</v>
      </c>
    </row>
    <row r="340" spans="1:8" x14ac:dyDescent="0.2">
      <c r="A340" s="26">
        <v>12</v>
      </c>
      <c r="B340" s="26">
        <v>4</v>
      </c>
      <c r="C340" s="26">
        <v>2005</v>
      </c>
      <c r="D340" s="38">
        <v>5.3296296296296299</v>
      </c>
      <c r="E340" s="38">
        <v>2.85</v>
      </c>
      <c r="F340" s="38">
        <v>6.8130268698304102</v>
      </c>
      <c r="G340" s="38">
        <v>-0.62499999999999989</v>
      </c>
      <c r="H340" s="41">
        <v>0.36111111111111099</v>
      </c>
    </row>
    <row r="341" spans="1:8" x14ac:dyDescent="0.2">
      <c r="A341" s="26">
        <v>12</v>
      </c>
      <c r="B341" s="26">
        <v>5</v>
      </c>
      <c r="C341" s="26">
        <v>2005</v>
      </c>
      <c r="D341" s="38">
        <v>0.61481481481481481</v>
      </c>
      <c r="E341" s="38">
        <v>1.8125000000000002</v>
      </c>
      <c r="F341" s="38">
        <v>6.6091457664938398</v>
      </c>
      <c r="G341" s="38">
        <v>-0.74772727272727302</v>
      </c>
      <c r="H341" s="41">
        <v>0.36111111111111099</v>
      </c>
    </row>
    <row r="342" spans="1:8" x14ac:dyDescent="0.2">
      <c r="A342" s="26">
        <v>12</v>
      </c>
      <c r="B342" s="26">
        <v>6</v>
      </c>
      <c r="C342" s="26">
        <v>2005</v>
      </c>
      <c r="D342" s="38">
        <v>1.8148148148148142</v>
      </c>
      <c r="E342" s="38">
        <v>4.1500000000000004</v>
      </c>
      <c r="F342" s="38">
        <v>6.5525121266781241</v>
      </c>
      <c r="G342" s="38">
        <v>0.27727272727272667</v>
      </c>
      <c r="H342" s="41">
        <v>0.36111111111111099</v>
      </c>
    </row>
    <row r="343" spans="1:8" x14ac:dyDescent="0.2">
      <c r="A343" s="26">
        <v>12</v>
      </c>
      <c r="B343" s="26">
        <v>7</v>
      </c>
      <c r="C343" s="26">
        <v>2005</v>
      </c>
      <c r="D343" s="38">
        <v>0.16538461538461538</v>
      </c>
      <c r="E343" s="38">
        <v>6.0625</v>
      </c>
      <c r="F343" s="38">
        <v>6.2523538356548398</v>
      </c>
      <c r="G343" s="38">
        <v>-1.5522727272727277</v>
      </c>
      <c r="H343" s="41">
        <v>0.36111111111111099</v>
      </c>
    </row>
    <row r="344" spans="1:8" x14ac:dyDescent="0.2">
      <c r="A344" s="26">
        <v>12</v>
      </c>
      <c r="B344" s="26">
        <v>8</v>
      </c>
      <c r="C344" s="26">
        <v>2005</v>
      </c>
      <c r="D344" s="38">
        <v>0.08</v>
      </c>
      <c r="E344" s="38">
        <v>2.8874999999999997</v>
      </c>
      <c r="F344" s="38">
        <v>6.1475816019957685</v>
      </c>
      <c r="G344" s="38">
        <v>-3.1545454545454539</v>
      </c>
      <c r="H344" s="41">
        <v>0.36111111111111099</v>
      </c>
    </row>
    <row r="345" spans="1:8" x14ac:dyDescent="0.2">
      <c r="A345" s="26">
        <v>12</v>
      </c>
      <c r="B345" s="26">
        <v>9</v>
      </c>
      <c r="C345" s="26">
        <v>2005</v>
      </c>
      <c r="D345" s="38">
        <v>14.334615384615386</v>
      </c>
      <c r="E345" s="38">
        <v>4.9749999999999996</v>
      </c>
      <c r="F345" s="38">
        <v>8.0051649879511917</v>
      </c>
      <c r="G345" s="38">
        <v>-0.32500000000000062</v>
      </c>
      <c r="H345" s="41">
        <v>0.36111111111111099</v>
      </c>
    </row>
    <row r="346" spans="1:8" x14ac:dyDescent="0.2">
      <c r="A346" s="26">
        <v>12</v>
      </c>
      <c r="B346" s="26">
        <v>10</v>
      </c>
      <c r="C346" s="26">
        <v>2005</v>
      </c>
      <c r="D346" s="38">
        <v>1.4240000000000002</v>
      </c>
      <c r="E346" s="38">
        <v>3.2375000000000003</v>
      </c>
      <c r="F346" s="38">
        <v>7.3198979461810527</v>
      </c>
      <c r="G346" s="38">
        <v>-1.0545454545454542</v>
      </c>
      <c r="H346" s="41">
        <v>0.36111111111111099</v>
      </c>
    </row>
    <row r="347" spans="1:8" x14ac:dyDescent="0.2">
      <c r="A347" s="26">
        <v>12</v>
      </c>
      <c r="B347" s="26">
        <v>11</v>
      </c>
      <c r="C347" s="26">
        <v>2005</v>
      </c>
      <c r="D347" s="38">
        <v>0.11199999999999999</v>
      </c>
      <c r="E347" s="38">
        <v>3.0625</v>
      </c>
      <c r="F347" s="38">
        <v>6.7422348200607676</v>
      </c>
      <c r="G347" s="38">
        <v>-8.0952380952380665E-2</v>
      </c>
      <c r="H347" s="41">
        <v>0.36111111111111099</v>
      </c>
    </row>
    <row r="348" spans="1:8" x14ac:dyDescent="0.2">
      <c r="A348" s="26">
        <v>12</v>
      </c>
      <c r="B348" s="26">
        <v>12</v>
      </c>
      <c r="C348" s="26">
        <v>2005</v>
      </c>
      <c r="D348" s="38">
        <v>1.2499999999999999E-2</v>
      </c>
      <c r="E348" s="38">
        <v>4.3374999999999995</v>
      </c>
      <c r="F348" s="38">
        <v>6.6233041764477694</v>
      </c>
      <c r="G348" s="38">
        <v>-0.64772727272727382</v>
      </c>
      <c r="H348" s="41">
        <v>0.36111111111111099</v>
      </c>
    </row>
    <row r="349" spans="1:8" x14ac:dyDescent="0.2">
      <c r="A349" s="26">
        <v>12</v>
      </c>
      <c r="B349" s="26">
        <v>13</v>
      </c>
      <c r="C349" s="26">
        <v>2005</v>
      </c>
      <c r="D349" s="38">
        <v>0.04</v>
      </c>
      <c r="E349" s="38">
        <v>4.6000000000000005</v>
      </c>
      <c r="F349" s="38">
        <v>6.3004924294981981</v>
      </c>
      <c r="G349" s="38">
        <v>-5.329545454545455</v>
      </c>
      <c r="H349" s="41">
        <v>0.36111111111111099</v>
      </c>
    </row>
    <row r="350" spans="1:8" x14ac:dyDescent="0.2">
      <c r="A350" s="26">
        <v>12</v>
      </c>
      <c r="B350" s="26">
        <v>14</v>
      </c>
      <c r="C350" s="26">
        <v>2005</v>
      </c>
      <c r="D350" s="38">
        <v>0</v>
      </c>
      <c r="E350" s="38">
        <v>3.6875</v>
      </c>
      <c r="F350" s="38">
        <v>6.1249281460694842</v>
      </c>
      <c r="G350" s="38">
        <v>-7.9022727272727282</v>
      </c>
      <c r="H350" s="41">
        <v>0.36111111111111099</v>
      </c>
    </row>
    <row r="351" spans="1:8" x14ac:dyDescent="0.2">
      <c r="A351" s="26">
        <v>12</v>
      </c>
      <c r="B351" s="26">
        <v>15</v>
      </c>
      <c r="C351" s="26">
        <v>2005</v>
      </c>
      <c r="D351" s="38">
        <v>2.7592592592592591</v>
      </c>
      <c r="E351" s="38">
        <v>3.2000000000000006</v>
      </c>
      <c r="F351" s="38">
        <v>6.0541360962998398</v>
      </c>
      <c r="G351" s="38">
        <v>-4.8261904761904768</v>
      </c>
      <c r="H351" s="41">
        <v>0.36111111111111099</v>
      </c>
    </row>
    <row r="352" spans="1:8" x14ac:dyDescent="0.2">
      <c r="A352" s="26">
        <v>12</v>
      </c>
      <c r="B352" s="26">
        <v>16</v>
      </c>
      <c r="C352" s="26">
        <v>2005</v>
      </c>
      <c r="D352" s="38">
        <v>38.203846153846158</v>
      </c>
      <c r="E352" s="38">
        <v>5.8999999999999995</v>
      </c>
      <c r="F352" s="38">
        <v>17.505458067037239</v>
      </c>
      <c r="G352" s="38">
        <v>4.5523809523809504</v>
      </c>
      <c r="H352" s="41">
        <v>0.36111111111111099</v>
      </c>
    </row>
    <row r="353" spans="1:8" x14ac:dyDescent="0.2">
      <c r="A353" s="26">
        <v>12</v>
      </c>
      <c r="B353" s="26">
        <v>17</v>
      </c>
      <c r="C353" s="26">
        <v>2005</v>
      </c>
      <c r="D353" s="38">
        <v>0.33076923076923076</v>
      </c>
      <c r="E353" s="38">
        <v>3.4875000000000003</v>
      </c>
      <c r="F353" s="38">
        <v>8.7159171676384055</v>
      </c>
      <c r="G353" s="38">
        <v>2.3261904761904764</v>
      </c>
      <c r="H353" s="41">
        <v>0.36111111111111099</v>
      </c>
    </row>
    <row r="354" spans="1:8" x14ac:dyDescent="0.2">
      <c r="A354" s="26">
        <v>12</v>
      </c>
      <c r="B354" s="26">
        <v>18</v>
      </c>
      <c r="C354" s="26">
        <v>2005</v>
      </c>
      <c r="D354" s="38">
        <v>0</v>
      </c>
      <c r="E354" s="38">
        <v>2.0000000000000004</v>
      </c>
      <c r="F354" s="38">
        <v>7.6512047391029796</v>
      </c>
      <c r="G354" s="38">
        <v>1.3547619047619053</v>
      </c>
      <c r="H354" s="41">
        <v>0.36111111111111099</v>
      </c>
    </row>
    <row r="355" spans="1:8" x14ac:dyDescent="0.2">
      <c r="A355" s="26">
        <v>12</v>
      </c>
      <c r="B355" s="26">
        <v>19</v>
      </c>
      <c r="C355" s="26">
        <v>2005</v>
      </c>
      <c r="D355" s="38">
        <v>3.0769230769230771E-2</v>
      </c>
      <c r="E355" s="38">
        <v>4.2874999999999996</v>
      </c>
      <c r="F355" s="38">
        <v>7.2944128082639814</v>
      </c>
      <c r="G355" s="38">
        <v>1.9047619047619202E-2</v>
      </c>
      <c r="H355" s="41">
        <v>0.36111111111111099</v>
      </c>
    </row>
    <row r="356" spans="1:8" x14ac:dyDescent="0.2">
      <c r="A356" s="26">
        <v>12</v>
      </c>
      <c r="B356" s="26">
        <v>20</v>
      </c>
      <c r="C356" s="26">
        <v>2005</v>
      </c>
      <c r="D356" s="38">
        <v>3.0769230769230771E-2</v>
      </c>
      <c r="E356" s="38">
        <v>4.95</v>
      </c>
      <c r="F356" s="38">
        <v>6.9829277892775528</v>
      </c>
      <c r="G356" s="38">
        <v>-2.1928571428571413</v>
      </c>
      <c r="H356" s="41">
        <v>0.36111111111111099</v>
      </c>
    </row>
    <row r="357" spans="1:8" x14ac:dyDescent="0.2">
      <c r="A357" s="26">
        <v>12</v>
      </c>
      <c r="B357" s="26">
        <v>21</v>
      </c>
      <c r="C357" s="26">
        <v>2005</v>
      </c>
      <c r="D357" s="38">
        <v>1.9230769230769232E-2</v>
      </c>
      <c r="E357" s="38">
        <v>4.0874999999999995</v>
      </c>
      <c r="F357" s="38">
        <v>6.7592249120054806</v>
      </c>
      <c r="G357" s="38">
        <v>-2.5452380952380951</v>
      </c>
      <c r="H357" s="41">
        <v>0.36111111111111099</v>
      </c>
    </row>
    <row r="358" spans="1:8" x14ac:dyDescent="0.2">
      <c r="A358" s="26">
        <v>12</v>
      </c>
      <c r="B358" s="26">
        <v>22</v>
      </c>
      <c r="C358" s="26">
        <v>2005</v>
      </c>
      <c r="D358" s="38">
        <v>0</v>
      </c>
      <c r="E358" s="38">
        <v>4.0999999999999996</v>
      </c>
      <c r="F358" s="38">
        <v>6.6204724944569815</v>
      </c>
      <c r="G358" s="38">
        <v>-0.99047619047619073</v>
      </c>
      <c r="H358" s="41">
        <v>0.36111111111111099</v>
      </c>
    </row>
    <row r="359" spans="1:8" x14ac:dyDescent="0.2">
      <c r="A359" s="26">
        <v>12</v>
      </c>
      <c r="B359" s="26">
        <v>23</v>
      </c>
      <c r="C359" s="26">
        <v>2005</v>
      </c>
      <c r="D359" s="38">
        <v>1.2E-2</v>
      </c>
      <c r="E359" s="38">
        <v>3.6124999999999994</v>
      </c>
      <c r="F359" s="38">
        <v>6.5638388546412685</v>
      </c>
      <c r="G359" s="38">
        <v>3.9025000000000003</v>
      </c>
      <c r="H359" s="41">
        <v>0.36111111111111099</v>
      </c>
    </row>
    <row r="360" spans="1:8" x14ac:dyDescent="0.2">
      <c r="A360" s="26">
        <v>12</v>
      </c>
      <c r="B360" s="26">
        <v>24</v>
      </c>
      <c r="C360" s="26">
        <v>2005</v>
      </c>
      <c r="D360" s="38">
        <v>0</v>
      </c>
      <c r="E360" s="38">
        <v>1.6124999999999998</v>
      </c>
      <c r="F360" s="38">
        <v>6.413759709129625</v>
      </c>
      <c r="G360" s="38">
        <v>6.1857142857142851</v>
      </c>
      <c r="H360" s="41">
        <v>0.36111111111111099</v>
      </c>
    </row>
    <row r="361" spans="1:8" x14ac:dyDescent="0.2">
      <c r="A361" s="26">
        <v>12</v>
      </c>
      <c r="B361" s="26">
        <v>25</v>
      </c>
      <c r="C361" s="26">
        <v>2005</v>
      </c>
      <c r="D361" s="38">
        <v>15.065384615384618</v>
      </c>
      <c r="E361" s="38">
        <v>2.7</v>
      </c>
      <c r="F361" s="38">
        <v>8.6847686657397603</v>
      </c>
      <c r="G361" s="38">
        <v>5.4049999999999985</v>
      </c>
      <c r="H361" s="41">
        <v>0.36111111111111099</v>
      </c>
    </row>
    <row r="362" spans="1:8" x14ac:dyDescent="0.2">
      <c r="A362" s="26">
        <v>12</v>
      </c>
      <c r="B362" s="26">
        <v>26</v>
      </c>
      <c r="C362" s="26">
        <v>2005</v>
      </c>
      <c r="D362" s="38">
        <v>10.034615384615385</v>
      </c>
      <c r="E362" s="38">
        <v>5.2142857142857144</v>
      </c>
      <c r="F362" s="38">
        <v>10.661282695308184</v>
      </c>
      <c r="G362" s="38">
        <v>6.4899999999999993</v>
      </c>
      <c r="H362" s="41">
        <v>0.36111111111111099</v>
      </c>
    </row>
    <row r="363" spans="1:8" x14ac:dyDescent="0.2">
      <c r="A363" s="26">
        <v>12</v>
      </c>
      <c r="B363" s="26">
        <v>27</v>
      </c>
      <c r="C363" s="26">
        <v>2005</v>
      </c>
      <c r="D363" s="38">
        <v>0.3666666666666667</v>
      </c>
      <c r="E363" s="38">
        <v>6.4285714285714288</v>
      </c>
      <c r="F363" s="38">
        <v>8.1637391794351934</v>
      </c>
      <c r="G363" s="38">
        <v>4.17</v>
      </c>
      <c r="H363" s="41">
        <v>0.36111111111111099</v>
      </c>
    </row>
    <row r="364" spans="1:8" x14ac:dyDescent="0.2">
      <c r="A364" s="26">
        <v>12</v>
      </c>
      <c r="B364" s="26">
        <v>28</v>
      </c>
      <c r="C364" s="26">
        <v>2005</v>
      </c>
      <c r="D364" s="38">
        <v>0</v>
      </c>
      <c r="E364" s="38">
        <v>2.6714285714285713</v>
      </c>
      <c r="F364" s="38">
        <v>7.5464325054439074</v>
      </c>
      <c r="G364" s="38">
        <v>3.5000000000000009</v>
      </c>
      <c r="H364" s="41">
        <v>0.36111111111111099</v>
      </c>
    </row>
    <row r="365" spans="1:8" x14ac:dyDescent="0.2">
      <c r="A365" s="26">
        <v>12</v>
      </c>
      <c r="B365" s="26">
        <v>29</v>
      </c>
      <c r="C365" s="26">
        <v>2005</v>
      </c>
      <c r="D365" s="38">
        <v>8.9807692307692299</v>
      </c>
      <c r="E365" s="38">
        <v>3.4428571428571431</v>
      </c>
      <c r="F365" s="38">
        <v>8.8235210832882629</v>
      </c>
      <c r="G365" s="38">
        <v>7.1074999999999999</v>
      </c>
      <c r="H365" s="41">
        <v>0.36111111111111099</v>
      </c>
    </row>
    <row r="366" spans="1:8" x14ac:dyDescent="0.2">
      <c r="A366" s="26">
        <v>12</v>
      </c>
      <c r="B366" s="26">
        <v>30</v>
      </c>
      <c r="C366" s="26">
        <v>2005</v>
      </c>
      <c r="D366" s="38">
        <v>3.0458333333333338</v>
      </c>
      <c r="E366" s="38">
        <v>6.3999999999999995</v>
      </c>
      <c r="F366" s="38">
        <v>7.8494224784579796</v>
      </c>
      <c r="G366" s="38">
        <v>4.8750000000000018</v>
      </c>
      <c r="H366" s="41">
        <v>0.36111111111111099</v>
      </c>
    </row>
    <row r="367" spans="1:8" x14ac:dyDescent="0.2">
      <c r="A367" s="26">
        <v>12</v>
      </c>
      <c r="B367" s="26">
        <v>31</v>
      </c>
      <c r="C367" s="26">
        <v>2005</v>
      </c>
      <c r="D367" s="38">
        <v>2.883999999999999</v>
      </c>
      <c r="E367" s="38">
        <v>2.8999999999999995</v>
      </c>
      <c r="F367" s="38">
        <v>7.6115611912319796</v>
      </c>
      <c r="G367" s="38">
        <v>0.77631578947368418</v>
      </c>
      <c r="H367" s="41">
        <v>0.36111111111111099</v>
      </c>
    </row>
    <row r="368" spans="1:8" x14ac:dyDescent="0.2">
      <c r="A368" s="26">
        <v>1</v>
      </c>
      <c r="B368" s="26">
        <v>1</v>
      </c>
      <c r="C368" s="26">
        <v>2006</v>
      </c>
      <c r="D368" s="38">
        <v>1.5874999999999997</v>
      </c>
      <c r="E368" s="38">
        <v>1.2124999999999999</v>
      </c>
      <c r="F368" s="38">
        <v>7.6823532410016231</v>
      </c>
      <c r="G368" s="38">
        <v>1.4022727272727269</v>
      </c>
      <c r="H368" s="41">
        <v>6.8666666666666698</v>
      </c>
    </row>
    <row r="369" spans="1:8" x14ac:dyDescent="0.2">
      <c r="A369" s="26">
        <v>1</v>
      </c>
      <c r="B369" s="26">
        <v>2</v>
      </c>
      <c r="C369" s="26">
        <v>2006</v>
      </c>
      <c r="D369" s="38">
        <v>9.6913043478260867</v>
      </c>
      <c r="E369" s="38">
        <v>2.2750000000000004</v>
      </c>
      <c r="F369" s="38">
        <v>8.7385706235646925</v>
      </c>
      <c r="G369" s="38">
        <v>3.5380952380952384</v>
      </c>
      <c r="H369" s="41">
        <v>6.8666666666666698</v>
      </c>
    </row>
    <row r="370" spans="1:8" x14ac:dyDescent="0.2">
      <c r="A370" s="26">
        <v>1</v>
      </c>
      <c r="B370" s="26">
        <v>3</v>
      </c>
      <c r="C370" s="26">
        <v>2006</v>
      </c>
      <c r="D370" s="38">
        <v>29.669565217391309</v>
      </c>
      <c r="E370" s="38">
        <v>6.6625000000000005</v>
      </c>
      <c r="F370" s="38">
        <v>19.889734303278807</v>
      </c>
      <c r="G370" s="38">
        <v>2.9630434782608699</v>
      </c>
      <c r="H370" s="41">
        <v>6.8666666666666698</v>
      </c>
    </row>
    <row r="371" spans="1:8" x14ac:dyDescent="0.2">
      <c r="A371" s="26">
        <v>1</v>
      </c>
      <c r="B371" s="26">
        <v>4</v>
      </c>
      <c r="C371" s="26">
        <v>2006</v>
      </c>
      <c r="D371" s="38">
        <v>3.3359999999999999</v>
      </c>
      <c r="E371" s="38">
        <v>3.0874999999999999</v>
      </c>
      <c r="F371" s="38">
        <v>10.531025323732043</v>
      </c>
      <c r="G371" s="38">
        <v>0.69130434782608607</v>
      </c>
      <c r="H371" s="41">
        <v>6.8666666666666698</v>
      </c>
    </row>
    <row r="372" spans="1:8" x14ac:dyDescent="0.2">
      <c r="A372" s="26">
        <v>1</v>
      </c>
      <c r="B372" s="26">
        <v>5</v>
      </c>
      <c r="C372" s="26">
        <v>2006</v>
      </c>
      <c r="D372" s="38">
        <v>0.97600000000000009</v>
      </c>
      <c r="E372" s="38">
        <v>2.8250000000000002</v>
      </c>
      <c r="F372" s="38">
        <v>9.041560596578762</v>
      </c>
      <c r="G372" s="38">
        <v>4.1173913043478265</v>
      </c>
      <c r="H372" s="41">
        <v>6.8666666666666698</v>
      </c>
    </row>
    <row r="373" spans="1:8" x14ac:dyDescent="0.2">
      <c r="A373" s="26">
        <v>1</v>
      </c>
      <c r="B373" s="26">
        <v>6</v>
      </c>
      <c r="C373" s="26">
        <v>2006</v>
      </c>
      <c r="D373" s="38">
        <v>3.2000000000000001E-2</v>
      </c>
      <c r="E373" s="38">
        <v>4.6749999999999998</v>
      </c>
      <c r="F373" s="38">
        <v>8.4016004666611916</v>
      </c>
      <c r="G373" s="38">
        <v>3.1363636363636367</v>
      </c>
      <c r="H373" s="41">
        <v>6.8666666666666698</v>
      </c>
    </row>
    <row r="374" spans="1:8" x14ac:dyDescent="0.2">
      <c r="A374" s="26">
        <v>1</v>
      </c>
      <c r="B374" s="26">
        <v>7</v>
      </c>
      <c r="C374" s="26">
        <v>2006</v>
      </c>
      <c r="D374" s="38">
        <v>0</v>
      </c>
      <c r="E374" s="38">
        <v>3.8875000000000002</v>
      </c>
      <c r="F374" s="38">
        <v>8.070293673739263</v>
      </c>
      <c r="G374" s="38">
        <v>-1.2452380952380955</v>
      </c>
      <c r="H374" s="41">
        <v>6.8666666666666698</v>
      </c>
    </row>
    <row r="375" spans="1:8" x14ac:dyDescent="0.2">
      <c r="A375" s="26">
        <v>1</v>
      </c>
      <c r="B375" s="26">
        <v>8</v>
      </c>
      <c r="C375" s="26">
        <v>2006</v>
      </c>
      <c r="D375" s="38">
        <v>0</v>
      </c>
      <c r="E375" s="38">
        <v>2.8124999999999996</v>
      </c>
      <c r="F375" s="38">
        <v>7.7616403367436231</v>
      </c>
      <c r="G375" s="38">
        <v>2.2340909090909089</v>
      </c>
      <c r="H375" s="41">
        <v>6.8666666666666698</v>
      </c>
    </row>
    <row r="376" spans="1:8" x14ac:dyDescent="0.2">
      <c r="A376" s="26">
        <v>1</v>
      </c>
      <c r="B376" s="26">
        <v>9</v>
      </c>
      <c r="C376" s="26">
        <v>2006</v>
      </c>
      <c r="D376" s="38">
        <v>0</v>
      </c>
      <c r="E376" s="38">
        <v>3.7749999999999999</v>
      </c>
      <c r="F376" s="38">
        <v>7.5974027812780518</v>
      </c>
      <c r="G376" s="38">
        <v>7.4409090909090914</v>
      </c>
      <c r="H376" s="41">
        <v>6.8666666666666698</v>
      </c>
    </row>
    <row r="377" spans="1:8" x14ac:dyDescent="0.2">
      <c r="A377" s="26">
        <v>1</v>
      </c>
      <c r="B377" s="26">
        <v>10</v>
      </c>
      <c r="C377" s="26">
        <v>2006</v>
      </c>
      <c r="D377" s="38">
        <v>0</v>
      </c>
      <c r="E377" s="38">
        <v>2.75</v>
      </c>
      <c r="F377" s="38">
        <v>7.4048484059046231</v>
      </c>
      <c r="G377" s="38">
        <v>6.4956521739130446</v>
      </c>
      <c r="H377" s="41">
        <v>6.8666666666666698</v>
      </c>
    </row>
    <row r="378" spans="1:8" x14ac:dyDescent="0.2">
      <c r="A378" s="26">
        <v>1</v>
      </c>
      <c r="B378" s="26">
        <v>11</v>
      </c>
      <c r="C378" s="26">
        <v>2006</v>
      </c>
      <c r="D378" s="38">
        <v>3.5959999999999996</v>
      </c>
      <c r="E378" s="38">
        <v>1.9</v>
      </c>
      <c r="F378" s="38">
        <v>7.639878011139837</v>
      </c>
      <c r="G378" s="38">
        <v>5.2804347826086948</v>
      </c>
      <c r="H378" s="41">
        <v>6.8666666666666698</v>
      </c>
    </row>
    <row r="379" spans="1:8" x14ac:dyDescent="0.2">
      <c r="A379" s="26">
        <v>1</v>
      </c>
      <c r="B379" s="26">
        <v>12</v>
      </c>
      <c r="C379" s="26">
        <v>2006</v>
      </c>
      <c r="D379" s="38">
        <v>4.0666666666666655</v>
      </c>
      <c r="E379" s="38">
        <v>3.4625000000000004</v>
      </c>
      <c r="F379" s="38">
        <v>7.679521559010837</v>
      </c>
      <c r="G379" s="38">
        <v>8.3934782608695659</v>
      </c>
      <c r="H379" s="41">
        <v>6.8666666666666698</v>
      </c>
    </row>
    <row r="380" spans="1:8" x14ac:dyDescent="0.2">
      <c r="A380" s="26">
        <v>1</v>
      </c>
      <c r="B380" s="26">
        <v>13</v>
      </c>
      <c r="C380" s="26">
        <v>2006</v>
      </c>
      <c r="D380" s="38">
        <v>0.34166666666666662</v>
      </c>
      <c r="E380" s="38">
        <v>1.8142857142857145</v>
      </c>
      <c r="F380" s="38">
        <v>7.3595414940520509</v>
      </c>
      <c r="G380" s="38">
        <v>6.5456521739130435</v>
      </c>
      <c r="H380" s="41">
        <v>6.8666666666666698</v>
      </c>
    </row>
    <row r="381" spans="1:8" x14ac:dyDescent="0.2">
      <c r="A381" s="26">
        <v>1</v>
      </c>
      <c r="B381" s="26">
        <v>14</v>
      </c>
      <c r="C381" s="26">
        <v>2006</v>
      </c>
      <c r="D381" s="38">
        <v>21.899999999999995</v>
      </c>
      <c r="E381" s="38">
        <v>5.8500000000000005</v>
      </c>
      <c r="F381" s="38">
        <v>12.045975188802394</v>
      </c>
      <c r="G381" s="38">
        <v>7.2369565217391312</v>
      </c>
      <c r="H381" s="41">
        <v>6.8666666666666698</v>
      </c>
    </row>
    <row r="382" spans="1:8" x14ac:dyDescent="0.2">
      <c r="A382" s="26">
        <v>1</v>
      </c>
      <c r="B382" s="26">
        <v>15</v>
      </c>
      <c r="C382" s="26">
        <v>2006</v>
      </c>
      <c r="D382" s="38">
        <v>8.2166666666666668</v>
      </c>
      <c r="E382" s="38">
        <v>8.7999999999999989</v>
      </c>
      <c r="F382" s="38">
        <v>11.683519893981824</v>
      </c>
      <c r="G382" s="38">
        <v>-1.9613636363636362</v>
      </c>
      <c r="H382" s="41">
        <v>6.8666666666666698</v>
      </c>
    </row>
    <row r="383" spans="1:8" x14ac:dyDescent="0.2">
      <c r="A383" s="26">
        <v>1</v>
      </c>
      <c r="B383" s="26">
        <v>16</v>
      </c>
      <c r="C383" s="26">
        <v>2006</v>
      </c>
      <c r="D383" s="38">
        <v>6.5217391304347824E-2</v>
      </c>
      <c r="E383" s="38">
        <v>4.3250000000000002</v>
      </c>
      <c r="F383" s="38">
        <v>9.4634812132058315</v>
      </c>
      <c r="G383" s="38">
        <v>-5.5659090909090914</v>
      </c>
      <c r="H383" s="41">
        <v>6.8666666666666698</v>
      </c>
    </row>
    <row r="384" spans="1:8" x14ac:dyDescent="0.2">
      <c r="A384" s="26">
        <v>1</v>
      </c>
      <c r="B384" s="26">
        <v>17</v>
      </c>
      <c r="C384" s="26">
        <v>2006</v>
      </c>
      <c r="D384" s="38">
        <v>1.3759999999999999</v>
      </c>
      <c r="E384" s="38">
        <v>2.8857142857142857</v>
      </c>
      <c r="F384" s="38">
        <v>8.7952042633804055</v>
      </c>
      <c r="G384" s="38">
        <v>-1.7214285714285715</v>
      </c>
      <c r="H384" s="41">
        <v>6.8666666666666698</v>
      </c>
    </row>
    <row r="385" spans="1:8" x14ac:dyDescent="0.2">
      <c r="A385" s="26">
        <v>1</v>
      </c>
      <c r="B385" s="26">
        <v>18</v>
      </c>
      <c r="C385" s="26">
        <v>2006</v>
      </c>
      <c r="D385" s="38">
        <v>14.245833333333332</v>
      </c>
      <c r="E385" s="38">
        <v>8.5625</v>
      </c>
      <c r="F385" s="38">
        <v>12.901143150019681</v>
      </c>
      <c r="G385" s="38">
        <v>7.1431818181818185</v>
      </c>
      <c r="H385" s="41">
        <v>6.8666666666666698</v>
      </c>
    </row>
    <row r="386" spans="1:8" x14ac:dyDescent="0.2">
      <c r="A386" s="26">
        <v>1</v>
      </c>
      <c r="B386" s="26">
        <v>19</v>
      </c>
      <c r="C386" s="26">
        <v>2006</v>
      </c>
      <c r="D386" s="38">
        <v>5.5217391304347823</v>
      </c>
      <c r="E386" s="38">
        <v>4.5750000000000002</v>
      </c>
      <c r="F386" s="38">
        <v>10.910470710497329</v>
      </c>
      <c r="G386" s="38">
        <v>4.9333333333333345</v>
      </c>
      <c r="H386" s="41">
        <v>6.8666666666666698</v>
      </c>
    </row>
    <row r="387" spans="1:8" x14ac:dyDescent="0.2">
      <c r="A387" s="26">
        <v>1</v>
      </c>
      <c r="B387" s="26">
        <v>20</v>
      </c>
      <c r="C387" s="26">
        <v>2006</v>
      </c>
      <c r="D387" s="38">
        <v>0</v>
      </c>
      <c r="E387" s="38">
        <v>3.4124999999999996</v>
      </c>
      <c r="F387" s="38">
        <v>9.5569267189017602</v>
      </c>
      <c r="G387" s="38">
        <v>6.9204545454545467</v>
      </c>
      <c r="H387" s="41">
        <v>6.8666666666666698</v>
      </c>
    </row>
    <row r="388" spans="1:8" x14ac:dyDescent="0.2">
      <c r="A388" s="26">
        <v>1</v>
      </c>
      <c r="B388" s="26">
        <v>21</v>
      </c>
      <c r="C388" s="26">
        <v>2006</v>
      </c>
      <c r="D388" s="38">
        <v>0</v>
      </c>
      <c r="E388" s="38">
        <v>5.2750000000000004</v>
      </c>
      <c r="F388" s="38">
        <v>8.9028081790302611</v>
      </c>
      <c r="G388" s="38">
        <v>9.1738095238095223</v>
      </c>
      <c r="H388" s="41">
        <v>6.8666666666666698</v>
      </c>
    </row>
    <row r="389" spans="1:8" x14ac:dyDescent="0.2">
      <c r="A389" s="26">
        <v>1</v>
      </c>
      <c r="B389" s="26">
        <v>22</v>
      </c>
      <c r="C389" s="26">
        <v>2006</v>
      </c>
      <c r="D389" s="38">
        <v>0</v>
      </c>
      <c r="E389" s="38">
        <v>2.8125</v>
      </c>
      <c r="F389" s="38">
        <v>8.4214222405966925</v>
      </c>
      <c r="G389" s="38">
        <v>3.959307359307358</v>
      </c>
      <c r="H389" s="41">
        <v>6.8666666666666698</v>
      </c>
    </row>
    <row r="390" spans="1:8" x14ac:dyDescent="0.2">
      <c r="A390" s="26">
        <v>1</v>
      </c>
      <c r="B390" s="26">
        <v>23</v>
      </c>
      <c r="C390" s="26">
        <v>2006</v>
      </c>
      <c r="D390" s="38">
        <v>14.675000000000002</v>
      </c>
      <c r="E390" s="38">
        <v>3.0500000000000003</v>
      </c>
      <c r="F390" s="38">
        <v>11.709005031898899</v>
      </c>
      <c r="G390" s="38">
        <v>2.586363636363636</v>
      </c>
      <c r="H390" s="41">
        <v>6.8666666666666698</v>
      </c>
    </row>
    <row r="391" spans="1:8" x14ac:dyDescent="0.2">
      <c r="A391" s="26">
        <v>1</v>
      </c>
      <c r="B391" s="26">
        <v>24</v>
      </c>
      <c r="C391" s="26">
        <v>2006</v>
      </c>
      <c r="D391" s="38">
        <v>1.8565217391304345</v>
      </c>
      <c r="E391" s="38">
        <v>2.5</v>
      </c>
      <c r="F391" s="38">
        <v>9.9845106995104</v>
      </c>
      <c r="G391" s="38">
        <v>2.2608695652173907</v>
      </c>
      <c r="H391" s="41">
        <v>6.8666666666666698</v>
      </c>
    </row>
    <row r="392" spans="1:8" x14ac:dyDescent="0.2">
      <c r="A392" s="26">
        <v>1</v>
      </c>
      <c r="B392" s="26">
        <v>25</v>
      </c>
      <c r="C392" s="26">
        <v>2006</v>
      </c>
      <c r="D392" s="38">
        <v>0.43200000000000005</v>
      </c>
      <c r="E392" s="38">
        <v>6.1124999999999989</v>
      </c>
      <c r="F392" s="38">
        <v>9.358708979546762</v>
      </c>
      <c r="G392" s="38">
        <v>3.2804347826086953</v>
      </c>
      <c r="H392" s="41">
        <v>6.8666666666666698</v>
      </c>
    </row>
    <row r="393" spans="1:8" x14ac:dyDescent="0.2">
      <c r="A393" s="26">
        <v>1</v>
      </c>
      <c r="B393" s="26">
        <v>26</v>
      </c>
      <c r="C393" s="26">
        <v>2006</v>
      </c>
      <c r="D393" s="38">
        <v>0</v>
      </c>
      <c r="E393" s="38">
        <v>7.6500000000000012</v>
      </c>
      <c r="F393" s="38">
        <v>8.6791053017581916</v>
      </c>
      <c r="G393" s="38">
        <v>0.32826086956521738</v>
      </c>
      <c r="H393" s="41">
        <v>6.8666666666666698</v>
      </c>
    </row>
    <row r="394" spans="1:8" x14ac:dyDescent="0.2">
      <c r="A394" s="26">
        <v>1</v>
      </c>
      <c r="B394" s="26">
        <v>27</v>
      </c>
      <c r="C394" s="26">
        <v>2006</v>
      </c>
      <c r="D394" s="38">
        <v>0</v>
      </c>
      <c r="E394" s="38">
        <v>3.9249999999999998</v>
      </c>
      <c r="F394" s="38">
        <v>8.3308084168915482</v>
      </c>
      <c r="G394" s="38">
        <v>-0.52045454545454506</v>
      </c>
      <c r="H394" s="41">
        <v>6.8666666666666698</v>
      </c>
    </row>
    <row r="395" spans="1:8" x14ac:dyDescent="0.2">
      <c r="A395" s="26">
        <v>1</v>
      </c>
      <c r="B395" s="26">
        <v>28</v>
      </c>
      <c r="C395" s="26">
        <v>2006</v>
      </c>
      <c r="D395" s="38">
        <v>0</v>
      </c>
      <c r="E395" s="38">
        <v>3.5625</v>
      </c>
      <c r="F395" s="38">
        <v>8.1609074974444056</v>
      </c>
      <c r="G395" s="38">
        <v>4.7326086956521749</v>
      </c>
      <c r="H395" s="41">
        <v>6.8666666666666698</v>
      </c>
    </row>
    <row r="396" spans="1:8" x14ac:dyDescent="0.2">
      <c r="A396" s="26">
        <v>1</v>
      </c>
      <c r="B396" s="26">
        <v>29</v>
      </c>
      <c r="C396" s="26">
        <v>2006</v>
      </c>
      <c r="D396" s="38">
        <v>2.1916666666666664</v>
      </c>
      <c r="E396" s="38">
        <v>2.2749999999999999</v>
      </c>
      <c r="F396" s="38">
        <v>8.3138183249468351</v>
      </c>
      <c r="G396" s="38">
        <v>5.9000000000000012</v>
      </c>
      <c r="H396" s="41">
        <v>6.8666666666666698</v>
      </c>
    </row>
    <row r="397" spans="1:8" x14ac:dyDescent="0.2">
      <c r="A397" s="26">
        <v>1</v>
      </c>
      <c r="B397" s="26">
        <v>30</v>
      </c>
      <c r="C397" s="26">
        <v>2006</v>
      </c>
      <c r="D397" s="38">
        <v>1.3458333333333332</v>
      </c>
      <c r="E397" s="38">
        <v>3.25</v>
      </c>
      <c r="F397" s="38">
        <v>8.3534618728178351</v>
      </c>
      <c r="G397" s="38">
        <v>8.7636363636363619</v>
      </c>
      <c r="H397" s="41">
        <v>6.8666666666666698</v>
      </c>
    </row>
    <row r="398" spans="1:8" x14ac:dyDescent="0.2">
      <c r="A398" s="26">
        <v>1</v>
      </c>
      <c r="B398" s="26">
        <v>31</v>
      </c>
      <c r="C398" s="26">
        <v>2006</v>
      </c>
      <c r="D398" s="38">
        <v>1.8913043478260867</v>
      </c>
      <c r="E398" s="38">
        <v>5.6374999999999993</v>
      </c>
      <c r="F398" s="38">
        <v>8.5545112941636212</v>
      </c>
      <c r="G398" s="38">
        <v>6.160869565217391</v>
      </c>
      <c r="H398" s="41">
        <v>6.8666666666666698</v>
      </c>
    </row>
    <row r="399" spans="1:8" x14ac:dyDescent="0.2">
      <c r="A399" s="26">
        <v>2</v>
      </c>
      <c r="B399" s="26">
        <v>1</v>
      </c>
      <c r="C399" s="26">
        <v>2006</v>
      </c>
      <c r="D399" s="38">
        <v>0.32799999999999996</v>
      </c>
      <c r="E399" s="38">
        <v>4.2</v>
      </c>
      <c r="F399" s="38">
        <v>8.09294712966555</v>
      </c>
      <c r="G399" s="38">
        <v>3.6613636363636357</v>
      </c>
      <c r="H399" s="41">
        <v>0.40185185185185202</v>
      </c>
    </row>
    <row r="400" spans="1:8" x14ac:dyDescent="0.2">
      <c r="A400" s="26">
        <v>2</v>
      </c>
      <c r="B400" s="26">
        <v>2</v>
      </c>
      <c r="C400" s="26">
        <v>2006</v>
      </c>
      <c r="D400" s="38">
        <v>0.02</v>
      </c>
      <c r="E400" s="38">
        <v>3.1250000000000004</v>
      </c>
      <c r="F400" s="38">
        <v>7.8692442523934787</v>
      </c>
      <c r="G400" s="38">
        <v>4.5522727272727277</v>
      </c>
      <c r="H400" s="41">
        <v>0.40185185185185202</v>
      </c>
    </row>
    <row r="401" spans="1:8" x14ac:dyDescent="0.2">
      <c r="A401" s="26">
        <v>2</v>
      </c>
      <c r="B401" s="26">
        <v>3</v>
      </c>
      <c r="C401" s="26">
        <v>2006</v>
      </c>
      <c r="D401" s="38">
        <v>13.091999999999999</v>
      </c>
      <c r="E401" s="38">
        <v>4.9499999999999993</v>
      </c>
      <c r="F401" s="38">
        <v>10.111936389095758</v>
      </c>
      <c r="G401" s="38">
        <v>9.9727272727272727</v>
      </c>
      <c r="H401" s="41">
        <v>0.40185185185185202</v>
      </c>
    </row>
    <row r="402" spans="1:8" x14ac:dyDescent="0.2">
      <c r="A402" s="26">
        <v>2</v>
      </c>
      <c r="B402" s="26">
        <v>4</v>
      </c>
      <c r="C402" s="26">
        <v>2006</v>
      </c>
      <c r="D402" s="38">
        <v>6.7280000000000015</v>
      </c>
      <c r="E402" s="38">
        <v>3.8374999999999999</v>
      </c>
      <c r="F402" s="38">
        <v>9.7013425004318297</v>
      </c>
      <c r="G402" s="38">
        <v>7.9795454545454545</v>
      </c>
      <c r="H402" s="41">
        <v>0.40185185185185202</v>
      </c>
    </row>
    <row r="403" spans="1:8" x14ac:dyDescent="0.2">
      <c r="A403" s="26">
        <v>2</v>
      </c>
      <c r="B403" s="26">
        <v>5</v>
      </c>
      <c r="C403" s="26">
        <v>2006</v>
      </c>
      <c r="D403" s="38">
        <v>6.3999999999999995</v>
      </c>
      <c r="E403" s="38">
        <v>6.3125</v>
      </c>
      <c r="F403" s="38">
        <v>11.238945821428471</v>
      </c>
      <c r="G403" s="38">
        <v>7.6071428571428559</v>
      </c>
      <c r="H403" s="41">
        <v>0.40185185185185202</v>
      </c>
    </row>
    <row r="404" spans="1:8" x14ac:dyDescent="0.2">
      <c r="A404" s="26">
        <v>2</v>
      </c>
      <c r="B404" s="26">
        <v>6</v>
      </c>
      <c r="C404" s="26">
        <v>2006</v>
      </c>
      <c r="D404" s="38">
        <v>7.4999999999999997E-2</v>
      </c>
      <c r="E404" s="38">
        <v>7.7</v>
      </c>
      <c r="F404" s="38">
        <v>9.1746496501456889</v>
      </c>
      <c r="G404" s="38">
        <v>3.1750000000000003</v>
      </c>
      <c r="H404" s="41">
        <v>0.40185185185185202</v>
      </c>
    </row>
    <row r="405" spans="1:8" x14ac:dyDescent="0.2">
      <c r="A405" s="26">
        <v>2</v>
      </c>
      <c r="B405" s="26">
        <v>7</v>
      </c>
      <c r="C405" s="26">
        <v>2006</v>
      </c>
      <c r="D405" s="38">
        <v>1.2E-2</v>
      </c>
      <c r="E405" s="38">
        <v>5.5124999999999993</v>
      </c>
      <c r="F405" s="38">
        <v>8.5431845662004768</v>
      </c>
      <c r="G405" s="38">
        <v>2.7045454545454546</v>
      </c>
      <c r="H405" s="41">
        <v>0.40185185185185202</v>
      </c>
    </row>
    <row r="406" spans="1:8" x14ac:dyDescent="0.2">
      <c r="A406" s="26">
        <v>2</v>
      </c>
      <c r="B406" s="26">
        <v>8</v>
      </c>
      <c r="C406" s="26">
        <v>2006</v>
      </c>
      <c r="D406" s="38">
        <v>0</v>
      </c>
      <c r="E406" s="38">
        <v>3.8374999999999995</v>
      </c>
      <c r="F406" s="38">
        <v>8.2600163671219065</v>
      </c>
      <c r="G406" s="38">
        <v>0.24772727272727257</v>
      </c>
      <c r="H406" s="41">
        <v>0.40185185185185202</v>
      </c>
    </row>
    <row r="407" spans="1:8" x14ac:dyDescent="0.2">
      <c r="A407" s="26">
        <v>2</v>
      </c>
      <c r="B407" s="26">
        <v>9</v>
      </c>
      <c r="C407" s="26">
        <v>2006</v>
      </c>
      <c r="D407" s="38">
        <v>0</v>
      </c>
      <c r="E407" s="38">
        <v>4.5</v>
      </c>
      <c r="F407" s="38">
        <v>8.0108283519327639</v>
      </c>
      <c r="G407" s="38">
        <v>-1.1204545454545449</v>
      </c>
      <c r="H407" s="41">
        <v>0.40185185185185202</v>
      </c>
    </row>
    <row r="408" spans="1:8" x14ac:dyDescent="0.2">
      <c r="A408" s="26">
        <v>2</v>
      </c>
      <c r="B408" s="26">
        <v>10</v>
      </c>
      <c r="C408" s="26">
        <v>2006</v>
      </c>
      <c r="D408" s="38">
        <v>0</v>
      </c>
      <c r="E408" s="38">
        <v>3.5125000000000002</v>
      </c>
      <c r="F408" s="38">
        <v>7.8465907964671917</v>
      </c>
      <c r="G408" s="38">
        <v>-0.87954545454545463</v>
      </c>
      <c r="H408" s="41">
        <v>0.40185185185185202</v>
      </c>
    </row>
    <row r="409" spans="1:8" x14ac:dyDescent="0.2">
      <c r="A409" s="26">
        <v>2</v>
      </c>
      <c r="B409" s="26">
        <v>11</v>
      </c>
      <c r="C409" s="26">
        <v>2006</v>
      </c>
      <c r="D409" s="38">
        <v>1.9079999999999999</v>
      </c>
      <c r="E409" s="38">
        <v>4.2499999999999991</v>
      </c>
      <c r="F409" s="38">
        <v>7.6795215590108379</v>
      </c>
      <c r="G409" s="38">
        <v>4.7727272727272618E-2</v>
      </c>
      <c r="H409" s="41">
        <v>0.40185185185185202</v>
      </c>
    </row>
    <row r="410" spans="1:8" x14ac:dyDescent="0.2">
      <c r="A410" s="26">
        <v>2</v>
      </c>
      <c r="B410" s="26">
        <v>12</v>
      </c>
      <c r="C410" s="26">
        <v>2006</v>
      </c>
      <c r="D410" s="38">
        <v>18.396000000000001</v>
      </c>
      <c r="E410" s="38">
        <v>6.8624999999999998</v>
      </c>
      <c r="F410" s="38">
        <v>8.5460162481912629</v>
      </c>
      <c r="G410" s="38">
        <v>-2.7886363636363631</v>
      </c>
      <c r="H410" s="41">
        <v>0.40185185185185202</v>
      </c>
    </row>
    <row r="411" spans="1:8" x14ac:dyDescent="0.2">
      <c r="A411" s="26">
        <v>2</v>
      </c>
      <c r="B411" s="26">
        <v>13</v>
      </c>
      <c r="C411" s="26">
        <v>2006</v>
      </c>
      <c r="D411" s="38">
        <v>1.04</v>
      </c>
      <c r="E411" s="38">
        <v>4.8375000000000004</v>
      </c>
      <c r="F411" s="38">
        <v>7.8947293903105518</v>
      </c>
      <c r="G411" s="38">
        <v>-3.6750000000000003</v>
      </c>
      <c r="H411" s="41">
        <v>0.40185185185185202</v>
      </c>
    </row>
    <row r="412" spans="1:8" x14ac:dyDescent="0.2">
      <c r="A412" s="26">
        <v>2</v>
      </c>
      <c r="B412" s="26">
        <v>14</v>
      </c>
      <c r="C412" s="26">
        <v>2006</v>
      </c>
      <c r="D412" s="38">
        <v>0.152</v>
      </c>
      <c r="E412" s="38">
        <v>3.9125000000000001</v>
      </c>
      <c r="F412" s="38">
        <v>7.9060561182736926</v>
      </c>
      <c r="G412" s="38">
        <v>-4.5454545454552964E-3</v>
      </c>
      <c r="H412" s="41">
        <v>0.40185185185185202</v>
      </c>
    </row>
    <row r="413" spans="1:8" x14ac:dyDescent="0.2">
      <c r="A413" s="26">
        <v>2</v>
      </c>
      <c r="B413" s="26">
        <v>15</v>
      </c>
      <c r="C413" s="26">
        <v>2006</v>
      </c>
      <c r="D413" s="38">
        <v>0.37599999999999995</v>
      </c>
      <c r="E413" s="38">
        <v>2.4125000000000001</v>
      </c>
      <c r="F413" s="38">
        <v>7.9768481680433361</v>
      </c>
      <c r="G413" s="38">
        <v>3.4681818181818178</v>
      </c>
      <c r="H413" s="41">
        <v>0.40185185185185202</v>
      </c>
    </row>
    <row r="414" spans="1:8" x14ac:dyDescent="0.2">
      <c r="A414" s="26">
        <v>2</v>
      </c>
      <c r="B414" s="26">
        <v>16</v>
      </c>
      <c r="C414" s="26">
        <v>2006</v>
      </c>
      <c r="D414" s="38">
        <v>0.17083333333333331</v>
      </c>
      <c r="E414" s="38">
        <v>2.0499999999999998</v>
      </c>
      <c r="F414" s="38">
        <v>8.3449668268454786</v>
      </c>
      <c r="G414" s="38">
        <v>6.4545454545454533</v>
      </c>
      <c r="H414" s="41">
        <v>0.40185185185185202</v>
      </c>
    </row>
    <row r="415" spans="1:8" x14ac:dyDescent="0.2">
      <c r="A415" s="26">
        <v>2</v>
      </c>
      <c r="B415" s="26">
        <v>17</v>
      </c>
      <c r="C415" s="26">
        <v>2006</v>
      </c>
      <c r="D415" s="38">
        <v>1.016</v>
      </c>
      <c r="E415" s="38">
        <v>7.3000000000000007</v>
      </c>
      <c r="F415" s="38">
        <v>8.6309667079148333</v>
      </c>
      <c r="G415" s="38">
        <v>7.454545454545455</v>
      </c>
      <c r="H415" s="41">
        <v>0.40185185185185202</v>
      </c>
    </row>
    <row r="416" spans="1:8" x14ac:dyDescent="0.2">
      <c r="A416" s="26">
        <v>2</v>
      </c>
      <c r="B416" s="26">
        <v>18</v>
      </c>
      <c r="C416" s="26">
        <v>2006</v>
      </c>
      <c r="D416" s="38">
        <v>0.54</v>
      </c>
      <c r="E416" s="38">
        <v>7.3125</v>
      </c>
      <c r="F416" s="38">
        <v>7.8352640685040509</v>
      </c>
      <c r="G416" s="38">
        <v>-0.63863636363636322</v>
      </c>
      <c r="H416" s="41">
        <v>0.40185185185185202</v>
      </c>
    </row>
    <row r="417" spans="1:8" x14ac:dyDescent="0.2">
      <c r="A417" s="26">
        <v>2</v>
      </c>
      <c r="B417" s="26">
        <v>19</v>
      </c>
      <c r="C417" s="26">
        <v>2006</v>
      </c>
      <c r="D417" s="38">
        <v>3.2000000000000001E-2</v>
      </c>
      <c r="E417" s="38">
        <v>4.9625000000000004</v>
      </c>
      <c r="F417" s="38">
        <v>7.6568681030845527</v>
      </c>
      <c r="G417" s="38">
        <v>-4.8380952380952378</v>
      </c>
      <c r="H417" s="41">
        <v>0.40185185185185202</v>
      </c>
    </row>
    <row r="418" spans="1:8" x14ac:dyDescent="0.2">
      <c r="A418" s="26">
        <v>2</v>
      </c>
      <c r="B418" s="26">
        <v>20</v>
      </c>
      <c r="C418" s="26">
        <v>2006</v>
      </c>
      <c r="D418" s="38">
        <v>0</v>
      </c>
      <c r="E418" s="38">
        <v>3.3124999999999996</v>
      </c>
      <c r="F418" s="38">
        <v>7.5407691414623379</v>
      </c>
      <c r="G418" s="38">
        <v>-2.2849999999999993</v>
      </c>
      <c r="H418" s="41">
        <v>0.40185185185185202</v>
      </c>
    </row>
    <row r="419" spans="1:8" x14ac:dyDescent="0.2">
      <c r="A419" s="26">
        <v>2</v>
      </c>
      <c r="B419" s="26">
        <v>21</v>
      </c>
      <c r="C419" s="26">
        <v>2006</v>
      </c>
      <c r="D419" s="38">
        <v>0</v>
      </c>
      <c r="E419" s="38">
        <v>3.7875000000000001</v>
      </c>
      <c r="F419" s="38">
        <v>7.424670179840124</v>
      </c>
      <c r="G419" s="38">
        <v>0.35476190476190439</v>
      </c>
      <c r="H419" s="41">
        <v>0.40185185185185202</v>
      </c>
    </row>
    <row r="420" spans="1:8" x14ac:dyDescent="0.2">
      <c r="A420" s="26">
        <v>2</v>
      </c>
      <c r="B420" s="26">
        <v>22</v>
      </c>
      <c r="C420" s="26">
        <v>2006</v>
      </c>
      <c r="D420" s="38">
        <v>0</v>
      </c>
      <c r="E420" s="38">
        <v>2.3624999999999998</v>
      </c>
      <c r="F420" s="38">
        <v>7.3368880381257657</v>
      </c>
      <c r="G420" s="38">
        <v>1.1857142857142864</v>
      </c>
      <c r="H420" s="41">
        <v>0.40185185185185202</v>
      </c>
    </row>
    <row r="421" spans="1:8" x14ac:dyDescent="0.2">
      <c r="A421" s="26">
        <v>2</v>
      </c>
      <c r="B421" s="26">
        <v>23</v>
      </c>
      <c r="C421" s="26">
        <v>2006</v>
      </c>
      <c r="D421" s="38">
        <v>0.23199999999999996</v>
      </c>
      <c r="E421" s="38">
        <v>2.5</v>
      </c>
      <c r="F421" s="38">
        <v>7.3085712182179092</v>
      </c>
      <c r="G421" s="38">
        <v>4.1690476190476202</v>
      </c>
      <c r="H421" s="41">
        <v>0.40185185185185202</v>
      </c>
    </row>
    <row r="422" spans="1:8" x14ac:dyDescent="0.2">
      <c r="A422" s="26">
        <v>2</v>
      </c>
      <c r="B422" s="26">
        <v>24</v>
      </c>
      <c r="C422" s="26">
        <v>2006</v>
      </c>
      <c r="D422" s="38">
        <v>3.2000000000000001E-2</v>
      </c>
      <c r="E422" s="38">
        <v>8.0499999999999989</v>
      </c>
      <c r="F422" s="38">
        <v>7.2576009423837657</v>
      </c>
      <c r="G422" s="38">
        <v>1.621428571428571</v>
      </c>
      <c r="H422" s="41">
        <v>0.40185185185185202</v>
      </c>
    </row>
    <row r="423" spans="1:8" x14ac:dyDescent="0.2">
      <c r="A423" s="26">
        <v>2</v>
      </c>
      <c r="B423" s="26">
        <v>25</v>
      </c>
      <c r="C423" s="26">
        <v>2006</v>
      </c>
      <c r="D423" s="38">
        <v>0</v>
      </c>
      <c r="E423" s="38">
        <v>5.5500000000000007</v>
      </c>
      <c r="F423" s="38">
        <v>7.1726504826601953</v>
      </c>
      <c r="G423" s="38">
        <v>2.0095238095238104</v>
      </c>
      <c r="H423" s="41">
        <v>0.40185185185185202</v>
      </c>
    </row>
    <row r="424" spans="1:8" x14ac:dyDescent="0.2">
      <c r="A424" s="26">
        <v>2</v>
      </c>
      <c r="B424" s="26">
        <v>26</v>
      </c>
      <c r="C424" s="26">
        <v>2006</v>
      </c>
      <c r="D424" s="38">
        <v>3.2000000000000001E-2</v>
      </c>
      <c r="E424" s="38">
        <v>8.0625</v>
      </c>
      <c r="F424" s="38">
        <v>7.0508881570564101</v>
      </c>
      <c r="G424" s="38">
        <v>-2.8595238095238105</v>
      </c>
      <c r="H424" s="41">
        <v>0.40185185185185202</v>
      </c>
    </row>
    <row r="425" spans="1:8" x14ac:dyDescent="0.2">
      <c r="A425" s="26">
        <v>2</v>
      </c>
      <c r="B425" s="26">
        <v>27</v>
      </c>
      <c r="C425" s="26">
        <v>2006</v>
      </c>
      <c r="D425" s="38">
        <v>0.02</v>
      </c>
      <c r="E425" s="38">
        <v>5.4125000000000005</v>
      </c>
      <c r="F425" s="38">
        <v>6.9546109693696954</v>
      </c>
      <c r="G425" s="38">
        <v>-4.495238095238097</v>
      </c>
      <c r="H425" s="41">
        <v>0.40185185185185202</v>
      </c>
    </row>
    <row r="426" spans="1:8" x14ac:dyDescent="0.2">
      <c r="A426" s="26">
        <v>2</v>
      </c>
      <c r="B426" s="26">
        <v>28</v>
      </c>
      <c r="C426" s="26">
        <v>2006</v>
      </c>
      <c r="D426" s="38">
        <v>7.5999999999999998E-2</v>
      </c>
      <c r="E426" s="38">
        <v>4.8499999999999996</v>
      </c>
      <c r="F426" s="38">
        <v>6.9036406935355537</v>
      </c>
      <c r="G426" s="38">
        <v>-2.9714285714285711</v>
      </c>
      <c r="H426" s="41">
        <v>0.40185185185185202</v>
      </c>
    </row>
    <row r="427" spans="1:8" x14ac:dyDescent="0.2">
      <c r="A427" s="26">
        <v>3</v>
      </c>
      <c r="B427" s="26">
        <v>1</v>
      </c>
      <c r="C427" s="26">
        <v>2006</v>
      </c>
      <c r="D427" s="38">
        <v>1.2499999999999999E-2</v>
      </c>
      <c r="E427" s="38">
        <v>4.5124999999999993</v>
      </c>
      <c r="F427" s="38">
        <v>6.9206307854802676</v>
      </c>
      <c r="G427" s="38">
        <v>-4.772727272727284E-2</v>
      </c>
      <c r="H427" s="41">
        <v>39.455555555555598</v>
      </c>
    </row>
    <row r="428" spans="1:8" x14ac:dyDescent="0.2">
      <c r="A428" s="26">
        <v>3</v>
      </c>
      <c r="B428" s="26">
        <v>2</v>
      </c>
      <c r="C428" s="26">
        <v>2006</v>
      </c>
      <c r="D428" s="38">
        <v>9.4565217391304319</v>
      </c>
      <c r="E428" s="38">
        <v>2.6500000000000004</v>
      </c>
      <c r="F428" s="38">
        <v>7.5719176433609796</v>
      </c>
      <c r="G428" s="38">
        <v>-0.95952380952380945</v>
      </c>
      <c r="H428" s="41">
        <v>39.455555555555598</v>
      </c>
    </row>
    <row r="429" spans="1:8" x14ac:dyDescent="0.2">
      <c r="A429" s="26">
        <v>3</v>
      </c>
      <c r="B429" s="26">
        <v>3</v>
      </c>
      <c r="C429" s="26">
        <v>2006</v>
      </c>
      <c r="D429" s="38">
        <v>2.1916666666666664</v>
      </c>
      <c r="E429" s="38">
        <v>7.7125000000000004</v>
      </c>
      <c r="F429" s="38">
        <v>7.4643137277111222</v>
      </c>
      <c r="G429" s="38">
        <v>-2.461363636363636</v>
      </c>
      <c r="H429" s="41">
        <v>39.455555555555598</v>
      </c>
    </row>
    <row r="430" spans="1:8" x14ac:dyDescent="0.2">
      <c r="A430" s="26">
        <v>3</v>
      </c>
      <c r="B430" s="26">
        <v>4</v>
      </c>
      <c r="C430" s="26">
        <v>2006</v>
      </c>
      <c r="D430" s="38">
        <v>6.25E-2</v>
      </c>
      <c r="E430" s="38">
        <v>7.6749999999999998</v>
      </c>
      <c r="F430" s="38">
        <v>7.0792049769642649</v>
      </c>
      <c r="G430" s="38">
        <v>-0.86590909090909141</v>
      </c>
      <c r="H430" s="41">
        <v>39.455555555555598</v>
      </c>
    </row>
    <row r="431" spans="1:8" x14ac:dyDescent="0.2">
      <c r="A431" s="26">
        <v>3</v>
      </c>
      <c r="B431" s="26">
        <v>5</v>
      </c>
      <c r="C431" s="26">
        <v>2006</v>
      </c>
      <c r="D431" s="38">
        <v>6.5217391304347824E-2</v>
      </c>
      <c r="E431" s="38">
        <v>6.3124999999999982</v>
      </c>
      <c r="F431" s="38">
        <v>6.8809872376092676</v>
      </c>
      <c r="G431" s="38">
        <v>2.7452380952380953</v>
      </c>
      <c r="H431" s="41">
        <v>39.455555555555598</v>
      </c>
    </row>
    <row r="432" spans="1:8" x14ac:dyDescent="0.2">
      <c r="A432" s="26">
        <v>3</v>
      </c>
      <c r="B432" s="26">
        <v>6</v>
      </c>
      <c r="C432" s="26">
        <v>2006</v>
      </c>
      <c r="D432" s="38">
        <v>0.21249999999999999</v>
      </c>
      <c r="E432" s="38">
        <v>2.6875</v>
      </c>
      <c r="F432" s="38">
        <v>6.8639971456645537</v>
      </c>
      <c r="G432" s="38">
        <v>2.438636363636363</v>
      </c>
      <c r="H432" s="41">
        <v>39.455555555555598</v>
      </c>
    </row>
    <row r="433" spans="1:8" x14ac:dyDescent="0.2">
      <c r="A433" s="26">
        <v>3</v>
      </c>
      <c r="B433" s="26">
        <v>7</v>
      </c>
      <c r="C433" s="26">
        <v>2006</v>
      </c>
      <c r="D433" s="38">
        <v>1.2499999999999999E-2</v>
      </c>
      <c r="E433" s="38">
        <v>3.9125000000000005</v>
      </c>
      <c r="F433" s="38">
        <v>6.8413436897382667</v>
      </c>
      <c r="G433" s="38">
        <v>2.4568181818181811</v>
      </c>
      <c r="H433" s="41">
        <v>39.455555555555598</v>
      </c>
    </row>
    <row r="434" spans="1:8" x14ac:dyDescent="0.2">
      <c r="A434" s="26">
        <v>3</v>
      </c>
      <c r="B434" s="26">
        <v>8</v>
      </c>
      <c r="C434" s="26">
        <v>2006</v>
      </c>
      <c r="D434" s="38">
        <v>3.3333333333333333E-2</v>
      </c>
      <c r="E434" s="38">
        <v>2.8874999999999997</v>
      </c>
      <c r="F434" s="38">
        <v>6.8243535977935537</v>
      </c>
      <c r="G434" s="38">
        <v>2.702272727272728</v>
      </c>
      <c r="H434" s="41">
        <v>39.455555555555598</v>
      </c>
    </row>
    <row r="435" spans="1:8" x14ac:dyDescent="0.2">
      <c r="A435" s="26">
        <v>3</v>
      </c>
      <c r="B435" s="26">
        <v>9</v>
      </c>
      <c r="C435" s="26">
        <v>2006</v>
      </c>
      <c r="D435" s="38">
        <v>1.2499999999999999E-2</v>
      </c>
      <c r="E435" s="38">
        <v>3.8124999999999996</v>
      </c>
      <c r="F435" s="38">
        <v>6.8356803257566954</v>
      </c>
      <c r="G435" s="38">
        <v>6.7499999999999982</v>
      </c>
      <c r="H435" s="41">
        <v>39.455555555555598</v>
      </c>
    </row>
    <row r="436" spans="1:8" x14ac:dyDescent="0.2">
      <c r="A436" s="26">
        <v>3</v>
      </c>
      <c r="B436" s="26">
        <v>10</v>
      </c>
      <c r="C436" s="26">
        <v>2006</v>
      </c>
      <c r="D436" s="38">
        <v>5.8333333333333341E-2</v>
      </c>
      <c r="E436" s="38">
        <v>6.0250000000000004</v>
      </c>
      <c r="F436" s="38">
        <v>6.8526704177014102</v>
      </c>
      <c r="G436" s="38">
        <v>12.943181818181817</v>
      </c>
      <c r="H436" s="41">
        <v>39.455555555555598</v>
      </c>
    </row>
    <row r="437" spans="1:8" x14ac:dyDescent="0.2">
      <c r="A437" s="26">
        <v>3</v>
      </c>
      <c r="B437" s="26">
        <v>11</v>
      </c>
      <c r="C437" s="26">
        <v>2006</v>
      </c>
      <c r="D437" s="38">
        <v>0</v>
      </c>
      <c r="E437" s="38">
        <v>3.8749999999999996</v>
      </c>
      <c r="F437" s="38">
        <v>6.7535615480239111</v>
      </c>
      <c r="G437" s="38">
        <v>13.134090909090908</v>
      </c>
      <c r="H437" s="41">
        <v>39.455555555555598</v>
      </c>
    </row>
    <row r="438" spans="1:8" x14ac:dyDescent="0.2">
      <c r="A438" s="26">
        <v>3</v>
      </c>
      <c r="B438" s="26">
        <v>12</v>
      </c>
      <c r="C438" s="26">
        <v>2006</v>
      </c>
      <c r="D438" s="38">
        <v>6.1499999999999995</v>
      </c>
      <c r="E438" s="38">
        <v>1.9625000000000001</v>
      </c>
      <c r="F438" s="38">
        <v>7.7106700609094796</v>
      </c>
      <c r="G438" s="38">
        <v>10.542857142857143</v>
      </c>
      <c r="H438" s="41">
        <v>39.455555555555598</v>
      </c>
    </row>
    <row r="439" spans="1:8" x14ac:dyDescent="0.2">
      <c r="A439" s="26">
        <v>3</v>
      </c>
      <c r="B439" s="26">
        <v>13</v>
      </c>
      <c r="C439" s="26">
        <v>2006</v>
      </c>
      <c r="D439" s="38">
        <v>2.0124999999999997</v>
      </c>
      <c r="E439" s="38">
        <v>2.0499999999999998</v>
      </c>
      <c r="F439" s="38">
        <v>7.2972444902547657</v>
      </c>
      <c r="G439" s="38">
        <v>11.511363636363637</v>
      </c>
      <c r="H439" s="41">
        <v>39.455555555555598</v>
      </c>
    </row>
    <row r="440" spans="1:8" x14ac:dyDescent="0.2">
      <c r="A440" s="26">
        <v>3</v>
      </c>
      <c r="B440" s="26">
        <v>14</v>
      </c>
      <c r="C440" s="26">
        <v>2006</v>
      </c>
      <c r="D440" s="38">
        <v>0.65833333333333344</v>
      </c>
      <c r="E440" s="38">
        <v>6.6375000000000002</v>
      </c>
      <c r="F440" s="38">
        <v>6.9999178812222667</v>
      </c>
      <c r="G440" s="38">
        <v>11.631818181818184</v>
      </c>
      <c r="H440" s="41">
        <v>39.455555555555598</v>
      </c>
    </row>
    <row r="441" spans="1:8" x14ac:dyDescent="0.2">
      <c r="A441" s="26">
        <v>3</v>
      </c>
      <c r="B441" s="26">
        <v>15</v>
      </c>
      <c r="C441" s="26">
        <v>2006</v>
      </c>
      <c r="D441" s="38">
        <v>4.1666666666666664E-2</v>
      </c>
      <c r="E441" s="38">
        <v>8.6499999999999986</v>
      </c>
      <c r="F441" s="38">
        <v>6.7450665020515537</v>
      </c>
      <c r="G441" s="38">
        <v>6.1000000000000005</v>
      </c>
      <c r="H441" s="41">
        <v>39.455555555555598</v>
      </c>
    </row>
    <row r="442" spans="1:8" x14ac:dyDescent="0.2">
      <c r="A442" s="26">
        <v>3</v>
      </c>
      <c r="B442" s="26">
        <v>16</v>
      </c>
      <c r="C442" s="26">
        <v>2006</v>
      </c>
      <c r="D442" s="38">
        <v>0</v>
      </c>
      <c r="E442" s="38">
        <v>5.9</v>
      </c>
      <c r="F442" s="38">
        <v>6.5525121266781259</v>
      </c>
      <c r="G442" s="38">
        <v>4.8181818181818192</v>
      </c>
      <c r="H442" s="41">
        <v>39.455555555555598</v>
      </c>
    </row>
    <row r="443" spans="1:8" x14ac:dyDescent="0.2">
      <c r="A443" s="26">
        <v>3</v>
      </c>
      <c r="B443" s="26">
        <v>17</v>
      </c>
      <c r="C443" s="26">
        <v>2006</v>
      </c>
      <c r="D443" s="38">
        <v>0</v>
      </c>
      <c r="E443" s="38">
        <v>5.3285714285714292</v>
      </c>
      <c r="F443" s="38">
        <v>6.4647299849637685</v>
      </c>
      <c r="G443" s="38">
        <v>3.6204545454545469</v>
      </c>
      <c r="H443" s="41">
        <v>39.455555555555598</v>
      </c>
    </row>
    <row r="444" spans="1:8" x14ac:dyDescent="0.2">
      <c r="A444" s="26">
        <v>3</v>
      </c>
      <c r="B444" s="26">
        <v>18</v>
      </c>
      <c r="C444" s="26">
        <v>2006</v>
      </c>
      <c r="D444" s="38">
        <v>1.2499999999999999E-2</v>
      </c>
      <c r="E444" s="38">
        <v>6.0499999999999989</v>
      </c>
      <c r="F444" s="38">
        <v>6.3854428892217685</v>
      </c>
      <c r="G444" s="38">
        <v>2.4659090909090899</v>
      </c>
      <c r="H444" s="41">
        <v>39.455555555555598</v>
      </c>
    </row>
    <row r="445" spans="1:8" x14ac:dyDescent="0.2">
      <c r="A445" s="26">
        <v>3</v>
      </c>
      <c r="B445" s="26">
        <v>19</v>
      </c>
      <c r="C445" s="26">
        <v>2006</v>
      </c>
      <c r="D445" s="38">
        <v>9.5833333333333326E-2</v>
      </c>
      <c r="E445" s="38">
        <v>6.3125</v>
      </c>
      <c r="F445" s="38">
        <v>6.3712844792678398</v>
      </c>
      <c r="G445" s="38">
        <v>2.0340909090909083</v>
      </c>
      <c r="H445" s="41">
        <v>39.455555555555598</v>
      </c>
    </row>
    <row r="446" spans="1:8" x14ac:dyDescent="0.2">
      <c r="A446" s="26">
        <v>3</v>
      </c>
      <c r="B446" s="26">
        <v>20</v>
      </c>
      <c r="C446" s="26">
        <v>2006</v>
      </c>
      <c r="D446" s="38">
        <v>1.2499999999999999E-2</v>
      </c>
      <c r="E446" s="38">
        <v>5.9624999999999995</v>
      </c>
      <c r="F446" s="38">
        <v>6.393937935194125</v>
      </c>
      <c r="G446" s="38">
        <v>1.5863636363636362</v>
      </c>
      <c r="H446" s="41">
        <v>39.455555555555598</v>
      </c>
    </row>
    <row r="447" spans="1:8" x14ac:dyDescent="0.2">
      <c r="A447" s="26">
        <v>3</v>
      </c>
      <c r="B447" s="26">
        <v>21</v>
      </c>
      <c r="C447" s="26">
        <v>2006</v>
      </c>
      <c r="D447" s="38">
        <v>3.3333333333333333E-2</v>
      </c>
      <c r="E447" s="38">
        <v>3.8624999999999994</v>
      </c>
      <c r="F447" s="38">
        <v>6.376947843249412</v>
      </c>
      <c r="G447" s="38">
        <v>0.8249999999999984</v>
      </c>
      <c r="H447" s="41">
        <v>39.455555555555598</v>
      </c>
    </row>
    <row r="448" spans="1:8" x14ac:dyDescent="0.2">
      <c r="A448" s="26">
        <v>3</v>
      </c>
      <c r="B448" s="26">
        <v>22</v>
      </c>
      <c r="C448" s="26">
        <v>2006</v>
      </c>
      <c r="D448" s="38">
        <v>0</v>
      </c>
      <c r="E448" s="38">
        <v>6.2750000000000012</v>
      </c>
      <c r="F448" s="38">
        <v>6.2948290655166259</v>
      </c>
      <c r="G448" s="38">
        <v>3.0227272727272729</v>
      </c>
      <c r="H448" s="41">
        <v>39.455555555555598</v>
      </c>
    </row>
    <row r="449" spans="1:8" x14ac:dyDescent="0.2">
      <c r="A449" s="26">
        <v>3</v>
      </c>
      <c r="B449" s="26">
        <v>23</v>
      </c>
      <c r="C449" s="26">
        <v>2006</v>
      </c>
      <c r="D449" s="38">
        <v>0.13043478260869565</v>
      </c>
      <c r="E449" s="38">
        <v>4.75</v>
      </c>
      <c r="F449" s="38">
        <v>6.1928885138483398</v>
      </c>
      <c r="G449" s="38">
        <v>5.6613636363636344</v>
      </c>
      <c r="H449" s="41">
        <v>39.455555555555598</v>
      </c>
    </row>
    <row r="450" spans="1:8" x14ac:dyDescent="0.2">
      <c r="A450" s="26">
        <v>3</v>
      </c>
      <c r="B450" s="26">
        <v>24</v>
      </c>
      <c r="C450" s="26">
        <v>2006</v>
      </c>
      <c r="D450" s="38">
        <v>0.11666666666666665</v>
      </c>
      <c r="E450" s="38">
        <v>3.2124999999999999</v>
      </c>
      <c r="F450" s="38">
        <v>6.2042152418114824</v>
      </c>
      <c r="G450" s="38">
        <v>5.8886363636363619</v>
      </c>
      <c r="H450" s="41">
        <v>39.455555555555598</v>
      </c>
    </row>
    <row r="451" spans="1:8" x14ac:dyDescent="0.2">
      <c r="A451" s="26">
        <v>3</v>
      </c>
      <c r="B451" s="26">
        <v>25</v>
      </c>
      <c r="C451" s="26">
        <v>2006</v>
      </c>
      <c r="D451" s="38">
        <v>0</v>
      </c>
      <c r="E451" s="38">
        <v>3.8</v>
      </c>
      <c r="F451" s="38">
        <v>6.2098786057930537</v>
      </c>
      <c r="G451" s="38">
        <v>5.9</v>
      </c>
      <c r="H451" s="41">
        <v>39.455555555555598</v>
      </c>
    </row>
    <row r="452" spans="1:8" x14ac:dyDescent="0.2">
      <c r="A452" s="26">
        <v>3</v>
      </c>
      <c r="B452" s="26">
        <v>26</v>
      </c>
      <c r="C452" s="26">
        <v>2006</v>
      </c>
      <c r="D452" s="38">
        <v>0.77916666666666679</v>
      </c>
      <c r="E452" s="38">
        <v>4.45</v>
      </c>
      <c r="F452" s="38">
        <v>6.2212053337561972</v>
      </c>
      <c r="G452" s="38">
        <v>6.5785714285714274</v>
      </c>
      <c r="H452" s="41">
        <v>39.455555555555598</v>
      </c>
    </row>
    <row r="453" spans="1:8" x14ac:dyDescent="0.2">
      <c r="A453" s="26">
        <v>3</v>
      </c>
      <c r="B453" s="26">
        <v>27</v>
      </c>
      <c r="C453" s="26">
        <v>2006</v>
      </c>
      <c r="D453" s="38">
        <v>0.11666666666666665</v>
      </c>
      <c r="E453" s="38">
        <v>4.5750000000000002</v>
      </c>
      <c r="F453" s="38">
        <v>6.1136014181063416</v>
      </c>
      <c r="G453" s="38">
        <v>9.0928571428571416</v>
      </c>
      <c r="H453" s="41">
        <v>39.455555555555598</v>
      </c>
    </row>
    <row r="454" spans="1:8" x14ac:dyDescent="0.2">
      <c r="A454" s="26">
        <v>3</v>
      </c>
      <c r="B454" s="26">
        <v>28</v>
      </c>
      <c r="C454" s="26">
        <v>2006</v>
      </c>
      <c r="D454" s="38">
        <v>0</v>
      </c>
      <c r="E454" s="38">
        <v>2.625</v>
      </c>
      <c r="F454" s="38">
        <v>6.1136014181063425</v>
      </c>
      <c r="G454" s="38">
        <v>7.9238095238095241</v>
      </c>
      <c r="H454" s="41">
        <v>39.455555555555598</v>
      </c>
    </row>
    <row r="455" spans="1:8" x14ac:dyDescent="0.2">
      <c r="A455" s="26">
        <v>3</v>
      </c>
      <c r="B455" s="26">
        <v>29</v>
      </c>
      <c r="C455" s="26">
        <v>2006</v>
      </c>
      <c r="D455" s="38">
        <v>0</v>
      </c>
      <c r="E455" s="38">
        <v>2.4874999999999998</v>
      </c>
      <c r="F455" s="38">
        <v>6.0597994602814138</v>
      </c>
      <c r="G455" s="38">
        <v>8.6166666666666689</v>
      </c>
      <c r="H455" s="41">
        <v>39.455555555555598</v>
      </c>
    </row>
    <row r="456" spans="1:8" x14ac:dyDescent="0.2">
      <c r="A456" s="26">
        <v>3</v>
      </c>
      <c r="B456" s="26">
        <v>30</v>
      </c>
      <c r="C456" s="26">
        <v>2006</v>
      </c>
      <c r="D456" s="38">
        <v>0</v>
      </c>
      <c r="E456" s="38">
        <v>2.5749999999999997</v>
      </c>
      <c r="F456" s="38">
        <v>6.0456410503274842</v>
      </c>
      <c r="G456" s="38">
        <v>10.757142857142856</v>
      </c>
      <c r="H456" s="41">
        <v>39.455555555555598</v>
      </c>
    </row>
    <row r="457" spans="1:8" x14ac:dyDescent="0.2">
      <c r="A457" s="26">
        <v>3</v>
      </c>
      <c r="B457" s="26">
        <v>31</v>
      </c>
      <c r="C457" s="26">
        <v>2006</v>
      </c>
      <c r="D457" s="38">
        <v>0</v>
      </c>
      <c r="E457" s="38">
        <v>4.0500000000000007</v>
      </c>
      <c r="F457" s="38">
        <v>6.0456410503274842</v>
      </c>
      <c r="G457" s="38">
        <v>12.195238095238096</v>
      </c>
      <c r="H457" s="41">
        <v>39.455555555555598</v>
      </c>
    </row>
    <row r="458" spans="1:8" x14ac:dyDescent="0.2">
      <c r="A458" s="26">
        <v>4</v>
      </c>
      <c r="B458" s="26">
        <v>1</v>
      </c>
      <c r="C458" s="26">
        <v>2006</v>
      </c>
      <c r="D458" s="38">
        <v>0.84782608695652184</v>
      </c>
      <c r="E458" s="38">
        <v>4.7125000000000004</v>
      </c>
      <c r="F458" s="38">
        <v>6.0909479621800546</v>
      </c>
      <c r="G458" s="38">
        <v>16.311363636363634</v>
      </c>
      <c r="H458" s="41">
        <v>91.920370370370406</v>
      </c>
    </row>
    <row r="459" spans="1:8" x14ac:dyDescent="0.2">
      <c r="A459" s="26">
        <v>4</v>
      </c>
      <c r="B459" s="26">
        <v>2</v>
      </c>
      <c r="C459" s="26">
        <v>2006</v>
      </c>
      <c r="D459" s="38">
        <v>0.20454545454545456</v>
      </c>
      <c r="E459" s="38">
        <v>3.9875000000000007</v>
      </c>
      <c r="F459" s="38">
        <v>5.9833440465301981</v>
      </c>
      <c r="G459" s="38">
        <v>13.966666666666665</v>
      </c>
      <c r="H459" s="41">
        <v>91.920370370370406</v>
      </c>
    </row>
    <row r="460" spans="1:8" x14ac:dyDescent="0.2">
      <c r="A460" s="26">
        <v>4</v>
      </c>
      <c r="B460" s="26">
        <v>3</v>
      </c>
      <c r="C460" s="26">
        <v>2006</v>
      </c>
      <c r="D460" s="38">
        <v>10.171428571428571</v>
      </c>
      <c r="E460" s="38">
        <v>3.9749999999999996</v>
      </c>
      <c r="F460" s="38">
        <v>6.1249281460694824</v>
      </c>
      <c r="G460" s="38">
        <v>10.361904761904761</v>
      </c>
      <c r="H460" s="41">
        <v>91.920370370370406</v>
      </c>
    </row>
    <row r="461" spans="1:8" x14ac:dyDescent="0.2">
      <c r="A461" s="26">
        <v>4</v>
      </c>
      <c r="B461" s="26">
        <v>4</v>
      </c>
      <c r="C461" s="26">
        <v>2006</v>
      </c>
      <c r="D461" s="38">
        <v>4.7086956521739127</v>
      </c>
      <c r="E461" s="38">
        <v>5.9999999999999991</v>
      </c>
      <c r="F461" s="38">
        <v>7.011244609185411</v>
      </c>
      <c r="G461" s="38">
        <v>8.838636363636363</v>
      </c>
      <c r="H461" s="41">
        <v>91.920370370370406</v>
      </c>
    </row>
    <row r="462" spans="1:8" x14ac:dyDescent="0.2">
      <c r="A462" s="26">
        <v>4</v>
      </c>
      <c r="B462" s="26">
        <v>5</v>
      </c>
      <c r="C462" s="26">
        <v>2006</v>
      </c>
      <c r="D462" s="38">
        <v>3.7086956521739118</v>
      </c>
      <c r="E462" s="38">
        <v>4.2874999999999996</v>
      </c>
      <c r="F462" s="38">
        <v>6.8186902338119815</v>
      </c>
      <c r="G462" s="38">
        <v>6.1545454545454561</v>
      </c>
      <c r="H462" s="41">
        <v>91.920370370370406</v>
      </c>
    </row>
    <row r="463" spans="1:8" x14ac:dyDescent="0.2">
      <c r="A463" s="26">
        <v>4</v>
      </c>
      <c r="B463" s="26">
        <v>6</v>
      </c>
      <c r="C463" s="26">
        <v>2006</v>
      </c>
      <c r="D463" s="38">
        <v>1.0250000000000001</v>
      </c>
      <c r="E463" s="38">
        <v>4.3000000000000007</v>
      </c>
      <c r="F463" s="38">
        <v>6.1758984219036259</v>
      </c>
      <c r="G463" s="38">
        <v>7.0681818181818166</v>
      </c>
      <c r="H463" s="41">
        <v>91.920370370370406</v>
      </c>
    </row>
    <row r="464" spans="1:8" x14ac:dyDescent="0.2">
      <c r="A464" s="26">
        <v>4</v>
      </c>
      <c r="B464" s="26">
        <v>7</v>
      </c>
      <c r="C464" s="26">
        <v>2006</v>
      </c>
      <c r="D464" s="38">
        <v>0.26521739130434779</v>
      </c>
      <c r="E464" s="38">
        <v>3.0375000000000001</v>
      </c>
      <c r="F464" s="38">
        <v>5.8757401308803425</v>
      </c>
      <c r="G464" s="38">
        <v>8.9636363636363647</v>
      </c>
      <c r="H464" s="41">
        <v>91.920370370370406</v>
      </c>
    </row>
    <row r="465" spans="1:8" x14ac:dyDescent="0.2">
      <c r="A465" s="26">
        <v>4</v>
      </c>
      <c r="B465" s="26">
        <v>8</v>
      </c>
      <c r="C465" s="26">
        <v>2006</v>
      </c>
      <c r="D465" s="38">
        <v>12.841666666666669</v>
      </c>
      <c r="E465" s="38">
        <v>4.05</v>
      </c>
      <c r="F465" s="38">
        <v>9.041560596578762</v>
      </c>
      <c r="G465" s="38">
        <v>9.2318181818181806</v>
      </c>
      <c r="H465" s="41">
        <v>91.920370370370406</v>
      </c>
    </row>
    <row r="466" spans="1:8" x14ac:dyDescent="0.2">
      <c r="A466" s="26">
        <v>4</v>
      </c>
      <c r="B466" s="26">
        <v>9</v>
      </c>
      <c r="C466" s="26">
        <v>2006</v>
      </c>
      <c r="D466" s="38">
        <v>5.4041666666666677</v>
      </c>
      <c r="E466" s="38">
        <v>4.125</v>
      </c>
      <c r="F466" s="38">
        <v>6.9347891954341963</v>
      </c>
      <c r="G466" s="38">
        <v>7.6522727272727282</v>
      </c>
      <c r="H466" s="41">
        <v>91.920370370370406</v>
      </c>
    </row>
    <row r="467" spans="1:8" x14ac:dyDescent="0.2">
      <c r="A467" s="26">
        <v>4</v>
      </c>
      <c r="B467" s="26">
        <v>10</v>
      </c>
      <c r="C467" s="26">
        <v>2006</v>
      </c>
      <c r="D467" s="38">
        <v>1.3043478260869565E-2</v>
      </c>
      <c r="E467" s="38">
        <v>3.3374999999999999</v>
      </c>
      <c r="F467" s="38">
        <v>6.3146508394521259</v>
      </c>
      <c r="G467" s="38">
        <v>9.3227272727272741</v>
      </c>
      <c r="H467" s="41">
        <v>91.920370370370406</v>
      </c>
    </row>
    <row r="468" spans="1:8" x14ac:dyDescent="0.2">
      <c r="A468" s="26">
        <v>4</v>
      </c>
      <c r="B468" s="26">
        <v>11</v>
      </c>
      <c r="C468" s="26">
        <v>2006</v>
      </c>
      <c r="D468" s="38">
        <v>0</v>
      </c>
      <c r="E468" s="38">
        <v>2.9749999999999996</v>
      </c>
      <c r="F468" s="38">
        <v>6.0059975024564825</v>
      </c>
      <c r="G468" s="38">
        <v>10.856818181818182</v>
      </c>
      <c r="H468" s="41">
        <v>91.920370370370406</v>
      </c>
    </row>
    <row r="469" spans="1:8" x14ac:dyDescent="0.2">
      <c r="A469" s="26">
        <v>4</v>
      </c>
      <c r="B469" s="26">
        <v>12</v>
      </c>
      <c r="C469" s="26">
        <v>2006</v>
      </c>
      <c r="D469" s="38">
        <v>1.5458333333333334</v>
      </c>
      <c r="E469" s="38">
        <v>4.7125000000000004</v>
      </c>
      <c r="F469" s="38">
        <v>5.8898985408342694</v>
      </c>
      <c r="G469" s="38">
        <v>12.465909090909093</v>
      </c>
      <c r="H469" s="41">
        <v>91.920370370370406</v>
      </c>
    </row>
    <row r="470" spans="1:8" x14ac:dyDescent="0.2">
      <c r="A470" s="26">
        <v>4</v>
      </c>
      <c r="B470" s="26">
        <v>13</v>
      </c>
      <c r="C470" s="26">
        <v>2006</v>
      </c>
      <c r="D470" s="38">
        <v>0.15217391304347827</v>
      </c>
      <c r="E470" s="38">
        <v>4.2374999999999998</v>
      </c>
      <c r="F470" s="38">
        <v>5.8785718128711268</v>
      </c>
      <c r="G470" s="38">
        <v>16.954545454545457</v>
      </c>
      <c r="H470" s="41">
        <v>91.920370370370406</v>
      </c>
    </row>
    <row r="471" spans="1:8" x14ac:dyDescent="0.2">
      <c r="A471" s="26">
        <v>4</v>
      </c>
      <c r="B471" s="26">
        <v>14</v>
      </c>
      <c r="C471" s="26">
        <v>2006</v>
      </c>
      <c r="D471" s="38">
        <v>4.1347826086956516</v>
      </c>
      <c r="E471" s="38">
        <v>1.6875</v>
      </c>
      <c r="F471" s="38">
        <v>6.0513044143090546</v>
      </c>
      <c r="G471" s="38">
        <v>14.763636363636362</v>
      </c>
      <c r="H471" s="41">
        <v>91.920370370370406</v>
      </c>
    </row>
    <row r="472" spans="1:8" x14ac:dyDescent="0.2">
      <c r="A472" s="26">
        <v>4</v>
      </c>
      <c r="B472" s="26">
        <v>15</v>
      </c>
      <c r="C472" s="26">
        <v>2006</v>
      </c>
      <c r="D472" s="38">
        <v>1.736</v>
      </c>
      <c r="E472" s="38">
        <v>3.8625000000000003</v>
      </c>
      <c r="F472" s="38">
        <v>6.1164331000971268</v>
      </c>
      <c r="G472" s="38">
        <v>16.827272727272721</v>
      </c>
      <c r="H472" s="41">
        <v>91.920370370370406</v>
      </c>
    </row>
    <row r="473" spans="1:8" x14ac:dyDescent="0.2">
      <c r="A473" s="26">
        <v>4</v>
      </c>
      <c r="B473" s="26">
        <v>16</v>
      </c>
      <c r="C473" s="26">
        <v>2006</v>
      </c>
      <c r="D473" s="38">
        <v>1.1624999999999999</v>
      </c>
      <c r="E473" s="38">
        <v>5.0875000000000004</v>
      </c>
      <c r="F473" s="38">
        <v>5.8134431270830556</v>
      </c>
      <c r="G473" s="38">
        <v>15.499999999999996</v>
      </c>
      <c r="H473" s="41">
        <v>91.920370370370406</v>
      </c>
    </row>
    <row r="474" spans="1:8" x14ac:dyDescent="0.2">
      <c r="A474" s="26">
        <v>4</v>
      </c>
      <c r="B474" s="26">
        <v>17</v>
      </c>
      <c r="C474" s="26">
        <v>2006</v>
      </c>
      <c r="D474" s="38">
        <v>0</v>
      </c>
      <c r="E474" s="38">
        <v>4.9124999999999996</v>
      </c>
      <c r="F474" s="38">
        <v>5.6633639815714139</v>
      </c>
      <c r="G474" s="38">
        <v>12.28409090909091</v>
      </c>
      <c r="H474" s="41">
        <v>91.920370370370406</v>
      </c>
    </row>
    <row r="475" spans="1:8" x14ac:dyDescent="0.2">
      <c r="A475" s="26">
        <v>4</v>
      </c>
      <c r="B475" s="26">
        <v>18</v>
      </c>
      <c r="C475" s="26">
        <v>2006</v>
      </c>
      <c r="D475" s="38">
        <v>1.2499999999999999E-2</v>
      </c>
      <c r="E475" s="38">
        <v>4.9375</v>
      </c>
      <c r="F475" s="38">
        <v>5.6152253877280556</v>
      </c>
      <c r="G475" s="38">
        <v>14.281818181818181</v>
      </c>
      <c r="H475" s="41">
        <v>91.920370370370406</v>
      </c>
    </row>
    <row r="476" spans="1:8" x14ac:dyDescent="0.2">
      <c r="A476" s="26">
        <v>4</v>
      </c>
      <c r="B476" s="26">
        <v>19</v>
      </c>
      <c r="C476" s="26">
        <v>2006</v>
      </c>
      <c r="D476" s="38">
        <v>0.60416666666666663</v>
      </c>
      <c r="E476" s="38">
        <v>4.5</v>
      </c>
      <c r="F476" s="38">
        <v>5.5812452038386269</v>
      </c>
      <c r="G476" s="38">
        <v>15.618181818181817</v>
      </c>
      <c r="H476" s="41">
        <v>91.920370370370406</v>
      </c>
    </row>
    <row r="477" spans="1:8" x14ac:dyDescent="0.2">
      <c r="A477" s="26">
        <v>4</v>
      </c>
      <c r="B477" s="26">
        <v>20</v>
      </c>
      <c r="C477" s="26">
        <v>2006</v>
      </c>
      <c r="D477" s="38">
        <v>0</v>
      </c>
      <c r="E477" s="38">
        <v>3.7624999999999997</v>
      </c>
      <c r="F477" s="38">
        <v>5.4962947441150556</v>
      </c>
      <c r="G477" s="38">
        <v>18.859090909090906</v>
      </c>
      <c r="H477" s="41">
        <v>91.920370370370406</v>
      </c>
    </row>
    <row r="478" spans="1:8" x14ac:dyDescent="0.2">
      <c r="A478" s="26">
        <v>4</v>
      </c>
      <c r="B478" s="26">
        <v>21</v>
      </c>
      <c r="C478" s="26">
        <v>2006</v>
      </c>
      <c r="D478" s="38">
        <v>2.1739130434782608E-2</v>
      </c>
      <c r="E478" s="38">
        <v>5.2625000000000011</v>
      </c>
      <c r="F478" s="38">
        <v>5.3943541924467713</v>
      </c>
      <c r="G478" s="38">
        <v>13.856818181818184</v>
      </c>
      <c r="H478" s="41">
        <v>91.920370370370406</v>
      </c>
    </row>
    <row r="479" spans="1:8" x14ac:dyDescent="0.2">
      <c r="A479" s="26">
        <v>4</v>
      </c>
      <c r="B479" s="26">
        <v>22</v>
      </c>
      <c r="C479" s="26">
        <v>2006</v>
      </c>
      <c r="D479" s="38">
        <v>18.595652173913042</v>
      </c>
      <c r="E479" s="38">
        <v>5.7624999999999993</v>
      </c>
      <c r="F479" s="38">
        <v>6.5043735328347685</v>
      </c>
      <c r="G479" s="38">
        <v>8.6272727272727288</v>
      </c>
      <c r="H479" s="41">
        <v>91.920370370370406</v>
      </c>
    </row>
    <row r="480" spans="1:8" x14ac:dyDescent="0.2">
      <c r="A480" s="26">
        <v>4</v>
      </c>
      <c r="B480" s="26">
        <v>23</v>
      </c>
      <c r="C480" s="26">
        <v>2006</v>
      </c>
      <c r="D480" s="38">
        <v>49.565217391304351</v>
      </c>
      <c r="E480" s="38">
        <v>4.25</v>
      </c>
      <c r="F480" s="38">
        <v>25.683355656426361</v>
      </c>
      <c r="G480" s="38">
        <v>10.493181818181817</v>
      </c>
      <c r="H480" s="41">
        <v>91.920370370370406</v>
      </c>
    </row>
    <row r="481" spans="1:8" x14ac:dyDescent="0.2">
      <c r="A481" s="26">
        <v>4</v>
      </c>
      <c r="B481" s="26">
        <v>24</v>
      </c>
      <c r="C481" s="26">
        <v>2006</v>
      </c>
      <c r="D481" s="38">
        <v>6.9583333333333321</v>
      </c>
      <c r="E481" s="38">
        <v>2.8875000000000002</v>
      </c>
      <c r="F481" s="38">
        <v>13.688350743458106</v>
      </c>
      <c r="G481" s="38">
        <v>12.28181818181818</v>
      </c>
      <c r="H481" s="41">
        <v>91.920370370370406</v>
      </c>
    </row>
    <row r="482" spans="1:8" x14ac:dyDescent="0.2">
      <c r="A482" s="26">
        <v>4</v>
      </c>
      <c r="B482" s="26">
        <v>25</v>
      </c>
      <c r="C482" s="26">
        <v>2006</v>
      </c>
      <c r="D482" s="38">
        <v>0.81739130434782614</v>
      </c>
      <c r="E482" s="38">
        <v>4.1749999999999998</v>
      </c>
      <c r="F482" s="38">
        <v>10.114768071086544</v>
      </c>
      <c r="G482" s="38">
        <v>14.018181818181819</v>
      </c>
      <c r="H482" s="41">
        <v>91.920370370370406</v>
      </c>
    </row>
    <row r="483" spans="1:8" x14ac:dyDescent="0.2">
      <c r="A483" s="26">
        <v>4</v>
      </c>
      <c r="B483" s="26">
        <v>26</v>
      </c>
      <c r="C483" s="26">
        <v>2006</v>
      </c>
      <c r="D483" s="38">
        <v>7.4999999999999997E-2</v>
      </c>
      <c r="E483" s="38">
        <v>3.9999999999999996</v>
      </c>
      <c r="F483" s="38">
        <v>8.8773230411131898</v>
      </c>
      <c r="G483" s="38">
        <v>10.731818181818184</v>
      </c>
      <c r="H483" s="41">
        <v>91.920370370370406</v>
      </c>
    </row>
    <row r="484" spans="1:8" x14ac:dyDescent="0.2">
      <c r="A484" s="26">
        <v>4</v>
      </c>
      <c r="B484" s="26">
        <v>27</v>
      </c>
      <c r="C484" s="26">
        <v>2006</v>
      </c>
      <c r="D484" s="38">
        <v>2.0833333333333332E-2</v>
      </c>
      <c r="E484" s="38">
        <v>3.0000000000000004</v>
      </c>
      <c r="F484" s="38">
        <v>8.2911648690205499</v>
      </c>
      <c r="G484" s="38">
        <v>13.213636363636363</v>
      </c>
      <c r="H484" s="41">
        <v>91.920370370370406</v>
      </c>
    </row>
    <row r="485" spans="1:8" x14ac:dyDescent="0.2">
      <c r="A485" s="26">
        <v>4</v>
      </c>
      <c r="B485" s="26">
        <v>28</v>
      </c>
      <c r="C485" s="26">
        <v>2006</v>
      </c>
      <c r="D485" s="38">
        <v>0</v>
      </c>
      <c r="E485" s="38">
        <v>4.0625</v>
      </c>
      <c r="F485" s="38">
        <v>7.9315412561907639</v>
      </c>
      <c r="G485" s="38">
        <v>13.350000000000001</v>
      </c>
      <c r="H485" s="41">
        <v>91.920370370370406</v>
      </c>
    </row>
    <row r="486" spans="1:8" x14ac:dyDescent="0.2">
      <c r="A486" s="26">
        <v>4</v>
      </c>
      <c r="B486" s="26">
        <v>29</v>
      </c>
      <c r="C486" s="26">
        <v>2006</v>
      </c>
      <c r="D486" s="38">
        <v>0</v>
      </c>
      <c r="E486" s="38">
        <v>3.4999999999999996</v>
      </c>
      <c r="F486" s="38">
        <v>7.6540364210937648</v>
      </c>
      <c r="G486" s="38">
        <v>11.725</v>
      </c>
      <c r="H486" s="41">
        <v>91.920370370370406</v>
      </c>
    </row>
    <row r="487" spans="1:8" x14ac:dyDescent="0.2">
      <c r="A487" s="26">
        <v>4</v>
      </c>
      <c r="B487" s="26">
        <v>30</v>
      </c>
      <c r="C487" s="26">
        <v>2006</v>
      </c>
      <c r="D487" s="38">
        <v>0</v>
      </c>
      <c r="E487" s="38">
        <v>3.0249999999999999</v>
      </c>
      <c r="F487" s="38">
        <v>7.4161751338677666</v>
      </c>
      <c r="G487" s="38">
        <v>12.786363636363637</v>
      </c>
      <c r="H487" s="41">
        <v>91.920370370370406</v>
      </c>
    </row>
    <row r="488" spans="1:8" x14ac:dyDescent="0.2">
      <c r="A488" s="26">
        <v>5</v>
      </c>
      <c r="B488" s="26">
        <v>1</v>
      </c>
      <c r="C488" s="26">
        <v>2006</v>
      </c>
      <c r="D488" s="38">
        <v>0</v>
      </c>
      <c r="E488" s="38">
        <v>4.8</v>
      </c>
      <c r="F488" s="38">
        <v>7.2292841224759083</v>
      </c>
      <c r="G488" s="38">
        <v>13.950000000000001</v>
      </c>
      <c r="H488" s="41">
        <v>101.290740740741</v>
      </c>
    </row>
    <row r="489" spans="1:8" x14ac:dyDescent="0.2">
      <c r="A489" s="26">
        <v>5</v>
      </c>
      <c r="B489" s="26">
        <v>2</v>
      </c>
      <c r="C489" s="26">
        <v>2006</v>
      </c>
      <c r="D489" s="38">
        <v>0.04</v>
      </c>
      <c r="E489" s="38">
        <v>3.5875000000000004</v>
      </c>
      <c r="F489" s="38">
        <v>7.1273435708076232</v>
      </c>
      <c r="G489" s="38">
        <v>14.000000000000002</v>
      </c>
      <c r="H489" s="41">
        <v>101.290740740741</v>
      </c>
    </row>
    <row r="490" spans="1:8" x14ac:dyDescent="0.2">
      <c r="A490" s="26">
        <v>5</v>
      </c>
      <c r="B490" s="26">
        <v>3</v>
      </c>
      <c r="C490" s="26">
        <v>2006</v>
      </c>
      <c r="D490" s="38">
        <v>1.044</v>
      </c>
      <c r="E490" s="38">
        <v>3.7250000000000001</v>
      </c>
      <c r="F490" s="38">
        <v>7.1443336627523388</v>
      </c>
      <c r="G490" s="38">
        <v>15.4</v>
      </c>
      <c r="H490" s="41">
        <v>101.290740740741</v>
      </c>
    </row>
    <row r="491" spans="1:8" x14ac:dyDescent="0.2">
      <c r="A491" s="26">
        <v>5</v>
      </c>
      <c r="B491" s="26">
        <v>4</v>
      </c>
      <c r="C491" s="26">
        <v>2006</v>
      </c>
      <c r="D491" s="38">
        <v>0.32400000000000001</v>
      </c>
      <c r="E491" s="38">
        <v>2.6125000000000003</v>
      </c>
      <c r="F491" s="38">
        <v>7.1301752527984092</v>
      </c>
      <c r="G491" s="38">
        <v>18.377272727272725</v>
      </c>
      <c r="H491" s="41">
        <v>101.290740740741</v>
      </c>
    </row>
    <row r="492" spans="1:8" x14ac:dyDescent="0.2">
      <c r="A492" s="26">
        <v>5</v>
      </c>
      <c r="B492" s="26">
        <v>5</v>
      </c>
      <c r="C492" s="26">
        <v>2006</v>
      </c>
      <c r="D492" s="38">
        <v>0</v>
      </c>
      <c r="E492" s="38">
        <v>3.0625</v>
      </c>
      <c r="F492" s="38">
        <v>6.9772644252959815</v>
      </c>
      <c r="G492" s="38">
        <v>20.234090909090909</v>
      </c>
      <c r="H492" s="41">
        <v>101.290740740741</v>
      </c>
    </row>
    <row r="493" spans="1:8" x14ac:dyDescent="0.2">
      <c r="A493" s="26">
        <v>5</v>
      </c>
      <c r="B493" s="26">
        <v>6</v>
      </c>
      <c r="C493" s="26">
        <v>2006</v>
      </c>
      <c r="D493" s="38">
        <v>0.04</v>
      </c>
      <c r="E493" s="38">
        <v>3.7124999999999999</v>
      </c>
      <c r="F493" s="38">
        <v>6.8441753717290537</v>
      </c>
      <c r="G493" s="38">
        <v>17.222727272727269</v>
      </c>
      <c r="H493" s="41">
        <v>101.290740740741</v>
      </c>
    </row>
    <row r="494" spans="1:8" x14ac:dyDescent="0.2">
      <c r="A494" s="26">
        <v>5</v>
      </c>
      <c r="B494" s="26">
        <v>7</v>
      </c>
      <c r="C494" s="26">
        <v>2006</v>
      </c>
      <c r="D494" s="38">
        <v>0</v>
      </c>
      <c r="E494" s="38">
        <v>2.8000000000000003</v>
      </c>
      <c r="F494" s="38">
        <v>6.5978190385306972</v>
      </c>
      <c r="G494" s="38">
        <v>13.013636363636362</v>
      </c>
      <c r="H494" s="41">
        <v>101.290740740741</v>
      </c>
    </row>
    <row r="495" spans="1:8" x14ac:dyDescent="0.2">
      <c r="A495" s="26">
        <v>5</v>
      </c>
      <c r="B495" s="26">
        <v>8</v>
      </c>
      <c r="C495" s="26">
        <v>2006</v>
      </c>
      <c r="D495" s="38">
        <v>0</v>
      </c>
      <c r="E495" s="38">
        <v>3.3625000000000003</v>
      </c>
      <c r="F495" s="38">
        <v>6.4788883949176954</v>
      </c>
      <c r="G495" s="38">
        <v>13.879545454545454</v>
      </c>
      <c r="H495" s="41">
        <v>101.290740740741</v>
      </c>
    </row>
    <row r="496" spans="1:8" x14ac:dyDescent="0.2">
      <c r="A496" s="26">
        <v>5</v>
      </c>
      <c r="B496" s="26">
        <v>9</v>
      </c>
      <c r="C496" s="26">
        <v>2006</v>
      </c>
      <c r="D496" s="38">
        <v>0.184</v>
      </c>
      <c r="E496" s="38">
        <v>4.7874999999999996</v>
      </c>
      <c r="F496" s="38">
        <v>6.5157002607979093</v>
      </c>
      <c r="G496" s="38">
        <v>14.134090909090908</v>
      </c>
      <c r="H496" s="41">
        <v>101.290740740741</v>
      </c>
    </row>
    <row r="497" spans="1:8" x14ac:dyDescent="0.2">
      <c r="A497" s="26">
        <v>5</v>
      </c>
      <c r="B497" s="26">
        <v>10</v>
      </c>
      <c r="C497" s="26">
        <v>2006</v>
      </c>
      <c r="D497" s="38">
        <v>0.17199999999999999</v>
      </c>
      <c r="E497" s="38">
        <v>3.4124999999999996</v>
      </c>
      <c r="F497" s="38">
        <v>6.5978190385306972</v>
      </c>
      <c r="G497" s="38">
        <v>15.411363636363637</v>
      </c>
      <c r="H497" s="41">
        <v>101.290740740741</v>
      </c>
    </row>
    <row r="498" spans="1:8" x14ac:dyDescent="0.2">
      <c r="A498" s="26">
        <v>5</v>
      </c>
      <c r="B498" s="26">
        <v>11</v>
      </c>
      <c r="C498" s="26">
        <v>2006</v>
      </c>
      <c r="D498" s="38">
        <v>1.9639999999999997</v>
      </c>
      <c r="E498" s="38">
        <v>4.3875000000000002</v>
      </c>
      <c r="F498" s="38">
        <v>6.6771061342726963</v>
      </c>
      <c r="G498" s="38">
        <v>15.140909090909091</v>
      </c>
      <c r="H498" s="41">
        <v>101.290740740741</v>
      </c>
    </row>
    <row r="499" spans="1:8" x14ac:dyDescent="0.2">
      <c r="A499" s="26">
        <v>5</v>
      </c>
      <c r="B499" s="26">
        <v>12</v>
      </c>
      <c r="C499" s="26">
        <v>2006</v>
      </c>
      <c r="D499" s="38">
        <v>42.84</v>
      </c>
      <c r="E499" s="38">
        <v>4.3624999999999998</v>
      </c>
      <c r="F499" s="38">
        <v>14.161241635919318</v>
      </c>
      <c r="G499" s="38">
        <v>15.856818181818184</v>
      </c>
      <c r="H499" s="41">
        <v>101.290740740741</v>
      </c>
    </row>
    <row r="500" spans="1:8" x14ac:dyDescent="0.2">
      <c r="A500" s="26">
        <v>5</v>
      </c>
      <c r="B500" s="26">
        <v>13</v>
      </c>
      <c r="C500" s="26">
        <v>2006</v>
      </c>
      <c r="D500" s="38">
        <v>0.04</v>
      </c>
      <c r="E500" s="38">
        <v>3.6999999999999997</v>
      </c>
      <c r="F500" s="38">
        <v>9.5059564430676176</v>
      </c>
      <c r="G500" s="38">
        <v>16.520454545454545</v>
      </c>
      <c r="H500" s="41">
        <v>101.290740740741</v>
      </c>
    </row>
    <row r="501" spans="1:8" x14ac:dyDescent="0.2">
      <c r="A501" s="26">
        <v>5</v>
      </c>
      <c r="B501" s="26">
        <v>14</v>
      </c>
      <c r="C501" s="26">
        <v>2006</v>
      </c>
      <c r="D501" s="38">
        <v>0</v>
      </c>
      <c r="E501" s="38">
        <v>4.05</v>
      </c>
      <c r="F501" s="38">
        <v>8.1778975893891204</v>
      </c>
      <c r="G501" s="38">
        <v>13.984090909090909</v>
      </c>
      <c r="H501" s="41">
        <v>101.290740740741</v>
      </c>
    </row>
    <row r="502" spans="1:8" x14ac:dyDescent="0.2">
      <c r="A502" s="26">
        <v>5</v>
      </c>
      <c r="B502" s="26">
        <v>15</v>
      </c>
      <c r="C502" s="26">
        <v>2006</v>
      </c>
      <c r="D502" s="38">
        <v>8.56</v>
      </c>
      <c r="E502" s="38">
        <v>4.2625000000000002</v>
      </c>
      <c r="F502" s="38">
        <v>9.2539367458876907</v>
      </c>
      <c r="G502" s="38">
        <v>13.870454545454542</v>
      </c>
      <c r="H502" s="41">
        <v>101.290740740741</v>
      </c>
    </row>
    <row r="503" spans="1:8" x14ac:dyDescent="0.2">
      <c r="A503" s="26">
        <v>5</v>
      </c>
      <c r="B503" s="26">
        <v>16</v>
      </c>
      <c r="C503" s="26">
        <v>2006</v>
      </c>
      <c r="D503" s="38">
        <v>16.744</v>
      </c>
      <c r="E503" s="38">
        <v>3.2624999999999997</v>
      </c>
      <c r="F503" s="38">
        <v>12.600984858996394</v>
      </c>
      <c r="G503" s="38">
        <v>14.579545454545453</v>
      </c>
      <c r="H503" s="41">
        <v>101.290740740741</v>
      </c>
    </row>
    <row r="504" spans="1:8" x14ac:dyDescent="0.2">
      <c r="A504" s="26">
        <v>5</v>
      </c>
      <c r="B504" s="26">
        <v>17</v>
      </c>
      <c r="C504" s="26">
        <v>2006</v>
      </c>
      <c r="D504" s="38">
        <v>2.448</v>
      </c>
      <c r="E504" s="38">
        <v>4.1374999999999993</v>
      </c>
      <c r="F504" s="38">
        <v>10.312985810441544</v>
      </c>
      <c r="G504" s="38">
        <v>15.468181818181817</v>
      </c>
      <c r="H504" s="41">
        <v>101.290740740741</v>
      </c>
    </row>
    <row r="505" spans="1:8" x14ac:dyDescent="0.2">
      <c r="A505" s="26">
        <v>5</v>
      </c>
      <c r="B505" s="26">
        <v>18</v>
      </c>
      <c r="C505" s="26">
        <v>2006</v>
      </c>
      <c r="D505" s="38">
        <v>0.77599999999999991</v>
      </c>
      <c r="E505" s="38">
        <v>3.2750000000000004</v>
      </c>
      <c r="F505" s="38">
        <v>9.3303921596389046</v>
      </c>
      <c r="G505" s="38">
        <v>17.272727272727273</v>
      </c>
      <c r="H505" s="41">
        <v>101.290740740741</v>
      </c>
    </row>
    <row r="506" spans="1:8" x14ac:dyDescent="0.2">
      <c r="A506" s="26">
        <v>5</v>
      </c>
      <c r="B506" s="26">
        <v>19</v>
      </c>
      <c r="C506" s="26">
        <v>2006</v>
      </c>
      <c r="D506" s="38">
        <v>17.970833333333335</v>
      </c>
      <c r="E506" s="38">
        <v>3.1875000000000004</v>
      </c>
      <c r="F506" s="38">
        <v>12.23569788218504</v>
      </c>
      <c r="G506" s="38">
        <v>14.757142857142856</v>
      </c>
      <c r="H506" s="41">
        <v>101.290740740741</v>
      </c>
    </row>
    <row r="507" spans="1:8" x14ac:dyDescent="0.2">
      <c r="A507" s="26">
        <v>5</v>
      </c>
      <c r="B507" s="26">
        <v>20</v>
      </c>
      <c r="C507" s="26">
        <v>2006</v>
      </c>
      <c r="D507" s="38">
        <v>1.6499999999999997</v>
      </c>
      <c r="E507" s="38">
        <v>5.1875</v>
      </c>
      <c r="F507" s="38">
        <v>9.8231048260356157</v>
      </c>
      <c r="G507" s="38">
        <v>14.359090909090911</v>
      </c>
      <c r="H507" s="41">
        <v>101.290740740741</v>
      </c>
    </row>
    <row r="508" spans="1:8" x14ac:dyDescent="0.2">
      <c r="A508" s="26">
        <v>5</v>
      </c>
      <c r="B508" s="26">
        <v>21</v>
      </c>
      <c r="C508" s="26">
        <v>2006</v>
      </c>
      <c r="D508" s="38">
        <v>0.82083333333333341</v>
      </c>
      <c r="E508" s="38">
        <v>5.4624999999999995</v>
      </c>
      <c r="F508" s="38">
        <v>8.8291844472698315</v>
      </c>
      <c r="G508" s="38">
        <v>14.677272727272729</v>
      </c>
      <c r="H508" s="41">
        <v>101.290740740741</v>
      </c>
    </row>
    <row r="509" spans="1:8" x14ac:dyDescent="0.2">
      <c r="A509" s="26">
        <v>5</v>
      </c>
      <c r="B509" s="26">
        <v>22</v>
      </c>
      <c r="C509" s="26">
        <v>2006</v>
      </c>
      <c r="D509" s="38">
        <v>0.12083333333333335</v>
      </c>
      <c r="E509" s="38">
        <v>6.5625</v>
      </c>
      <c r="F509" s="38">
        <v>8.2855015050389778</v>
      </c>
      <c r="G509" s="38">
        <v>13.822727272727271</v>
      </c>
      <c r="H509" s="41">
        <v>101.290740740741</v>
      </c>
    </row>
    <row r="510" spans="1:8" x14ac:dyDescent="0.2">
      <c r="A510" s="26">
        <v>5</v>
      </c>
      <c r="B510" s="26">
        <v>23</v>
      </c>
      <c r="C510" s="26">
        <v>2006</v>
      </c>
      <c r="D510" s="38">
        <v>0</v>
      </c>
      <c r="E510" s="38">
        <v>5.5125000000000002</v>
      </c>
      <c r="F510" s="38">
        <v>7.9966699419788361</v>
      </c>
      <c r="G510" s="38">
        <v>13.052272727272728</v>
      </c>
      <c r="H510" s="41">
        <v>101.290740740741</v>
      </c>
    </row>
    <row r="511" spans="1:8" x14ac:dyDescent="0.2">
      <c r="A511" s="26">
        <v>5</v>
      </c>
      <c r="B511" s="26">
        <v>24</v>
      </c>
      <c r="C511" s="26">
        <v>2006</v>
      </c>
      <c r="D511" s="38">
        <v>0</v>
      </c>
      <c r="E511" s="38">
        <v>3.4125000000000005</v>
      </c>
      <c r="F511" s="38">
        <v>7.75597697276205</v>
      </c>
      <c r="G511" s="38">
        <v>15.538636363636362</v>
      </c>
      <c r="H511" s="41">
        <v>101.290740740741</v>
      </c>
    </row>
    <row r="512" spans="1:8" x14ac:dyDescent="0.2">
      <c r="A512" s="26">
        <v>5</v>
      </c>
      <c r="B512" s="26">
        <v>25</v>
      </c>
      <c r="C512" s="26">
        <v>2006</v>
      </c>
      <c r="D512" s="38">
        <v>0</v>
      </c>
      <c r="E512" s="38">
        <v>2.875</v>
      </c>
      <c r="F512" s="38">
        <v>7.600234463268837</v>
      </c>
      <c r="G512" s="38">
        <v>17.30238095238095</v>
      </c>
      <c r="H512" s="41">
        <v>101.290740740741</v>
      </c>
    </row>
    <row r="513" spans="1:8" x14ac:dyDescent="0.2">
      <c r="A513" s="26">
        <v>5</v>
      </c>
      <c r="B513" s="26">
        <v>26</v>
      </c>
      <c r="C513" s="26">
        <v>2006</v>
      </c>
      <c r="D513" s="38">
        <v>3.2280000000000002</v>
      </c>
      <c r="E513" s="38">
        <v>1.7124999999999999</v>
      </c>
      <c r="F513" s="38">
        <v>7.69651165095555</v>
      </c>
      <c r="G513" s="38">
        <v>18.652272727272727</v>
      </c>
      <c r="H513" s="41">
        <v>101.290740740741</v>
      </c>
    </row>
    <row r="514" spans="1:8" x14ac:dyDescent="0.2">
      <c r="A514" s="26">
        <v>5</v>
      </c>
      <c r="B514" s="26">
        <v>27</v>
      </c>
      <c r="C514" s="26">
        <v>2006</v>
      </c>
      <c r="D514" s="38">
        <v>1.5919999999999999</v>
      </c>
      <c r="E514" s="38">
        <v>3.2625000000000002</v>
      </c>
      <c r="F514" s="38">
        <v>7.9485313481354787</v>
      </c>
      <c r="G514" s="38">
        <v>21.84545454545454</v>
      </c>
      <c r="H514" s="41">
        <v>101.290740740741</v>
      </c>
    </row>
    <row r="515" spans="1:8" x14ac:dyDescent="0.2">
      <c r="A515" s="26">
        <v>5</v>
      </c>
      <c r="B515" s="26">
        <v>28</v>
      </c>
      <c r="C515" s="26">
        <v>2006</v>
      </c>
      <c r="D515" s="38">
        <v>0</v>
      </c>
      <c r="E515" s="38">
        <v>3.0375000000000001</v>
      </c>
      <c r="F515" s="38">
        <v>7.4388285897940509</v>
      </c>
      <c r="G515" s="38">
        <v>22.506818181818183</v>
      </c>
      <c r="H515" s="41">
        <v>101.290740740741</v>
      </c>
    </row>
    <row r="516" spans="1:8" x14ac:dyDescent="0.2">
      <c r="A516" s="26">
        <v>5</v>
      </c>
      <c r="B516" s="26">
        <v>29</v>
      </c>
      <c r="C516" s="26">
        <v>2006</v>
      </c>
      <c r="D516" s="38">
        <v>0.48399999999999993</v>
      </c>
      <c r="E516" s="38">
        <v>2.4500000000000002</v>
      </c>
      <c r="F516" s="38">
        <v>7.1641554366878379</v>
      </c>
      <c r="G516" s="38">
        <v>23.145454545454541</v>
      </c>
      <c r="H516" s="41">
        <v>101.290740740741</v>
      </c>
    </row>
    <row r="517" spans="1:8" x14ac:dyDescent="0.2">
      <c r="A517" s="26">
        <v>5</v>
      </c>
      <c r="B517" s="26">
        <v>30</v>
      </c>
      <c r="C517" s="26">
        <v>2006</v>
      </c>
      <c r="D517" s="38">
        <v>0</v>
      </c>
      <c r="E517" s="38">
        <v>3.0249999999999999</v>
      </c>
      <c r="F517" s="38">
        <v>7.0112446091854093</v>
      </c>
      <c r="G517" s="38">
        <v>24.681818181818183</v>
      </c>
      <c r="H517" s="41">
        <v>101.290740740741</v>
      </c>
    </row>
    <row r="518" spans="1:8" x14ac:dyDescent="0.2">
      <c r="A518" s="26">
        <v>5</v>
      </c>
      <c r="B518" s="26">
        <v>31</v>
      </c>
      <c r="C518" s="26">
        <v>2006</v>
      </c>
      <c r="D518" s="38">
        <v>0</v>
      </c>
      <c r="E518" s="38">
        <v>2.9624999999999999</v>
      </c>
      <c r="F518" s="38">
        <v>6.8979773295539824</v>
      </c>
      <c r="G518" s="38">
        <v>21.559090909090905</v>
      </c>
      <c r="H518" s="41">
        <v>101.290740740741</v>
      </c>
    </row>
    <row r="519" spans="1:8" x14ac:dyDescent="0.2">
      <c r="A519" s="26">
        <v>6</v>
      </c>
      <c r="B519" s="26">
        <v>1</v>
      </c>
      <c r="C519" s="26">
        <v>2006</v>
      </c>
      <c r="D519" s="38">
        <v>8.18</v>
      </c>
      <c r="E519" s="38">
        <v>3.2375000000000003</v>
      </c>
      <c r="F519" s="38">
        <v>6.8583337816829824</v>
      </c>
      <c r="G519" s="38">
        <v>22.75454545454545</v>
      </c>
      <c r="H519" s="41">
        <v>99.179629629629602</v>
      </c>
    </row>
    <row r="520" spans="1:8" x14ac:dyDescent="0.2">
      <c r="A520" s="26">
        <v>6</v>
      </c>
      <c r="B520" s="26">
        <v>2</v>
      </c>
      <c r="C520" s="26">
        <v>2006</v>
      </c>
      <c r="D520" s="38">
        <v>28.375999999999998</v>
      </c>
      <c r="E520" s="38">
        <v>2.4875000000000003</v>
      </c>
      <c r="F520" s="38">
        <v>10.213876940764042</v>
      </c>
      <c r="G520" s="38">
        <v>23.697727272727271</v>
      </c>
      <c r="H520" s="41">
        <v>99.179629629629602</v>
      </c>
    </row>
    <row r="521" spans="1:8" x14ac:dyDescent="0.2">
      <c r="A521" s="26">
        <v>6</v>
      </c>
      <c r="B521" s="26">
        <v>3</v>
      </c>
      <c r="C521" s="26">
        <v>2006</v>
      </c>
      <c r="D521" s="38">
        <v>29.944000000000003</v>
      </c>
      <c r="E521" s="38">
        <v>3.6625000000000001</v>
      </c>
      <c r="F521" s="38">
        <v>14.750231490002747</v>
      </c>
      <c r="G521" s="38">
        <v>18.477272727272727</v>
      </c>
      <c r="H521" s="41">
        <v>99.179629629629602</v>
      </c>
    </row>
    <row r="522" spans="1:8" x14ac:dyDescent="0.2">
      <c r="A522" s="26">
        <v>6</v>
      </c>
      <c r="B522" s="26">
        <v>4</v>
      </c>
      <c r="C522" s="26">
        <v>2006</v>
      </c>
      <c r="D522" s="38">
        <v>4.5039999999999987</v>
      </c>
      <c r="E522" s="38">
        <v>2.5750000000000002</v>
      </c>
      <c r="F522" s="38">
        <v>9.5540950369109741</v>
      </c>
      <c r="G522" s="38">
        <v>16.670454545454547</v>
      </c>
      <c r="H522" s="41">
        <v>99.179629629629602</v>
      </c>
    </row>
    <row r="523" spans="1:8" x14ac:dyDescent="0.2">
      <c r="A523" s="26">
        <v>6</v>
      </c>
      <c r="B523" s="26">
        <v>5</v>
      </c>
      <c r="C523" s="26">
        <v>2006</v>
      </c>
      <c r="D523" s="38">
        <v>2.1800000000000002</v>
      </c>
      <c r="E523" s="38">
        <v>2.0249999999999999</v>
      </c>
      <c r="F523" s="38">
        <v>8.3931054206888351</v>
      </c>
      <c r="G523" s="38">
        <v>17.700000000000003</v>
      </c>
      <c r="H523" s="41">
        <v>99.179629629629602</v>
      </c>
    </row>
    <row r="524" spans="1:8" x14ac:dyDescent="0.2">
      <c r="A524" s="26">
        <v>6</v>
      </c>
      <c r="B524" s="26">
        <v>6</v>
      </c>
      <c r="C524" s="26">
        <v>2006</v>
      </c>
      <c r="D524" s="38">
        <v>0.79200000000000004</v>
      </c>
      <c r="E524" s="38">
        <v>3</v>
      </c>
      <c r="F524" s="38">
        <v>7.7248284708634065</v>
      </c>
      <c r="G524" s="38">
        <v>17.904545454545456</v>
      </c>
      <c r="H524" s="41">
        <v>99.179629629629602</v>
      </c>
    </row>
    <row r="525" spans="1:8" x14ac:dyDescent="0.2">
      <c r="A525" s="26">
        <v>6</v>
      </c>
      <c r="B525" s="26">
        <v>7</v>
      </c>
      <c r="C525" s="26">
        <v>2006</v>
      </c>
      <c r="D525" s="38">
        <v>21.011999999999997</v>
      </c>
      <c r="E525" s="38">
        <v>5.0249999999999995</v>
      </c>
      <c r="F525" s="38">
        <v>11.394688330921685</v>
      </c>
      <c r="G525" s="38">
        <v>16.434090909090909</v>
      </c>
      <c r="H525" s="41">
        <v>99.179629629629602</v>
      </c>
    </row>
    <row r="526" spans="1:8" x14ac:dyDescent="0.2">
      <c r="A526" s="26">
        <v>6</v>
      </c>
      <c r="B526" s="26">
        <v>8</v>
      </c>
      <c r="C526" s="26">
        <v>2006</v>
      </c>
      <c r="D526" s="38">
        <v>10.400000000000004</v>
      </c>
      <c r="E526" s="38">
        <v>2.4125000000000005</v>
      </c>
      <c r="F526" s="38">
        <v>11.196470591566687</v>
      </c>
      <c r="G526" s="38">
        <v>16.243181818181814</v>
      </c>
      <c r="H526" s="41">
        <v>99.179629629629602</v>
      </c>
    </row>
    <row r="527" spans="1:8" x14ac:dyDescent="0.2">
      <c r="A527" s="26">
        <v>6</v>
      </c>
      <c r="B527" s="26">
        <v>9</v>
      </c>
      <c r="C527" s="26">
        <v>2006</v>
      </c>
      <c r="D527" s="38">
        <v>5.6760000000000002</v>
      </c>
      <c r="E527" s="38">
        <v>3.0375000000000001</v>
      </c>
      <c r="F527" s="38">
        <v>9.8287681900171879</v>
      </c>
      <c r="G527" s="38">
        <v>18.649999999999999</v>
      </c>
      <c r="H527" s="41">
        <v>99.179629629629602</v>
      </c>
    </row>
    <row r="528" spans="1:8" x14ac:dyDescent="0.2">
      <c r="A528" s="26">
        <v>6</v>
      </c>
      <c r="B528" s="26">
        <v>10</v>
      </c>
      <c r="C528" s="26">
        <v>2006</v>
      </c>
      <c r="D528" s="38">
        <v>1.5719999999999998</v>
      </c>
      <c r="E528" s="38">
        <v>7.1375000000000002</v>
      </c>
      <c r="F528" s="38">
        <v>9.7749662321922592</v>
      </c>
      <c r="G528" s="38">
        <v>17.188636363636363</v>
      </c>
      <c r="H528" s="41">
        <v>99.179629629629602</v>
      </c>
    </row>
    <row r="529" spans="1:8" x14ac:dyDescent="0.2">
      <c r="A529" s="26">
        <v>6</v>
      </c>
      <c r="B529" s="26">
        <v>11</v>
      </c>
      <c r="C529" s="26">
        <v>2006</v>
      </c>
      <c r="D529" s="38">
        <v>9.1999999999999998E-2</v>
      </c>
      <c r="E529" s="38">
        <v>6.0500000000000007</v>
      </c>
      <c r="F529" s="38">
        <v>8.1071055396194787</v>
      </c>
      <c r="G529" s="38">
        <v>16.118181818181817</v>
      </c>
      <c r="H529" s="41">
        <v>99.179629629629602</v>
      </c>
    </row>
    <row r="530" spans="1:8" x14ac:dyDescent="0.2">
      <c r="A530" s="26">
        <v>6</v>
      </c>
      <c r="B530" s="26">
        <v>12</v>
      </c>
      <c r="C530" s="26">
        <v>2006</v>
      </c>
      <c r="D530" s="38">
        <v>0</v>
      </c>
      <c r="E530" s="38">
        <v>2.4749999999999996</v>
      </c>
      <c r="F530" s="38">
        <v>7.6823532410016204</v>
      </c>
      <c r="G530" s="38">
        <v>17.65909090909091</v>
      </c>
      <c r="H530" s="41">
        <v>99.179629629629602</v>
      </c>
    </row>
    <row r="531" spans="1:8" x14ac:dyDescent="0.2">
      <c r="A531" s="26">
        <v>6</v>
      </c>
      <c r="B531" s="26">
        <v>13</v>
      </c>
      <c r="C531" s="26">
        <v>2006</v>
      </c>
      <c r="D531" s="38">
        <v>0</v>
      </c>
      <c r="E531" s="38">
        <v>3.0750000000000002</v>
      </c>
      <c r="F531" s="38">
        <v>7.57758100734255</v>
      </c>
      <c r="G531" s="38">
        <v>21.159090909090907</v>
      </c>
      <c r="H531" s="41">
        <v>99.179629629629602</v>
      </c>
    </row>
    <row r="532" spans="1:8" x14ac:dyDescent="0.2">
      <c r="A532" s="26">
        <v>6</v>
      </c>
      <c r="B532" s="26">
        <v>14</v>
      </c>
      <c r="C532" s="26">
        <v>2006</v>
      </c>
      <c r="D532" s="38">
        <v>6.4000000000000001E-2</v>
      </c>
      <c r="E532" s="38">
        <v>2.4249999999999998</v>
      </c>
      <c r="F532" s="38">
        <v>7.203798984558837</v>
      </c>
      <c r="G532" s="38">
        <v>20.977272727272727</v>
      </c>
      <c r="H532" s="41">
        <v>99.179629629629602</v>
      </c>
    </row>
    <row r="533" spans="1:8" x14ac:dyDescent="0.2">
      <c r="A533" s="26">
        <v>6</v>
      </c>
      <c r="B533" s="26">
        <v>15</v>
      </c>
      <c r="C533" s="26">
        <v>2006</v>
      </c>
      <c r="D533" s="38">
        <v>0.45600000000000002</v>
      </c>
      <c r="E533" s="38">
        <v>4.2749999999999995</v>
      </c>
      <c r="F533" s="38">
        <v>6.9857594712683388</v>
      </c>
      <c r="G533" s="38">
        <v>22.077272727272728</v>
      </c>
      <c r="H533" s="41">
        <v>99.179629629629602</v>
      </c>
    </row>
    <row r="534" spans="1:8" x14ac:dyDescent="0.2">
      <c r="A534" s="26">
        <v>6</v>
      </c>
      <c r="B534" s="26">
        <v>16</v>
      </c>
      <c r="C534" s="26">
        <v>2006</v>
      </c>
      <c r="D534" s="38">
        <v>0</v>
      </c>
      <c r="E534" s="38">
        <v>2.8875000000000002</v>
      </c>
      <c r="F534" s="38">
        <v>6.889482283581625</v>
      </c>
      <c r="G534" s="38">
        <v>22.065909090909091</v>
      </c>
      <c r="H534" s="41">
        <v>99.179629629629602</v>
      </c>
    </row>
    <row r="535" spans="1:8" x14ac:dyDescent="0.2">
      <c r="A535" s="26">
        <v>6</v>
      </c>
      <c r="B535" s="26">
        <v>17</v>
      </c>
      <c r="C535" s="26">
        <v>2006</v>
      </c>
      <c r="D535" s="38">
        <v>0</v>
      </c>
      <c r="E535" s="38">
        <v>2.8624999999999998</v>
      </c>
      <c r="F535" s="38">
        <v>6.7733833219594111</v>
      </c>
      <c r="G535" s="38">
        <v>22.85</v>
      </c>
      <c r="H535" s="41">
        <v>99.179629629629602</v>
      </c>
    </row>
    <row r="536" spans="1:8" x14ac:dyDescent="0.2">
      <c r="A536" s="26">
        <v>6</v>
      </c>
      <c r="B536" s="26">
        <v>18</v>
      </c>
      <c r="C536" s="26">
        <v>2006</v>
      </c>
      <c r="D536" s="38">
        <v>0</v>
      </c>
      <c r="E536" s="38">
        <v>3.4375</v>
      </c>
      <c r="F536" s="38">
        <v>6.7563932300146954</v>
      </c>
      <c r="G536" s="38">
        <v>25.515909090909091</v>
      </c>
      <c r="H536" s="41">
        <v>99.179629629629602</v>
      </c>
    </row>
    <row r="537" spans="1:8" x14ac:dyDescent="0.2">
      <c r="A537" s="26">
        <v>6</v>
      </c>
      <c r="B537" s="26">
        <v>19</v>
      </c>
      <c r="C537" s="26">
        <v>2006</v>
      </c>
      <c r="D537" s="38">
        <v>0.4291666666666667</v>
      </c>
      <c r="E537" s="38">
        <v>3.9250000000000003</v>
      </c>
      <c r="F537" s="38">
        <v>6.6544526783464111</v>
      </c>
      <c r="G537" s="38">
        <v>26.12954545454545</v>
      </c>
      <c r="H537" s="41">
        <v>99.179629629629602</v>
      </c>
    </row>
    <row r="538" spans="1:8" x14ac:dyDescent="0.2">
      <c r="A538" s="26">
        <v>6</v>
      </c>
      <c r="B538" s="26">
        <v>20</v>
      </c>
      <c r="C538" s="26">
        <v>2006</v>
      </c>
      <c r="D538" s="38">
        <v>0.39600000000000002</v>
      </c>
      <c r="E538" s="38">
        <v>3.2875000000000001</v>
      </c>
      <c r="F538" s="38">
        <v>6.631799222420125</v>
      </c>
      <c r="G538" s="38">
        <v>25.043181818181822</v>
      </c>
      <c r="H538" s="41">
        <v>99.179629629629602</v>
      </c>
    </row>
    <row r="539" spans="1:8" x14ac:dyDescent="0.2">
      <c r="A539" s="26">
        <v>6</v>
      </c>
      <c r="B539" s="26">
        <v>21</v>
      </c>
      <c r="C539" s="26">
        <v>2006</v>
      </c>
      <c r="D539" s="38">
        <v>0.20399999999999999</v>
      </c>
      <c r="E539" s="38">
        <v>2.5625</v>
      </c>
      <c r="F539" s="38">
        <v>6.4817200769084833</v>
      </c>
      <c r="G539" s="38">
        <v>23.349999999999998</v>
      </c>
      <c r="H539" s="41">
        <v>99.179629629629602</v>
      </c>
    </row>
    <row r="540" spans="1:8" x14ac:dyDescent="0.2">
      <c r="A540" s="26">
        <v>6</v>
      </c>
      <c r="B540" s="26">
        <v>22</v>
      </c>
      <c r="C540" s="26">
        <v>2006</v>
      </c>
      <c r="D540" s="38">
        <v>0</v>
      </c>
      <c r="E540" s="38">
        <v>2.9624999999999995</v>
      </c>
      <c r="F540" s="38">
        <v>6.2297003797285546</v>
      </c>
      <c r="G540" s="38">
        <v>24.334090909090911</v>
      </c>
      <c r="H540" s="41">
        <v>99.179629629629602</v>
      </c>
    </row>
    <row r="541" spans="1:8" x14ac:dyDescent="0.2">
      <c r="A541" s="26">
        <v>6</v>
      </c>
      <c r="B541" s="26">
        <v>23</v>
      </c>
      <c r="C541" s="26">
        <v>2006</v>
      </c>
      <c r="D541" s="38">
        <v>1.9319999999999995</v>
      </c>
      <c r="E541" s="38">
        <v>2.9625000000000004</v>
      </c>
      <c r="F541" s="38">
        <v>6.079621234216912</v>
      </c>
      <c r="G541" s="38">
        <v>26.197727272727271</v>
      </c>
      <c r="H541" s="41">
        <v>99.179629629629602</v>
      </c>
    </row>
    <row r="542" spans="1:8" x14ac:dyDescent="0.2">
      <c r="A542" s="26">
        <v>6</v>
      </c>
      <c r="B542" s="26">
        <v>24</v>
      </c>
      <c r="C542" s="26">
        <v>2006</v>
      </c>
      <c r="D542" s="38">
        <v>28.124000000000002</v>
      </c>
      <c r="E542" s="38">
        <v>1.625</v>
      </c>
      <c r="F542" s="38">
        <v>10.947282576377541</v>
      </c>
      <c r="G542" s="38">
        <v>22.986363636363635</v>
      </c>
      <c r="H542" s="41">
        <v>99.179629629629602</v>
      </c>
    </row>
    <row r="543" spans="1:8" x14ac:dyDescent="0.2">
      <c r="A543" s="26">
        <v>6</v>
      </c>
      <c r="B543" s="26">
        <v>25</v>
      </c>
      <c r="C543" s="26">
        <v>2006</v>
      </c>
      <c r="D543" s="38">
        <v>15.216000000000003</v>
      </c>
      <c r="E543" s="38">
        <v>3.1124999999999998</v>
      </c>
      <c r="F543" s="38">
        <v>9.5937385847819741</v>
      </c>
      <c r="G543" s="38">
        <v>21.909090909090914</v>
      </c>
      <c r="H543" s="41">
        <v>99.179629629629602</v>
      </c>
    </row>
    <row r="544" spans="1:8" x14ac:dyDescent="0.2">
      <c r="A544" s="26">
        <v>6</v>
      </c>
      <c r="B544" s="26">
        <v>26</v>
      </c>
      <c r="C544" s="26">
        <v>2006</v>
      </c>
      <c r="D544" s="38">
        <v>2.8599999999999994</v>
      </c>
      <c r="E544" s="38">
        <v>4.8999999999999995</v>
      </c>
      <c r="F544" s="38">
        <v>8.1835609533706926</v>
      </c>
      <c r="G544" s="38">
        <v>22.979545454545455</v>
      </c>
      <c r="H544" s="41">
        <v>99.179629629629602</v>
      </c>
    </row>
    <row r="545" spans="1:8" x14ac:dyDescent="0.2">
      <c r="A545" s="26">
        <v>6</v>
      </c>
      <c r="B545" s="26">
        <v>27</v>
      </c>
      <c r="C545" s="26">
        <v>2006</v>
      </c>
      <c r="D545" s="38">
        <v>1.8079999999999998</v>
      </c>
      <c r="E545" s="38">
        <v>6.3250000000000002</v>
      </c>
      <c r="F545" s="38">
        <v>7.3935216779414814</v>
      </c>
      <c r="G545" s="38">
        <v>24.024999999999999</v>
      </c>
      <c r="H545" s="41">
        <v>99.179629629629602</v>
      </c>
    </row>
    <row r="546" spans="1:8" x14ac:dyDescent="0.2">
      <c r="A546" s="26">
        <v>6</v>
      </c>
      <c r="B546" s="26">
        <v>28</v>
      </c>
      <c r="C546" s="26">
        <v>2006</v>
      </c>
      <c r="D546" s="38">
        <v>23.136000000000003</v>
      </c>
      <c r="E546" s="38">
        <v>5.125</v>
      </c>
      <c r="F546" s="38">
        <v>12.450905713484751</v>
      </c>
      <c r="G546" s="38">
        <v>24.75</v>
      </c>
      <c r="H546" s="41">
        <v>99.179629629629602</v>
      </c>
    </row>
    <row r="547" spans="1:8" x14ac:dyDescent="0.2">
      <c r="A547" s="26">
        <v>6</v>
      </c>
      <c r="B547" s="26">
        <v>29</v>
      </c>
      <c r="C547" s="26">
        <v>2006</v>
      </c>
      <c r="D547" s="38">
        <v>3.2559999999999998</v>
      </c>
      <c r="E547" s="38">
        <v>3.1374999999999997</v>
      </c>
      <c r="F547" s="38">
        <v>8.1156005855918352</v>
      </c>
      <c r="G547" s="38">
        <v>24.768181818181816</v>
      </c>
      <c r="H547" s="41">
        <v>99.179629629629602</v>
      </c>
    </row>
    <row r="548" spans="1:8" x14ac:dyDescent="0.2">
      <c r="A548" s="26">
        <v>6</v>
      </c>
      <c r="B548" s="26">
        <v>30</v>
      </c>
      <c r="C548" s="26">
        <v>2006</v>
      </c>
      <c r="D548" s="38">
        <v>1.3560000000000003</v>
      </c>
      <c r="E548" s="38">
        <v>3.8499999999999996</v>
      </c>
      <c r="F548" s="38">
        <v>7.4076800878954083</v>
      </c>
      <c r="G548" s="38">
        <v>22.695454545454545</v>
      </c>
      <c r="H548" s="41">
        <v>99.179629629629602</v>
      </c>
    </row>
    <row r="549" spans="1:8" x14ac:dyDescent="0.2">
      <c r="A549" s="26">
        <v>7</v>
      </c>
      <c r="B549" s="26">
        <v>1</v>
      </c>
      <c r="C549" s="26">
        <v>2006</v>
      </c>
      <c r="D549" s="38">
        <v>0.54400000000000004</v>
      </c>
      <c r="E549" s="38">
        <v>3.7874999999999996</v>
      </c>
      <c r="F549" s="38">
        <v>7.0197396551577649</v>
      </c>
      <c r="G549" s="38">
        <v>22.563636363636363</v>
      </c>
      <c r="H549" s="41">
        <v>111.333333333333</v>
      </c>
    </row>
    <row r="550" spans="1:8" x14ac:dyDescent="0.2">
      <c r="A550" s="26">
        <v>7</v>
      </c>
      <c r="B550" s="26">
        <v>2</v>
      </c>
      <c r="C550" s="26">
        <v>2006</v>
      </c>
      <c r="D550" s="38">
        <v>0.49600000000000011</v>
      </c>
      <c r="E550" s="38">
        <v>5.0625</v>
      </c>
      <c r="F550" s="38">
        <v>6.7875417319133398</v>
      </c>
      <c r="G550" s="38">
        <v>25.815909090909088</v>
      </c>
      <c r="H550" s="41">
        <v>111.333333333333</v>
      </c>
    </row>
    <row r="551" spans="1:8" x14ac:dyDescent="0.2">
      <c r="A551" s="26">
        <v>7</v>
      </c>
      <c r="B551" s="26">
        <v>3</v>
      </c>
      <c r="C551" s="26">
        <v>2006</v>
      </c>
      <c r="D551" s="38">
        <v>0.81666666666666676</v>
      </c>
      <c r="E551" s="38">
        <v>3.0625</v>
      </c>
      <c r="F551" s="38">
        <v>6.6459576323740528</v>
      </c>
      <c r="G551" s="38">
        <v>26.740909090909092</v>
      </c>
      <c r="H551" s="41">
        <v>111.333333333333</v>
      </c>
    </row>
    <row r="552" spans="1:8" x14ac:dyDescent="0.2">
      <c r="A552" s="26">
        <v>7</v>
      </c>
      <c r="B552" s="26">
        <v>4</v>
      </c>
      <c r="C552" s="26">
        <v>2006</v>
      </c>
      <c r="D552" s="38">
        <v>2.0599999999999996</v>
      </c>
      <c r="E552" s="38">
        <v>3.1375000000000002</v>
      </c>
      <c r="F552" s="38">
        <v>6.8300169617751258</v>
      </c>
      <c r="G552" s="38">
        <v>27.200000000000003</v>
      </c>
      <c r="H552" s="41">
        <v>111.333333333333</v>
      </c>
    </row>
    <row r="553" spans="1:8" x14ac:dyDescent="0.2">
      <c r="A553" s="26">
        <v>7</v>
      </c>
      <c r="B553" s="26">
        <v>5</v>
      </c>
      <c r="C553" s="26">
        <v>2006</v>
      </c>
      <c r="D553" s="38">
        <v>17.564</v>
      </c>
      <c r="E553" s="38">
        <v>2.125</v>
      </c>
      <c r="F553" s="38">
        <v>14.625637482408175</v>
      </c>
      <c r="G553" s="38">
        <v>24.309090909090912</v>
      </c>
      <c r="H553" s="41">
        <v>111.333333333333</v>
      </c>
    </row>
    <row r="554" spans="1:8" x14ac:dyDescent="0.2">
      <c r="A554" s="26">
        <v>7</v>
      </c>
      <c r="B554" s="26">
        <v>6</v>
      </c>
      <c r="C554" s="26">
        <v>2006</v>
      </c>
      <c r="D554" s="38">
        <v>16.404000000000003</v>
      </c>
      <c r="E554" s="38">
        <v>2.75</v>
      </c>
      <c r="F554" s="38">
        <v>11.813777265557968</v>
      </c>
      <c r="G554" s="38">
        <v>21.052272727272729</v>
      </c>
      <c r="H554" s="41">
        <v>111.333333333333</v>
      </c>
    </row>
    <row r="555" spans="1:8" x14ac:dyDescent="0.2">
      <c r="A555" s="26">
        <v>7</v>
      </c>
      <c r="B555" s="26">
        <v>7</v>
      </c>
      <c r="C555" s="26">
        <v>2006</v>
      </c>
      <c r="D555" s="38">
        <v>0.24399999999999999</v>
      </c>
      <c r="E555" s="38">
        <v>2.6750000000000003</v>
      </c>
      <c r="F555" s="38">
        <v>8.9452834088920472</v>
      </c>
      <c r="G555" s="38">
        <v>21.131818181818179</v>
      </c>
      <c r="H555" s="41">
        <v>111.333333333333</v>
      </c>
    </row>
    <row r="556" spans="1:8" x14ac:dyDescent="0.2">
      <c r="A556" s="26">
        <v>7</v>
      </c>
      <c r="B556" s="26">
        <v>8</v>
      </c>
      <c r="C556" s="26">
        <v>2006</v>
      </c>
      <c r="D556" s="38">
        <v>0</v>
      </c>
      <c r="E556" s="38">
        <v>2.0625</v>
      </c>
      <c r="F556" s="38">
        <v>7.9485313481354778</v>
      </c>
      <c r="G556" s="38">
        <v>22.965909090909093</v>
      </c>
      <c r="H556" s="41">
        <v>111.333333333333</v>
      </c>
    </row>
    <row r="557" spans="1:8" x14ac:dyDescent="0.2">
      <c r="A557" s="26">
        <v>7</v>
      </c>
      <c r="B557" s="26">
        <v>9</v>
      </c>
      <c r="C557" s="26">
        <v>2006</v>
      </c>
      <c r="D557" s="38">
        <v>8.4000000000000005E-2</v>
      </c>
      <c r="E557" s="38">
        <v>3.8250000000000002</v>
      </c>
      <c r="F557" s="38">
        <v>7.4190068158585509</v>
      </c>
      <c r="G557" s="38">
        <v>24.163636363636364</v>
      </c>
      <c r="H557" s="41">
        <v>111.333333333333</v>
      </c>
    </row>
    <row r="558" spans="1:8" x14ac:dyDescent="0.2">
      <c r="A558" s="26">
        <v>7</v>
      </c>
      <c r="B558" s="26">
        <v>10</v>
      </c>
      <c r="C558" s="26">
        <v>2006</v>
      </c>
      <c r="D558" s="38">
        <v>3.7919999999999994</v>
      </c>
      <c r="E558" s="38">
        <v>3.7250000000000005</v>
      </c>
      <c r="F558" s="38">
        <v>7.2094623485404083</v>
      </c>
      <c r="G558" s="38">
        <v>23.581818181818182</v>
      </c>
      <c r="H558" s="41">
        <v>111.333333333333</v>
      </c>
    </row>
    <row r="559" spans="1:8" x14ac:dyDescent="0.2">
      <c r="A559" s="26">
        <v>7</v>
      </c>
      <c r="B559" s="26">
        <v>11</v>
      </c>
      <c r="C559" s="26">
        <v>2006</v>
      </c>
      <c r="D559" s="38">
        <v>0.25600000000000001</v>
      </c>
      <c r="E559" s="38">
        <v>3.4999999999999996</v>
      </c>
      <c r="F559" s="38">
        <v>6.9716010613144102</v>
      </c>
      <c r="G559" s="38">
        <v>25.611363636363635</v>
      </c>
      <c r="H559" s="41">
        <v>111.333333333333</v>
      </c>
    </row>
    <row r="560" spans="1:8" x14ac:dyDescent="0.2">
      <c r="A560" s="26">
        <v>7</v>
      </c>
      <c r="B560" s="26">
        <v>12</v>
      </c>
      <c r="C560" s="26">
        <v>2006</v>
      </c>
      <c r="D560" s="38">
        <v>16.975999999999999</v>
      </c>
      <c r="E560" s="38">
        <v>2.7874999999999996</v>
      </c>
      <c r="F560" s="38">
        <v>8.2713430950850491</v>
      </c>
      <c r="G560" s="38">
        <v>25.859090909090902</v>
      </c>
      <c r="H560" s="41">
        <v>111.333333333333</v>
      </c>
    </row>
    <row r="561" spans="1:8" x14ac:dyDescent="0.2">
      <c r="A561" s="26">
        <v>7</v>
      </c>
      <c r="B561" s="26">
        <v>13</v>
      </c>
      <c r="C561" s="26">
        <v>2006</v>
      </c>
      <c r="D561" s="38">
        <v>6.3680000000000021</v>
      </c>
      <c r="E561" s="38">
        <v>3.8</v>
      </c>
      <c r="F561" s="38">
        <v>11.479638790645257</v>
      </c>
      <c r="G561" s="38">
        <v>25.22045454545454</v>
      </c>
      <c r="H561" s="41">
        <v>111.333333333333</v>
      </c>
    </row>
    <row r="562" spans="1:8" x14ac:dyDescent="0.2">
      <c r="A562" s="26">
        <v>7</v>
      </c>
      <c r="B562" s="26">
        <v>14</v>
      </c>
      <c r="C562" s="26">
        <v>2006</v>
      </c>
      <c r="D562" s="38">
        <v>0.13200000000000001</v>
      </c>
      <c r="E562" s="38">
        <v>2.1999999999999997</v>
      </c>
      <c r="F562" s="38">
        <v>8.1240956315641917</v>
      </c>
      <c r="G562" s="38">
        <v>24.563636363636366</v>
      </c>
      <c r="H562" s="41">
        <v>111.333333333333</v>
      </c>
    </row>
    <row r="563" spans="1:8" x14ac:dyDescent="0.2">
      <c r="A563" s="26">
        <v>7</v>
      </c>
      <c r="B563" s="26">
        <v>15</v>
      </c>
      <c r="C563" s="26">
        <v>2006</v>
      </c>
      <c r="D563" s="38">
        <v>0.12</v>
      </c>
      <c r="E563" s="38">
        <v>1.8875000000000002</v>
      </c>
      <c r="F563" s="38">
        <v>7.3567098120612666</v>
      </c>
      <c r="G563" s="38">
        <v>24.361363636363635</v>
      </c>
      <c r="H563" s="41">
        <v>111.333333333333</v>
      </c>
    </row>
    <row r="564" spans="1:8" x14ac:dyDescent="0.2">
      <c r="A564" s="26">
        <v>7</v>
      </c>
      <c r="B564" s="26">
        <v>16</v>
      </c>
      <c r="C564" s="26">
        <v>2006</v>
      </c>
      <c r="D564" s="38">
        <v>1.2499999999999999E-2</v>
      </c>
      <c r="E564" s="38">
        <v>2.7875000000000001</v>
      </c>
      <c r="F564" s="38">
        <v>7.0112446091854093</v>
      </c>
      <c r="G564" s="38">
        <v>26.81904761904762</v>
      </c>
      <c r="H564" s="41">
        <v>111.333333333333</v>
      </c>
    </row>
    <row r="565" spans="1:8" x14ac:dyDescent="0.2">
      <c r="A565" s="26">
        <v>7</v>
      </c>
      <c r="B565" s="26">
        <v>17</v>
      </c>
      <c r="C565" s="26">
        <v>2006</v>
      </c>
      <c r="D565" s="38">
        <v>1.2499999999999999E-2</v>
      </c>
      <c r="E565" s="38">
        <v>2.5625</v>
      </c>
      <c r="F565" s="38">
        <v>6.7422348200607676</v>
      </c>
      <c r="G565" s="38">
        <v>28.730952380952388</v>
      </c>
      <c r="H565" s="41">
        <v>111.333333333333</v>
      </c>
    </row>
    <row r="566" spans="1:8" x14ac:dyDescent="0.2">
      <c r="A566" s="26">
        <v>7</v>
      </c>
      <c r="B566" s="26">
        <v>18</v>
      </c>
      <c r="C566" s="26">
        <v>2006</v>
      </c>
      <c r="D566" s="38">
        <v>6.6208333333333327</v>
      </c>
      <c r="E566" s="38">
        <v>3.2</v>
      </c>
      <c r="F566" s="38">
        <v>6.7648882759870537</v>
      </c>
      <c r="G566" s="38">
        <v>29.195454545454545</v>
      </c>
      <c r="H566" s="41">
        <v>111.333333333333</v>
      </c>
    </row>
    <row r="567" spans="1:8" x14ac:dyDescent="0.2">
      <c r="A567" s="26">
        <v>7</v>
      </c>
      <c r="B567" s="26">
        <v>19</v>
      </c>
      <c r="C567" s="26">
        <v>2006</v>
      </c>
      <c r="D567" s="38">
        <v>5.4</v>
      </c>
      <c r="E567" s="38">
        <v>3.1374999999999997</v>
      </c>
      <c r="F567" s="38">
        <v>7.7871254746606935</v>
      </c>
      <c r="G567" s="38">
        <v>26.686363636363645</v>
      </c>
      <c r="H567" s="41">
        <v>111.333333333333</v>
      </c>
    </row>
    <row r="568" spans="1:8" x14ac:dyDescent="0.2">
      <c r="A568" s="26">
        <v>7</v>
      </c>
      <c r="B568" s="26">
        <v>20</v>
      </c>
      <c r="C568" s="26">
        <v>2006</v>
      </c>
      <c r="D568" s="38">
        <v>3.5999999999999997E-2</v>
      </c>
      <c r="E568" s="38">
        <v>4.0625</v>
      </c>
      <c r="F568" s="38">
        <v>6.9432842414065545</v>
      </c>
      <c r="G568" s="38">
        <v>25.131818181818179</v>
      </c>
      <c r="H568" s="41">
        <v>111.333333333333</v>
      </c>
    </row>
    <row r="569" spans="1:8" x14ac:dyDescent="0.2">
      <c r="A569" s="26">
        <v>7</v>
      </c>
      <c r="B569" s="26">
        <v>21</v>
      </c>
      <c r="C569" s="26">
        <v>2006</v>
      </c>
      <c r="D569" s="38">
        <v>19.591666666666672</v>
      </c>
      <c r="E569" s="38">
        <v>2.5499999999999998</v>
      </c>
      <c r="F569" s="38">
        <v>9.7041741824226175</v>
      </c>
      <c r="G569" s="38">
        <v>25.768181818181816</v>
      </c>
      <c r="H569" s="41">
        <v>111.333333333333</v>
      </c>
    </row>
    <row r="570" spans="1:8" x14ac:dyDescent="0.2">
      <c r="A570" s="26">
        <v>7</v>
      </c>
      <c r="B570" s="26">
        <v>22</v>
      </c>
      <c r="C570" s="26">
        <v>2006</v>
      </c>
      <c r="D570" s="38">
        <v>16.866666666666671</v>
      </c>
      <c r="E570" s="38">
        <v>3.2875000000000005</v>
      </c>
      <c r="F570" s="38">
        <v>8.7357389415739046</v>
      </c>
      <c r="G570" s="38">
        <v>25.104545454545459</v>
      </c>
      <c r="H570" s="41">
        <v>111.333333333333</v>
      </c>
    </row>
    <row r="571" spans="1:8" x14ac:dyDescent="0.2">
      <c r="A571" s="26">
        <v>7</v>
      </c>
      <c r="B571" s="26">
        <v>23</v>
      </c>
      <c r="C571" s="26">
        <v>2006</v>
      </c>
      <c r="D571" s="38">
        <v>5.4360000000000017</v>
      </c>
      <c r="E571" s="38">
        <v>2.4750000000000001</v>
      </c>
      <c r="F571" s="38">
        <v>7.5124523215544796</v>
      </c>
      <c r="G571" s="38">
        <v>23.1</v>
      </c>
      <c r="H571" s="41">
        <v>111.333333333333</v>
      </c>
    </row>
    <row r="572" spans="1:8" x14ac:dyDescent="0.2">
      <c r="A572" s="26">
        <v>7</v>
      </c>
      <c r="B572" s="26">
        <v>24</v>
      </c>
      <c r="C572" s="26">
        <v>2006</v>
      </c>
      <c r="D572" s="38">
        <v>1.2E-2</v>
      </c>
      <c r="E572" s="38">
        <v>2.6374999999999997</v>
      </c>
      <c r="F572" s="38">
        <v>6.8215219158027676</v>
      </c>
      <c r="G572" s="38">
        <v>23.261363636363633</v>
      </c>
      <c r="H572" s="41">
        <v>111.333333333333</v>
      </c>
    </row>
    <row r="573" spans="1:8" x14ac:dyDescent="0.2">
      <c r="A573" s="26">
        <v>7</v>
      </c>
      <c r="B573" s="26">
        <v>25</v>
      </c>
      <c r="C573" s="26">
        <v>2006</v>
      </c>
      <c r="D573" s="38">
        <v>0</v>
      </c>
      <c r="E573" s="38">
        <v>3.7250000000000001</v>
      </c>
      <c r="F573" s="38">
        <v>6.4562349389914129</v>
      </c>
      <c r="G573" s="38">
        <v>24.478571428571428</v>
      </c>
      <c r="H573" s="41">
        <v>111.333333333333</v>
      </c>
    </row>
    <row r="574" spans="1:8" x14ac:dyDescent="0.2">
      <c r="A574" s="26">
        <v>7</v>
      </c>
      <c r="B574" s="26">
        <v>26</v>
      </c>
      <c r="C574" s="26">
        <v>2006</v>
      </c>
      <c r="D574" s="38">
        <v>0.12</v>
      </c>
      <c r="E574" s="38">
        <v>3.0749999999999997</v>
      </c>
      <c r="F574" s="38">
        <v>6.2523538356548407</v>
      </c>
      <c r="G574" s="38">
        <v>25.18181818181818</v>
      </c>
      <c r="H574" s="41">
        <v>111.333333333333</v>
      </c>
    </row>
    <row r="575" spans="1:8" x14ac:dyDescent="0.2">
      <c r="A575" s="26">
        <v>7</v>
      </c>
      <c r="B575" s="26">
        <v>27</v>
      </c>
      <c r="C575" s="26">
        <v>2006</v>
      </c>
      <c r="D575" s="38">
        <v>1.4208333333333334</v>
      </c>
      <c r="E575" s="38">
        <v>3.7125000000000004</v>
      </c>
      <c r="F575" s="38">
        <v>6.3627894332954833</v>
      </c>
      <c r="G575" s="38">
        <v>26.783333333333331</v>
      </c>
      <c r="H575" s="41">
        <v>111.333333333333</v>
      </c>
    </row>
    <row r="576" spans="1:8" x14ac:dyDescent="0.2">
      <c r="A576" s="26">
        <v>7</v>
      </c>
      <c r="B576" s="26">
        <v>28</v>
      </c>
      <c r="C576" s="26">
        <v>2006</v>
      </c>
      <c r="D576" s="38">
        <v>3.9291666666666667</v>
      </c>
      <c r="E576" s="38">
        <v>4</v>
      </c>
      <c r="F576" s="38">
        <v>6.5610071726504806</v>
      </c>
      <c r="G576" s="38">
        <v>27.56428571428571</v>
      </c>
      <c r="H576" s="41">
        <v>111.333333333333</v>
      </c>
    </row>
    <row r="577" spans="1:8" x14ac:dyDescent="0.2">
      <c r="A577" s="26">
        <v>7</v>
      </c>
      <c r="B577" s="26">
        <v>29</v>
      </c>
      <c r="C577" s="26">
        <v>2006</v>
      </c>
      <c r="D577" s="38">
        <v>0.91249999999999998</v>
      </c>
      <c r="E577" s="38">
        <v>3.5625</v>
      </c>
      <c r="F577" s="38">
        <v>6.2636805636179833</v>
      </c>
      <c r="G577" s="38">
        <v>27.392857142857146</v>
      </c>
      <c r="H577" s="41">
        <v>111.333333333333</v>
      </c>
    </row>
    <row r="578" spans="1:8" x14ac:dyDescent="0.2">
      <c r="A578" s="26">
        <v>7</v>
      </c>
      <c r="B578" s="26">
        <v>30</v>
      </c>
      <c r="C578" s="26">
        <v>2006</v>
      </c>
      <c r="D578" s="38">
        <v>0</v>
      </c>
      <c r="E578" s="38">
        <v>3.4250000000000003</v>
      </c>
      <c r="F578" s="38">
        <v>5.9295420887052694</v>
      </c>
      <c r="G578" s="38">
        <v>28.478571428571428</v>
      </c>
      <c r="H578" s="41">
        <v>111.333333333333</v>
      </c>
    </row>
    <row r="579" spans="1:8" x14ac:dyDescent="0.2">
      <c r="A579" s="26">
        <v>7</v>
      </c>
      <c r="B579" s="26">
        <v>31</v>
      </c>
      <c r="C579" s="26">
        <v>2006</v>
      </c>
      <c r="D579" s="38">
        <v>0</v>
      </c>
      <c r="E579" s="38">
        <v>2.8500000000000005</v>
      </c>
      <c r="F579" s="38">
        <v>5.6814867463124434</v>
      </c>
      <c r="G579" s="38">
        <v>27.161363636363639</v>
      </c>
      <c r="H579" s="41">
        <v>111.333333333333</v>
      </c>
    </row>
    <row r="580" spans="1:8" x14ac:dyDescent="0.2">
      <c r="A580" s="26">
        <v>8</v>
      </c>
      <c r="B580" s="26">
        <v>1</v>
      </c>
      <c r="C580" s="26">
        <v>2006</v>
      </c>
      <c r="D580" s="38">
        <v>0.29199999999999998</v>
      </c>
      <c r="E580" s="38">
        <v>3.4125000000000005</v>
      </c>
      <c r="F580" s="38">
        <v>5.6577006175898408</v>
      </c>
      <c r="G580" s="38">
        <v>30.113636363636367</v>
      </c>
      <c r="H580" s="41">
        <v>116.790740740741</v>
      </c>
    </row>
    <row r="581" spans="1:8" x14ac:dyDescent="0.2">
      <c r="A581" s="26">
        <v>8</v>
      </c>
      <c r="B581" s="26">
        <v>2</v>
      </c>
      <c r="C581" s="26">
        <v>2006</v>
      </c>
      <c r="D581" s="38">
        <v>0</v>
      </c>
      <c r="E581" s="38">
        <v>3.9499999999999993</v>
      </c>
      <c r="F581" s="38">
        <v>5.5741659988616652</v>
      </c>
      <c r="G581" s="38">
        <v>31.890476190476193</v>
      </c>
      <c r="H581" s="41">
        <v>116.790740740741</v>
      </c>
    </row>
    <row r="582" spans="1:8" x14ac:dyDescent="0.2">
      <c r="A582" s="26">
        <v>8</v>
      </c>
      <c r="B582" s="26">
        <v>3</v>
      </c>
      <c r="C582" s="26">
        <v>2006</v>
      </c>
      <c r="D582" s="38">
        <v>0.78800000000000014</v>
      </c>
      <c r="E582" s="38">
        <v>4</v>
      </c>
      <c r="F582" s="38">
        <v>5.6005006413759704</v>
      </c>
      <c r="G582" s="38">
        <v>31.431818181818187</v>
      </c>
      <c r="H582" s="41">
        <v>116.790740740741</v>
      </c>
    </row>
    <row r="583" spans="1:8" x14ac:dyDescent="0.2">
      <c r="A583" s="26">
        <v>8</v>
      </c>
      <c r="B583" s="26">
        <v>4</v>
      </c>
      <c r="C583" s="26">
        <v>2006</v>
      </c>
      <c r="D583" s="38">
        <v>0.55199999999999994</v>
      </c>
      <c r="E583" s="38">
        <v>3.2125000000000004</v>
      </c>
      <c r="F583" s="38">
        <v>5.4249363579472574</v>
      </c>
      <c r="G583" s="38">
        <v>28.659090909090914</v>
      </c>
      <c r="H583" s="41">
        <v>116.790740740741</v>
      </c>
    </row>
    <row r="584" spans="1:8" x14ac:dyDescent="0.2">
      <c r="A584" s="26">
        <v>8</v>
      </c>
      <c r="B584" s="26">
        <v>5</v>
      </c>
      <c r="C584" s="26">
        <v>2006</v>
      </c>
      <c r="D584" s="38">
        <v>0.02</v>
      </c>
      <c r="E584" s="38">
        <v>3.0249999999999999</v>
      </c>
      <c r="F584" s="38">
        <v>5.2250196093977843</v>
      </c>
      <c r="G584" s="38">
        <v>25.968181818181815</v>
      </c>
      <c r="H584" s="41">
        <v>116.790740740741</v>
      </c>
    </row>
    <row r="585" spans="1:8" x14ac:dyDescent="0.2">
      <c r="A585" s="26">
        <v>8</v>
      </c>
      <c r="B585" s="26">
        <v>6</v>
      </c>
      <c r="C585" s="26">
        <v>2006</v>
      </c>
      <c r="D585" s="38">
        <v>0</v>
      </c>
      <c r="E585" s="38">
        <v>4.0749999999999993</v>
      </c>
      <c r="F585" s="38">
        <v>5.0208553378621383</v>
      </c>
      <c r="G585" s="38">
        <v>25.299999999999997</v>
      </c>
      <c r="H585" s="41">
        <v>116.790740740741</v>
      </c>
    </row>
    <row r="586" spans="1:8" x14ac:dyDescent="0.2">
      <c r="A586" s="26">
        <v>8</v>
      </c>
      <c r="B586" s="26">
        <v>7</v>
      </c>
      <c r="C586" s="26">
        <v>2006</v>
      </c>
      <c r="D586" s="38">
        <v>7.6000000000000012E-2</v>
      </c>
      <c r="E586" s="38">
        <v>3.9624999999999999</v>
      </c>
      <c r="F586" s="38">
        <v>4.9979187137367731</v>
      </c>
      <c r="G586" s="38">
        <v>26.740909090909092</v>
      </c>
      <c r="H586" s="41">
        <v>116.790740740741</v>
      </c>
    </row>
    <row r="587" spans="1:8" x14ac:dyDescent="0.2">
      <c r="A587" s="26">
        <v>8</v>
      </c>
      <c r="B587" s="26">
        <v>8</v>
      </c>
      <c r="C587" s="26">
        <v>2006</v>
      </c>
      <c r="D587" s="38">
        <v>0.38799999999999996</v>
      </c>
      <c r="E587" s="38">
        <v>4.0750000000000002</v>
      </c>
      <c r="F587" s="38">
        <v>5.0593662129368218</v>
      </c>
      <c r="G587" s="38">
        <v>25.981818181818188</v>
      </c>
      <c r="H587" s="41">
        <v>116.790740740741</v>
      </c>
    </row>
    <row r="588" spans="1:8" x14ac:dyDescent="0.2">
      <c r="A588" s="26">
        <v>8</v>
      </c>
      <c r="B588" s="26">
        <v>9</v>
      </c>
      <c r="C588" s="26">
        <v>2006</v>
      </c>
      <c r="D588" s="38">
        <v>0</v>
      </c>
      <c r="E588" s="38">
        <v>3.2124999999999995</v>
      </c>
      <c r="F588" s="38">
        <v>4.9438335877127644</v>
      </c>
      <c r="G588" s="38">
        <v>23.618181818181817</v>
      </c>
      <c r="H588" s="41">
        <v>116.790740740741</v>
      </c>
    </row>
    <row r="589" spans="1:8" x14ac:dyDescent="0.2">
      <c r="A589" s="26">
        <v>8</v>
      </c>
      <c r="B589" s="26">
        <v>10</v>
      </c>
      <c r="C589" s="26">
        <v>2006</v>
      </c>
      <c r="D589" s="38">
        <v>10.872</v>
      </c>
      <c r="E589" s="38">
        <v>3.5749999999999997</v>
      </c>
      <c r="F589" s="38">
        <v>6.0513044143090546</v>
      </c>
      <c r="G589" s="38">
        <v>24.004545454545458</v>
      </c>
      <c r="H589" s="41">
        <v>116.790740740741</v>
      </c>
    </row>
    <row r="590" spans="1:8" x14ac:dyDescent="0.2">
      <c r="A590" s="26">
        <v>8</v>
      </c>
      <c r="B590" s="26">
        <v>11</v>
      </c>
      <c r="C590" s="26">
        <v>2006</v>
      </c>
      <c r="D590" s="38">
        <v>2.9560000000000004</v>
      </c>
      <c r="E590" s="38">
        <v>4.0749999999999993</v>
      </c>
      <c r="F590" s="38">
        <v>5.0149088056814852</v>
      </c>
      <c r="G590" s="38">
        <v>22.397619047619052</v>
      </c>
      <c r="H590" s="41">
        <v>116.790740740741</v>
      </c>
    </row>
    <row r="591" spans="1:8" x14ac:dyDescent="0.2">
      <c r="A591" s="26">
        <v>8</v>
      </c>
      <c r="B591" s="26">
        <v>12</v>
      </c>
      <c r="C591" s="26">
        <v>2006</v>
      </c>
      <c r="D591" s="38">
        <v>0</v>
      </c>
      <c r="E591" s="38">
        <v>3.2250000000000001</v>
      </c>
      <c r="F591" s="38">
        <v>4.7535445579319662</v>
      </c>
      <c r="G591" s="38">
        <v>20.495238095238097</v>
      </c>
      <c r="H591" s="41">
        <v>116.790740740741</v>
      </c>
    </row>
    <row r="592" spans="1:8" x14ac:dyDescent="0.2">
      <c r="A592" s="26">
        <v>8</v>
      </c>
      <c r="B592" s="26">
        <v>13</v>
      </c>
      <c r="C592" s="26">
        <v>2006</v>
      </c>
      <c r="D592" s="38">
        <v>0</v>
      </c>
      <c r="E592" s="38">
        <v>2.8499999999999996</v>
      </c>
      <c r="F592" s="38">
        <v>4.5825109656885097</v>
      </c>
      <c r="G592" s="38">
        <v>20.561904761904763</v>
      </c>
      <c r="H592" s="41">
        <v>116.790740740741</v>
      </c>
    </row>
    <row r="593" spans="1:8" x14ac:dyDescent="0.2">
      <c r="A593" s="26">
        <v>8</v>
      </c>
      <c r="B593" s="26">
        <v>14</v>
      </c>
      <c r="C593" s="26">
        <v>2006</v>
      </c>
      <c r="D593" s="38">
        <v>1.2499999999999999E-2</v>
      </c>
      <c r="E593" s="38">
        <v>4.1750000000000007</v>
      </c>
      <c r="F593" s="38">
        <v>4.5890238342673166</v>
      </c>
      <c r="G593" s="38">
        <v>22.347727272727273</v>
      </c>
      <c r="H593" s="41">
        <v>116.790740740741</v>
      </c>
    </row>
    <row r="594" spans="1:8" x14ac:dyDescent="0.2">
      <c r="A594" s="26">
        <v>8</v>
      </c>
      <c r="B594" s="26">
        <v>15</v>
      </c>
      <c r="C594" s="26">
        <v>2006</v>
      </c>
      <c r="D594" s="38">
        <v>4.968</v>
      </c>
      <c r="E594" s="38">
        <v>2.8499999999999996</v>
      </c>
      <c r="F594" s="38">
        <v>6.4205557459075111</v>
      </c>
      <c r="G594" s="38">
        <v>24.138636363636365</v>
      </c>
      <c r="H594" s="41">
        <v>116.790740740741</v>
      </c>
    </row>
    <row r="595" spans="1:8" x14ac:dyDescent="0.2">
      <c r="A595" s="26">
        <v>8</v>
      </c>
      <c r="B595" s="26">
        <v>16</v>
      </c>
      <c r="C595" s="26">
        <v>2006</v>
      </c>
      <c r="D595" s="38">
        <v>2.1279999999999997</v>
      </c>
      <c r="E595" s="38">
        <v>2.3874999999999997</v>
      </c>
      <c r="F595" s="38">
        <v>5.4170076483730574</v>
      </c>
      <c r="G595" s="38">
        <v>23.488636363636363</v>
      </c>
      <c r="H595" s="41">
        <v>116.790740740741</v>
      </c>
    </row>
    <row r="596" spans="1:8" x14ac:dyDescent="0.2">
      <c r="A596" s="26">
        <v>8</v>
      </c>
      <c r="B596" s="26">
        <v>17</v>
      </c>
      <c r="C596" s="26">
        <v>2006</v>
      </c>
      <c r="D596" s="38">
        <v>0.35600000000000004</v>
      </c>
      <c r="E596" s="38">
        <v>2.75</v>
      </c>
      <c r="F596" s="38">
        <v>5.1890572481148078</v>
      </c>
      <c r="G596" s="38">
        <v>24.261363636363633</v>
      </c>
      <c r="H596" s="41">
        <v>116.790740740741</v>
      </c>
    </row>
    <row r="597" spans="1:8" x14ac:dyDescent="0.2">
      <c r="A597" s="26">
        <v>8</v>
      </c>
      <c r="B597" s="26">
        <v>18</v>
      </c>
      <c r="C597" s="26">
        <v>2006</v>
      </c>
      <c r="D597" s="38">
        <v>0</v>
      </c>
      <c r="E597" s="38">
        <v>1.9375</v>
      </c>
      <c r="F597" s="38">
        <v>5.2958116591674296</v>
      </c>
      <c r="G597" s="38">
        <v>23.588095238095235</v>
      </c>
      <c r="H597" s="41">
        <v>116.790740740741</v>
      </c>
    </row>
    <row r="598" spans="1:8" x14ac:dyDescent="0.2">
      <c r="A598" s="26">
        <v>8</v>
      </c>
      <c r="B598" s="26">
        <v>19</v>
      </c>
      <c r="C598" s="26">
        <v>2006</v>
      </c>
      <c r="D598" s="38">
        <v>0.30416666666666664</v>
      </c>
      <c r="E598" s="38">
        <v>3.2125000000000004</v>
      </c>
      <c r="F598" s="38">
        <v>5.0664454179137852</v>
      </c>
      <c r="G598" s="38">
        <v>22.995238095238093</v>
      </c>
      <c r="H598" s="41">
        <v>116.790740740741</v>
      </c>
    </row>
    <row r="599" spans="1:8" x14ac:dyDescent="0.2">
      <c r="A599" s="26">
        <v>8</v>
      </c>
      <c r="B599" s="26">
        <v>20</v>
      </c>
      <c r="C599" s="26">
        <v>2006</v>
      </c>
      <c r="D599" s="38">
        <v>2.2799999999999994</v>
      </c>
      <c r="E599" s="38">
        <v>4.4000000000000004</v>
      </c>
      <c r="F599" s="38">
        <v>5.1944374438973009</v>
      </c>
      <c r="G599" s="38">
        <v>26.409090909090907</v>
      </c>
      <c r="H599" s="41">
        <v>116.790740740741</v>
      </c>
    </row>
    <row r="600" spans="1:8" x14ac:dyDescent="0.2">
      <c r="A600" s="26">
        <v>8</v>
      </c>
      <c r="B600" s="26">
        <v>21</v>
      </c>
      <c r="C600" s="26">
        <v>2006</v>
      </c>
      <c r="D600" s="38">
        <v>0</v>
      </c>
      <c r="E600" s="38">
        <v>3.7250000000000005</v>
      </c>
      <c r="F600" s="38">
        <v>5.0205721696630592</v>
      </c>
      <c r="G600" s="38">
        <v>25.113636363636367</v>
      </c>
      <c r="H600" s="41">
        <v>116.790740740741</v>
      </c>
    </row>
    <row r="601" spans="1:8" x14ac:dyDescent="0.2">
      <c r="A601" s="26">
        <v>8</v>
      </c>
      <c r="B601" s="26">
        <v>22</v>
      </c>
      <c r="C601" s="26">
        <v>2006</v>
      </c>
      <c r="D601" s="38">
        <v>0</v>
      </c>
      <c r="E601" s="38">
        <v>2.3250000000000002</v>
      </c>
      <c r="F601" s="38">
        <v>5.0321820658252783</v>
      </c>
      <c r="G601" s="38">
        <v>24.145454545454548</v>
      </c>
      <c r="H601" s="41">
        <v>116.790740740741</v>
      </c>
    </row>
    <row r="602" spans="1:8" x14ac:dyDescent="0.2">
      <c r="A602" s="26">
        <v>8</v>
      </c>
      <c r="B602" s="26">
        <v>23</v>
      </c>
      <c r="C602" s="26">
        <v>2006</v>
      </c>
      <c r="D602" s="38">
        <v>0</v>
      </c>
      <c r="E602" s="38">
        <v>2.4500000000000002</v>
      </c>
      <c r="F602" s="38">
        <v>5.0452078029828931</v>
      </c>
      <c r="G602" s="38">
        <v>24.476190476190474</v>
      </c>
      <c r="H602" s="41">
        <v>116.790740740741</v>
      </c>
    </row>
    <row r="603" spans="1:8" x14ac:dyDescent="0.2">
      <c r="A603" s="26">
        <v>8</v>
      </c>
      <c r="B603" s="26">
        <v>24</v>
      </c>
      <c r="C603" s="26">
        <v>2006</v>
      </c>
      <c r="D603" s="38">
        <v>2.948</v>
      </c>
      <c r="E603" s="38">
        <v>1.8374999999999999</v>
      </c>
      <c r="F603" s="38">
        <v>6.4958784868624129</v>
      </c>
      <c r="G603" s="38">
        <v>23.145238095238092</v>
      </c>
      <c r="H603" s="41">
        <v>116.790740740741</v>
      </c>
    </row>
    <row r="604" spans="1:8" x14ac:dyDescent="0.2">
      <c r="A604" s="26">
        <v>8</v>
      </c>
      <c r="B604" s="26">
        <v>25</v>
      </c>
      <c r="C604" s="26">
        <v>2006</v>
      </c>
      <c r="D604" s="38">
        <v>10.952</v>
      </c>
      <c r="E604" s="38">
        <v>2.5624999999999996</v>
      </c>
      <c r="F604" s="38">
        <v>11.989341548986681</v>
      </c>
      <c r="G604" s="38">
        <v>21.663636363636364</v>
      </c>
      <c r="H604" s="41">
        <v>116.790740740741</v>
      </c>
    </row>
    <row r="605" spans="1:8" x14ac:dyDescent="0.2">
      <c r="A605" s="26">
        <v>8</v>
      </c>
      <c r="B605" s="26">
        <v>26</v>
      </c>
      <c r="C605" s="26">
        <v>2006</v>
      </c>
      <c r="D605" s="38">
        <v>14.835999999999999</v>
      </c>
      <c r="E605" s="38">
        <v>3.4374999999999996</v>
      </c>
      <c r="F605" s="38">
        <v>9.9760156535380453</v>
      </c>
      <c r="G605" s="38">
        <v>19.918181818181822</v>
      </c>
      <c r="H605" s="41">
        <v>116.790740740741</v>
      </c>
    </row>
    <row r="606" spans="1:8" x14ac:dyDescent="0.2">
      <c r="A606" s="26">
        <v>8</v>
      </c>
      <c r="B606" s="26">
        <v>27</v>
      </c>
      <c r="C606" s="26">
        <v>2006</v>
      </c>
      <c r="D606" s="38">
        <v>15.164000000000003</v>
      </c>
      <c r="E606" s="38">
        <v>3.5000000000000004</v>
      </c>
      <c r="F606" s="38">
        <v>11.547599158424113</v>
      </c>
      <c r="G606" s="38">
        <v>19.997727272727275</v>
      </c>
      <c r="H606" s="41">
        <v>116.790740740741</v>
      </c>
    </row>
    <row r="607" spans="1:8" x14ac:dyDescent="0.2">
      <c r="A607" s="26">
        <v>8</v>
      </c>
      <c r="B607" s="26">
        <v>28</v>
      </c>
      <c r="C607" s="26">
        <v>2006</v>
      </c>
      <c r="D607" s="38">
        <v>19.248000000000001</v>
      </c>
      <c r="E607" s="38">
        <v>2.1750000000000003</v>
      </c>
      <c r="F607" s="38">
        <v>18.539021993674023</v>
      </c>
      <c r="G607" s="38">
        <v>22.238636363636367</v>
      </c>
      <c r="H607" s="41">
        <v>116.790740740741</v>
      </c>
    </row>
    <row r="608" spans="1:8" x14ac:dyDescent="0.2">
      <c r="A608" s="26">
        <v>8</v>
      </c>
      <c r="B608" s="26">
        <v>29</v>
      </c>
      <c r="C608" s="26">
        <v>2006</v>
      </c>
      <c r="D608" s="38">
        <v>12.872</v>
      </c>
      <c r="E608" s="38">
        <v>2.875</v>
      </c>
      <c r="F608" s="38">
        <v>16.03581511381946</v>
      </c>
      <c r="G608" s="38">
        <v>20.713636363636361</v>
      </c>
      <c r="H608" s="41">
        <v>116.790740740741</v>
      </c>
    </row>
    <row r="609" spans="1:8" x14ac:dyDescent="0.2">
      <c r="A609" s="26">
        <v>8</v>
      </c>
      <c r="B609" s="26">
        <v>30</v>
      </c>
      <c r="C609" s="26">
        <v>2006</v>
      </c>
      <c r="D609" s="38">
        <v>7.5240000000000009</v>
      </c>
      <c r="E609" s="38">
        <v>2</v>
      </c>
      <c r="F609" s="38">
        <v>13.467479548176819</v>
      </c>
      <c r="G609" s="38">
        <v>19.843181818181819</v>
      </c>
      <c r="H609" s="41">
        <v>116.790740740741</v>
      </c>
    </row>
    <row r="610" spans="1:8" x14ac:dyDescent="0.2">
      <c r="A610" s="26">
        <v>8</v>
      </c>
      <c r="B610" s="26">
        <v>31</v>
      </c>
      <c r="C610" s="26">
        <v>2006</v>
      </c>
      <c r="D610" s="38">
        <v>9.6000000000000016E-2</v>
      </c>
      <c r="E610" s="38">
        <v>3.3499999999999996</v>
      </c>
      <c r="F610" s="38">
        <v>8.8226715786910272</v>
      </c>
      <c r="G610" s="38">
        <v>18.834090909090907</v>
      </c>
      <c r="H610" s="41">
        <v>116.790740740741</v>
      </c>
    </row>
    <row r="611" spans="1:8" x14ac:dyDescent="0.2">
      <c r="A611" s="26">
        <v>9</v>
      </c>
      <c r="B611" s="26">
        <v>1</v>
      </c>
      <c r="C611" s="26">
        <v>2006</v>
      </c>
      <c r="D611" s="38">
        <v>1.732</v>
      </c>
      <c r="E611" s="38">
        <v>4.5999999999999996</v>
      </c>
      <c r="F611" s="38">
        <v>8.1750659073983343</v>
      </c>
      <c r="G611" s="38">
        <v>18.006818181818186</v>
      </c>
      <c r="H611" s="41">
        <v>80.150000000000006</v>
      </c>
    </row>
    <row r="612" spans="1:8" x14ac:dyDescent="0.2">
      <c r="A612" s="26">
        <v>9</v>
      </c>
      <c r="B612" s="26">
        <v>2</v>
      </c>
      <c r="C612" s="26">
        <v>2006</v>
      </c>
      <c r="D612" s="38">
        <v>26.456000000000003</v>
      </c>
      <c r="E612" s="38">
        <v>7.3499999999999988</v>
      </c>
      <c r="F612" s="38">
        <v>16.262349673082312</v>
      </c>
      <c r="G612" s="38">
        <v>17.261363636363633</v>
      </c>
      <c r="H612" s="41">
        <v>80.150000000000006</v>
      </c>
    </row>
    <row r="613" spans="1:8" x14ac:dyDescent="0.2">
      <c r="A613" s="26">
        <v>9</v>
      </c>
      <c r="B613" s="26">
        <v>3</v>
      </c>
      <c r="C613" s="26">
        <v>2006</v>
      </c>
      <c r="D613" s="38">
        <v>19.98</v>
      </c>
      <c r="E613" s="38">
        <v>3.1</v>
      </c>
      <c r="F613" s="38">
        <v>21.070545693436451</v>
      </c>
      <c r="G613" s="38">
        <v>19.752272727272725</v>
      </c>
      <c r="H613" s="41">
        <v>80.150000000000006</v>
      </c>
    </row>
    <row r="614" spans="1:8" x14ac:dyDescent="0.2">
      <c r="A614" s="26">
        <v>9</v>
      </c>
      <c r="B614" s="26">
        <v>4</v>
      </c>
      <c r="C614" s="26">
        <v>2006</v>
      </c>
      <c r="D614" s="38">
        <v>1.3043478260869565E-2</v>
      </c>
      <c r="E614" s="38">
        <v>2.9749999999999996</v>
      </c>
      <c r="F614" s="38">
        <v>9.9406196286532236</v>
      </c>
      <c r="G614" s="38">
        <v>19.6675</v>
      </c>
      <c r="H614" s="41">
        <v>80.150000000000006</v>
      </c>
    </row>
    <row r="615" spans="1:8" x14ac:dyDescent="0.2">
      <c r="A615" s="26">
        <v>9</v>
      </c>
      <c r="B615" s="26">
        <v>5</v>
      </c>
      <c r="C615" s="26">
        <v>2006</v>
      </c>
      <c r="D615" s="38">
        <v>4.879999999999999</v>
      </c>
      <c r="E615" s="38">
        <v>1.25</v>
      </c>
      <c r="F615" s="38">
        <v>9.3303921596389028</v>
      </c>
      <c r="G615" s="38">
        <v>18.622727272727275</v>
      </c>
      <c r="H615" s="41">
        <v>80.150000000000006</v>
      </c>
    </row>
    <row r="616" spans="1:8" x14ac:dyDescent="0.2">
      <c r="A616" s="26">
        <v>9</v>
      </c>
      <c r="B616" s="26">
        <v>6</v>
      </c>
      <c r="C616" s="26">
        <v>2006</v>
      </c>
      <c r="D616" s="38">
        <v>2.9279999999999995</v>
      </c>
      <c r="E616" s="38">
        <v>1.7750000000000001</v>
      </c>
      <c r="F616" s="38">
        <v>9.2652634738508315</v>
      </c>
      <c r="G616" s="38">
        <v>19.481818181818181</v>
      </c>
      <c r="H616" s="41">
        <v>80.150000000000006</v>
      </c>
    </row>
    <row r="617" spans="1:8" x14ac:dyDescent="0.2">
      <c r="A617" s="26">
        <v>9</v>
      </c>
      <c r="B617" s="26">
        <v>7</v>
      </c>
      <c r="C617" s="26">
        <v>2006</v>
      </c>
      <c r="D617" s="38">
        <v>3.7499999999999999E-2</v>
      </c>
      <c r="E617" s="38">
        <v>1.5874999999999999</v>
      </c>
      <c r="F617" s="38">
        <v>7.7961868570312065</v>
      </c>
      <c r="G617" s="38">
        <v>20.238636363636367</v>
      </c>
      <c r="H617" s="41">
        <v>80.150000000000006</v>
      </c>
    </row>
    <row r="618" spans="1:8" x14ac:dyDescent="0.2">
      <c r="A618" s="26">
        <v>9</v>
      </c>
      <c r="B618" s="26">
        <v>8</v>
      </c>
      <c r="C618" s="26">
        <v>2006</v>
      </c>
      <c r="D618" s="38">
        <v>2.4E-2</v>
      </c>
      <c r="E618" s="38">
        <v>2.0375000000000001</v>
      </c>
      <c r="F618" s="38">
        <v>6.9294089996517014</v>
      </c>
      <c r="G618" s="38">
        <v>21.584090909090907</v>
      </c>
      <c r="H618" s="41">
        <v>80.150000000000006</v>
      </c>
    </row>
    <row r="619" spans="1:8" x14ac:dyDescent="0.2">
      <c r="A619" s="26">
        <v>9</v>
      </c>
      <c r="B619" s="26">
        <v>9</v>
      </c>
      <c r="C619" s="26">
        <v>2006</v>
      </c>
      <c r="D619" s="38">
        <v>1.2E-2</v>
      </c>
      <c r="E619" s="38">
        <v>2.4125000000000001</v>
      </c>
      <c r="F619" s="38">
        <v>6.8538030904977241</v>
      </c>
      <c r="G619" s="38">
        <v>22.593181818181819</v>
      </c>
      <c r="H619" s="41">
        <v>80.150000000000006</v>
      </c>
    </row>
    <row r="620" spans="1:8" x14ac:dyDescent="0.2">
      <c r="A620" s="26">
        <v>9</v>
      </c>
      <c r="B620" s="26">
        <v>10</v>
      </c>
      <c r="C620" s="26">
        <v>2006</v>
      </c>
      <c r="D620" s="38">
        <v>0</v>
      </c>
      <c r="E620" s="38">
        <v>3.0375000000000001</v>
      </c>
      <c r="F620" s="38">
        <v>6.6618150515224537</v>
      </c>
      <c r="G620" s="38">
        <v>20.497619047619047</v>
      </c>
      <c r="H620" s="41">
        <v>80.150000000000006</v>
      </c>
    </row>
    <row r="621" spans="1:8" x14ac:dyDescent="0.2">
      <c r="A621" s="26">
        <v>9</v>
      </c>
      <c r="B621" s="26">
        <v>11</v>
      </c>
      <c r="C621" s="26">
        <v>2006</v>
      </c>
      <c r="D621" s="38">
        <v>0</v>
      </c>
      <c r="E621" s="38">
        <v>3.3624999999999998</v>
      </c>
      <c r="F621" s="38">
        <v>6.4562349389914111</v>
      </c>
      <c r="G621" s="38">
        <v>17.309090909090909</v>
      </c>
      <c r="H621" s="41">
        <v>80.150000000000006</v>
      </c>
    </row>
    <row r="622" spans="1:8" x14ac:dyDescent="0.2">
      <c r="A622" s="26">
        <v>9</v>
      </c>
      <c r="B622" s="26">
        <v>12</v>
      </c>
      <c r="C622" s="26">
        <v>2006</v>
      </c>
      <c r="D622" s="38">
        <v>0</v>
      </c>
      <c r="E622" s="38">
        <v>2.2875000000000005</v>
      </c>
      <c r="F622" s="38">
        <v>6.3542943873231259</v>
      </c>
      <c r="G622" s="38">
        <v>15.270454545454548</v>
      </c>
      <c r="H622" s="41">
        <v>80.150000000000006</v>
      </c>
    </row>
    <row r="623" spans="1:8" x14ac:dyDescent="0.2">
      <c r="A623" s="26">
        <v>9</v>
      </c>
      <c r="B623" s="26">
        <v>13</v>
      </c>
      <c r="C623" s="26">
        <v>2006</v>
      </c>
      <c r="D623" s="38">
        <v>1.2E-2</v>
      </c>
      <c r="E623" s="38">
        <v>2.3374999999999999</v>
      </c>
      <c r="F623" s="38">
        <v>6.2758567961783625</v>
      </c>
      <c r="G623" s="38">
        <v>15.781818181818183</v>
      </c>
      <c r="H623" s="41">
        <v>80.150000000000006</v>
      </c>
    </row>
    <row r="624" spans="1:8" x14ac:dyDescent="0.2">
      <c r="A624" s="26">
        <v>9</v>
      </c>
      <c r="B624" s="26">
        <v>14</v>
      </c>
      <c r="C624" s="26">
        <v>2006</v>
      </c>
      <c r="D624" s="38">
        <v>12.696000000000002</v>
      </c>
      <c r="E624" s="38">
        <v>2.85</v>
      </c>
      <c r="F624" s="38">
        <v>9.3615406615375463</v>
      </c>
      <c r="G624" s="38">
        <v>17.813636363636363</v>
      </c>
      <c r="H624" s="41">
        <v>80.150000000000006</v>
      </c>
    </row>
    <row r="625" spans="1:8" x14ac:dyDescent="0.2">
      <c r="A625" s="26">
        <v>9</v>
      </c>
      <c r="B625" s="26">
        <v>15</v>
      </c>
      <c r="C625" s="26">
        <v>2006</v>
      </c>
      <c r="D625" s="38">
        <v>23.583333333333332</v>
      </c>
      <c r="E625" s="38">
        <v>3.2749999999999999</v>
      </c>
      <c r="F625" s="38">
        <v>15.905557742243316</v>
      </c>
      <c r="G625" s="38">
        <v>18.547619047619051</v>
      </c>
      <c r="H625" s="41">
        <v>80.150000000000006</v>
      </c>
    </row>
    <row r="626" spans="1:8" x14ac:dyDescent="0.2">
      <c r="A626" s="26">
        <v>9</v>
      </c>
      <c r="B626" s="26">
        <v>16</v>
      </c>
      <c r="C626" s="26">
        <v>2006</v>
      </c>
      <c r="D626" s="38">
        <v>6.1521739130434794</v>
      </c>
      <c r="E626" s="38">
        <v>2.4624999999999999</v>
      </c>
      <c r="F626" s="38">
        <v>14.475558336896533</v>
      </c>
      <c r="G626" s="38">
        <v>20.950000000000003</v>
      </c>
      <c r="H626" s="41">
        <v>80.150000000000006</v>
      </c>
    </row>
    <row r="627" spans="1:8" x14ac:dyDescent="0.2">
      <c r="A627" s="26">
        <v>9</v>
      </c>
      <c r="B627" s="26">
        <v>17</v>
      </c>
      <c r="C627" s="26">
        <v>2006</v>
      </c>
      <c r="D627" s="38">
        <v>9.1304347826086957E-2</v>
      </c>
      <c r="E627" s="38">
        <v>1.7749999999999997</v>
      </c>
      <c r="F627" s="38">
        <v>9.1182991785290515</v>
      </c>
      <c r="G627" s="38">
        <v>21.4575</v>
      </c>
      <c r="H627" s="41">
        <v>80.150000000000006</v>
      </c>
    </row>
    <row r="628" spans="1:8" x14ac:dyDescent="0.2">
      <c r="A628" s="26">
        <v>9</v>
      </c>
      <c r="B628" s="26">
        <v>18</v>
      </c>
      <c r="C628" s="26">
        <v>2006</v>
      </c>
      <c r="D628" s="38">
        <v>3.7499999999999999E-2</v>
      </c>
      <c r="E628" s="38">
        <v>2.1375000000000002</v>
      </c>
      <c r="F628" s="38">
        <v>8.0408441810350908</v>
      </c>
      <c r="G628" s="38">
        <v>21.686904761904756</v>
      </c>
      <c r="H628" s="41">
        <v>80.150000000000006</v>
      </c>
    </row>
    <row r="629" spans="1:8" x14ac:dyDescent="0.2">
      <c r="A629" s="26">
        <v>9</v>
      </c>
      <c r="B629" s="26">
        <v>19</v>
      </c>
      <c r="C629" s="26">
        <v>2006</v>
      </c>
      <c r="D629" s="38">
        <v>0.56666666666666665</v>
      </c>
      <c r="E629" s="38">
        <v>2.65</v>
      </c>
      <c r="F629" s="38">
        <v>7.6639473080615153</v>
      </c>
      <c r="G629" s="38">
        <v>22.211904761904762</v>
      </c>
      <c r="H629" s="41">
        <v>80.150000000000006</v>
      </c>
    </row>
    <row r="630" spans="1:8" x14ac:dyDescent="0.2">
      <c r="A630" s="26">
        <v>9</v>
      </c>
      <c r="B630" s="26">
        <v>20</v>
      </c>
      <c r="C630" s="26">
        <v>2006</v>
      </c>
      <c r="D630" s="38">
        <v>0.24166666666666667</v>
      </c>
      <c r="E630" s="38">
        <v>4.4749999999999996</v>
      </c>
      <c r="F630" s="38">
        <v>7.5835275395232014</v>
      </c>
      <c r="G630" s="38">
        <v>18.56904761904762</v>
      </c>
      <c r="H630" s="41">
        <v>80.150000000000006</v>
      </c>
    </row>
    <row r="631" spans="1:8" x14ac:dyDescent="0.2">
      <c r="A631" s="26">
        <v>9</v>
      </c>
      <c r="B631" s="26">
        <v>21</v>
      </c>
      <c r="C631" s="26">
        <v>2006</v>
      </c>
      <c r="D631" s="38">
        <v>0</v>
      </c>
      <c r="E631" s="38">
        <v>3.2625000000000002</v>
      </c>
      <c r="F631" s="38">
        <v>7.1525455405256162</v>
      </c>
      <c r="G631" s="38">
        <v>15.497619047619047</v>
      </c>
      <c r="H631" s="41">
        <v>80.150000000000006</v>
      </c>
    </row>
    <row r="632" spans="1:8" x14ac:dyDescent="0.2">
      <c r="A632" s="26">
        <v>9</v>
      </c>
      <c r="B632" s="26">
        <v>22</v>
      </c>
      <c r="C632" s="26">
        <v>2006</v>
      </c>
      <c r="D632" s="38">
        <v>1.2499999999999999E-2</v>
      </c>
      <c r="E632" s="38">
        <v>2.65</v>
      </c>
      <c r="F632" s="38">
        <v>6.9716010613144093</v>
      </c>
      <c r="G632" s="38">
        <v>15.138095238095239</v>
      </c>
      <c r="H632" s="41">
        <v>80.150000000000006</v>
      </c>
    </row>
    <row r="633" spans="1:8" x14ac:dyDescent="0.2">
      <c r="A633" s="26">
        <v>9</v>
      </c>
      <c r="B633" s="26">
        <v>23</v>
      </c>
      <c r="C633" s="26">
        <v>2006</v>
      </c>
      <c r="D633" s="38">
        <v>1.88</v>
      </c>
      <c r="E633" s="38">
        <v>3.5125000000000002</v>
      </c>
      <c r="F633" s="38">
        <v>6.7552605572183806</v>
      </c>
      <c r="G633" s="38">
        <v>19.006818181818179</v>
      </c>
      <c r="H633" s="41">
        <v>80.150000000000006</v>
      </c>
    </row>
    <row r="634" spans="1:8" x14ac:dyDescent="0.2">
      <c r="A634" s="26">
        <v>9</v>
      </c>
      <c r="B634" s="26">
        <v>24</v>
      </c>
      <c r="C634" s="26">
        <v>2006</v>
      </c>
      <c r="D634" s="38">
        <v>0.47200000000000003</v>
      </c>
      <c r="E634" s="38">
        <v>4.3375000000000004</v>
      </c>
      <c r="F634" s="38">
        <v>6.6337813998136737</v>
      </c>
      <c r="G634" s="38">
        <v>22.079545454545457</v>
      </c>
      <c r="H634" s="41">
        <v>80.150000000000006</v>
      </c>
    </row>
    <row r="635" spans="1:8" x14ac:dyDescent="0.2">
      <c r="A635" s="26">
        <v>9</v>
      </c>
      <c r="B635" s="26">
        <v>25</v>
      </c>
      <c r="C635" s="26">
        <v>2006</v>
      </c>
      <c r="D635" s="38">
        <v>9.9999999999999992E-2</v>
      </c>
      <c r="E635" s="38">
        <v>4.1499999999999995</v>
      </c>
      <c r="F635" s="38">
        <v>6.4488725658153676</v>
      </c>
      <c r="G635" s="38">
        <v>19.376190476190477</v>
      </c>
      <c r="H635" s="41">
        <v>80.150000000000006</v>
      </c>
    </row>
    <row r="636" spans="1:8" x14ac:dyDescent="0.2">
      <c r="A636" s="26">
        <v>9</v>
      </c>
      <c r="B636" s="26">
        <v>26</v>
      </c>
      <c r="C636" s="26">
        <v>2006</v>
      </c>
      <c r="D636" s="38">
        <v>0</v>
      </c>
      <c r="E636" s="38">
        <v>2.8625000000000003</v>
      </c>
      <c r="F636" s="38">
        <v>6.4279181190835555</v>
      </c>
      <c r="G636" s="38">
        <v>17.24545454545455</v>
      </c>
      <c r="H636" s="41">
        <v>80.150000000000006</v>
      </c>
    </row>
    <row r="637" spans="1:8" x14ac:dyDescent="0.2">
      <c r="A637" s="26">
        <v>9</v>
      </c>
      <c r="B637" s="26">
        <v>27</v>
      </c>
      <c r="C637" s="26">
        <v>2006</v>
      </c>
      <c r="D637" s="38">
        <v>1.2E-2</v>
      </c>
      <c r="E637" s="38">
        <v>2.5</v>
      </c>
      <c r="F637" s="38">
        <v>6.2410271076916981</v>
      </c>
      <c r="G637" s="38">
        <v>16.763636363636365</v>
      </c>
      <c r="H637" s="41">
        <v>80.150000000000006</v>
      </c>
    </row>
    <row r="638" spans="1:8" x14ac:dyDescent="0.2">
      <c r="A638" s="26">
        <v>9</v>
      </c>
      <c r="B638" s="26">
        <v>28</v>
      </c>
      <c r="C638" s="26">
        <v>2006</v>
      </c>
      <c r="D638" s="38">
        <v>1.3159999999999998</v>
      </c>
      <c r="E638" s="38">
        <v>3.9624999999999999</v>
      </c>
      <c r="F638" s="38">
        <v>6.2183736517654111</v>
      </c>
      <c r="G638" s="38">
        <v>17.811363636363634</v>
      </c>
      <c r="H638" s="41">
        <v>80.150000000000006</v>
      </c>
    </row>
    <row r="639" spans="1:8" x14ac:dyDescent="0.2">
      <c r="A639" s="26">
        <v>9</v>
      </c>
      <c r="B639" s="26">
        <v>29</v>
      </c>
      <c r="C639" s="26">
        <v>2006</v>
      </c>
      <c r="D639" s="38">
        <v>5.0279999999999987</v>
      </c>
      <c r="E639" s="38">
        <v>3.8125</v>
      </c>
      <c r="F639" s="38">
        <v>6.8379456713493241</v>
      </c>
      <c r="G639" s="38">
        <v>16.059090909090909</v>
      </c>
      <c r="H639" s="41">
        <v>80.150000000000006</v>
      </c>
    </row>
    <row r="640" spans="1:8" x14ac:dyDescent="0.2">
      <c r="A640" s="26">
        <v>9</v>
      </c>
      <c r="B640" s="26">
        <v>30</v>
      </c>
      <c r="C640" s="26">
        <v>2006</v>
      </c>
      <c r="D640" s="38">
        <v>0.22399999999999998</v>
      </c>
      <c r="E640" s="38">
        <v>2.7875000000000001</v>
      </c>
      <c r="F640" s="38">
        <v>5.9782470189467842</v>
      </c>
      <c r="G640" s="38">
        <v>12.669588744588745</v>
      </c>
      <c r="H640" s="41">
        <v>80.150000000000006</v>
      </c>
    </row>
    <row r="641" spans="1:8" x14ac:dyDescent="0.2">
      <c r="A641" s="26">
        <v>10</v>
      </c>
      <c r="B641" s="26">
        <v>1</v>
      </c>
      <c r="C641" s="26">
        <v>2006</v>
      </c>
      <c r="D641" s="38">
        <v>9.5583333333333318</v>
      </c>
      <c r="E641" s="38">
        <v>3.4</v>
      </c>
      <c r="F641" s="38">
        <v>8.0827530744987222</v>
      </c>
      <c r="G641" s="38">
        <v>15.521428571428576</v>
      </c>
      <c r="H641" s="41">
        <v>64.822222222222194</v>
      </c>
    </row>
    <row r="642" spans="1:8" x14ac:dyDescent="0.2">
      <c r="A642" s="26">
        <v>10</v>
      </c>
      <c r="B642" s="26">
        <v>2</v>
      </c>
      <c r="C642" s="26">
        <v>2006</v>
      </c>
      <c r="D642" s="38">
        <v>0.91739130434782601</v>
      </c>
      <c r="E642" s="38">
        <v>2.9125000000000001</v>
      </c>
      <c r="F642" s="38">
        <v>6.4845517588992685</v>
      </c>
      <c r="G642" s="38">
        <v>15.568181818181817</v>
      </c>
      <c r="H642" s="41">
        <v>64.822222222222194</v>
      </c>
    </row>
    <row r="643" spans="1:8" x14ac:dyDescent="0.2">
      <c r="A643" s="26">
        <v>10</v>
      </c>
      <c r="B643" s="26">
        <v>3</v>
      </c>
      <c r="C643" s="26">
        <v>2006</v>
      </c>
      <c r="D643" s="38">
        <v>1.2499999999999999E-2</v>
      </c>
      <c r="E643" s="38">
        <v>2.4375</v>
      </c>
      <c r="F643" s="38">
        <v>6.0476232277210347</v>
      </c>
      <c r="G643" s="38">
        <v>17.413636363636364</v>
      </c>
      <c r="H643" s="41">
        <v>64.822222222222194</v>
      </c>
    </row>
    <row r="644" spans="1:8" x14ac:dyDescent="0.2">
      <c r="A644" s="26">
        <v>10</v>
      </c>
      <c r="B644" s="26">
        <v>4</v>
      </c>
      <c r="C644" s="26">
        <v>2006</v>
      </c>
      <c r="D644" s="38">
        <v>9.18</v>
      </c>
      <c r="E644" s="38">
        <v>2.8500000000000005</v>
      </c>
      <c r="F644" s="38">
        <v>5.9813618691366477</v>
      </c>
      <c r="G644" s="38">
        <v>20.009090909090908</v>
      </c>
      <c r="H644" s="41">
        <v>64.822222222222194</v>
      </c>
    </row>
    <row r="645" spans="1:8" x14ac:dyDescent="0.2">
      <c r="A645" s="26">
        <v>10</v>
      </c>
      <c r="B645" s="26">
        <v>5</v>
      </c>
      <c r="C645" s="26">
        <v>2006</v>
      </c>
      <c r="D645" s="38">
        <v>10.452000000000004</v>
      </c>
      <c r="E645" s="38">
        <v>4.4249999999999998</v>
      </c>
      <c r="F645" s="38">
        <v>11.842094085465824</v>
      </c>
      <c r="G645" s="38">
        <v>16.899999999999999</v>
      </c>
      <c r="H645" s="41">
        <v>64.822222222222194</v>
      </c>
    </row>
    <row r="646" spans="1:8" x14ac:dyDescent="0.2">
      <c r="A646" s="26">
        <v>10</v>
      </c>
      <c r="B646" s="26">
        <v>6</v>
      </c>
      <c r="C646" s="26">
        <v>2006</v>
      </c>
      <c r="D646" s="38">
        <v>0.22608695652173913</v>
      </c>
      <c r="E646" s="38">
        <v>5.3125</v>
      </c>
      <c r="F646" s="38">
        <v>6.5723339006136259</v>
      </c>
      <c r="G646" s="38">
        <v>12.716666666666669</v>
      </c>
      <c r="H646" s="41">
        <v>64.822222222222194</v>
      </c>
    </row>
    <row r="647" spans="1:8" x14ac:dyDescent="0.2">
      <c r="A647" s="26">
        <v>10</v>
      </c>
      <c r="B647" s="26">
        <v>7</v>
      </c>
      <c r="C647" s="26">
        <v>2006</v>
      </c>
      <c r="D647" s="38">
        <v>0.45416666666666666</v>
      </c>
      <c r="E647" s="38">
        <v>4.1749999999999998</v>
      </c>
      <c r="F647" s="38">
        <v>6.0261024445910625</v>
      </c>
      <c r="G647" s="38">
        <v>13.314285714285713</v>
      </c>
      <c r="H647" s="41">
        <v>64.822222222222194</v>
      </c>
    </row>
    <row r="648" spans="1:8" x14ac:dyDescent="0.2">
      <c r="A648" s="26">
        <v>10</v>
      </c>
      <c r="B648" s="26">
        <v>8</v>
      </c>
      <c r="C648" s="26">
        <v>2006</v>
      </c>
      <c r="D648" s="38">
        <v>0</v>
      </c>
      <c r="E648" s="38">
        <v>1.4500000000000002</v>
      </c>
      <c r="F648" s="38">
        <v>5.8267520324397486</v>
      </c>
      <c r="G648" s="38">
        <v>14.523809523809522</v>
      </c>
      <c r="H648" s="41">
        <v>64.822222222222194</v>
      </c>
    </row>
    <row r="649" spans="1:8" x14ac:dyDescent="0.2">
      <c r="A649" s="26">
        <v>10</v>
      </c>
      <c r="B649" s="26">
        <v>9</v>
      </c>
      <c r="C649" s="26">
        <v>2006</v>
      </c>
      <c r="D649" s="38">
        <v>2.6086956521739129E-2</v>
      </c>
      <c r="E649" s="38">
        <v>1.9125000000000001</v>
      </c>
      <c r="F649" s="38">
        <v>5.676956055127186</v>
      </c>
      <c r="G649" s="38">
        <v>17.128571428571433</v>
      </c>
      <c r="H649" s="41">
        <v>64.822222222222194</v>
      </c>
    </row>
    <row r="650" spans="1:8" x14ac:dyDescent="0.2">
      <c r="A650" s="26">
        <v>10</v>
      </c>
      <c r="B650" s="26">
        <v>10</v>
      </c>
      <c r="C650" s="26">
        <v>2006</v>
      </c>
      <c r="D650" s="38">
        <v>2.6086956521739129E-2</v>
      </c>
      <c r="E650" s="38">
        <v>2.125</v>
      </c>
      <c r="F650" s="38">
        <v>5.5645382800929921</v>
      </c>
      <c r="G650" s="38">
        <v>18.257142857142856</v>
      </c>
      <c r="H650" s="41">
        <v>64.822222222222194</v>
      </c>
    </row>
    <row r="651" spans="1:8" x14ac:dyDescent="0.2">
      <c r="A651" s="26">
        <v>10</v>
      </c>
      <c r="B651" s="26">
        <v>11</v>
      </c>
      <c r="C651" s="26">
        <v>2006</v>
      </c>
      <c r="D651" s="38">
        <v>24.128</v>
      </c>
      <c r="E651" s="38">
        <v>4.0375000000000005</v>
      </c>
      <c r="F651" s="38">
        <v>12.408430483622968</v>
      </c>
      <c r="G651" s="38">
        <v>16.468181818181815</v>
      </c>
      <c r="H651" s="41">
        <v>64.822222222222194</v>
      </c>
    </row>
    <row r="652" spans="1:8" x14ac:dyDescent="0.2">
      <c r="A652" s="26">
        <v>10</v>
      </c>
      <c r="B652" s="26">
        <v>12</v>
      </c>
      <c r="C652" s="26">
        <v>2006</v>
      </c>
      <c r="D652" s="38">
        <v>22.096000000000004</v>
      </c>
      <c r="E652" s="38">
        <v>3.8874999999999997</v>
      </c>
      <c r="F652" s="38">
        <v>19.685853199942237</v>
      </c>
      <c r="G652" s="38">
        <v>15.96818181818182</v>
      </c>
      <c r="H652" s="41">
        <v>64.822222222222194</v>
      </c>
    </row>
    <row r="653" spans="1:8" x14ac:dyDescent="0.2">
      <c r="A653" s="26">
        <v>10</v>
      </c>
      <c r="B653" s="26">
        <v>13</v>
      </c>
      <c r="C653" s="26">
        <v>2006</v>
      </c>
      <c r="D653" s="38">
        <v>1.2E-2</v>
      </c>
      <c r="E653" s="38">
        <v>3.4750000000000001</v>
      </c>
      <c r="F653" s="38">
        <v>8.4851350853893699</v>
      </c>
      <c r="G653" s="38">
        <v>9.1714285714285726</v>
      </c>
      <c r="H653" s="41">
        <v>64.822222222222194</v>
      </c>
    </row>
    <row r="654" spans="1:8" x14ac:dyDescent="0.2">
      <c r="A654" s="26">
        <v>10</v>
      </c>
      <c r="B654" s="26">
        <v>14</v>
      </c>
      <c r="C654" s="26">
        <v>2006</v>
      </c>
      <c r="D654" s="38">
        <v>0</v>
      </c>
      <c r="E654" s="38">
        <v>3.8375000000000004</v>
      </c>
      <c r="F654" s="38">
        <v>7.2009673025680527</v>
      </c>
      <c r="G654" s="38">
        <v>8.6357142857142861</v>
      </c>
      <c r="H654" s="41">
        <v>64.822222222222194</v>
      </c>
    </row>
    <row r="655" spans="1:8" x14ac:dyDescent="0.2">
      <c r="A655" s="26">
        <v>10</v>
      </c>
      <c r="B655" s="26">
        <v>15</v>
      </c>
      <c r="C655" s="26">
        <v>2006</v>
      </c>
      <c r="D655" s="38">
        <v>0</v>
      </c>
      <c r="E655" s="38">
        <v>2.7375000000000003</v>
      </c>
      <c r="F655" s="38">
        <v>6.5697853868219189</v>
      </c>
      <c r="G655" s="38">
        <v>8.7909090909090892</v>
      </c>
      <c r="H655" s="41">
        <v>64.822222222222194</v>
      </c>
    </row>
    <row r="656" spans="1:8" x14ac:dyDescent="0.2">
      <c r="A656" s="26">
        <v>10</v>
      </c>
      <c r="B656" s="26">
        <v>16</v>
      </c>
      <c r="C656" s="26">
        <v>2006</v>
      </c>
      <c r="D656" s="38">
        <v>0</v>
      </c>
      <c r="E656" s="38">
        <v>1.7</v>
      </c>
      <c r="F656" s="38">
        <v>6.2260191931405338</v>
      </c>
      <c r="G656" s="38">
        <v>9.2272727272727266</v>
      </c>
      <c r="H656" s="41">
        <v>64.822222222222194</v>
      </c>
    </row>
    <row r="657" spans="1:8" x14ac:dyDescent="0.2">
      <c r="A657" s="26">
        <v>10</v>
      </c>
      <c r="B657" s="26">
        <v>17</v>
      </c>
      <c r="C657" s="26">
        <v>2006</v>
      </c>
      <c r="D657" s="38">
        <v>16.995652173913044</v>
      </c>
      <c r="E657" s="38">
        <v>4.1374999999999993</v>
      </c>
      <c r="F657" s="38">
        <v>10.930292484432826</v>
      </c>
      <c r="G657" s="38">
        <v>11.838095238095239</v>
      </c>
      <c r="H657" s="41">
        <v>64.822222222222194</v>
      </c>
    </row>
    <row r="658" spans="1:8" x14ac:dyDescent="0.2">
      <c r="A658" s="26">
        <v>10</v>
      </c>
      <c r="B658" s="26">
        <v>18</v>
      </c>
      <c r="C658" s="26">
        <v>2006</v>
      </c>
      <c r="D658" s="38">
        <v>10.943478260869567</v>
      </c>
      <c r="E658" s="38">
        <v>2.9874999999999998</v>
      </c>
      <c r="F658" s="38">
        <v>12.632133360895034</v>
      </c>
      <c r="G658" s="38">
        <v>17.118181818181817</v>
      </c>
      <c r="H658" s="41">
        <v>64.822222222222194</v>
      </c>
    </row>
    <row r="659" spans="1:8" x14ac:dyDescent="0.2">
      <c r="A659" s="26">
        <v>10</v>
      </c>
      <c r="B659" s="26">
        <v>19</v>
      </c>
      <c r="C659" s="26">
        <v>2006</v>
      </c>
      <c r="D659" s="38">
        <v>0.53749999999999998</v>
      </c>
      <c r="E659" s="38">
        <v>2.2750000000000004</v>
      </c>
      <c r="F659" s="38">
        <v>7.7755155784984717</v>
      </c>
      <c r="G659" s="38">
        <v>16.718181818181822</v>
      </c>
      <c r="H659" s="41">
        <v>64.822222222222194</v>
      </c>
    </row>
    <row r="660" spans="1:8" x14ac:dyDescent="0.2">
      <c r="A660" s="26">
        <v>10</v>
      </c>
      <c r="B660" s="26">
        <v>20</v>
      </c>
      <c r="C660" s="26">
        <v>2006</v>
      </c>
      <c r="D660" s="38">
        <v>10.482608695652175</v>
      </c>
      <c r="E660" s="38">
        <v>5.2374999999999998</v>
      </c>
      <c r="F660" s="38">
        <v>10.567837189612257</v>
      </c>
      <c r="G660" s="38">
        <v>14.652380952380948</v>
      </c>
      <c r="H660" s="41">
        <v>64.822222222222194</v>
      </c>
    </row>
    <row r="661" spans="1:8" x14ac:dyDescent="0.2">
      <c r="A661" s="26">
        <v>10</v>
      </c>
      <c r="B661" s="26">
        <v>21</v>
      </c>
      <c r="C661" s="26">
        <v>2006</v>
      </c>
      <c r="D661" s="38">
        <v>1.1000000000000001</v>
      </c>
      <c r="E661" s="38">
        <v>4.7</v>
      </c>
      <c r="F661" s="38">
        <v>7.6483730571121926</v>
      </c>
      <c r="G661" s="38">
        <v>10.744999999999997</v>
      </c>
      <c r="H661" s="41">
        <v>64.822222222222194</v>
      </c>
    </row>
    <row r="662" spans="1:8" x14ac:dyDescent="0.2">
      <c r="A662" s="26">
        <v>10</v>
      </c>
      <c r="B662" s="26">
        <v>22</v>
      </c>
      <c r="C662" s="26">
        <v>2006</v>
      </c>
      <c r="D662" s="38">
        <v>0</v>
      </c>
      <c r="E662" s="38">
        <v>2.3125</v>
      </c>
      <c r="F662" s="38">
        <v>6.9430010732074745</v>
      </c>
      <c r="G662" s="38">
        <v>9.6928571428571431</v>
      </c>
      <c r="H662" s="41">
        <v>64.822222222222194</v>
      </c>
    </row>
    <row r="663" spans="1:8" x14ac:dyDescent="0.2">
      <c r="A663" s="26">
        <v>10</v>
      </c>
      <c r="B663" s="26">
        <v>23</v>
      </c>
      <c r="C663" s="26">
        <v>2006</v>
      </c>
      <c r="D663" s="38">
        <v>6.3636363636363644E-2</v>
      </c>
      <c r="E663" s="38">
        <v>5.1750000000000007</v>
      </c>
      <c r="F663" s="38">
        <v>6.6213219990542171</v>
      </c>
      <c r="G663" s="38">
        <v>10.061363636363636</v>
      </c>
      <c r="H663" s="41">
        <v>64.822222222222194</v>
      </c>
    </row>
    <row r="664" spans="1:8" x14ac:dyDescent="0.2">
      <c r="A664" s="26">
        <v>10</v>
      </c>
      <c r="B664" s="26">
        <v>24</v>
      </c>
      <c r="C664" s="26">
        <v>2006</v>
      </c>
      <c r="D664" s="38">
        <v>0</v>
      </c>
      <c r="E664" s="38">
        <v>5.6749999999999989</v>
      </c>
      <c r="F664" s="38">
        <v>6.4296171282780259</v>
      </c>
      <c r="G664" s="38">
        <v>7.9340909090909078</v>
      </c>
      <c r="H664" s="41">
        <v>64.822222222222194</v>
      </c>
    </row>
    <row r="665" spans="1:8" x14ac:dyDescent="0.2">
      <c r="A665" s="26">
        <v>10</v>
      </c>
      <c r="B665" s="26">
        <v>25</v>
      </c>
      <c r="C665" s="26">
        <v>2006</v>
      </c>
      <c r="D665" s="38">
        <v>0</v>
      </c>
      <c r="E665" s="38">
        <v>5.9625000000000004</v>
      </c>
      <c r="F665" s="38">
        <v>6.2073300920013468</v>
      </c>
      <c r="G665" s="38">
        <v>8.4704545454545475</v>
      </c>
      <c r="H665" s="41">
        <v>64.822222222222194</v>
      </c>
    </row>
    <row r="666" spans="1:8" x14ac:dyDescent="0.2">
      <c r="A666" s="26">
        <v>10</v>
      </c>
      <c r="B666" s="26">
        <v>26</v>
      </c>
      <c r="C666" s="26">
        <v>2006</v>
      </c>
      <c r="D666" s="38">
        <v>0</v>
      </c>
      <c r="E666" s="38">
        <v>4.1749999999999998</v>
      </c>
      <c r="F666" s="38">
        <v>6.0671618334574537</v>
      </c>
      <c r="G666" s="38">
        <v>7.4523809523809517</v>
      </c>
      <c r="H666" s="41">
        <v>64.822222222222194</v>
      </c>
    </row>
    <row r="667" spans="1:8" x14ac:dyDescent="0.2">
      <c r="A667" s="26">
        <v>10</v>
      </c>
      <c r="B667" s="26">
        <v>27</v>
      </c>
      <c r="C667" s="26">
        <v>2006</v>
      </c>
      <c r="D667" s="38">
        <v>5.2749999999999995</v>
      </c>
      <c r="E667" s="38">
        <v>2.0500000000000003</v>
      </c>
      <c r="F667" s="38">
        <v>6.1645716939404842</v>
      </c>
      <c r="G667" s="38">
        <v>5.3214285714285703</v>
      </c>
      <c r="H667" s="41">
        <v>64.822222222222194</v>
      </c>
    </row>
    <row r="668" spans="1:8" x14ac:dyDescent="0.2">
      <c r="A668" s="26">
        <v>10</v>
      </c>
      <c r="B668" s="26">
        <v>28</v>
      </c>
      <c r="C668" s="26">
        <v>2006</v>
      </c>
      <c r="D668" s="38">
        <v>46.762499999999996</v>
      </c>
      <c r="E668" s="38">
        <v>8.4500000000000011</v>
      </c>
      <c r="F668" s="38">
        <v>40.830022625139108</v>
      </c>
      <c r="G668" s="38">
        <v>11.576190476190476</v>
      </c>
      <c r="H668" s="41">
        <v>64.822222222222194</v>
      </c>
    </row>
    <row r="669" spans="1:8" x14ac:dyDescent="0.2">
      <c r="A669" s="26">
        <v>10</v>
      </c>
      <c r="B669" s="26">
        <v>29</v>
      </c>
      <c r="C669" s="26">
        <v>2006</v>
      </c>
      <c r="D669" s="38">
        <v>3.9260869565217389</v>
      </c>
      <c r="E669" s="38">
        <v>8.125</v>
      </c>
      <c r="F669" s="38">
        <v>14.164073317910104</v>
      </c>
      <c r="G669" s="38">
        <v>10.464285714285714</v>
      </c>
      <c r="H669" s="41">
        <v>64.822222222222194</v>
      </c>
    </row>
    <row r="670" spans="1:8" x14ac:dyDescent="0.2">
      <c r="A670" s="26">
        <v>10</v>
      </c>
      <c r="B670" s="26">
        <v>30</v>
      </c>
      <c r="C670" s="26">
        <v>2006</v>
      </c>
      <c r="D670" s="38">
        <v>0</v>
      </c>
      <c r="E670" s="38">
        <v>4</v>
      </c>
      <c r="F670" s="38">
        <v>9.967520607565687</v>
      </c>
      <c r="G670" s="38">
        <v>10.074999999999999</v>
      </c>
      <c r="H670" s="41">
        <v>64.822222222222194</v>
      </c>
    </row>
    <row r="671" spans="1:8" x14ac:dyDescent="0.2">
      <c r="A671" s="26">
        <v>10</v>
      </c>
      <c r="B671" s="26">
        <v>31</v>
      </c>
      <c r="C671" s="26">
        <v>2006</v>
      </c>
      <c r="D671" s="38">
        <v>0</v>
      </c>
      <c r="E671" s="38">
        <v>3.0250000000000004</v>
      </c>
      <c r="F671" s="38">
        <v>9.3445505695928333</v>
      </c>
      <c r="G671" s="38">
        <v>12.450324675324676</v>
      </c>
      <c r="H671" s="41">
        <v>64.822222222222194</v>
      </c>
    </row>
    <row r="672" spans="1:8" x14ac:dyDescent="0.2">
      <c r="A672" s="26">
        <v>11</v>
      </c>
      <c r="B672" s="26">
        <v>1</v>
      </c>
      <c r="C672" s="26">
        <v>2006</v>
      </c>
      <c r="D672" s="38">
        <v>1.6916666666666667</v>
      </c>
      <c r="E672" s="38">
        <v>2.2124999999999999</v>
      </c>
      <c r="F672" s="38">
        <v>8.783594367218182</v>
      </c>
      <c r="G672" s="38">
        <v>15.838636363636365</v>
      </c>
      <c r="H672" s="41">
        <v>32.116666666666703</v>
      </c>
    </row>
    <row r="673" spans="1:8" x14ac:dyDescent="0.2">
      <c r="A673" s="26">
        <v>11</v>
      </c>
      <c r="B673" s="26">
        <v>2</v>
      </c>
      <c r="C673" s="26">
        <v>2006</v>
      </c>
      <c r="D673" s="38">
        <v>6.3291666666666657</v>
      </c>
      <c r="E673" s="38">
        <v>3.8125</v>
      </c>
      <c r="F673" s="38">
        <v>9.6421603468244115</v>
      </c>
      <c r="G673" s="38">
        <v>10.78409090909091</v>
      </c>
      <c r="H673" s="41">
        <v>32.116666666666703</v>
      </c>
    </row>
    <row r="674" spans="1:8" x14ac:dyDescent="0.2">
      <c r="A674" s="26">
        <v>11</v>
      </c>
      <c r="B674" s="26">
        <v>3</v>
      </c>
      <c r="C674" s="26">
        <v>2006</v>
      </c>
      <c r="D674" s="38">
        <v>6.9565217391304349E-2</v>
      </c>
      <c r="E674" s="38">
        <v>4.3499999999999996</v>
      </c>
      <c r="F674" s="38">
        <v>8.0306501258682648</v>
      </c>
      <c r="G674" s="38">
        <v>5.9452380952380954</v>
      </c>
      <c r="H674" s="41">
        <v>32.116666666666703</v>
      </c>
    </row>
    <row r="675" spans="1:8" x14ac:dyDescent="0.2">
      <c r="A675" s="26">
        <v>11</v>
      </c>
      <c r="B675" s="26">
        <v>4</v>
      </c>
      <c r="C675" s="26">
        <v>2006</v>
      </c>
      <c r="D675" s="38">
        <v>0</v>
      </c>
      <c r="E675" s="38">
        <v>2.7875000000000001</v>
      </c>
      <c r="F675" s="38">
        <v>7.818273976559337</v>
      </c>
      <c r="G675" s="38">
        <v>4.5714285714285721</v>
      </c>
      <c r="H675" s="41">
        <v>32.116666666666703</v>
      </c>
    </row>
    <row r="676" spans="1:8" x14ac:dyDescent="0.2">
      <c r="A676" s="26">
        <v>11</v>
      </c>
      <c r="B676" s="26">
        <v>5</v>
      </c>
      <c r="C676" s="26">
        <v>2006</v>
      </c>
      <c r="D676" s="38">
        <v>0</v>
      </c>
      <c r="E676" s="38">
        <v>1.4</v>
      </c>
      <c r="F676" s="38">
        <v>7.6087295092411926</v>
      </c>
      <c r="G676" s="38">
        <v>4.730952380952381</v>
      </c>
      <c r="H676" s="41">
        <v>32.116666666666703</v>
      </c>
    </row>
    <row r="677" spans="1:8" x14ac:dyDescent="0.2">
      <c r="A677" s="26">
        <v>11</v>
      </c>
      <c r="B677" s="26">
        <v>6</v>
      </c>
      <c r="C677" s="26">
        <v>2006</v>
      </c>
      <c r="D677" s="38">
        <v>0</v>
      </c>
      <c r="E677" s="38">
        <v>2.1500000000000004</v>
      </c>
      <c r="F677" s="38">
        <v>7.4133434518769796</v>
      </c>
      <c r="G677" s="38">
        <v>6.6166666666666654</v>
      </c>
      <c r="H677" s="41">
        <v>32.116666666666703</v>
      </c>
    </row>
    <row r="678" spans="1:8" x14ac:dyDescent="0.2">
      <c r="A678" s="26">
        <v>11</v>
      </c>
      <c r="B678" s="26">
        <v>7</v>
      </c>
      <c r="C678" s="26">
        <v>2006</v>
      </c>
      <c r="D678" s="38">
        <v>0.38260869565217392</v>
      </c>
      <c r="E678" s="38">
        <v>1.7625</v>
      </c>
      <c r="F678" s="38">
        <v>7.3765315859967648</v>
      </c>
      <c r="G678" s="38">
        <v>9.8476190476190464</v>
      </c>
      <c r="H678" s="41">
        <v>32.116666666666703</v>
      </c>
    </row>
    <row r="679" spans="1:8" x14ac:dyDescent="0.2">
      <c r="A679" s="26">
        <v>11</v>
      </c>
      <c r="B679" s="26">
        <v>8</v>
      </c>
      <c r="C679" s="26">
        <v>2006</v>
      </c>
      <c r="D679" s="38">
        <v>58.008695652173913</v>
      </c>
      <c r="E679" s="38">
        <v>3.4875000000000003</v>
      </c>
      <c r="F679" s="38">
        <v>47.844098916315303</v>
      </c>
      <c r="G679" s="38">
        <v>12.897619047619045</v>
      </c>
      <c r="H679" s="41">
        <v>32.116666666666703</v>
      </c>
    </row>
    <row r="680" spans="1:8" x14ac:dyDescent="0.2">
      <c r="A680" s="26">
        <v>11</v>
      </c>
      <c r="B680" s="26">
        <v>9</v>
      </c>
      <c r="C680" s="26">
        <v>2006</v>
      </c>
      <c r="D680" s="38">
        <v>15.517391304347825</v>
      </c>
      <c r="E680" s="38">
        <v>3.8874999999999997</v>
      </c>
      <c r="F680" s="38">
        <v>27.617394456132999</v>
      </c>
      <c r="G680" s="38">
        <v>15.790476190476193</v>
      </c>
      <c r="H680" s="41">
        <v>32.116666666666703</v>
      </c>
    </row>
    <row r="681" spans="1:8" x14ac:dyDescent="0.2">
      <c r="A681" s="26">
        <v>11</v>
      </c>
      <c r="B681" s="26">
        <v>10</v>
      </c>
      <c r="C681" s="26">
        <v>2006</v>
      </c>
      <c r="D681" s="38">
        <v>0</v>
      </c>
      <c r="E681" s="38">
        <v>3.3750000000000004</v>
      </c>
      <c r="F681" s="38">
        <v>13.005915383678747</v>
      </c>
      <c r="G681" s="38">
        <v>12.854761904761904</v>
      </c>
      <c r="H681" s="41">
        <v>32.116666666666703</v>
      </c>
    </row>
    <row r="682" spans="1:8" x14ac:dyDescent="0.2">
      <c r="A682" s="26">
        <v>11</v>
      </c>
      <c r="B682" s="26">
        <v>11</v>
      </c>
      <c r="C682" s="26">
        <v>2006</v>
      </c>
      <c r="D682" s="38">
        <v>0.4272727272727273</v>
      </c>
      <c r="E682" s="38">
        <v>2.6</v>
      </c>
      <c r="F682" s="38">
        <v>10.6188074654464</v>
      </c>
      <c r="G682" s="38">
        <v>12.2075</v>
      </c>
      <c r="H682" s="41">
        <v>32.116666666666703</v>
      </c>
    </row>
    <row r="683" spans="1:8" x14ac:dyDescent="0.2">
      <c r="A683" s="26">
        <v>11</v>
      </c>
      <c r="B683" s="26">
        <v>12</v>
      </c>
      <c r="C683" s="26">
        <v>2006</v>
      </c>
      <c r="D683" s="38">
        <v>4.9681818181818178</v>
      </c>
      <c r="E683" s="38">
        <v>3.9625000000000004</v>
      </c>
      <c r="F683" s="38">
        <v>10.389441224192757</v>
      </c>
      <c r="G683" s="38">
        <v>13.907500000000001</v>
      </c>
      <c r="H683" s="41">
        <v>32.116666666666703</v>
      </c>
    </row>
    <row r="684" spans="1:8" x14ac:dyDescent="0.2">
      <c r="A684" s="26">
        <v>11</v>
      </c>
      <c r="B684" s="26">
        <v>13</v>
      </c>
      <c r="C684" s="26">
        <v>2006</v>
      </c>
      <c r="D684" s="38">
        <v>6.3090909090909086</v>
      </c>
      <c r="E684" s="38">
        <v>6.4375</v>
      </c>
      <c r="F684" s="38">
        <v>10.98409444225776</v>
      </c>
      <c r="G684" s="38">
        <v>13.821428571428569</v>
      </c>
      <c r="H684" s="41">
        <v>32.116666666666703</v>
      </c>
    </row>
    <row r="685" spans="1:8" x14ac:dyDescent="0.2">
      <c r="A685" s="26">
        <v>11</v>
      </c>
      <c r="B685" s="26">
        <v>14</v>
      </c>
      <c r="C685" s="26">
        <v>2006</v>
      </c>
      <c r="D685" s="38">
        <v>4.795454545454545</v>
      </c>
      <c r="E685" s="38">
        <v>2.9624999999999999</v>
      </c>
      <c r="F685" s="38">
        <v>12.640628406867393</v>
      </c>
      <c r="G685" s="38">
        <v>13.971428571428568</v>
      </c>
      <c r="H685" s="41">
        <v>32.116666666666703</v>
      </c>
    </row>
    <row r="686" spans="1:8" x14ac:dyDescent="0.2">
      <c r="A686" s="26">
        <v>11</v>
      </c>
      <c r="B686" s="26">
        <v>15</v>
      </c>
      <c r="C686" s="26">
        <v>2006</v>
      </c>
      <c r="D686" s="38">
        <v>0.10869565217391304</v>
      </c>
      <c r="E686" s="38">
        <v>2.0750000000000002</v>
      </c>
      <c r="F686" s="38">
        <v>10.055302749280044</v>
      </c>
      <c r="G686" s="38">
        <v>14.361363636363635</v>
      </c>
      <c r="H686" s="41">
        <v>32.116666666666703</v>
      </c>
    </row>
    <row r="687" spans="1:8" x14ac:dyDescent="0.2">
      <c r="A687" s="26">
        <v>11</v>
      </c>
      <c r="B687" s="26">
        <v>16</v>
      </c>
      <c r="C687" s="26">
        <v>2006</v>
      </c>
      <c r="D687" s="38">
        <v>9.5333333333333332</v>
      </c>
      <c r="E687" s="38">
        <v>6.3125</v>
      </c>
      <c r="F687" s="38">
        <v>11.932707909170968</v>
      </c>
      <c r="G687" s="38">
        <v>16.504545454545458</v>
      </c>
      <c r="H687" s="41">
        <v>32.116666666666703</v>
      </c>
    </row>
    <row r="688" spans="1:8" x14ac:dyDescent="0.2">
      <c r="A688" s="26">
        <v>11</v>
      </c>
      <c r="B688" s="26">
        <v>17</v>
      </c>
      <c r="C688" s="26">
        <v>2006</v>
      </c>
      <c r="D688" s="38">
        <v>7.355999999999999</v>
      </c>
      <c r="E688" s="38">
        <v>4.8624999999999998</v>
      </c>
      <c r="F688" s="38">
        <v>15.410013393855815</v>
      </c>
      <c r="G688" s="38">
        <v>14.897727272727273</v>
      </c>
      <c r="H688" s="41">
        <v>32.116666666666703</v>
      </c>
    </row>
    <row r="689" spans="1:8" x14ac:dyDescent="0.2">
      <c r="A689" s="26">
        <v>11</v>
      </c>
      <c r="B689" s="26">
        <v>18</v>
      </c>
      <c r="C689" s="26">
        <v>2006</v>
      </c>
      <c r="D689" s="38">
        <v>3.3333333333333333E-2</v>
      </c>
      <c r="E689" s="38">
        <v>3.2625000000000002</v>
      </c>
      <c r="F689" s="38">
        <v>10.233698714699544</v>
      </c>
      <c r="G689" s="38">
        <v>8.7324999999999999</v>
      </c>
      <c r="H689" s="41">
        <v>32.116666666666703</v>
      </c>
    </row>
    <row r="690" spans="1:8" x14ac:dyDescent="0.2">
      <c r="A690" s="26">
        <v>11</v>
      </c>
      <c r="B690" s="26">
        <v>19</v>
      </c>
      <c r="C690" s="26">
        <v>2006</v>
      </c>
      <c r="D690" s="38">
        <v>0</v>
      </c>
      <c r="E690" s="38">
        <v>3.3625000000000003</v>
      </c>
      <c r="F690" s="38">
        <v>9.4606495312150471</v>
      </c>
      <c r="G690" s="38">
        <v>7.6523809523809518</v>
      </c>
      <c r="H690" s="41">
        <v>32.116666666666703</v>
      </c>
    </row>
    <row r="691" spans="1:8" x14ac:dyDescent="0.2">
      <c r="A691" s="26">
        <v>11</v>
      </c>
      <c r="B691" s="26">
        <v>20</v>
      </c>
      <c r="C691" s="26">
        <v>2006</v>
      </c>
      <c r="D691" s="38">
        <v>0</v>
      </c>
      <c r="E691" s="38">
        <v>4</v>
      </c>
      <c r="F691" s="38">
        <v>9.0047487306985481</v>
      </c>
      <c r="G691" s="38">
        <v>5.2928571428571427</v>
      </c>
      <c r="H691" s="41">
        <v>32.116666666666703</v>
      </c>
    </row>
    <row r="692" spans="1:8" x14ac:dyDescent="0.2">
      <c r="A692" s="26">
        <v>11</v>
      </c>
      <c r="B692" s="26">
        <v>21</v>
      </c>
      <c r="C692" s="26">
        <v>2006</v>
      </c>
      <c r="D692" s="38">
        <v>0</v>
      </c>
      <c r="E692" s="38">
        <v>3.3375000000000004</v>
      </c>
      <c r="F692" s="38">
        <v>8.8008676273619777</v>
      </c>
      <c r="G692" s="38">
        <v>4.0250000000000004</v>
      </c>
      <c r="H692" s="41">
        <v>32.116666666666703</v>
      </c>
    </row>
    <row r="693" spans="1:8" x14ac:dyDescent="0.2">
      <c r="A693" s="26">
        <v>11</v>
      </c>
      <c r="B693" s="26">
        <v>22</v>
      </c>
      <c r="C693" s="26">
        <v>2006</v>
      </c>
      <c r="D693" s="38">
        <v>0.62800000000000011</v>
      </c>
      <c r="E693" s="38">
        <v>6.0125000000000002</v>
      </c>
      <c r="F693" s="38">
        <v>8.6932637117121185</v>
      </c>
      <c r="G693" s="38">
        <v>5.041883116883116</v>
      </c>
      <c r="H693" s="41">
        <v>32.116666666666703</v>
      </c>
    </row>
    <row r="694" spans="1:8" x14ac:dyDescent="0.2">
      <c r="A694" s="26">
        <v>11</v>
      </c>
      <c r="B694" s="26">
        <v>23</v>
      </c>
      <c r="C694" s="26">
        <v>2006</v>
      </c>
      <c r="D694" s="38">
        <v>27.58636363636364</v>
      </c>
      <c r="E694" s="38">
        <v>6.35</v>
      </c>
      <c r="F694" s="38">
        <v>17.366705649488743</v>
      </c>
      <c r="G694" s="38">
        <v>5.6050000000000004</v>
      </c>
      <c r="H694" s="41">
        <v>32.116666666666703</v>
      </c>
    </row>
    <row r="695" spans="1:8" x14ac:dyDescent="0.2">
      <c r="A695" s="26">
        <v>11</v>
      </c>
      <c r="B695" s="26">
        <v>24</v>
      </c>
      <c r="C695" s="26">
        <v>2006</v>
      </c>
      <c r="D695" s="38">
        <v>6.8695652173913047</v>
      </c>
      <c r="E695" s="38">
        <v>4.7249999999999996</v>
      </c>
      <c r="F695" s="38">
        <v>23.446326883705652</v>
      </c>
      <c r="G695" s="38">
        <v>8.7976190476190474</v>
      </c>
      <c r="H695" s="41">
        <v>32.116666666666703</v>
      </c>
    </row>
    <row r="696" spans="1:8" x14ac:dyDescent="0.2">
      <c r="A696" s="26">
        <v>11</v>
      </c>
      <c r="B696" s="26">
        <v>25</v>
      </c>
      <c r="C696" s="26">
        <v>2006</v>
      </c>
      <c r="D696" s="38">
        <v>2.0833333333333332E-2</v>
      </c>
      <c r="E696" s="38">
        <v>1.7749999999999999</v>
      </c>
      <c r="F696" s="38">
        <v>12.739737276544894</v>
      </c>
      <c r="G696" s="38">
        <v>7.2825000000000006</v>
      </c>
      <c r="H696" s="41">
        <v>32.116666666666703</v>
      </c>
    </row>
    <row r="697" spans="1:8" x14ac:dyDescent="0.2">
      <c r="A697" s="26">
        <v>11</v>
      </c>
      <c r="B697" s="26">
        <v>26</v>
      </c>
      <c r="C697" s="26">
        <v>2006</v>
      </c>
      <c r="D697" s="38">
        <v>0</v>
      </c>
      <c r="E697" s="38">
        <v>1.9249999999999998</v>
      </c>
      <c r="F697" s="38">
        <v>11.216292365502182</v>
      </c>
      <c r="G697" s="38">
        <v>7.9976190476190494</v>
      </c>
      <c r="H697" s="41">
        <v>32.116666666666703</v>
      </c>
    </row>
    <row r="698" spans="1:8" x14ac:dyDescent="0.2">
      <c r="A698" s="26">
        <v>11</v>
      </c>
      <c r="B698" s="26">
        <v>27</v>
      </c>
      <c r="C698" s="26">
        <v>2006</v>
      </c>
      <c r="D698" s="38">
        <v>0</v>
      </c>
      <c r="E698" s="38">
        <v>1.6875</v>
      </c>
      <c r="F698" s="38">
        <v>10.525361959750473</v>
      </c>
      <c r="G698" s="38">
        <v>10.12857142857143</v>
      </c>
      <c r="H698" s="41">
        <v>32.116666666666703</v>
      </c>
    </row>
    <row r="699" spans="1:8" x14ac:dyDescent="0.2">
      <c r="A699" s="26">
        <v>11</v>
      </c>
      <c r="B699" s="26">
        <v>28</v>
      </c>
      <c r="C699" s="26">
        <v>2006</v>
      </c>
      <c r="D699" s="38">
        <v>0</v>
      </c>
      <c r="E699" s="38">
        <v>2.6125000000000003</v>
      </c>
      <c r="F699" s="38">
        <v>10.202550212800899</v>
      </c>
      <c r="G699" s="38">
        <v>10.616666666666667</v>
      </c>
      <c r="H699" s="41">
        <v>32.116666666666703</v>
      </c>
    </row>
    <row r="700" spans="1:8" x14ac:dyDescent="0.2">
      <c r="A700" s="26">
        <v>11</v>
      </c>
      <c r="B700" s="26">
        <v>29</v>
      </c>
      <c r="C700" s="26">
        <v>2006</v>
      </c>
      <c r="D700" s="38">
        <v>1.2499999999999999E-2</v>
      </c>
      <c r="E700" s="38">
        <v>2.15</v>
      </c>
      <c r="F700" s="38">
        <v>9.7098375464041879</v>
      </c>
      <c r="G700" s="38">
        <v>11.583333333333332</v>
      </c>
      <c r="H700" s="41">
        <v>32.116666666666703</v>
      </c>
    </row>
    <row r="701" spans="1:8" x14ac:dyDescent="0.2">
      <c r="A701" s="26">
        <v>11</v>
      </c>
      <c r="B701" s="26">
        <v>30</v>
      </c>
      <c r="C701" s="26">
        <v>2006</v>
      </c>
      <c r="D701" s="38">
        <v>0</v>
      </c>
      <c r="E701" s="38">
        <v>3.9000000000000004</v>
      </c>
      <c r="F701" s="38">
        <v>9.3105703857034001</v>
      </c>
      <c r="G701" s="38">
        <v>14.536363636363637</v>
      </c>
      <c r="H701" s="41">
        <v>32.116666666666703</v>
      </c>
    </row>
    <row r="702" spans="1:8" x14ac:dyDescent="0.2">
      <c r="A702" s="26">
        <v>12</v>
      </c>
      <c r="B702" s="26">
        <v>1</v>
      </c>
      <c r="C702" s="26">
        <v>2006</v>
      </c>
      <c r="D702" s="38">
        <v>6.0363636363636353</v>
      </c>
      <c r="E702" s="38">
        <v>6.5374999999999996</v>
      </c>
      <c r="F702" s="38">
        <v>10.188391802846972</v>
      </c>
      <c r="G702" s="38">
        <v>15.61904761904762</v>
      </c>
      <c r="H702" s="41">
        <v>26.937037037037001</v>
      </c>
    </row>
    <row r="703" spans="1:8" x14ac:dyDescent="0.2">
      <c r="A703" s="26">
        <v>12</v>
      </c>
      <c r="B703" s="26">
        <v>2</v>
      </c>
      <c r="C703" s="26">
        <v>2006</v>
      </c>
      <c r="D703" s="38">
        <v>2.7250000000000001</v>
      </c>
      <c r="E703" s="38">
        <v>5.9125000000000005</v>
      </c>
      <c r="F703" s="38">
        <v>11.139836951750969</v>
      </c>
      <c r="G703" s="38">
        <v>8.7714285714285705</v>
      </c>
      <c r="H703" s="41">
        <v>26.937037037037001</v>
      </c>
    </row>
    <row r="704" spans="1:8" x14ac:dyDescent="0.2">
      <c r="A704" s="26">
        <v>12</v>
      </c>
      <c r="B704" s="26">
        <v>3</v>
      </c>
      <c r="C704" s="26">
        <v>2006</v>
      </c>
      <c r="D704" s="38">
        <v>0</v>
      </c>
      <c r="E704" s="38">
        <v>2.625</v>
      </c>
      <c r="F704" s="38">
        <v>8.9622735008367602</v>
      </c>
      <c r="G704" s="38">
        <v>3.9450000000000012</v>
      </c>
      <c r="H704" s="41">
        <v>26.937037037037001</v>
      </c>
    </row>
    <row r="705" spans="1:8" x14ac:dyDescent="0.2">
      <c r="A705" s="26">
        <v>12</v>
      </c>
      <c r="B705" s="26">
        <v>4</v>
      </c>
      <c r="C705" s="26">
        <v>2006</v>
      </c>
      <c r="D705" s="38">
        <v>2.1739130434782608E-2</v>
      </c>
      <c r="E705" s="38">
        <v>4.7625000000000002</v>
      </c>
      <c r="F705" s="38">
        <v>8.7045904396752629</v>
      </c>
      <c r="G705" s="38">
        <v>2.147619047619048</v>
      </c>
      <c r="H705" s="41">
        <v>26.937037037037001</v>
      </c>
    </row>
    <row r="706" spans="1:8" x14ac:dyDescent="0.2">
      <c r="A706" s="26">
        <v>12</v>
      </c>
      <c r="B706" s="26">
        <v>5</v>
      </c>
      <c r="C706" s="26">
        <v>2006</v>
      </c>
      <c r="D706" s="38">
        <v>0</v>
      </c>
      <c r="E706" s="38">
        <v>3.95</v>
      </c>
      <c r="F706" s="38">
        <v>8.4214222405966925</v>
      </c>
      <c r="G706" s="38">
        <v>-9.5238095238099341E-3</v>
      </c>
      <c r="H706" s="41">
        <v>26.937037037037001</v>
      </c>
    </row>
    <row r="707" spans="1:8" x14ac:dyDescent="0.2">
      <c r="A707" s="26">
        <v>12</v>
      </c>
      <c r="B707" s="26">
        <v>6</v>
      </c>
      <c r="C707" s="26">
        <v>2006</v>
      </c>
      <c r="D707" s="38">
        <v>0</v>
      </c>
      <c r="E707" s="38">
        <v>4.3375000000000004</v>
      </c>
      <c r="F707" s="38">
        <v>8.2147094552693378</v>
      </c>
      <c r="G707" s="38">
        <v>1.9595238095238106</v>
      </c>
      <c r="H707" s="41">
        <v>26.937037037037001</v>
      </c>
    </row>
    <row r="708" spans="1:8" x14ac:dyDescent="0.2">
      <c r="A708" s="26">
        <v>12</v>
      </c>
      <c r="B708" s="26">
        <v>7</v>
      </c>
      <c r="C708" s="26">
        <v>2006</v>
      </c>
      <c r="D708" s="38">
        <v>0</v>
      </c>
      <c r="E708" s="38">
        <v>4.9000000000000004</v>
      </c>
      <c r="F708" s="38">
        <v>8.1212639495734074</v>
      </c>
      <c r="G708" s="38">
        <v>4.480952380952381</v>
      </c>
      <c r="H708" s="41">
        <v>26.937037037037001</v>
      </c>
    </row>
    <row r="709" spans="1:8" x14ac:dyDescent="0.2">
      <c r="A709" s="26">
        <v>12</v>
      </c>
      <c r="B709" s="26">
        <v>8</v>
      </c>
      <c r="C709" s="26">
        <v>2006</v>
      </c>
      <c r="D709" s="38">
        <v>0</v>
      </c>
      <c r="E709" s="38">
        <v>7.7124999999999995</v>
      </c>
      <c r="F709" s="38">
        <v>7.8465907964671944</v>
      </c>
      <c r="G709" s="38">
        <v>-2.8200000000000012</v>
      </c>
      <c r="H709" s="41">
        <v>26.937037037037001</v>
      </c>
    </row>
    <row r="710" spans="1:8" x14ac:dyDescent="0.2">
      <c r="A710" s="26">
        <v>12</v>
      </c>
      <c r="B710" s="26">
        <v>9</v>
      </c>
      <c r="C710" s="26">
        <v>2006</v>
      </c>
      <c r="D710" s="38">
        <v>0</v>
      </c>
      <c r="E710" s="38">
        <v>4.7374999999999989</v>
      </c>
      <c r="F710" s="38">
        <v>7.7474819267896926</v>
      </c>
      <c r="G710" s="38">
        <v>-1.4357142857142862</v>
      </c>
      <c r="H710" s="41">
        <v>26.937037037037001</v>
      </c>
    </row>
    <row r="711" spans="1:8" x14ac:dyDescent="0.2">
      <c r="A711" s="26">
        <v>12</v>
      </c>
      <c r="B711" s="26">
        <v>10</v>
      </c>
      <c r="C711" s="26">
        <v>2006</v>
      </c>
      <c r="D711" s="38">
        <v>0</v>
      </c>
      <c r="E711" s="38">
        <v>4.375</v>
      </c>
      <c r="F711" s="38">
        <v>7.6596997850753343</v>
      </c>
      <c r="G711" s="38">
        <v>4.8857142857142843</v>
      </c>
      <c r="H711" s="41">
        <v>26.937037037037001</v>
      </c>
    </row>
    <row r="712" spans="1:8" x14ac:dyDescent="0.2">
      <c r="A712" s="26">
        <v>12</v>
      </c>
      <c r="B712" s="26">
        <v>11</v>
      </c>
      <c r="C712" s="26">
        <v>2006</v>
      </c>
      <c r="D712" s="38">
        <v>0</v>
      </c>
      <c r="E712" s="38">
        <v>2.3125</v>
      </c>
      <c r="F712" s="38">
        <v>7.6200562372043361</v>
      </c>
      <c r="G712" s="38">
        <v>8.1738095238095241</v>
      </c>
      <c r="H712" s="41">
        <v>26.937037037037001</v>
      </c>
    </row>
    <row r="713" spans="1:8" x14ac:dyDescent="0.2">
      <c r="A713" s="26">
        <v>12</v>
      </c>
      <c r="B713" s="26">
        <v>12</v>
      </c>
      <c r="C713" s="26">
        <v>2006</v>
      </c>
      <c r="D713" s="38">
        <v>0</v>
      </c>
      <c r="E713" s="38">
        <v>2.8125000000000004</v>
      </c>
      <c r="F713" s="38">
        <v>7.6030661452596222</v>
      </c>
      <c r="G713" s="38">
        <v>7.1642857142857155</v>
      </c>
      <c r="H713" s="41">
        <v>26.937037037037001</v>
      </c>
    </row>
    <row r="714" spans="1:8" x14ac:dyDescent="0.2">
      <c r="A714" s="26">
        <v>12</v>
      </c>
      <c r="B714" s="26">
        <v>13</v>
      </c>
      <c r="C714" s="26">
        <v>2006</v>
      </c>
      <c r="D714" s="38">
        <v>3.2541666666666664</v>
      </c>
      <c r="E714" s="38">
        <v>3.55</v>
      </c>
      <c r="F714" s="38">
        <v>7.9428679841539083</v>
      </c>
      <c r="G714" s="38">
        <v>9.6023809523809511</v>
      </c>
      <c r="H714" s="41">
        <v>26.937037037037001</v>
      </c>
    </row>
    <row r="715" spans="1:8" x14ac:dyDescent="0.2">
      <c r="A715" s="26">
        <v>12</v>
      </c>
      <c r="B715" s="26">
        <v>14</v>
      </c>
      <c r="C715" s="26">
        <v>2006</v>
      </c>
      <c r="D715" s="38">
        <v>0.95416666666666672</v>
      </c>
      <c r="E715" s="38">
        <v>2.8875000000000002</v>
      </c>
      <c r="F715" s="38">
        <v>8.0193233979051204</v>
      </c>
      <c r="G715" s="38">
        <v>9.6571428571428584</v>
      </c>
      <c r="H715" s="41">
        <v>26.937037037037001</v>
      </c>
    </row>
    <row r="716" spans="1:8" x14ac:dyDescent="0.2">
      <c r="A716" s="26">
        <v>12</v>
      </c>
      <c r="B716" s="26">
        <v>15</v>
      </c>
      <c r="C716" s="26">
        <v>2006</v>
      </c>
      <c r="D716" s="38">
        <v>0.15909090909090909</v>
      </c>
      <c r="E716" s="38">
        <v>2.9249999999999998</v>
      </c>
      <c r="F716" s="38">
        <v>7.7389868808173361</v>
      </c>
      <c r="G716" s="38">
        <v>8.7199999999999989</v>
      </c>
      <c r="H716" s="41">
        <v>26.937037037037001</v>
      </c>
    </row>
    <row r="717" spans="1:8" x14ac:dyDescent="0.2">
      <c r="A717" s="26">
        <v>12</v>
      </c>
      <c r="B717" s="26">
        <v>16</v>
      </c>
      <c r="C717" s="26">
        <v>2006</v>
      </c>
      <c r="D717" s="38">
        <v>4.1666666666666664E-2</v>
      </c>
      <c r="E717" s="38">
        <v>3.7249999999999996</v>
      </c>
      <c r="F717" s="38">
        <v>7.5209473675268361</v>
      </c>
      <c r="G717" s="38">
        <v>6.7666666666666657</v>
      </c>
      <c r="H717" s="41">
        <v>26.937037037037001</v>
      </c>
    </row>
    <row r="718" spans="1:8" x14ac:dyDescent="0.2">
      <c r="A718" s="26">
        <v>12</v>
      </c>
      <c r="B718" s="26">
        <v>17</v>
      </c>
      <c r="C718" s="26">
        <v>2006</v>
      </c>
      <c r="D718" s="38">
        <v>0</v>
      </c>
      <c r="E718" s="38">
        <v>3.1500000000000004</v>
      </c>
      <c r="F718" s="38">
        <v>7.3963533599322657</v>
      </c>
      <c r="G718" s="38">
        <v>6.6119047619047624</v>
      </c>
      <c r="H718" s="41">
        <v>26.937037037037001</v>
      </c>
    </row>
    <row r="719" spans="1:8" x14ac:dyDescent="0.2">
      <c r="A719" s="26">
        <v>12</v>
      </c>
      <c r="B719" s="26">
        <v>18</v>
      </c>
      <c r="C719" s="26">
        <v>2006</v>
      </c>
      <c r="D719" s="38">
        <v>0</v>
      </c>
      <c r="E719" s="38">
        <v>3.7624999999999993</v>
      </c>
      <c r="F719" s="38">
        <v>7.2547692603929805</v>
      </c>
      <c r="G719" s="38">
        <v>10.388095238095236</v>
      </c>
      <c r="H719" s="41">
        <v>26.937037037037001</v>
      </c>
    </row>
    <row r="720" spans="1:8" x14ac:dyDescent="0.2">
      <c r="A720" s="26">
        <v>12</v>
      </c>
      <c r="B720" s="26">
        <v>19</v>
      </c>
      <c r="C720" s="26">
        <v>2006</v>
      </c>
      <c r="D720" s="38">
        <v>0</v>
      </c>
      <c r="E720" s="38">
        <v>3.8374999999999995</v>
      </c>
      <c r="F720" s="38">
        <v>7.154810886118244</v>
      </c>
      <c r="G720" s="38">
        <v>5.8047619047619063</v>
      </c>
      <c r="H720" s="41">
        <v>26.937037037037001</v>
      </c>
    </row>
    <row r="721" spans="1:8" x14ac:dyDescent="0.2">
      <c r="A721" s="26">
        <v>12</v>
      </c>
      <c r="B721" s="26">
        <v>20</v>
      </c>
      <c r="C721" s="26">
        <v>2006</v>
      </c>
      <c r="D721" s="38">
        <v>0</v>
      </c>
      <c r="E721" s="38">
        <v>3.0999999999999996</v>
      </c>
      <c r="F721" s="38">
        <v>7.1160168428444797</v>
      </c>
      <c r="G721" s="38">
        <v>2.964285714285714</v>
      </c>
      <c r="H721" s="41">
        <v>26.937037037037001</v>
      </c>
    </row>
    <row r="722" spans="1:8" x14ac:dyDescent="0.2">
      <c r="A722" s="26">
        <v>12</v>
      </c>
      <c r="B722" s="26">
        <v>21</v>
      </c>
      <c r="C722" s="26">
        <v>2006</v>
      </c>
      <c r="D722" s="38">
        <v>0</v>
      </c>
      <c r="E722" s="38">
        <v>3.35</v>
      </c>
      <c r="F722" s="38">
        <v>7.0225713371485536</v>
      </c>
      <c r="G722" s="38">
        <v>5.614285714285713</v>
      </c>
      <c r="H722" s="41">
        <v>26.937037037037001</v>
      </c>
    </row>
    <row r="723" spans="1:8" x14ac:dyDescent="0.2">
      <c r="A723" s="26">
        <v>12</v>
      </c>
      <c r="B723" s="26">
        <v>22</v>
      </c>
      <c r="C723" s="26">
        <v>2006</v>
      </c>
      <c r="D723" s="38">
        <v>6.8708333333333336</v>
      </c>
      <c r="E723" s="38">
        <v>2.9250000000000003</v>
      </c>
      <c r="F723" s="38">
        <v>7.0961950689089788</v>
      </c>
      <c r="G723" s="38">
        <v>4.9380952380952392</v>
      </c>
      <c r="H723" s="41">
        <v>26.937037037037001</v>
      </c>
    </row>
    <row r="724" spans="1:8" x14ac:dyDescent="0.2">
      <c r="A724" s="26">
        <v>12</v>
      </c>
      <c r="B724" s="26">
        <v>23</v>
      </c>
      <c r="C724" s="26">
        <v>2006</v>
      </c>
      <c r="D724" s="38">
        <v>24.479166666666661</v>
      </c>
      <c r="E724" s="38">
        <v>4.6375000000000002</v>
      </c>
      <c r="F724" s="38">
        <v>18.18789342681659</v>
      </c>
      <c r="G724" s="38">
        <v>10.295238095238098</v>
      </c>
      <c r="H724" s="41">
        <v>26.937037037037001</v>
      </c>
    </row>
    <row r="725" spans="1:8" x14ac:dyDescent="0.2">
      <c r="A725" s="26">
        <v>12</v>
      </c>
      <c r="B725" s="26">
        <v>24</v>
      </c>
      <c r="C725" s="26">
        <v>2006</v>
      </c>
      <c r="D725" s="38">
        <v>6.25E-2</v>
      </c>
      <c r="E725" s="38">
        <v>5.1749999999999998</v>
      </c>
      <c r="F725" s="38">
        <v>9.9023919217776175</v>
      </c>
      <c r="G725" s="38">
        <v>8.7380952380952355</v>
      </c>
      <c r="H725" s="41">
        <v>26.937037037037001</v>
      </c>
    </row>
    <row r="726" spans="1:8" x14ac:dyDescent="0.2">
      <c r="A726" s="26">
        <v>12</v>
      </c>
      <c r="B726" s="26">
        <v>25</v>
      </c>
      <c r="C726" s="26">
        <v>2006</v>
      </c>
      <c r="D726" s="38">
        <v>6.5541666666666671</v>
      </c>
      <c r="E726" s="38">
        <v>2.6999999999999997</v>
      </c>
      <c r="F726" s="38">
        <v>9.0443922785695463</v>
      </c>
      <c r="G726" s="38">
        <v>4.2571428571428553</v>
      </c>
      <c r="H726" s="41">
        <v>26.937037037037001</v>
      </c>
    </row>
    <row r="727" spans="1:8" x14ac:dyDescent="0.2">
      <c r="A727" s="26">
        <v>12</v>
      </c>
      <c r="B727" s="26">
        <v>26</v>
      </c>
      <c r="C727" s="26">
        <v>2006</v>
      </c>
      <c r="D727" s="38">
        <v>6.0333333333333341</v>
      </c>
      <c r="E727" s="38">
        <v>4.3999999999999995</v>
      </c>
      <c r="F727" s="38">
        <v>11.864747541392111</v>
      </c>
      <c r="G727" s="38">
        <v>7.8857142857142861</v>
      </c>
      <c r="H727" s="41">
        <v>26.937037037037001</v>
      </c>
    </row>
    <row r="728" spans="1:8" x14ac:dyDescent="0.2">
      <c r="A728" s="26">
        <v>12</v>
      </c>
      <c r="B728" s="26">
        <v>27</v>
      </c>
      <c r="C728" s="26">
        <v>2006</v>
      </c>
      <c r="D728" s="38">
        <v>2.0833333333333332E-2</v>
      </c>
      <c r="E728" s="38">
        <v>5.7249999999999996</v>
      </c>
      <c r="F728" s="38">
        <v>9.0585506885234768</v>
      </c>
      <c r="G728" s="38">
        <v>5.7761904761904752</v>
      </c>
      <c r="H728" s="41">
        <v>26.937037037037001</v>
      </c>
    </row>
    <row r="729" spans="1:8" x14ac:dyDescent="0.2">
      <c r="A729" s="26">
        <v>12</v>
      </c>
      <c r="B729" s="26">
        <v>28</v>
      </c>
      <c r="C729" s="26">
        <v>2006</v>
      </c>
      <c r="D729" s="38">
        <v>0</v>
      </c>
      <c r="E729" s="38">
        <v>3.0500000000000003</v>
      </c>
      <c r="F729" s="38">
        <v>8.3308084168915499</v>
      </c>
      <c r="G729" s="38">
        <v>4.2500000000000009</v>
      </c>
      <c r="H729" s="41">
        <v>26.937037037037001</v>
      </c>
    </row>
    <row r="730" spans="1:8" x14ac:dyDescent="0.2">
      <c r="A730" s="26">
        <v>12</v>
      </c>
      <c r="B730" s="26">
        <v>29</v>
      </c>
      <c r="C730" s="26">
        <v>2006</v>
      </c>
      <c r="D730" s="38">
        <v>0</v>
      </c>
      <c r="E730" s="38">
        <v>2.625</v>
      </c>
      <c r="F730" s="38">
        <v>8.0249867618866926</v>
      </c>
      <c r="G730" s="38">
        <v>5.0523809523809531</v>
      </c>
      <c r="H730" s="41">
        <v>26.937037037037001</v>
      </c>
    </row>
    <row r="731" spans="1:8" x14ac:dyDescent="0.2">
      <c r="A731" s="26">
        <v>12</v>
      </c>
      <c r="B731" s="26">
        <v>30</v>
      </c>
      <c r="C731" s="26">
        <v>2006</v>
      </c>
      <c r="D731" s="38">
        <v>0</v>
      </c>
      <c r="E731" s="38">
        <v>3.3374999999999999</v>
      </c>
      <c r="F731" s="38">
        <v>7.8664125704026935</v>
      </c>
      <c r="G731" s="38">
        <v>4.4333333333333353</v>
      </c>
      <c r="H731" s="41">
        <v>26.937037037037001</v>
      </c>
    </row>
    <row r="732" spans="1:8" x14ac:dyDescent="0.2">
      <c r="A732" s="26">
        <v>12</v>
      </c>
      <c r="B732" s="26">
        <v>31</v>
      </c>
      <c r="C732" s="26">
        <v>2006</v>
      </c>
      <c r="D732" s="38">
        <v>0</v>
      </c>
      <c r="E732" s="38">
        <v>3</v>
      </c>
      <c r="F732" s="38">
        <v>7.7050066969279083</v>
      </c>
      <c r="G732" s="38">
        <v>3.3404761904761902</v>
      </c>
      <c r="H732" s="41">
        <v>26.937037037037001</v>
      </c>
    </row>
    <row r="733" spans="1:8" x14ac:dyDescent="0.2">
      <c r="A733" s="26">
        <v>1</v>
      </c>
      <c r="B733" s="26">
        <v>1</v>
      </c>
      <c r="C733" s="26">
        <v>2007</v>
      </c>
      <c r="D733" s="38">
        <v>33.436000000000007</v>
      </c>
      <c r="E733" s="38">
        <v>3.5625</v>
      </c>
      <c r="F733" s="38">
        <v>26.093949545090283</v>
      </c>
      <c r="G733" s="38">
        <v>7.8863636363636367</v>
      </c>
      <c r="H733" s="41">
        <v>1.0907407407407399</v>
      </c>
    </row>
    <row r="734" spans="1:8" x14ac:dyDescent="0.2">
      <c r="A734" s="26">
        <v>1</v>
      </c>
      <c r="B734" s="26">
        <v>2</v>
      </c>
      <c r="C734" s="26">
        <v>2007</v>
      </c>
      <c r="D734" s="38">
        <v>4.3730769230769235</v>
      </c>
      <c r="E734" s="38">
        <v>5.7874999999999996</v>
      </c>
      <c r="F734" s="38">
        <v>14.209380229762676</v>
      </c>
      <c r="G734" s="38">
        <v>6.9204545454545459</v>
      </c>
      <c r="H734" s="41">
        <v>1.0907407407407399</v>
      </c>
    </row>
    <row r="735" spans="1:8" x14ac:dyDescent="0.2">
      <c r="A735" s="26">
        <v>1</v>
      </c>
      <c r="B735" s="26">
        <v>3</v>
      </c>
      <c r="C735" s="26">
        <v>2007</v>
      </c>
      <c r="D735" s="38">
        <v>0</v>
      </c>
      <c r="E735" s="38">
        <v>3.4500000000000006</v>
      </c>
      <c r="F735" s="38">
        <v>10.624470829427972</v>
      </c>
      <c r="G735" s="38">
        <v>4.7761904761904752</v>
      </c>
      <c r="H735" s="41">
        <v>1.0907407407407399</v>
      </c>
    </row>
    <row r="736" spans="1:8" x14ac:dyDescent="0.2">
      <c r="A736" s="26">
        <v>1</v>
      </c>
      <c r="B736" s="26">
        <v>4</v>
      </c>
      <c r="C736" s="26">
        <v>2007</v>
      </c>
      <c r="D736" s="38">
        <v>0</v>
      </c>
      <c r="E736" s="38">
        <v>3.1250000000000004</v>
      </c>
      <c r="F736" s="38">
        <v>9.6333821326529741</v>
      </c>
      <c r="G736" s="38">
        <v>6.9913043478260875</v>
      </c>
      <c r="H736" s="41">
        <v>1.0907407407407399</v>
      </c>
    </row>
    <row r="737" spans="1:8" x14ac:dyDescent="0.2">
      <c r="A737" s="26">
        <v>1</v>
      </c>
      <c r="B737" s="26">
        <v>5</v>
      </c>
      <c r="C737" s="26">
        <v>2007</v>
      </c>
      <c r="D737" s="38">
        <v>0.99230769230769245</v>
      </c>
      <c r="E737" s="38">
        <v>3</v>
      </c>
      <c r="F737" s="38">
        <v>9.5795801748280454</v>
      </c>
      <c r="G737" s="38">
        <v>10.36304347826087</v>
      </c>
      <c r="H737" s="41">
        <v>1.0907407407407399</v>
      </c>
    </row>
    <row r="738" spans="1:8" x14ac:dyDescent="0.2">
      <c r="A738" s="26">
        <v>1</v>
      </c>
      <c r="B738" s="26">
        <v>6</v>
      </c>
      <c r="C738" s="26">
        <v>2007</v>
      </c>
      <c r="D738" s="38">
        <v>1.6399999999999995</v>
      </c>
      <c r="E738" s="38">
        <v>5.6749999999999998</v>
      </c>
      <c r="F738" s="38">
        <v>10.24785712465347</v>
      </c>
      <c r="G738" s="38">
        <v>16.382608695652173</v>
      </c>
      <c r="H738" s="41">
        <v>1.0907407407407399</v>
      </c>
    </row>
    <row r="739" spans="1:8" x14ac:dyDescent="0.2">
      <c r="A739" s="26">
        <v>1</v>
      </c>
      <c r="B739" s="26">
        <v>7</v>
      </c>
      <c r="C739" s="26">
        <v>2007</v>
      </c>
      <c r="D739" s="38">
        <v>3.2359999999999998</v>
      </c>
      <c r="E739" s="38">
        <v>3.6875000000000004</v>
      </c>
      <c r="F739" s="38">
        <v>9.1123526463484019</v>
      </c>
      <c r="G739" s="38">
        <v>10.652272727272727</v>
      </c>
      <c r="H739" s="41">
        <v>1.0907407407407399</v>
      </c>
    </row>
    <row r="740" spans="1:8" x14ac:dyDescent="0.2">
      <c r="A740" s="26">
        <v>1</v>
      </c>
      <c r="B740" s="26">
        <v>8</v>
      </c>
      <c r="C740" s="26">
        <v>2007</v>
      </c>
      <c r="D740" s="38">
        <v>32.11249999999999</v>
      </c>
      <c r="E740" s="38">
        <v>5.2625000000000002</v>
      </c>
      <c r="F740" s="38">
        <v>28.798205846290639</v>
      </c>
      <c r="G740" s="38">
        <v>8.2295454545454554</v>
      </c>
      <c r="H740" s="41">
        <v>1.0907407407407399</v>
      </c>
    </row>
    <row r="741" spans="1:8" x14ac:dyDescent="0.2">
      <c r="A741" s="26">
        <v>1</v>
      </c>
      <c r="B741" s="26">
        <v>9</v>
      </c>
      <c r="C741" s="26">
        <v>2007</v>
      </c>
      <c r="D741" s="38">
        <v>1.9839999999999998</v>
      </c>
      <c r="E741" s="38">
        <v>4.9124999999999996</v>
      </c>
      <c r="F741" s="38">
        <v>14.130093134020674</v>
      </c>
      <c r="G741" s="38">
        <v>4.4043478260869557</v>
      </c>
      <c r="H741" s="41">
        <v>1.0907407407407399</v>
      </c>
    </row>
    <row r="742" spans="1:8" x14ac:dyDescent="0.2">
      <c r="A742" s="26">
        <v>1</v>
      </c>
      <c r="B742" s="26">
        <v>10</v>
      </c>
      <c r="C742" s="26">
        <v>2007</v>
      </c>
      <c r="D742" s="38">
        <v>1.1538461538461537E-2</v>
      </c>
      <c r="E742" s="38">
        <v>6.2874999999999996</v>
      </c>
      <c r="F742" s="38">
        <v>11.675024848009471</v>
      </c>
      <c r="G742" s="38">
        <v>1.040909090909091</v>
      </c>
      <c r="H742" s="41">
        <v>1.0907407407407399</v>
      </c>
    </row>
    <row r="743" spans="1:8" x14ac:dyDescent="0.2">
      <c r="A743" s="26">
        <v>1</v>
      </c>
      <c r="B743" s="26">
        <v>11</v>
      </c>
      <c r="C743" s="26">
        <v>2007</v>
      </c>
      <c r="D743" s="38">
        <v>0</v>
      </c>
      <c r="E743" s="38">
        <v>3.1375000000000002</v>
      </c>
      <c r="F743" s="38">
        <v>10.678272787252901</v>
      </c>
      <c r="G743" s="38">
        <v>-0.6739130434782612</v>
      </c>
      <c r="H743" s="41">
        <v>1.0907407407407399</v>
      </c>
    </row>
    <row r="744" spans="1:8" x14ac:dyDescent="0.2">
      <c r="A744" s="26">
        <v>1</v>
      </c>
      <c r="B744" s="26">
        <v>12</v>
      </c>
      <c r="C744" s="26">
        <v>2007</v>
      </c>
      <c r="D744" s="38">
        <v>3.461538461538461E-2</v>
      </c>
      <c r="E744" s="38">
        <v>4.1124999999999998</v>
      </c>
      <c r="F744" s="38">
        <v>10.332807584377043</v>
      </c>
      <c r="G744" s="38">
        <v>3.8478260869565228</v>
      </c>
      <c r="H744" s="41">
        <v>1.0907407407407399</v>
      </c>
    </row>
    <row r="745" spans="1:8" x14ac:dyDescent="0.2">
      <c r="A745" s="26">
        <v>1</v>
      </c>
      <c r="B745" s="26">
        <v>13</v>
      </c>
      <c r="C745" s="26">
        <v>2007</v>
      </c>
      <c r="D745" s="38">
        <v>1.3625</v>
      </c>
      <c r="E745" s="38">
        <v>2.9125000000000001</v>
      </c>
      <c r="F745" s="38">
        <v>10.338470948358614</v>
      </c>
      <c r="G745" s="38">
        <v>8.2295454545454554</v>
      </c>
      <c r="H745" s="41">
        <v>1.0907407407407399</v>
      </c>
    </row>
    <row r="746" spans="1:8" x14ac:dyDescent="0.2">
      <c r="A746" s="26">
        <v>1</v>
      </c>
      <c r="B746" s="26">
        <v>14</v>
      </c>
      <c r="C746" s="26">
        <v>2007</v>
      </c>
      <c r="D746" s="38">
        <v>2.1999999999999997</v>
      </c>
      <c r="E746" s="38">
        <v>2.5625</v>
      </c>
      <c r="F746" s="38">
        <v>10.352629358312543</v>
      </c>
      <c r="G746" s="38">
        <v>6.9022727272727273</v>
      </c>
      <c r="H746" s="41">
        <v>1.0907407407407399</v>
      </c>
    </row>
    <row r="747" spans="1:8" x14ac:dyDescent="0.2">
      <c r="A747" s="26">
        <v>1</v>
      </c>
      <c r="B747" s="26">
        <v>15</v>
      </c>
      <c r="C747" s="26">
        <v>2007</v>
      </c>
      <c r="D747" s="38">
        <v>1.8291666666666666</v>
      </c>
      <c r="E747" s="38">
        <v>2.1625000000000001</v>
      </c>
      <c r="F747" s="38">
        <v>10.179896756874616</v>
      </c>
      <c r="G747" s="38">
        <v>6.5704545454545462</v>
      </c>
      <c r="H747" s="41">
        <v>1.0907407407407399</v>
      </c>
    </row>
    <row r="748" spans="1:8" x14ac:dyDescent="0.2">
      <c r="A748" s="26">
        <v>1</v>
      </c>
      <c r="B748" s="26">
        <v>16</v>
      </c>
      <c r="C748" s="26">
        <v>2007</v>
      </c>
      <c r="D748" s="38">
        <v>0.20799999999999996</v>
      </c>
      <c r="E748" s="38">
        <v>6.6499999999999995</v>
      </c>
      <c r="F748" s="38">
        <v>9.6616989525608314</v>
      </c>
      <c r="G748" s="38">
        <v>4.6043478260869559</v>
      </c>
      <c r="H748" s="41">
        <v>1.0907407407407399</v>
      </c>
    </row>
    <row r="749" spans="1:8" x14ac:dyDescent="0.2">
      <c r="A749" s="26">
        <v>1</v>
      </c>
      <c r="B749" s="26">
        <v>17</v>
      </c>
      <c r="C749" s="26">
        <v>2007</v>
      </c>
      <c r="D749" s="38">
        <v>1.1538461538461537E-2</v>
      </c>
      <c r="E749" s="38">
        <v>4.5750000000000002</v>
      </c>
      <c r="F749" s="38">
        <v>9.0132437766709028</v>
      </c>
      <c r="G749" s="38">
        <v>-3.2181818181818178</v>
      </c>
      <c r="H749" s="41">
        <v>1.0907407407407399</v>
      </c>
    </row>
    <row r="750" spans="1:8" x14ac:dyDescent="0.2">
      <c r="A750" s="26">
        <v>1</v>
      </c>
      <c r="B750" s="26">
        <v>18</v>
      </c>
      <c r="C750" s="26">
        <v>2007</v>
      </c>
      <c r="D750" s="38">
        <v>1.2280000000000002</v>
      </c>
      <c r="E750" s="38">
        <v>1.6125</v>
      </c>
      <c r="F750" s="38">
        <v>8.8348478112514073</v>
      </c>
      <c r="G750" s="38">
        <v>-2.2857142857142851</v>
      </c>
      <c r="H750" s="41">
        <v>1.0907407407407399</v>
      </c>
    </row>
    <row r="751" spans="1:8" x14ac:dyDescent="0.2">
      <c r="A751" s="26">
        <v>1</v>
      </c>
      <c r="B751" s="26">
        <v>19</v>
      </c>
      <c r="C751" s="26">
        <v>2007</v>
      </c>
      <c r="D751" s="38">
        <v>1.2730769230769232</v>
      </c>
      <c r="E751" s="38">
        <v>5.1749999999999998</v>
      </c>
      <c r="F751" s="38">
        <v>9.1321744202839028</v>
      </c>
      <c r="G751" s="38">
        <v>1.3065217391304345</v>
      </c>
      <c r="H751" s="41">
        <v>1.0907407407407399</v>
      </c>
    </row>
    <row r="752" spans="1:8" x14ac:dyDescent="0.2">
      <c r="A752" s="26">
        <v>1</v>
      </c>
      <c r="B752" s="26">
        <v>20</v>
      </c>
      <c r="C752" s="26">
        <v>2007</v>
      </c>
      <c r="D752" s="38">
        <v>0.24230769230769231</v>
      </c>
      <c r="E752" s="38">
        <v>8.2749999999999986</v>
      </c>
      <c r="F752" s="38">
        <v>8.7923725813896212</v>
      </c>
      <c r="G752" s="38">
        <v>-1.4608695652173902</v>
      </c>
      <c r="H752" s="41">
        <v>1.0907407407407399</v>
      </c>
    </row>
    <row r="753" spans="1:8" x14ac:dyDescent="0.2">
      <c r="A753" s="26">
        <v>1</v>
      </c>
      <c r="B753" s="26">
        <v>21</v>
      </c>
      <c r="C753" s="26">
        <v>2007</v>
      </c>
      <c r="D753" s="38">
        <v>0</v>
      </c>
      <c r="E753" s="38">
        <v>2.7250000000000001</v>
      </c>
      <c r="F753" s="38">
        <v>7.9485313481354787</v>
      </c>
      <c r="G753" s="38">
        <v>-4.3568181818181815</v>
      </c>
      <c r="H753" s="41">
        <v>1.0907407407407399</v>
      </c>
    </row>
    <row r="754" spans="1:8" x14ac:dyDescent="0.2">
      <c r="A754" s="26">
        <v>1</v>
      </c>
      <c r="B754" s="26">
        <v>22</v>
      </c>
      <c r="C754" s="26">
        <v>2007</v>
      </c>
      <c r="D754" s="38">
        <v>2.4E-2</v>
      </c>
      <c r="E754" s="38">
        <v>1.3250000000000002</v>
      </c>
      <c r="F754" s="38">
        <v>8.2713430950850491</v>
      </c>
      <c r="G754" s="38">
        <v>-2.1809523809523808</v>
      </c>
      <c r="H754" s="41">
        <v>1.0907407407407399</v>
      </c>
    </row>
    <row r="755" spans="1:8" x14ac:dyDescent="0.2">
      <c r="A755" s="26">
        <v>1</v>
      </c>
      <c r="B755" s="26">
        <v>23</v>
      </c>
      <c r="C755" s="26">
        <v>2007</v>
      </c>
      <c r="D755" s="38">
        <v>0</v>
      </c>
      <c r="E755" s="38">
        <v>4.0625000000000009</v>
      </c>
      <c r="F755" s="38">
        <v>8.1354223595273343</v>
      </c>
      <c r="G755" s="38">
        <v>-0.31363636363636394</v>
      </c>
      <c r="H755" s="41">
        <v>1.0907407407407399</v>
      </c>
    </row>
    <row r="756" spans="1:8" x14ac:dyDescent="0.2">
      <c r="A756" s="26">
        <v>1</v>
      </c>
      <c r="B756" s="26">
        <v>24</v>
      </c>
      <c r="C756" s="26">
        <v>2007</v>
      </c>
      <c r="D756" s="38">
        <v>0</v>
      </c>
      <c r="E756" s="38">
        <v>3.6375000000000002</v>
      </c>
      <c r="F756" s="38">
        <v>7.9060561182736944</v>
      </c>
      <c r="G756" s="38">
        <v>0.8090909090909093</v>
      </c>
      <c r="H756" s="41">
        <v>1.0907407407407399</v>
      </c>
    </row>
    <row r="757" spans="1:8" x14ac:dyDescent="0.2">
      <c r="A757" s="26">
        <v>1</v>
      </c>
      <c r="B757" s="26">
        <v>25</v>
      </c>
      <c r="C757" s="26">
        <v>2007</v>
      </c>
      <c r="D757" s="38">
        <v>0.16799999999999998</v>
      </c>
      <c r="E757" s="38">
        <v>4.3875000000000002</v>
      </c>
      <c r="F757" s="38">
        <v>7.917382846236837</v>
      </c>
      <c r="G757" s="38">
        <v>-2.4739130434782606</v>
      </c>
      <c r="H757" s="41">
        <v>1.0907407407407399</v>
      </c>
    </row>
    <row r="758" spans="1:8" x14ac:dyDescent="0.2">
      <c r="A758" s="26">
        <v>1</v>
      </c>
      <c r="B758" s="26">
        <v>26</v>
      </c>
      <c r="C758" s="26">
        <v>2007</v>
      </c>
      <c r="D758" s="38">
        <v>0.04</v>
      </c>
      <c r="E758" s="38">
        <v>6.3875000000000011</v>
      </c>
      <c r="F758" s="38">
        <v>7.7191651068818379</v>
      </c>
      <c r="G758" s="38">
        <v>-8.1782608695652179</v>
      </c>
      <c r="H758" s="41">
        <v>1.0907407407407399</v>
      </c>
    </row>
    <row r="759" spans="1:8" x14ac:dyDescent="0.2">
      <c r="A759" s="26">
        <v>1</v>
      </c>
      <c r="B759" s="26">
        <v>27</v>
      </c>
      <c r="C759" s="26">
        <v>2007</v>
      </c>
      <c r="D759" s="38">
        <v>3.5999999999999997E-2</v>
      </c>
      <c r="E759" s="38">
        <v>2.125</v>
      </c>
      <c r="F759" s="38">
        <v>7.6908482869739805</v>
      </c>
      <c r="G759" s="38">
        <v>-3.9826086956521722</v>
      </c>
      <c r="H759" s="41">
        <v>1.0907407407407399</v>
      </c>
    </row>
    <row r="760" spans="1:8" x14ac:dyDescent="0.2">
      <c r="A760" s="26">
        <v>1</v>
      </c>
      <c r="B760" s="26">
        <v>28</v>
      </c>
      <c r="C760" s="26">
        <v>2007</v>
      </c>
      <c r="D760" s="38">
        <v>1.1625000000000001</v>
      </c>
      <c r="E760" s="38">
        <v>2.3000000000000003</v>
      </c>
      <c r="F760" s="38">
        <v>7.7276601528541935</v>
      </c>
      <c r="G760" s="38">
        <v>1.1931818181818179</v>
      </c>
      <c r="H760" s="41">
        <v>1.0907407407407399</v>
      </c>
    </row>
    <row r="761" spans="1:8" x14ac:dyDescent="0.2">
      <c r="A761" s="26">
        <v>1</v>
      </c>
      <c r="B761" s="26">
        <v>29</v>
      </c>
      <c r="C761" s="26">
        <v>2007</v>
      </c>
      <c r="D761" s="38">
        <v>0.50800000000000012</v>
      </c>
      <c r="E761" s="38">
        <v>6.0125000000000002</v>
      </c>
      <c r="F761" s="38">
        <v>7.6200562372043361</v>
      </c>
      <c r="G761" s="38">
        <v>-2.3113636363636365</v>
      </c>
      <c r="H761" s="41">
        <v>1.0907407407407399</v>
      </c>
    </row>
    <row r="762" spans="1:8" x14ac:dyDescent="0.2">
      <c r="A762" s="26">
        <v>1</v>
      </c>
      <c r="B762" s="26">
        <v>30</v>
      </c>
      <c r="C762" s="26">
        <v>2007</v>
      </c>
      <c r="D762" s="38">
        <v>0.39166666666666666</v>
      </c>
      <c r="E762" s="38">
        <v>3.7249999999999996</v>
      </c>
      <c r="F762" s="38">
        <v>7.4841355016466213</v>
      </c>
      <c r="G762" s="38">
        <v>-2.7590909090909088</v>
      </c>
      <c r="H762" s="41">
        <v>1.0907407407407399</v>
      </c>
    </row>
    <row r="763" spans="1:8" x14ac:dyDescent="0.2">
      <c r="A763" s="26">
        <v>1</v>
      </c>
      <c r="B763" s="26">
        <v>31</v>
      </c>
      <c r="C763" s="26">
        <v>2007</v>
      </c>
      <c r="D763" s="38">
        <v>0.29230769230769227</v>
      </c>
      <c r="E763" s="38">
        <v>5.0125000000000002</v>
      </c>
      <c r="F763" s="38">
        <v>7.4303335438216935</v>
      </c>
      <c r="G763" s="38">
        <v>-1.9543478260869565</v>
      </c>
      <c r="H763" s="41">
        <v>1.0907407407407399</v>
      </c>
    </row>
    <row r="764" spans="1:8" x14ac:dyDescent="0.2">
      <c r="A764" s="26">
        <v>2</v>
      </c>
      <c r="B764" s="26">
        <v>1</v>
      </c>
      <c r="C764" s="26">
        <v>2007</v>
      </c>
      <c r="D764" s="38">
        <v>0</v>
      </c>
      <c r="E764" s="38">
        <v>3.1999999999999997</v>
      </c>
      <c r="F764" s="38">
        <v>7.3057395362271222</v>
      </c>
      <c r="G764" s="38">
        <v>-1.289130434782608</v>
      </c>
      <c r="H764" s="41">
        <v>0</v>
      </c>
    </row>
    <row r="765" spans="1:8" x14ac:dyDescent="0.2">
      <c r="A765" s="26">
        <v>2</v>
      </c>
      <c r="B765" s="26">
        <v>2</v>
      </c>
      <c r="C765" s="26">
        <v>2007</v>
      </c>
      <c r="D765" s="38">
        <v>3.0115384615384611</v>
      </c>
      <c r="E765" s="38">
        <v>2.2625000000000002</v>
      </c>
      <c r="F765" s="38">
        <v>7.6936799689647648</v>
      </c>
      <c r="G765" s="38">
        <v>0.81086956521739095</v>
      </c>
      <c r="H765" s="41">
        <v>0</v>
      </c>
    </row>
    <row r="766" spans="1:8" x14ac:dyDescent="0.2">
      <c r="A766" s="26">
        <v>2</v>
      </c>
      <c r="B766" s="26">
        <v>3</v>
      </c>
      <c r="C766" s="26">
        <v>2007</v>
      </c>
      <c r="D766" s="38">
        <v>0.996</v>
      </c>
      <c r="E766" s="38">
        <v>6.0374999999999996</v>
      </c>
      <c r="F766" s="38">
        <v>7.9230462102184074</v>
      </c>
      <c r="G766" s="38">
        <v>-1.7913043478260871</v>
      </c>
      <c r="H766" s="41">
        <v>0</v>
      </c>
    </row>
    <row r="767" spans="1:8" x14ac:dyDescent="0.2">
      <c r="A767" s="26">
        <v>2</v>
      </c>
      <c r="B767" s="26">
        <v>4</v>
      </c>
      <c r="C767" s="26">
        <v>2007</v>
      </c>
      <c r="D767" s="38">
        <v>0</v>
      </c>
      <c r="E767" s="38">
        <v>6.8125</v>
      </c>
      <c r="F767" s="38">
        <v>7.3680365400244074</v>
      </c>
      <c r="G767" s="38">
        <v>-5.3891304347826106</v>
      </c>
      <c r="H767" s="41">
        <v>0</v>
      </c>
    </row>
    <row r="768" spans="1:8" x14ac:dyDescent="0.2">
      <c r="A768" s="26">
        <v>2</v>
      </c>
      <c r="B768" s="26">
        <v>5</v>
      </c>
      <c r="C768" s="26">
        <v>2007</v>
      </c>
      <c r="D768" s="38">
        <v>0</v>
      </c>
      <c r="E768" s="38">
        <v>7.6375000000000002</v>
      </c>
      <c r="F768" s="38">
        <v>7.0792049769642658</v>
      </c>
      <c r="G768" s="38">
        <v>-9.6891304347826086</v>
      </c>
      <c r="H768" s="41">
        <v>0</v>
      </c>
    </row>
    <row r="769" spans="1:8" x14ac:dyDescent="0.2">
      <c r="A769" s="26">
        <v>2</v>
      </c>
      <c r="B769" s="26">
        <v>6</v>
      </c>
      <c r="C769" s="26">
        <v>2007</v>
      </c>
      <c r="D769" s="38">
        <v>0</v>
      </c>
      <c r="E769" s="38">
        <v>5.6124999999999998</v>
      </c>
      <c r="F769" s="38">
        <v>7.0877000229366223</v>
      </c>
      <c r="G769" s="38">
        <v>-8.6021739130434778</v>
      </c>
      <c r="H769" s="41">
        <v>0</v>
      </c>
    </row>
    <row r="770" spans="1:8" x14ac:dyDescent="0.2">
      <c r="A770" s="26">
        <v>2</v>
      </c>
      <c r="B770" s="26">
        <v>7</v>
      </c>
      <c r="C770" s="26">
        <v>2007</v>
      </c>
      <c r="D770" s="38">
        <v>0.16153846153846155</v>
      </c>
      <c r="E770" s="38">
        <v>5.1374999999999993</v>
      </c>
      <c r="F770" s="38">
        <v>7.1471653447431231</v>
      </c>
      <c r="G770" s="38">
        <v>-7.3999999999999986</v>
      </c>
      <c r="H770" s="41">
        <v>0</v>
      </c>
    </row>
    <row r="771" spans="1:8" x14ac:dyDescent="0.2">
      <c r="A771" s="26">
        <v>2</v>
      </c>
      <c r="B771" s="26">
        <v>8</v>
      </c>
      <c r="C771" s="26">
        <v>2007</v>
      </c>
      <c r="D771" s="38">
        <v>0</v>
      </c>
      <c r="E771" s="38">
        <v>6.2749999999999995</v>
      </c>
      <c r="F771" s="38">
        <v>7.2292841224759092</v>
      </c>
      <c r="G771" s="38">
        <v>-6.2260869565217396</v>
      </c>
      <c r="H771" s="41">
        <v>0</v>
      </c>
    </row>
    <row r="772" spans="1:8" x14ac:dyDescent="0.2">
      <c r="A772" s="26">
        <v>2</v>
      </c>
      <c r="B772" s="26">
        <v>9</v>
      </c>
      <c r="C772" s="26">
        <v>2007</v>
      </c>
      <c r="D772" s="38">
        <v>0</v>
      </c>
      <c r="E772" s="38">
        <v>6.6749999999999989</v>
      </c>
      <c r="F772" s="38">
        <v>7.2094623485404101</v>
      </c>
      <c r="G772" s="38">
        <v>-4.5543478260869579</v>
      </c>
      <c r="H772" s="41">
        <v>0</v>
      </c>
    </row>
    <row r="773" spans="1:8" x14ac:dyDescent="0.2">
      <c r="A773" s="26">
        <v>2</v>
      </c>
      <c r="B773" s="26">
        <v>10</v>
      </c>
      <c r="C773" s="26">
        <v>2007</v>
      </c>
      <c r="D773" s="38">
        <v>0</v>
      </c>
      <c r="E773" s="38">
        <v>4.3499999999999996</v>
      </c>
      <c r="F773" s="38">
        <v>7.1046901148813388</v>
      </c>
      <c r="G773" s="38">
        <v>-2.9673913043478257</v>
      </c>
      <c r="H773" s="41">
        <v>0</v>
      </c>
    </row>
    <row r="774" spans="1:8" x14ac:dyDescent="0.2">
      <c r="A774" s="26">
        <v>2</v>
      </c>
      <c r="B774" s="26">
        <v>11</v>
      </c>
      <c r="C774" s="26">
        <v>2007</v>
      </c>
      <c r="D774" s="38">
        <v>0</v>
      </c>
      <c r="E774" s="38">
        <v>3.9375</v>
      </c>
      <c r="F774" s="38">
        <v>7.025403019139338</v>
      </c>
      <c r="G774" s="38">
        <v>-3.8152173913043481</v>
      </c>
      <c r="H774" s="41">
        <v>0</v>
      </c>
    </row>
    <row r="775" spans="1:8" x14ac:dyDescent="0.2">
      <c r="A775" s="26">
        <v>2</v>
      </c>
      <c r="B775" s="26">
        <v>12</v>
      </c>
      <c r="C775" s="26">
        <v>2007</v>
      </c>
      <c r="D775" s="38">
        <v>0</v>
      </c>
      <c r="E775" s="38">
        <v>3.95</v>
      </c>
      <c r="F775" s="38">
        <v>7.0792049769642675</v>
      </c>
      <c r="G775" s="38">
        <v>-0.56739130434782559</v>
      </c>
      <c r="H775" s="41">
        <v>0</v>
      </c>
    </row>
    <row r="776" spans="1:8" x14ac:dyDescent="0.2">
      <c r="A776" s="26">
        <v>2</v>
      </c>
      <c r="B776" s="26">
        <v>13</v>
      </c>
      <c r="C776" s="26">
        <v>2007</v>
      </c>
      <c r="D776" s="38">
        <v>0.31153846153846154</v>
      </c>
      <c r="E776" s="38">
        <v>4.6875</v>
      </c>
      <c r="F776" s="38">
        <v>7.0933633869181945</v>
      </c>
      <c r="G776" s="38">
        <v>-2.2543478260869567</v>
      </c>
      <c r="H776" s="41">
        <v>0</v>
      </c>
    </row>
    <row r="777" spans="1:8" x14ac:dyDescent="0.2">
      <c r="A777" s="26">
        <v>2</v>
      </c>
      <c r="B777" s="26">
        <v>14</v>
      </c>
      <c r="C777" s="26">
        <v>2007</v>
      </c>
      <c r="D777" s="38">
        <v>16.904</v>
      </c>
      <c r="E777" s="38">
        <v>8.0250000000000004</v>
      </c>
      <c r="F777" s="38">
        <v>8.509204382311049</v>
      </c>
      <c r="G777" s="38">
        <v>-4.8045454545454556</v>
      </c>
      <c r="H777" s="41">
        <v>0</v>
      </c>
    </row>
    <row r="778" spans="1:8" x14ac:dyDescent="0.2">
      <c r="A778" s="26">
        <v>2</v>
      </c>
      <c r="B778" s="26">
        <v>15</v>
      </c>
      <c r="C778" s="26">
        <v>2007</v>
      </c>
      <c r="D778" s="38">
        <v>2.4999999999999996</v>
      </c>
      <c r="E778" s="38">
        <v>7.1625000000000005</v>
      </c>
      <c r="F778" s="38">
        <v>8.4865509263847621</v>
      </c>
      <c r="G778" s="38">
        <v>-6.4173913043478263</v>
      </c>
      <c r="H778" s="41">
        <v>0</v>
      </c>
    </row>
    <row r="779" spans="1:8" x14ac:dyDescent="0.2">
      <c r="A779" s="26">
        <v>2</v>
      </c>
      <c r="B779" s="26">
        <v>16</v>
      </c>
      <c r="C779" s="26">
        <v>2007</v>
      </c>
      <c r="D779" s="38">
        <v>0</v>
      </c>
      <c r="E779" s="38">
        <v>6.8249999999999993</v>
      </c>
      <c r="F779" s="38">
        <v>7.8126106125777639</v>
      </c>
      <c r="G779" s="38">
        <v>-6.2934782608695663</v>
      </c>
      <c r="H779" s="41">
        <v>0</v>
      </c>
    </row>
    <row r="780" spans="1:8" x14ac:dyDescent="0.2">
      <c r="A780" s="26">
        <v>2</v>
      </c>
      <c r="B780" s="26">
        <v>17</v>
      </c>
      <c r="C780" s="26">
        <v>2007</v>
      </c>
      <c r="D780" s="38">
        <v>0</v>
      </c>
      <c r="E780" s="38">
        <v>4.5374999999999996</v>
      </c>
      <c r="F780" s="38">
        <v>7.5860760533149083</v>
      </c>
      <c r="G780" s="38">
        <v>-3.732608695652174</v>
      </c>
      <c r="H780" s="41">
        <v>0</v>
      </c>
    </row>
    <row r="781" spans="1:8" x14ac:dyDescent="0.2">
      <c r="A781" s="26">
        <v>2</v>
      </c>
      <c r="B781" s="26">
        <v>18</v>
      </c>
      <c r="C781" s="26">
        <v>2007</v>
      </c>
      <c r="D781" s="38">
        <v>0</v>
      </c>
      <c r="E781" s="38">
        <v>5.5875000000000004</v>
      </c>
      <c r="F781" s="38">
        <v>7.464313727711124</v>
      </c>
      <c r="G781" s="38">
        <v>-2.8043478260869574</v>
      </c>
      <c r="H781" s="41">
        <v>0</v>
      </c>
    </row>
    <row r="782" spans="1:8" x14ac:dyDescent="0.2">
      <c r="A782" s="26">
        <v>2</v>
      </c>
      <c r="B782" s="26">
        <v>19</v>
      </c>
      <c r="C782" s="26">
        <v>2007</v>
      </c>
      <c r="D782" s="38">
        <v>0</v>
      </c>
      <c r="E782" s="38">
        <v>6.5125000000000002</v>
      </c>
      <c r="F782" s="38">
        <v>7.2547692603929814</v>
      </c>
      <c r="G782" s="38">
        <v>-5.9130434782608683</v>
      </c>
      <c r="H782" s="41">
        <v>0</v>
      </c>
    </row>
    <row r="783" spans="1:8" x14ac:dyDescent="0.2">
      <c r="A783" s="26">
        <v>2</v>
      </c>
      <c r="B783" s="26">
        <v>20</v>
      </c>
      <c r="C783" s="26">
        <v>2007</v>
      </c>
      <c r="D783" s="38">
        <v>1.88</v>
      </c>
      <c r="E783" s="38">
        <v>3.2875000000000001</v>
      </c>
      <c r="F783" s="38">
        <v>7.4218384978493361</v>
      </c>
      <c r="G783" s="38">
        <v>0.64565217391304319</v>
      </c>
      <c r="H783" s="41">
        <v>0</v>
      </c>
    </row>
    <row r="784" spans="1:8" x14ac:dyDescent="0.2">
      <c r="A784" s="26">
        <v>2</v>
      </c>
      <c r="B784" s="26">
        <v>21</v>
      </c>
      <c r="C784" s="26">
        <v>2007</v>
      </c>
      <c r="D784" s="38">
        <v>0.69600000000000006</v>
      </c>
      <c r="E784" s="38">
        <v>2.5374999999999996</v>
      </c>
      <c r="F784" s="38">
        <v>8.662115209813475</v>
      </c>
      <c r="G784" s="38">
        <v>4.7739130434782613</v>
      </c>
      <c r="H784" s="41">
        <v>0</v>
      </c>
    </row>
    <row r="785" spans="1:8" x14ac:dyDescent="0.2">
      <c r="A785" s="26">
        <v>2</v>
      </c>
      <c r="B785" s="26">
        <v>22</v>
      </c>
      <c r="C785" s="26">
        <v>2007</v>
      </c>
      <c r="D785" s="38">
        <v>2.82</v>
      </c>
      <c r="E785" s="38">
        <v>2.9374999999999996</v>
      </c>
      <c r="F785" s="38">
        <v>8.9990853667169759</v>
      </c>
      <c r="G785" s="38">
        <v>2.9347826086956514</v>
      </c>
      <c r="H785" s="41">
        <v>0</v>
      </c>
    </row>
    <row r="786" spans="1:8" x14ac:dyDescent="0.2">
      <c r="A786" s="26">
        <v>2</v>
      </c>
      <c r="B786" s="26">
        <v>23</v>
      </c>
      <c r="C786" s="26">
        <v>2007</v>
      </c>
      <c r="D786" s="38">
        <v>1.182608695652174</v>
      </c>
      <c r="E786" s="38">
        <v>8.0625000000000018</v>
      </c>
      <c r="F786" s="38">
        <v>8.4157588766151203</v>
      </c>
      <c r="G786" s="38">
        <v>0.3543478260869577</v>
      </c>
      <c r="H786" s="41">
        <v>0</v>
      </c>
    </row>
    <row r="787" spans="1:8" x14ac:dyDescent="0.2">
      <c r="A787" s="26">
        <v>2</v>
      </c>
      <c r="B787" s="26">
        <v>24</v>
      </c>
      <c r="C787" s="26">
        <v>2007</v>
      </c>
      <c r="D787" s="38">
        <v>0</v>
      </c>
      <c r="E787" s="38">
        <v>6.4249999999999998</v>
      </c>
      <c r="F787" s="38">
        <v>7.481303819655837</v>
      </c>
      <c r="G787" s="38">
        <v>-0.87499999999999956</v>
      </c>
      <c r="H787" s="41">
        <v>0</v>
      </c>
    </row>
    <row r="788" spans="1:8" x14ac:dyDescent="0.2">
      <c r="A788" s="26">
        <v>2</v>
      </c>
      <c r="B788" s="26">
        <v>25</v>
      </c>
      <c r="C788" s="26">
        <v>2007</v>
      </c>
      <c r="D788" s="38">
        <v>2.2519999999999998</v>
      </c>
      <c r="E788" s="38">
        <v>2.7749999999999999</v>
      </c>
      <c r="F788" s="38">
        <v>7.3283929921534092</v>
      </c>
      <c r="G788" s="38">
        <v>-0.84347826086956545</v>
      </c>
      <c r="H788" s="41">
        <v>0</v>
      </c>
    </row>
    <row r="789" spans="1:8" x14ac:dyDescent="0.2">
      <c r="A789" s="26">
        <v>2</v>
      </c>
      <c r="B789" s="26">
        <v>26</v>
      </c>
      <c r="C789" s="26">
        <v>2007</v>
      </c>
      <c r="D789" s="38">
        <v>8.6333333333333346</v>
      </c>
      <c r="E789" s="38">
        <v>2.5</v>
      </c>
      <c r="F789" s="38">
        <v>8.1071055396194787</v>
      </c>
      <c r="G789" s="38">
        <v>-8.6956521739133263E-3</v>
      </c>
      <c r="H789" s="41">
        <v>0</v>
      </c>
    </row>
    <row r="790" spans="1:8" x14ac:dyDescent="0.2">
      <c r="A790" s="26">
        <v>2</v>
      </c>
      <c r="B790" s="26">
        <v>27</v>
      </c>
      <c r="C790" s="26">
        <v>2007</v>
      </c>
      <c r="D790" s="38">
        <v>1</v>
      </c>
      <c r="E790" s="38">
        <v>1</v>
      </c>
      <c r="F790" s="38">
        <v>7.9541947121170491</v>
      </c>
      <c r="G790" s="38">
        <v>2.3478260869565215</v>
      </c>
      <c r="H790" s="41">
        <v>0</v>
      </c>
    </row>
    <row r="791" spans="1:8" x14ac:dyDescent="0.2">
      <c r="A791" s="26">
        <v>2</v>
      </c>
      <c r="B791" s="26">
        <v>28</v>
      </c>
      <c r="C791" s="26">
        <v>2007</v>
      </c>
      <c r="D791" s="38">
        <v>0.42800000000000005</v>
      </c>
      <c r="E791" s="38">
        <v>3.2874999999999996</v>
      </c>
      <c r="F791" s="38">
        <v>7.600234463268837</v>
      </c>
      <c r="G791" s="38">
        <v>3.8521739130434787</v>
      </c>
      <c r="H791" s="41">
        <v>0</v>
      </c>
    </row>
    <row r="792" spans="1:8" x14ac:dyDescent="0.2">
      <c r="A792" s="26">
        <v>3</v>
      </c>
      <c r="B792" s="26">
        <v>1</v>
      </c>
      <c r="C792" s="26">
        <v>2007</v>
      </c>
      <c r="D792" s="38">
        <v>1.5499999999999998</v>
      </c>
      <c r="E792" s="38">
        <v>2.7374999999999998</v>
      </c>
      <c r="F792" s="38">
        <v>7.4897988656281944</v>
      </c>
      <c r="G792" s="38">
        <v>2.4826086956521731</v>
      </c>
      <c r="H792" s="41">
        <v>23.927777777777798</v>
      </c>
    </row>
    <row r="793" spans="1:8" x14ac:dyDescent="0.2">
      <c r="A793" s="26">
        <v>3</v>
      </c>
      <c r="B793" s="26">
        <v>2</v>
      </c>
      <c r="C793" s="26">
        <v>2007</v>
      </c>
      <c r="D793" s="38">
        <v>55.292307692307688</v>
      </c>
      <c r="E793" s="38">
        <v>4.9000000000000004</v>
      </c>
      <c r="F793" s="38">
        <v>57.653045332396978</v>
      </c>
      <c r="G793" s="38">
        <v>6.7717391304347831</v>
      </c>
      <c r="H793" s="41">
        <v>23.927777777777798</v>
      </c>
    </row>
    <row r="794" spans="1:8" x14ac:dyDescent="0.2">
      <c r="A794" s="26">
        <v>3</v>
      </c>
      <c r="B794" s="26">
        <v>3</v>
      </c>
      <c r="C794" s="26">
        <v>2007</v>
      </c>
      <c r="D794" s="38">
        <v>2.8079999999999994</v>
      </c>
      <c r="E794" s="38">
        <v>3.1125000000000003</v>
      </c>
      <c r="F794" s="38">
        <v>19.490467142578023</v>
      </c>
      <c r="G794" s="38">
        <v>6.9113636363636362</v>
      </c>
      <c r="H794" s="41">
        <v>23.927777777777798</v>
      </c>
    </row>
    <row r="795" spans="1:8" x14ac:dyDescent="0.2">
      <c r="A795" s="26">
        <v>3</v>
      </c>
      <c r="B795" s="26">
        <v>4</v>
      </c>
      <c r="C795" s="26">
        <v>2007</v>
      </c>
      <c r="D795" s="38">
        <v>0</v>
      </c>
      <c r="E795" s="38">
        <v>5.9874999999999998</v>
      </c>
      <c r="F795" s="38">
        <v>14.860667087643391</v>
      </c>
      <c r="G795" s="38">
        <v>3.4630434782608703</v>
      </c>
      <c r="H795" s="41">
        <v>23.927777777777798</v>
      </c>
    </row>
    <row r="796" spans="1:8" x14ac:dyDescent="0.2">
      <c r="A796" s="26">
        <v>3</v>
      </c>
      <c r="B796" s="26">
        <v>5</v>
      </c>
      <c r="C796" s="26">
        <v>2007</v>
      </c>
      <c r="D796" s="38">
        <v>1.2E-2</v>
      </c>
      <c r="E796" s="38">
        <v>7.45</v>
      </c>
      <c r="F796" s="38">
        <v>11.897878220684301</v>
      </c>
      <c r="G796" s="38">
        <v>0.35909090909090935</v>
      </c>
      <c r="H796" s="41">
        <v>23.927777777777798</v>
      </c>
    </row>
    <row r="797" spans="1:8" x14ac:dyDescent="0.2">
      <c r="A797" s="26">
        <v>3</v>
      </c>
      <c r="B797" s="26">
        <v>6</v>
      </c>
      <c r="C797" s="26">
        <v>2007</v>
      </c>
      <c r="D797" s="38">
        <v>0</v>
      </c>
      <c r="E797" s="38">
        <v>8.75</v>
      </c>
      <c r="F797" s="38">
        <v>10.547732247477677</v>
      </c>
      <c r="G797" s="38">
        <v>-6.7613636363636358</v>
      </c>
      <c r="H797" s="41">
        <v>23.927777777777798</v>
      </c>
    </row>
    <row r="798" spans="1:8" x14ac:dyDescent="0.2">
      <c r="A798" s="26">
        <v>3</v>
      </c>
      <c r="B798" s="26">
        <v>7</v>
      </c>
      <c r="C798" s="26">
        <v>2007</v>
      </c>
      <c r="D798" s="38">
        <v>0.98800000000000021</v>
      </c>
      <c r="E798" s="38">
        <v>2.15</v>
      </c>
      <c r="F798" s="38">
        <v>9.8205563122439088</v>
      </c>
      <c r="G798" s="38">
        <v>-7.980434782608695</v>
      </c>
      <c r="H798" s="41">
        <v>23.927777777777798</v>
      </c>
    </row>
    <row r="799" spans="1:8" x14ac:dyDescent="0.2">
      <c r="A799" s="26">
        <v>3</v>
      </c>
      <c r="B799" s="26">
        <v>8</v>
      </c>
      <c r="C799" s="26">
        <v>2007</v>
      </c>
      <c r="D799" s="38">
        <v>1.4576923076923076</v>
      </c>
      <c r="E799" s="38">
        <v>5.2124999999999995</v>
      </c>
      <c r="F799" s="38">
        <v>9.4204396469458889</v>
      </c>
      <c r="G799" s="38">
        <v>-5.0239130434782613</v>
      </c>
      <c r="H799" s="41">
        <v>23.927777777777798</v>
      </c>
    </row>
    <row r="800" spans="1:8" x14ac:dyDescent="0.2">
      <c r="A800" s="26">
        <v>3</v>
      </c>
      <c r="B800" s="26">
        <v>9</v>
      </c>
      <c r="C800" s="26">
        <v>2007</v>
      </c>
      <c r="D800" s="38">
        <v>0</v>
      </c>
      <c r="E800" s="38">
        <v>3.0249999999999999</v>
      </c>
      <c r="F800" s="38">
        <v>9.0840358264405481</v>
      </c>
      <c r="G800" s="38">
        <v>-4.7568181818181809</v>
      </c>
      <c r="H800" s="41">
        <v>23.927777777777798</v>
      </c>
    </row>
    <row r="801" spans="1:8" x14ac:dyDescent="0.2">
      <c r="A801" s="26">
        <v>3</v>
      </c>
      <c r="B801" s="26">
        <v>10</v>
      </c>
      <c r="C801" s="26">
        <v>2007</v>
      </c>
      <c r="D801" s="38">
        <v>0.83461538461538476</v>
      </c>
      <c r="E801" s="38">
        <v>2.65</v>
      </c>
      <c r="F801" s="38">
        <v>8.9166834207851124</v>
      </c>
      <c r="G801" s="38">
        <v>2.1295454545454544</v>
      </c>
      <c r="H801" s="41">
        <v>23.927777777777798</v>
      </c>
    </row>
    <row r="802" spans="1:8" x14ac:dyDescent="0.2">
      <c r="A802" s="26">
        <v>3</v>
      </c>
      <c r="B802" s="26">
        <v>11</v>
      </c>
      <c r="C802" s="26">
        <v>2007</v>
      </c>
      <c r="D802" s="38">
        <v>4.2192307692307676</v>
      </c>
      <c r="E802" s="38">
        <v>4.2</v>
      </c>
      <c r="F802" s="38">
        <v>10.703191588771814</v>
      </c>
      <c r="G802" s="38">
        <v>6.0545454545454538</v>
      </c>
      <c r="H802" s="41">
        <v>23.927777777777798</v>
      </c>
    </row>
    <row r="803" spans="1:8" x14ac:dyDescent="0.2">
      <c r="A803" s="26">
        <v>3</v>
      </c>
      <c r="B803" s="26">
        <v>12</v>
      </c>
      <c r="C803" s="26">
        <v>2007</v>
      </c>
      <c r="D803" s="38">
        <v>1.9230769230769232E-2</v>
      </c>
      <c r="E803" s="38">
        <v>2.5250000000000004</v>
      </c>
      <c r="F803" s="38">
        <v>8.9614239962395263</v>
      </c>
      <c r="G803" s="38">
        <v>5.3590909090909085</v>
      </c>
      <c r="H803" s="41">
        <v>23.927777777777798</v>
      </c>
    </row>
    <row r="804" spans="1:8" x14ac:dyDescent="0.2">
      <c r="A804" s="26">
        <v>3</v>
      </c>
      <c r="B804" s="26">
        <v>13</v>
      </c>
      <c r="C804" s="26">
        <v>2007</v>
      </c>
      <c r="D804" s="38">
        <v>0</v>
      </c>
      <c r="E804" s="38">
        <v>2.5624999999999996</v>
      </c>
      <c r="F804" s="38">
        <v>8.604348897201449</v>
      </c>
      <c r="G804" s="38">
        <v>6.9043478260869584</v>
      </c>
      <c r="H804" s="41">
        <v>23.927777777777798</v>
      </c>
    </row>
    <row r="805" spans="1:8" x14ac:dyDescent="0.2">
      <c r="A805" s="26">
        <v>3</v>
      </c>
      <c r="B805" s="26">
        <v>14</v>
      </c>
      <c r="C805" s="26">
        <v>2007</v>
      </c>
      <c r="D805" s="38">
        <v>0</v>
      </c>
      <c r="E805" s="38">
        <v>2.85</v>
      </c>
      <c r="F805" s="38">
        <v>8.3381707900675917</v>
      </c>
      <c r="G805" s="38">
        <v>11.59090909090909</v>
      </c>
      <c r="H805" s="41">
        <v>23.927777777777798</v>
      </c>
    </row>
    <row r="806" spans="1:8" x14ac:dyDescent="0.2">
      <c r="A806" s="26">
        <v>3</v>
      </c>
      <c r="B806" s="26">
        <v>15</v>
      </c>
      <c r="C806" s="26">
        <v>2007</v>
      </c>
      <c r="D806" s="38">
        <v>5.2041666666666666</v>
      </c>
      <c r="E806" s="38">
        <v>4.0999999999999996</v>
      </c>
      <c r="F806" s="38">
        <v>8.5986855332198768</v>
      </c>
      <c r="G806" s="38">
        <v>11.490909090909087</v>
      </c>
      <c r="H806" s="41">
        <v>23.927777777777798</v>
      </c>
    </row>
    <row r="807" spans="1:8" x14ac:dyDescent="0.2">
      <c r="A807" s="26">
        <v>3</v>
      </c>
      <c r="B807" s="26">
        <v>16</v>
      </c>
      <c r="C807" s="26">
        <v>2007</v>
      </c>
      <c r="D807" s="38">
        <v>29.876923076923081</v>
      </c>
      <c r="E807" s="38">
        <v>5.8624999999999998</v>
      </c>
      <c r="F807" s="38">
        <v>11.729676310431635</v>
      </c>
      <c r="G807" s="38">
        <v>2.2282608695652169</v>
      </c>
      <c r="H807" s="41">
        <v>23.927777777777798</v>
      </c>
    </row>
    <row r="808" spans="1:8" x14ac:dyDescent="0.2">
      <c r="A808" s="26">
        <v>3</v>
      </c>
      <c r="B808" s="26">
        <v>17</v>
      </c>
      <c r="C808" s="26">
        <v>2007</v>
      </c>
      <c r="D808" s="38">
        <v>13.100000000000001</v>
      </c>
      <c r="E808" s="38">
        <v>5.95</v>
      </c>
      <c r="F808" s="38">
        <v>12.238529564175824</v>
      </c>
      <c r="G808" s="38">
        <v>-0.60434782608695681</v>
      </c>
      <c r="H808" s="41">
        <v>23.927777777777798</v>
      </c>
    </row>
    <row r="809" spans="1:8" x14ac:dyDescent="0.2">
      <c r="A809" s="26">
        <v>3</v>
      </c>
      <c r="B809" s="26">
        <v>18</v>
      </c>
      <c r="C809" s="26">
        <v>2007</v>
      </c>
      <c r="D809" s="38">
        <v>0.35</v>
      </c>
      <c r="E809" s="38">
        <v>6.2625000000000002</v>
      </c>
      <c r="F809" s="38">
        <v>10.861765780255816</v>
      </c>
      <c r="G809" s="38">
        <v>0.51521739130434763</v>
      </c>
      <c r="H809" s="41">
        <v>23.927777777777798</v>
      </c>
    </row>
    <row r="810" spans="1:8" x14ac:dyDescent="0.2">
      <c r="A810" s="26">
        <v>3</v>
      </c>
      <c r="B810" s="26">
        <v>19</v>
      </c>
      <c r="C810" s="26">
        <v>2007</v>
      </c>
      <c r="D810" s="38">
        <v>4.1666666666666664E-2</v>
      </c>
      <c r="E810" s="38">
        <v>4.3499999999999996</v>
      </c>
      <c r="F810" s="38">
        <v>9.8635978785038532</v>
      </c>
      <c r="G810" s="38">
        <v>0.96428571428571397</v>
      </c>
      <c r="H810" s="41">
        <v>23.927777777777798</v>
      </c>
    </row>
    <row r="811" spans="1:8" x14ac:dyDescent="0.2">
      <c r="A811" s="26">
        <v>3</v>
      </c>
      <c r="B811" s="26">
        <v>20</v>
      </c>
      <c r="C811" s="26">
        <v>2007</v>
      </c>
      <c r="D811" s="38">
        <v>1.2499999999999999E-2</v>
      </c>
      <c r="E811" s="38">
        <v>5.5250000000000004</v>
      </c>
      <c r="F811" s="38">
        <v>12.422022557178737</v>
      </c>
      <c r="G811" s="38">
        <v>4.3474999999999993</v>
      </c>
      <c r="H811" s="41">
        <v>23.927777777777798</v>
      </c>
    </row>
    <row r="812" spans="1:8" x14ac:dyDescent="0.2">
      <c r="A812" s="26">
        <v>3</v>
      </c>
      <c r="B812" s="26">
        <v>21</v>
      </c>
      <c r="C812" s="26">
        <v>2007</v>
      </c>
      <c r="D812" s="38">
        <v>0</v>
      </c>
      <c r="E812" s="38">
        <v>4.1749999999999998</v>
      </c>
      <c r="F812" s="38">
        <v>11.302375498022069</v>
      </c>
      <c r="G812" s="38">
        <v>0.89750000000000085</v>
      </c>
      <c r="H812" s="41">
        <v>23.927777777777798</v>
      </c>
    </row>
    <row r="813" spans="1:8" x14ac:dyDescent="0.2">
      <c r="A813" s="26">
        <v>3</v>
      </c>
      <c r="B813" s="26">
        <v>22</v>
      </c>
      <c r="C813" s="26">
        <v>2007</v>
      </c>
      <c r="D813" s="38">
        <v>0.39583333333333331</v>
      </c>
      <c r="E813" s="38">
        <v>4.1500000000000004</v>
      </c>
      <c r="F813" s="38">
        <v>11.429518019408349</v>
      </c>
      <c r="G813" s="38">
        <v>7.602380952380952</v>
      </c>
      <c r="H813" s="41">
        <v>23.927777777777798</v>
      </c>
    </row>
    <row r="814" spans="1:8" x14ac:dyDescent="0.2">
      <c r="A814" s="26">
        <v>3</v>
      </c>
      <c r="B814" s="26">
        <v>23</v>
      </c>
      <c r="C814" s="26">
        <v>2007</v>
      </c>
      <c r="D814" s="38">
        <v>2.3916666666666662</v>
      </c>
      <c r="E814" s="38">
        <v>2.2000000000000002</v>
      </c>
      <c r="F814" s="38">
        <v>13.343451876980408</v>
      </c>
      <c r="G814" s="38">
        <v>11.745238095238093</v>
      </c>
      <c r="H814" s="41">
        <v>23.927777777777798</v>
      </c>
    </row>
    <row r="815" spans="1:8" x14ac:dyDescent="0.2">
      <c r="A815" s="26">
        <v>3</v>
      </c>
      <c r="B815" s="26">
        <v>24</v>
      </c>
      <c r="C815" s="26">
        <v>2007</v>
      </c>
      <c r="D815" s="38">
        <v>1.7749999999999997</v>
      </c>
      <c r="E815" s="38">
        <v>3.5124999999999997</v>
      </c>
      <c r="F815" s="38">
        <v>11.688900089764319</v>
      </c>
      <c r="G815" s="38">
        <v>8.6357142857142843</v>
      </c>
      <c r="H815" s="41">
        <v>23.927777777777798</v>
      </c>
    </row>
    <row r="816" spans="1:8" x14ac:dyDescent="0.2">
      <c r="A816" s="26">
        <v>3</v>
      </c>
      <c r="B816" s="26">
        <v>25</v>
      </c>
      <c r="C816" s="26">
        <v>2007</v>
      </c>
      <c r="D816" s="38">
        <v>1.2833333333333334</v>
      </c>
      <c r="E816" s="38">
        <v>3.3125</v>
      </c>
      <c r="F816" s="38">
        <v>11.548731831220426</v>
      </c>
      <c r="G816" s="38">
        <v>7.652380952380951</v>
      </c>
      <c r="H816" s="41">
        <v>23.927777777777798</v>
      </c>
    </row>
    <row r="817" spans="1:8" x14ac:dyDescent="0.2">
      <c r="A817" s="26">
        <v>3</v>
      </c>
      <c r="B817" s="26">
        <v>26</v>
      </c>
      <c r="C817" s="26">
        <v>2007</v>
      </c>
      <c r="D817" s="38">
        <v>2.0833333333333332E-2</v>
      </c>
      <c r="E817" s="38">
        <v>3.6625000000000001</v>
      </c>
      <c r="F817" s="38">
        <v>10.392556074382622</v>
      </c>
      <c r="G817" s="38">
        <v>6.5368421052631582</v>
      </c>
      <c r="H817" s="41">
        <v>23.927777777777798</v>
      </c>
    </row>
    <row r="818" spans="1:8" x14ac:dyDescent="0.2">
      <c r="A818" s="26">
        <v>3</v>
      </c>
      <c r="B818" s="26">
        <v>27</v>
      </c>
      <c r="C818" s="26">
        <v>2007</v>
      </c>
      <c r="D818" s="38">
        <v>0.67500000000000016</v>
      </c>
      <c r="E818" s="38">
        <v>4.0374999999999996</v>
      </c>
      <c r="F818" s="38">
        <v>10.316100660631406</v>
      </c>
      <c r="G818" s="38">
        <v>14.836842105263161</v>
      </c>
      <c r="H818" s="41">
        <v>23.927777777777798</v>
      </c>
    </row>
    <row r="819" spans="1:8" x14ac:dyDescent="0.2">
      <c r="A819" s="26">
        <v>3</v>
      </c>
      <c r="B819" s="26">
        <v>28</v>
      </c>
      <c r="C819" s="26">
        <v>2007</v>
      </c>
      <c r="D819" s="38">
        <v>0</v>
      </c>
      <c r="E819" s="38">
        <v>4.2125000000000004</v>
      </c>
      <c r="F819" s="38">
        <v>9.8143266118641783</v>
      </c>
      <c r="G819" s="38">
        <v>13.5525</v>
      </c>
      <c r="H819" s="41">
        <v>23.927777777777798</v>
      </c>
    </row>
    <row r="820" spans="1:8" x14ac:dyDescent="0.2">
      <c r="A820" s="26">
        <v>3</v>
      </c>
      <c r="B820" s="26">
        <v>29</v>
      </c>
      <c r="C820" s="26">
        <v>2007</v>
      </c>
      <c r="D820" s="38">
        <v>0</v>
      </c>
      <c r="E820" s="38">
        <v>5.875</v>
      </c>
      <c r="F820" s="38">
        <v>9.2213724029936532</v>
      </c>
      <c r="G820" s="38">
        <v>8.3131578947368432</v>
      </c>
      <c r="H820" s="41">
        <v>23.927777777777798</v>
      </c>
    </row>
    <row r="821" spans="1:8" x14ac:dyDescent="0.2">
      <c r="A821" s="26">
        <v>3</v>
      </c>
      <c r="B821" s="26">
        <v>30</v>
      </c>
      <c r="C821" s="26">
        <v>2007</v>
      </c>
      <c r="D821" s="38">
        <v>0</v>
      </c>
      <c r="E821" s="38">
        <v>3.6</v>
      </c>
      <c r="F821" s="38">
        <v>9.1392536252608689</v>
      </c>
      <c r="G821" s="38">
        <v>9.7550000000000008</v>
      </c>
      <c r="H821" s="41">
        <v>23.927777777777798</v>
      </c>
    </row>
    <row r="822" spans="1:8" x14ac:dyDescent="0.2">
      <c r="A822" s="26">
        <v>3</v>
      </c>
      <c r="B822" s="26">
        <v>31</v>
      </c>
      <c r="C822" s="26">
        <v>2007</v>
      </c>
      <c r="D822" s="38">
        <v>0</v>
      </c>
      <c r="E822" s="38">
        <v>2.7749999999999999</v>
      </c>
      <c r="F822" s="38">
        <v>9.0231546636386515</v>
      </c>
      <c r="G822" s="38">
        <v>9.1809523809523803</v>
      </c>
      <c r="H822" s="41">
        <v>23.927777777777798</v>
      </c>
    </row>
    <row r="823" spans="1:8" x14ac:dyDescent="0.2">
      <c r="A823" s="26">
        <v>4</v>
      </c>
      <c r="B823" s="26">
        <v>1</v>
      </c>
      <c r="C823" s="26">
        <v>2007</v>
      </c>
      <c r="D823" s="38">
        <v>1.4347826086956521</v>
      </c>
      <c r="E823" s="38">
        <v>3.0750000000000002</v>
      </c>
      <c r="F823" s="38">
        <v>8.9070557020164394</v>
      </c>
      <c r="G823" s="38">
        <v>7.0600000000000014</v>
      </c>
      <c r="H823" s="41">
        <v>72.801851851851893</v>
      </c>
    </row>
    <row r="824" spans="1:8" x14ac:dyDescent="0.2">
      <c r="A824" s="26">
        <v>4</v>
      </c>
      <c r="B824" s="26">
        <v>2</v>
      </c>
      <c r="C824" s="26">
        <v>2007</v>
      </c>
      <c r="D824" s="38">
        <v>3.3260869565217384</v>
      </c>
      <c r="E824" s="38">
        <v>2.4</v>
      </c>
      <c r="F824" s="38">
        <v>10.166587851517923</v>
      </c>
      <c r="G824" s="38">
        <v>8.3263157894736839</v>
      </c>
      <c r="H824" s="41">
        <v>72.801851851851893</v>
      </c>
    </row>
    <row r="825" spans="1:8" x14ac:dyDescent="0.2">
      <c r="A825" s="26">
        <v>4</v>
      </c>
      <c r="B825" s="26">
        <v>3</v>
      </c>
      <c r="C825" s="26">
        <v>2007</v>
      </c>
      <c r="D825" s="38">
        <v>7.3913043478260873E-2</v>
      </c>
      <c r="E825" s="38">
        <v>3.3875000000000002</v>
      </c>
      <c r="F825" s="38">
        <v>9.1364219432700846</v>
      </c>
      <c r="G825" s="38">
        <v>10.263157894736841</v>
      </c>
      <c r="H825" s="41">
        <v>72.801851851851893</v>
      </c>
    </row>
    <row r="826" spans="1:8" x14ac:dyDescent="0.2">
      <c r="A826" s="26">
        <v>4</v>
      </c>
      <c r="B826" s="26">
        <v>4</v>
      </c>
      <c r="C826" s="26">
        <v>2007</v>
      </c>
      <c r="D826" s="38">
        <v>16.591304347826089</v>
      </c>
      <c r="E826" s="38">
        <v>4.8125000000000009</v>
      </c>
      <c r="F826" s="38">
        <v>16.321814994888811</v>
      </c>
      <c r="G826" s="38">
        <v>6.9674999999999985</v>
      </c>
      <c r="H826" s="41">
        <v>72.801851851851893</v>
      </c>
    </row>
    <row r="827" spans="1:8" x14ac:dyDescent="0.2">
      <c r="A827" s="26">
        <v>4</v>
      </c>
      <c r="B827" s="26">
        <v>5</v>
      </c>
      <c r="C827" s="26">
        <v>2007</v>
      </c>
      <c r="D827" s="38">
        <v>6.9478260869565212</v>
      </c>
      <c r="E827" s="38">
        <v>6.45</v>
      </c>
      <c r="F827" s="38">
        <v>12.634965042885822</v>
      </c>
      <c r="G827" s="38">
        <v>4.5424999999999995</v>
      </c>
      <c r="H827" s="41">
        <v>72.801851851851893</v>
      </c>
    </row>
    <row r="828" spans="1:8" x14ac:dyDescent="0.2">
      <c r="A828" s="26">
        <v>4</v>
      </c>
      <c r="B828" s="26">
        <v>6</v>
      </c>
      <c r="C828" s="26">
        <v>2007</v>
      </c>
      <c r="D828" s="38">
        <v>2.1739130434782608E-2</v>
      </c>
      <c r="E828" s="38">
        <v>4.4249999999999998</v>
      </c>
      <c r="F828" s="38">
        <v>10.243326433468214</v>
      </c>
      <c r="G828" s="38">
        <v>2.6499999999999995</v>
      </c>
      <c r="H828" s="41">
        <v>72.801851851851893</v>
      </c>
    </row>
    <row r="829" spans="1:8" x14ac:dyDescent="0.2">
      <c r="A829" s="26">
        <v>4</v>
      </c>
      <c r="B829" s="26">
        <v>7</v>
      </c>
      <c r="C829" s="26">
        <v>2007</v>
      </c>
      <c r="D829" s="38">
        <v>0</v>
      </c>
      <c r="E829" s="38">
        <v>4.1124999999999998</v>
      </c>
      <c r="F829" s="38">
        <v>9.6061979855414314</v>
      </c>
      <c r="G829" s="38">
        <v>1.9099999999999993</v>
      </c>
      <c r="H829" s="41">
        <v>72.801851851851893</v>
      </c>
    </row>
    <row r="830" spans="1:8" x14ac:dyDescent="0.2">
      <c r="A830" s="26">
        <v>4</v>
      </c>
      <c r="B830" s="26">
        <v>8</v>
      </c>
      <c r="C830" s="26">
        <v>2007</v>
      </c>
      <c r="D830" s="38">
        <v>0</v>
      </c>
      <c r="E830" s="38">
        <v>6.15</v>
      </c>
      <c r="F830" s="38">
        <v>9.1426516436498115</v>
      </c>
      <c r="G830" s="38">
        <v>2.1224999999999987</v>
      </c>
      <c r="H830" s="41">
        <v>72.801851851851893</v>
      </c>
    </row>
    <row r="831" spans="1:8" x14ac:dyDescent="0.2">
      <c r="A831" s="26">
        <v>4</v>
      </c>
      <c r="B831" s="26">
        <v>9</v>
      </c>
      <c r="C831" s="26">
        <v>2007</v>
      </c>
      <c r="D831" s="38">
        <v>0</v>
      </c>
      <c r="E831" s="38">
        <v>4.6500000000000004</v>
      </c>
      <c r="F831" s="38">
        <v>8.8928972920625107</v>
      </c>
      <c r="G831" s="38">
        <v>3.7578947368421067</v>
      </c>
      <c r="H831" s="41">
        <v>72.801851851851893</v>
      </c>
    </row>
    <row r="832" spans="1:8" x14ac:dyDescent="0.2">
      <c r="A832" s="26">
        <v>4</v>
      </c>
      <c r="B832" s="26">
        <v>10</v>
      </c>
      <c r="C832" s="26">
        <v>2007</v>
      </c>
      <c r="D832" s="38">
        <v>0</v>
      </c>
      <c r="E832" s="38">
        <v>4.1750000000000007</v>
      </c>
      <c r="F832" s="38">
        <v>8.7258280546061542</v>
      </c>
      <c r="G832" s="38">
        <v>4.6605263157894736</v>
      </c>
      <c r="H832" s="41">
        <v>72.801851851851893</v>
      </c>
    </row>
    <row r="833" spans="1:8" x14ac:dyDescent="0.2">
      <c r="A833" s="26">
        <v>4</v>
      </c>
      <c r="B833" s="26">
        <v>11</v>
      </c>
      <c r="C833" s="26">
        <v>2007</v>
      </c>
      <c r="D833" s="38">
        <v>0</v>
      </c>
      <c r="E833" s="38">
        <v>3.0125000000000002</v>
      </c>
      <c r="F833" s="38">
        <v>8.639744922086269</v>
      </c>
      <c r="G833" s="38">
        <v>4.5424999999999995</v>
      </c>
      <c r="H833" s="41">
        <v>72.801851851851893</v>
      </c>
    </row>
    <row r="834" spans="1:8" x14ac:dyDescent="0.2">
      <c r="A834" s="26">
        <v>4</v>
      </c>
      <c r="B834" s="26">
        <v>12</v>
      </c>
      <c r="C834" s="26">
        <v>2007</v>
      </c>
      <c r="D834" s="38">
        <v>31.78</v>
      </c>
      <c r="E834" s="38">
        <v>5.125</v>
      </c>
      <c r="F834" s="38">
        <v>24.983930204702286</v>
      </c>
      <c r="G834" s="38">
        <v>5.1444444444444448</v>
      </c>
      <c r="H834" s="41">
        <v>72.801851851851893</v>
      </c>
    </row>
    <row r="835" spans="1:8" x14ac:dyDescent="0.2">
      <c r="A835" s="26">
        <v>4</v>
      </c>
      <c r="B835" s="26">
        <v>13</v>
      </c>
      <c r="C835" s="26">
        <v>2007</v>
      </c>
      <c r="D835" s="38">
        <v>6.2849999999999993</v>
      </c>
      <c r="E835" s="38">
        <v>7.125</v>
      </c>
      <c r="F835" s="38">
        <v>14.164922822507339</v>
      </c>
      <c r="G835" s="38">
        <v>6.8352941176470576</v>
      </c>
      <c r="H835" s="41">
        <v>72.801851851851893</v>
      </c>
    </row>
    <row r="836" spans="1:8" x14ac:dyDescent="0.2">
      <c r="A836" s="26">
        <v>4</v>
      </c>
      <c r="B836" s="26">
        <v>14</v>
      </c>
      <c r="C836" s="26">
        <v>2007</v>
      </c>
      <c r="D836" s="38">
        <v>0.125</v>
      </c>
      <c r="E836" s="38">
        <v>4.2249999999999996</v>
      </c>
      <c r="F836" s="38">
        <v>11.171834958246848</v>
      </c>
      <c r="G836" s="38">
        <v>8.0444444444444461</v>
      </c>
      <c r="H836" s="41">
        <v>72.801851851851893</v>
      </c>
    </row>
    <row r="837" spans="1:8" x14ac:dyDescent="0.2">
      <c r="A837" s="26">
        <v>4</v>
      </c>
      <c r="B837" s="26">
        <v>15</v>
      </c>
      <c r="C837" s="26">
        <v>2007</v>
      </c>
      <c r="D837" s="38">
        <v>93.756521739130463</v>
      </c>
      <c r="E837" s="38">
        <v>5.9625000000000012</v>
      </c>
      <c r="F837" s="38">
        <v>70.140762911761954</v>
      </c>
      <c r="G837" s="38">
        <v>8.02</v>
      </c>
      <c r="H837" s="41">
        <v>72.801851851851893</v>
      </c>
    </row>
    <row r="838" spans="1:8" x14ac:dyDescent="0.2">
      <c r="A838" s="26">
        <v>4</v>
      </c>
      <c r="B838" s="26">
        <v>16</v>
      </c>
      <c r="C838" s="26">
        <v>2007</v>
      </c>
      <c r="D838" s="38">
        <v>48.43636363636363</v>
      </c>
      <c r="E838" s="38">
        <v>5.4874999999999989</v>
      </c>
      <c r="F838" s="38">
        <v>106.85068824030785</v>
      </c>
      <c r="G838" s="38">
        <v>7.0842105263157897</v>
      </c>
      <c r="H838" s="41">
        <v>72.801851851851893</v>
      </c>
    </row>
    <row r="839" spans="1:8" x14ac:dyDescent="0.2">
      <c r="A839" s="26">
        <v>4</v>
      </c>
      <c r="B839" s="26">
        <v>17</v>
      </c>
      <c r="C839" s="26">
        <v>2007</v>
      </c>
      <c r="D839" s="38">
        <v>3.0545454545454542</v>
      </c>
      <c r="E839" s="38">
        <v>6.4875000000000007</v>
      </c>
      <c r="F839" s="38">
        <v>29.916720232650999</v>
      </c>
      <c r="G839" s="38">
        <v>6.7578947368421041</v>
      </c>
      <c r="H839" s="41">
        <v>72.801851851851893</v>
      </c>
    </row>
    <row r="840" spans="1:8" x14ac:dyDescent="0.2">
      <c r="A840" s="26">
        <v>4</v>
      </c>
      <c r="B840" s="26">
        <v>18</v>
      </c>
      <c r="C840" s="26">
        <v>2007</v>
      </c>
      <c r="D840" s="38">
        <v>0.15</v>
      </c>
      <c r="E840" s="38">
        <v>4.7124999999999995</v>
      </c>
      <c r="F840" s="38">
        <v>19.547100782393734</v>
      </c>
      <c r="G840" s="38">
        <v>8.0574999999999974</v>
      </c>
      <c r="H840" s="41">
        <v>72.801851851851893</v>
      </c>
    </row>
    <row r="841" spans="1:8" x14ac:dyDescent="0.2">
      <c r="A841" s="26">
        <v>4</v>
      </c>
      <c r="B841" s="26">
        <v>19</v>
      </c>
      <c r="C841" s="26">
        <v>2007</v>
      </c>
      <c r="D841" s="38">
        <v>0.5391304347826088</v>
      </c>
      <c r="E841" s="38">
        <v>3.2375000000000003</v>
      </c>
      <c r="F841" s="38">
        <v>16.375616952713742</v>
      </c>
      <c r="G841" s="38">
        <v>10.505000000000001</v>
      </c>
      <c r="H841" s="41">
        <v>72.801851851851893</v>
      </c>
    </row>
    <row r="842" spans="1:8" x14ac:dyDescent="0.2">
      <c r="A842" s="26">
        <v>4</v>
      </c>
      <c r="B842" s="26">
        <v>20</v>
      </c>
      <c r="C842" s="26">
        <v>2007</v>
      </c>
      <c r="D842" s="38">
        <v>5.6521739130434782E-2</v>
      </c>
      <c r="E842" s="38">
        <v>3.4125000000000001</v>
      </c>
      <c r="F842" s="38">
        <v>14.560508796620107</v>
      </c>
      <c r="G842" s="38">
        <v>11.767500000000002</v>
      </c>
      <c r="H842" s="41">
        <v>72.801851851851893</v>
      </c>
    </row>
    <row r="843" spans="1:8" x14ac:dyDescent="0.2">
      <c r="A843" s="26">
        <v>4</v>
      </c>
      <c r="B843" s="26">
        <v>21</v>
      </c>
      <c r="C843" s="26">
        <v>2007</v>
      </c>
      <c r="D843" s="38">
        <v>0</v>
      </c>
      <c r="E843" s="38">
        <v>2.2250000000000001</v>
      </c>
      <c r="F843" s="38">
        <v>13.456152820213678</v>
      </c>
      <c r="G843" s="38">
        <v>14.121052631578952</v>
      </c>
      <c r="H843" s="41">
        <v>72.801851851851893</v>
      </c>
    </row>
    <row r="844" spans="1:8" x14ac:dyDescent="0.2">
      <c r="A844" s="26">
        <v>4</v>
      </c>
      <c r="B844" s="26">
        <v>22</v>
      </c>
      <c r="C844" s="26">
        <v>2007</v>
      </c>
      <c r="D844" s="38">
        <v>0</v>
      </c>
      <c r="E844" s="38">
        <v>2.3499999999999996</v>
      </c>
      <c r="F844" s="38">
        <v>12.657618498812107</v>
      </c>
      <c r="G844" s="38">
        <v>16.125</v>
      </c>
      <c r="H844" s="41">
        <v>72.801851851851893</v>
      </c>
    </row>
    <row r="845" spans="1:8" x14ac:dyDescent="0.2">
      <c r="A845" s="26">
        <v>4</v>
      </c>
      <c r="B845" s="26">
        <v>23</v>
      </c>
      <c r="C845" s="26">
        <v>2007</v>
      </c>
      <c r="D845" s="38">
        <v>0</v>
      </c>
      <c r="E845" s="38">
        <v>4.0375000000000005</v>
      </c>
      <c r="F845" s="38">
        <v>12.145084058479899</v>
      </c>
      <c r="G845" s="38">
        <v>17.855263157894736</v>
      </c>
      <c r="H845" s="41">
        <v>72.801851851851893</v>
      </c>
    </row>
    <row r="846" spans="1:8" x14ac:dyDescent="0.2">
      <c r="A846" s="26">
        <v>4</v>
      </c>
      <c r="B846" s="26">
        <v>24</v>
      </c>
      <c r="C846" s="26">
        <v>2007</v>
      </c>
      <c r="D846" s="38">
        <v>0</v>
      </c>
      <c r="E846" s="38">
        <v>4.9000000000000004</v>
      </c>
      <c r="F846" s="38">
        <v>11.524945702497826</v>
      </c>
      <c r="G846" s="38">
        <v>20.060000000000002</v>
      </c>
      <c r="H846" s="41">
        <v>72.801851851851893</v>
      </c>
    </row>
    <row r="847" spans="1:8" x14ac:dyDescent="0.2">
      <c r="A847" s="26">
        <v>4</v>
      </c>
      <c r="B847" s="26">
        <v>25</v>
      </c>
      <c r="C847" s="26">
        <v>2007</v>
      </c>
      <c r="D847" s="38">
        <v>2.7739130434782608</v>
      </c>
      <c r="E847" s="38">
        <v>3.6375000000000002</v>
      </c>
      <c r="F847" s="38">
        <v>11.437163560783468</v>
      </c>
      <c r="G847" s="38">
        <v>13.854999999999997</v>
      </c>
      <c r="H847" s="41">
        <v>72.801851851851893</v>
      </c>
    </row>
    <row r="848" spans="1:8" x14ac:dyDescent="0.2">
      <c r="A848" s="26">
        <v>4</v>
      </c>
      <c r="B848" s="26">
        <v>26</v>
      </c>
      <c r="C848" s="26">
        <v>2007</v>
      </c>
      <c r="D848" s="38">
        <v>1.5272727272727273</v>
      </c>
      <c r="E848" s="38">
        <v>3.4750000000000005</v>
      </c>
      <c r="F848" s="38">
        <v>11.411678422866398</v>
      </c>
      <c r="G848" s="38">
        <v>11.744736842105265</v>
      </c>
      <c r="H848" s="41">
        <v>72.801851851851893</v>
      </c>
    </row>
    <row r="849" spans="1:8" x14ac:dyDescent="0.2">
      <c r="A849" s="26">
        <v>4</v>
      </c>
      <c r="B849" s="26">
        <v>27</v>
      </c>
      <c r="C849" s="26">
        <v>2007</v>
      </c>
      <c r="D849" s="38">
        <v>45.649999999999991</v>
      </c>
      <c r="E849" s="38">
        <v>1.85</v>
      </c>
      <c r="F849" s="38">
        <v>47.079544778803161</v>
      </c>
      <c r="G849" s="38">
        <v>11.092500000000001</v>
      </c>
      <c r="H849" s="41">
        <v>72.801851851851893</v>
      </c>
    </row>
    <row r="850" spans="1:8" x14ac:dyDescent="0.2">
      <c r="A850" s="26">
        <v>4</v>
      </c>
      <c r="B850" s="26">
        <v>28</v>
      </c>
      <c r="C850" s="26">
        <v>2007</v>
      </c>
      <c r="D850" s="38">
        <v>3.5565217391304347</v>
      </c>
      <c r="E850" s="38">
        <v>3.1625000000000001</v>
      </c>
      <c r="F850" s="38">
        <v>18.139754832973235</v>
      </c>
      <c r="G850" s="38">
        <v>14.64</v>
      </c>
      <c r="H850" s="41">
        <v>72.801851851851893</v>
      </c>
    </row>
    <row r="851" spans="1:8" x14ac:dyDescent="0.2">
      <c r="A851" s="26">
        <v>4</v>
      </c>
      <c r="B851" s="26">
        <v>29</v>
      </c>
      <c r="C851" s="26">
        <v>2007</v>
      </c>
      <c r="D851" s="38">
        <v>0</v>
      </c>
      <c r="E851" s="38">
        <v>3.6625000000000001</v>
      </c>
      <c r="F851" s="38">
        <v>14.121598088048316</v>
      </c>
      <c r="G851" s="38">
        <v>15.510000000000003</v>
      </c>
      <c r="H851" s="41">
        <v>72.801851851851893</v>
      </c>
    </row>
    <row r="852" spans="1:8" x14ac:dyDescent="0.2">
      <c r="A852" s="26">
        <v>4</v>
      </c>
      <c r="B852" s="26">
        <v>30</v>
      </c>
      <c r="C852" s="26">
        <v>2007</v>
      </c>
      <c r="D852" s="38">
        <v>6.0869565217391307E-2</v>
      </c>
      <c r="E852" s="38">
        <v>5.5125000000000002</v>
      </c>
      <c r="F852" s="38">
        <v>12.714252138627822</v>
      </c>
      <c r="G852" s="38">
        <v>16.5825</v>
      </c>
      <c r="H852" s="41">
        <v>72.801851851851893</v>
      </c>
    </row>
    <row r="853" spans="1:8" x14ac:dyDescent="0.2">
      <c r="A853" s="26">
        <v>5</v>
      </c>
      <c r="B853" s="26">
        <v>1</v>
      </c>
      <c r="C853" s="26">
        <v>2007</v>
      </c>
      <c r="D853" s="38">
        <v>4.9318181818181808</v>
      </c>
      <c r="E853" s="38">
        <v>3.1375000000000002</v>
      </c>
      <c r="F853" s="38">
        <v>11.972351457041965</v>
      </c>
      <c r="G853" s="38">
        <v>15.344736842105263</v>
      </c>
      <c r="H853" s="41">
        <v>101.51666666666701</v>
      </c>
    </row>
    <row r="854" spans="1:8" x14ac:dyDescent="0.2">
      <c r="A854" s="26">
        <v>5</v>
      </c>
      <c r="B854" s="26">
        <v>2</v>
      </c>
      <c r="C854" s="26">
        <v>2007</v>
      </c>
      <c r="D854" s="38">
        <v>7.2681818181818185</v>
      </c>
      <c r="E854" s="38">
        <v>3</v>
      </c>
      <c r="F854" s="38">
        <v>15.463815351680744</v>
      </c>
      <c r="G854" s="38">
        <v>14.955000000000002</v>
      </c>
      <c r="H854" s="41">
        <v>101.51666666666701</v>
      </c>
    </row>
    <row r="855" spans="1:8" x14ac:dyDescent="0.2">
      <c r="A855" s="26">
        <v>5</v>
      </c>
      <c r="B855" s="26">
        <v>3</v>
      </c>
      <c r="C855" s="26">
        <v>2007</v>
      </c>
      <c r="D855" s="38">
        <v>0</v>
      </c>
      <c r="E855" s="38">
        <v>2.625</v>
      </c>
      <c r="F855" s="38">
        <v>11.813777265557968</v>
      </c>
      <c r="G855" s="38">
        <v>13.945</v>
      </c>
      <c r="H855" s="41">
        <v>101.51666666666701</v>
      </c>
    </row>
    <row r="856" spans="1:8" x14ac:dyDescent="0.2">
      <c r="A856" s="26">
        <v>5</v>
      </c>
      <c r="B856" s="26">
        <v>4</v>
      </c>
      <c r="C856" s="26">
        <v>2007</v>
      </c>
      <c r="D856" s="38">
        <v>0</v>
      </c>
      <c r="E856" s="38">
        <v>3</v>
      </c>
      <c r="F856" s="38">
        <v>11.063381537999751</v>
      </c>
      <c r="G856" s="38">
        <v>13.962500000000002</v>
      </c>
      <c r="H856" s="41">
        <v>101.51666666666701</v>
      </c>
    </row>
    <row r="857" spans="1:8" x14ac:dyDescent="0.2">
      <c r="A857" s="26">
        <v>5</v>
      </c>
      <c r="B857" s="26">
        <v>5</v>
      </c>
      <c r="C857" s="26">
        <v>2007</v>
      </c>
      <c r="D857" s="38">
        <v>0</v>
      </c>
      <c r="E857" s="38">
        <v>2.6625000000000001</v>
      </c>
      <c r="F857" s="38">
        <v>10.93312416642361</v>
      </c>
      <c r="G857" s="38">
        <v>14.305</v>
      </c>
      <c r="H857" s="41">
        <v>101.51666666666701</v>
      </c>
    </row>
    <row r="858" spans="1:8" x14ac:dyDescent="0.2">
      <c r="A858" s="26">
        <v>5</v>
      </c>
      <c r="B858" s="26">
        <v>6</v>
      </c>
      <c r="C858" s="26">
        <v>2007</v>
      </c>
      <c r="D858" s="38">
        <v>0</v>
      </c>
      <c r="E858" s="38">
        <v>5.0999999999999996</v>
      </c>
      <c r="F858" s="38">
        <v>10.528193641741261</v>
      </c>
      <c r="G858" s="38">
        <v>12.7225</v>
      </c>
      <c r="H858" s="41">
        <v>101.51666666666701</v>
      </c>
    </row>
    <row r="859" spans="1:8" x14ac:dyDescent="0.2">
      <c r="A859" s="26">
        <v>5</v>
      </c>
      <c r="B859" s="26">
        <v>7</v>
      </c>
      <c r="C859" s="26">
        <v>2007</v>
      </c>
      <c r="D859" s="38">
        <v>0</v>
      </c>
      <c r="E859" s="38">
        <v>2.5625</v>
      </c>
      <c r="F859" s="38">
        <v>10.230867032708755</v>
      </c>
      <c r="G859" s="38">
        <v>11.144999999999998</v>
      </c>
      <c r="H859" s="41">
        <v>101.51666666666701</v>
      </c>
    </row>
    <row r="860" spans="1:8" x14ac:dyDescent="0.2">
      <c r="A860" s="26">
        <v>5</v>
      </c>
      <c r="B860" s="26">
        <v>8</v>
      </c>
      <c r="C860" s="26">
        <v>2007</v>
      </c>
      <c r="D860" s="38">
        <v>0</v>
      </c>
      <c r="E860" s="38">
        <v>2.4500000000000002</v>
      </c>
      <c r="F860" s="38">
        <v>9.888233511823687</v>
      </c>
      <c r="G860" s="38">
        <v>12.8925</v>
      </c>
      <c r="H860" s="41">
        <v>101.51666666666701</v>
      </c>
    </row>
    <row r="861" spans="1:8" x14ac:dyDescent="0.2">
      <c r="A861" s="26">
        <v>5</v>
      </c>
      <c r="B861" s="26">
        <v>9</v>
      </c>
      <c r="C861" s="26">
        <v>2007</v>
      </c>
      <c r="D861" s="38">
        <v>0</v>
      </c>
      <c r="E861" s="38">
        <v>3.2624999999999993</v>
      </c>
      <c r="F861" s="38">
        <v>9.6815207264963306</v>
      </c>
      <c r="G861" s="38">
        <v>18.3675</v>
      </c>
      <c r="H861" s="41">
        <v>101.51666666666701</v>
      </c>
    </row>
    <row r="862" spans="1:8" x14ac:dyDescent="0.2">
      <c r="A862" s="26">
        <v>5</v>
      </c>
      <c r="B862" s="26">
        <v>10</v>
      </c>
      <c r="C862" s="26">
        <v>2007</v>
      </c>
      <c r="D862" s="38">
        <v>0</v>
      </c>
      <c r="E862" s="38">
        <v>2.8250000000000002</v>
      </c>
      <c r="F862" s="38">
        <v>9.6928474544594714</v>
      </c>
      <c r="G862" s="38">
        <v>20.662500000000001</v>
      </c>
      <c r="H862" s="41">
        <v>101.51666666666701</v>
      </c>
    </row>
    <row r="863" spans="1:8" x14ac:dyDescent="0.2">
      <c r="A863" s="26">
        <v>5</v>
      </c>
      <c r="B863" s="26">
        <v>11</v>
      </c>
      <c r="C863" s="26">
        <v>2007</v>
      </c>
      <c r="D863" s="38">
        <v>5.2347826086956522</v>
      </c>
      <c r="E863" s="38">
        <v>2</v>
      </c>
      <c r="F863" s="38">
        <v>10.542352051695186</v>
      </c>
      <c r="G863" s="38">
        <v>20.387500000000003</v>
      </c>
      <c r="H863" s="41">
        <v>101.51666666666701</v>
      </c>
    </row>
    <row r="864" spans="1:8" x14ac:dyDescent="0.2">
      <c r="A864" s="26">
        <v>5</v>
      </c>
      <c r="B864" s="26">
        <v>12</v>
      </c>
      <c r="C864" s="26">
        <v>2007</v>
      </c>
      <c r="D864" s="38">
        <v>2.1304347826086958</v>
      </c>
      <c r="E864" s="38">
        <v>3.6375000000000002</v>
      </c>
      <c r="F864" s="38">
        <v>9.9392037876578296</v>
      </c>
      <c r="G864" s="38">
        <v>18.5825</v>
      </c>
      <c r="H864" s="41">
        <v>101.51666666666701</v>
      </c>
    </row>
    <row r="865" spans="1:8" x14ac:dyDescent="0.2">
      <c r="A865" s="26">
        <v>5</v>
      </c>
      <c r="B865" s="26">
        <v>13</v>
      </c>
      <c r="C865" s="26">
        <v>2007</v>
      </c>
      <c r="D865" s="38">
        <v>1.3590909090909091</v>
      </c>
      <c r="E865" s="38">
        <v>4.4249999999999998</v>
      </c>
      <c r="F865" s="38">
        <v>10.092114615160257</v>
      </c>
      <c r="G865" s="38">
        <v>15.3</v>
      </c>
      <c r="H865" s="41">
        <v>101.51666666666701</v>
      </c>
    </row>
    <row r="866" spans="1:8" x14ac:dyDescent="0.2">
      <c r="A866" s="26">
        <v>5</v>
      </c>
      <c r="B866" s="26">
        <v>14</v>
      </c>
      <c r="C866" s="26">
        <v>2007</v>
      </c>
      <c r="D866" s="38">
        <v>0</v>
      </c>
      <c r="E866" s="38">
        <v>3.7375000000000003</v>
      </c>
      <c r="F866" s="38">
        <v>9.2341149719521898</v>
      </c>
      <c r="G866" s="38">
        <v>13.447500000000002</v>
      </c>
      <c r="H866" s="41">
        <v>101.51666666666701</v>
      </c>
    </row>
    <row r="867" spans="1:8" x14ac:dyDescent="0.2">
      <c r="A867" s="26">
        <v>5</v>
      </c>
      <c r="B867" s="26">
        <v>15</v>
      </c>
      <c r="C867" s="26">
        <v>2007</v>
      </c>
      <c r="D867" s="38">
        <v>0</v>
      </c>
      <c r="E867" s="38">
        <v>5.625</v>
      </c>
      <c r="F867" s="38">
        <v>9.0812041444497602</v>
      </c>
      <c r="G867" s="38">
        <v>19.079999999999998</v>
      </c>
      <c r="H867" s="41">
        <v>101.51666666666701</v>
      </c>
    </row>
    <row r="868" spans="1:8" x14ac:dyDescent="0.2">
      <c r="A868" s="26">
        <v>5</v>
      </c>
      <c r="B868" s="26">
        <v>16</v>
      </c>
      <c r="C868" s="26">
        <v>2007</v>
      </c>
      <c r="D868" s="38">
        <v>12.31304347826087</v>
      </c>
      <c r="E868" s="38">
        <v>4.6374999999999993</v>
      </c>
      <c r="F868" s="38">
        <v>12.244192928157398</v>
      </c>
      <c r="G868" s="38">
        <v>22.225000000000001</v>
      </c>
      <c r="H868" s="41">
        <v>101.51666666666701</v>
      </c>
    </row>
    <row r="869" spans="1:8" x14ac:dyDescent="0.2">
      <c r="A869" s="26">
        <v>5</v>
      </c>
      <c r="B869" s="26">
        <v>17</v>
      </c>
      <c r="C869" s="26">
        <v>2007</v>
      </c>
      <c r="D869" s="38">
        <v>5.1086956521739122</v>
      </c>
      <c r="E869" s="38">
        <v>3.6625000000000001</v>
      </c>
      <c r="F869" s="38">
        <v>12.128093966535186</v>
      </c>
      <c r="G869" s="38">
        <v>17.077500000000001</v>
      </c>
      <c r="H869" s="41">
        <v>101.51666666666701</v>
      </c>
    </row>
    <row r="870" spans="1:8" x14ac:dyDescent="0.2">
      <c r="A870" s="26">
        <v>5</v>
      </c>
      <c r="B870" s="26">
        <v>18</v>
      </c>
      <c r="C870" s="26">
        <v>2007</v>
      </c>
      <c r="D870" s="38">
        <v>2.5782608695652165</v>
      </c>
      <c r="E870" s="38">
        <v>4.4125000000000005</v>
      </c>
      <c r="F870" s="38">
        <v>9.251105063896901</v>
      </c>
      <c r="G870" s="38">
        <v>12.022499999999999</v>
      </c>
      <c r="H870" s="41">
        <v>101.51666666666701</v>
      </c>
    </row>
    <row r="871" spans="1:8" x14ac:dyDescent="0.2">
      <c r="A871" s="26">
        <v>5</v>
      </c>
      <c r="B871" s="26">
        <v>19</v>
      </c>
      <c r="C871" s="26">
        <v>2007</v>
      </c>
      <c r="D871" s="38">
        <v>2.6695652173913045</v>
      </c>
      <c r="E871" s="38">
        <v>3.3999999999999995</v>
      </c>
      <c r="F871" s="38">
        <v>9.5257782170031167</v>
      </c>
      <c r="G871" s="38">
        <v>11.771052631578947</v>
      </c>
      <c r="H871" s="41">
        <v>101.51666666666701</v>
      </c>
    </row>
    <row r="872" spans="1:8" x14ac:dyDescent="0.2">
      <c r="A872" s="26">
        <v>5</v>
      </c>
      <c r="B872" s="26">
        <v>20</v>
      </c>
      <c r="C872" s="26">
        <v>2007</v>
      </c>
      <c r="D872" s="38">
        <v>1.6739130434782603</v>
      </c>
      <c r="E872" s="38">
        <v>4.875</v>
      </c>
      <c r="F872" s="38">
        <v>9.4464911212611185</v>
      </c>
      <c r="G872" s="38">
        <v>16.334210526315786</v>
      </c>
      <c r="H872" s="41">
        <v>101.51666666666701</v>
      </c>
    </row>
    <row r="873" spans="1:8" x14ac:dyDescent="0.2">
      <c r="A873" s="26">
        <v>5</v>
      </c>
      <c r="B873" s="26">
        <v>21</v>
      </c>
      <c r="C873" s="26">
        <v>2007</v>
      </c>
      <c r="D873" s="38">
        <v>0</v>
      </c>
      <c r="E873" s="38">
        <v>3.6625000000000001</v>
      </c>
      <c r="F873" s="38">
        <v>8.5998182060161916</v>
      </c>
      <c r="G873" s="38">
        <v>16.963157894736842</v>
      </c>
      <c r="H873" s="41">
        <v>101.51666666666701</v>
      </c>
    </row>
    <row r="874" spans="1:8" x14ac:dyDescent="0.2">
      <c r="A874" s="26">
        <v>5</v>
      </c>
      <c r="B874" s="26">
        <v>22</v>
      </c>
      <c r="C874" s="26">
        <v>2007</v>
      </c>
      <c r="D874" s="38">
        <v>0</v>
      </c>
      <c r="E874" s="38">
        <v>2.6124999999999998</v>
      </c>
      <c r="F874" s="38">
        <v>8.3364717808731204</v>
      </c>
      <c r="G874" s="38">
        <v>15.667499999999997</v>
      </c>
      <c r="H874" s="41">
        <v>101.51666666666701</v>
      </c>
    </row>
    <row r="875" spans="1:8" x14ac:dyDescent="0.2">
      <c r="A875" s="26">
        <v>5</v>
      </c>
      <c r="B875" s="26">
        <v>23</v>
      </c>
      <c r="C875" s="26">
        <v>2007</v>
      </c>
      <c r="D875" s="38">
        <v>0</v>
      </c>
      <c r="E875" s="38">
        <v>3.7250000000000001</v>
      </c>
      <c r="F875" s="38">
        <v>8.2600163671219065</v>
      </c>
      <c r="G875" s="38">
        <v>17.039473684210527</v>
      </c>
      <c r="H875" s="41">
        <v>101.51666666666701</v>
      </c>
    </row>
    <row r="876" spans="1:8" x14ac:dyDescent="0.2">
      <c r="A876" s="26">
        <v>5</v>
      </c>
      <c r="B876" s="26">
        <v>24</v>
      </c>
      <c r="C876" s="26">
        <v>2007</v>
      </c>
      <c r="D876" s="38">
        <v>0</v>
      </c>
      <c r="E876" s="38">
        <v>3.85</v>
      </c>
      <c r="F876" s="38">
        <v>8.0221550798959065</v>
      </c>
      <c r="G876" s="38">
        <v>20.59</v>
      </c>
      <c r="H876" s="41">
        <v>101.51666666666701</v>
      </c>
    </row>
    <row r="877" spans="1:8" x14ac:dyDescent="0.2">
      <c r="A877" s="26">
        <v>5</v>
      </c>
      <c r="B877" s="26">
        <v>25</v>
      </c>
      <c r="C877" s="26">
        <v>2007</v>
      </c>
      <c r="D877" s="38">
        <v>0</v>
      </c>
      <c r="E877" s="38">
        <v>3.1875000000000004</v>
      </c>
      <c r="F877" s="38">
        <v>7.9485313481354778</v>
      </c>
      <c r="G877" s="38">
        <v>24.181578947368422</v>
      </c>
      <c r="H877" s="41">
        <v>101.51666666666701</v>
      </c>
    </row>
    <row r="878" spans="1:8" x14ac:dyDescent="0.2">
      <c r="A878" s="26">
        <v>5</v>
      </c>
      <c r="B878" s="26">
        <v>26</v>
      </c>
      <c r="C878" s="26">
        <v>2007</v>
      </c>
      <c r="D878" s="38">
        <v>0</v>
      </c>
      <c r="E878" s="38">
        <v>3.0625</v>
      </c>
      <c r="F878" s="38">
        <v>7.8607492064211222</v>
      </c>
      <c r="G878" s="38">
        <v>24.909999999999997</v>
      </c>
      <c r="H878" s="41">
        <v>101.51666666666701</v>
      </c>
    </row>
    <row r="879" spans="1:8" x14ac:dyDescent="0.2">
      <c r="A879" s="26">
        <v>5</v>
      </c>
      <c r="B879" s="26">
        <v>27</v>
      </c>
      <c r="C879" s="26">
        <v>2007</v>
      </c>
      <c r="D879" s="38">
        <v>0.20434782608695648</v>
      </c>
      <c r="E879" s="38">
        <v>2.8249999999999997</v>
      </c>
      <c r="F879" s="38">
        <v>7.8097789305869787</v>
      </c>
      <c r="G879" s="38">
        <v>23.647368421052633</v>
      </c>
      <c r="H879" s="41">
        <v>101.51666666666701</v>
      </c>
    </row>
    <row r="880" spans="1:8" x14ac:dyDescent="0.2">
      <c r="A880" s="26">
        <v>5</v>
      </c>
      <c r="B880" s="26">
        <v>28</v>
      </c>
      <c r="C880" s="26">
        <v>2007</v>
      </c>
      <c r="D880" s="38">
        <v>0.49130434782608701</v>
      </c>
      <c r="E880" s="38">
        <v>3.1875</v>
      </c>
      <c r="F880" s="38">
        <v>7.8805709803566204</v>
      </c>
      <c r="G880" s="38">
        <v>23.986842105263158</v>
      </c>
      <c r="H880" s="41">
        <v>101.51666666666701</v>
      </c>
    </row>
    <row r="881" spans="1:8" x14ac:dyDescent="0.2">
      <c r="A881" s="26">
        <v>5</v>
      </c>
      <c r="B881" s="26">
        <v>29</v>
      </c>
      <c r="C881" s="26">
        <v>2007</v>
      </c>
      <c r="D881" s="38">
        <v>0</v>
      </c>
      <c r="E881" s="38">
        <v>2.6375000000000002</v>
      </c>
      <c r="F881" s="38">
        <v>7.8522541604487648</v>
      </c>
      <c r="G881" s="38">
        <v>20.652500000000003</v>
      </c>
      <c r="H881" s="41">
        <v>101.51666666666701</v>
      </c>
    </row>
    <row r="882" spans="1:8" x14ac:dyDescent="0.2">
      <c r="A882" s="26">
        <v>5</v>
      </c>
      <c r="B882" s="26">
        <v>30</v>
      </c>
      <c r="C882" s="26">
        <v>2007</v>
      </c>
      <c r="D882" s="38">
        <v>0</v>
      </c>
      <c r="E882" s="38">
        <v>2.2125000000000004</v>
      </c>
      <c r="F882" s="38">
        <v>7.5860760533149083</v>
      </c>
      <c r="G882" s="38">
        <v>20.754999999999999</v>
      </c>
      <c r="H882" s="41">
        <v>101.51666666666701</v>
      </c>
    </row>
    <row r="883" spans="1:8" x14ac:dyDescent="0.2">
      <c r="A883" s="26">
        <v>5</v>
      </c>
      <c r="B883" s="26">
        <v>31</v>
      </c>
      <c r="C883" s="26">
        <v>2007</v>
      </c>
      <c r="D883" s="38">
        <v>0</v>
      </c>
      <c r="E883" s="38">
        <v>2.9624999999999999</v>
      </c>
      <c r="F883" s="38">
        <v>7.4954622296097639</v>
      </c>
      <c r="G883" s="38">
        <v>23.834210526315786</v>
      </c>
      <c r="H883" s="41">
        <v>101.51666666666701</v>
      </c>
    </row>
    <row r="884" spans="1:8" x14ac:dyDescent="0.2">
      <c r="A884" s="26">
        <v>6</v>
      </c>
      <c r="B884" s="26">
        <v>1</v>
      </c>
      <c r="C884" s="26">
        <v>2007</v>
      </c>
      <c r="D884" s="38">
        <v>7.8260869565217397E-2</v>
      </c>
      <c r="E884" s="38">
        <v>2.5375000000000001</v>
      </c>
      <c r="F884" s="38">
        <v>7.4643137277111231</v>
      </c>
      <c r="G884" s="38">
        <v>24.157499999999999</v>
      </c>
      <c r="H884" s="41">
        <v>93.124074074074102</v>
      </c>
    </row>
    <row r="885" spans="1:8" x14ac:dyDescent="0.2">
      <c r="A885" s="26">
        <v>6</v>
      </c>
      <c r="B885" s="26">
        <v>2</v>
      </c>
      <c r="C885" s="26">
        <v>2007</v>
      </c>
      <c r="D885" s="38">
        <v>0.47826086956521746</v>
      </c>
      <c r="E885" s="38">
        <v>3.4625000000000004</v>
      </c>
      <c r="F885" s="38">
        <v>7.4388285897940509</v>
      </c>
      <c r="G885" s="38">
        <v>25.138157894736846</v>
      </c>
      <c r="H885" s="41">
        <v>93.124074074074102</v>
      </c>
    </row>
    <row r="886" spans="1:8" x14ac:dyDescent="0.2">
      <c r="A886" s="26">
        <v>6</v>
      </c>
      <c r="B886" s="26">
        <v>3</v>
      </c>
      <c r="C886" s="26">
        <v>2007</v>
      </c>
      <c r="D886" s="38">
        <v>17.456521739130437</v>
      </c>
      <c r="E886" s="38">
        <v>4.2249999999999996</v>
      </c>
      <c r="F886" s="38">
        <v>10.092114615160259</v>
      </c>
      <c r="G886" s="38">
        <v>22.322500000000002</v>
      </c>
      <c r="H886" s="41">
        <v>93.124074074074102</v>
      </c>
    </row>
    <row r="887" spans="1:8" x14ac:dyDescent="0.2">
      <c r="A887" s="26">
        <v>6</v>
      </c>
      <c r="B887" s="26">
        <v>4</v>
      </c>
      <c r="C887" s="26">
        <v>2007</v>
      </c>
      <c r="D887" s="38">
        <v>40.839130434782604</v>
      </c>
      <c r="E887" s="38">
        <v>4.05</v>
      </c>
      <c r="F887" s="38">
        <v>38.4542414348699</v>
      </c>
      <c r="G887" s="38">
        <v>19.3675</v>
      </c>
      <c r="H887" s="41">
        <v>93.124074074074102</v>
      </c>
    </row>
    <row r="888" spans="1:8" x14ac:dyDescent="0.2">
      <c r="A888" s="26">
        <v>6</v>
      </c>
      <c r="B888" s="26">
        <v>5</v>
      </c>
      <c r="C888" s="26">
        <v>2007</v>
      </c>
      <c r="D888" s="38">
        <v>3.3956521739130432</v>
      </c>
      <c r="E888" s="38">
        <v>4.4124999999999996</v>
      </c>
      <c r="F888" s="38">
        <v>13.122014345300965</v>
      </c>
      <c r="G888" s="38">
        <v>21.457499999999996</v>
      </c>
      <c r="H888" s="41">
        <v>93.124074074074102</v>
      </c>
    </row>
    <row r="889" spans="1:8" x14ac:dyDescent="0.2">
      <c r="A889" s="26">
        <v>6</v>
      </c>
      <c r="B889" s="26">
        <v>6</v>
      </c>
      <c r="C889" s="26">
        <v>2007</v>
      </c>
      <c r="D889" s="38">
        <v>4.3478260869565216E-2</v>
      </c>
      <c r="E889" s="38">
        <v>4.5625</v>
      </c>
      <c r="F889" s="38">
        <v>9.4861346691321167</v>
      </c>
      <c r="G889" s="38">
        <v>18.192500000000003</v>
      </c>
      <c r="H889" s="41">
        <v>93.124074074074102</v>
      </c>
    </row>
    <row r="890" spans="1:8" x14ac:dyDescent="0.2">
      <c r="A890" s="26">
        <v>6</v>
      </c>
      <c r="B890" s="26">
        <v>7</v>
      </c>
      <c r="C890" s="26">
        <v>2007</v>
      </c>
      <c r="D890" s="38">
        <v>0</v>
      </c>
      <c r="E890" s="38">
        <v>2.3374999999999999</v>
      </c>
      <c r="F890" s="38">
        <v>8.5233627922649777</v>
      </c>
      <c r="G890" s="38">
        <v>16.547499999999999</v>
      </c>
      <c r="H890" s="41">
        <v>93.124074074074102</v>
      </c>
    </row>
    <row r="891" spans="1:8" x14ac:dyDescent="0.2">
      <c r="A891" s="26">
        <v>6</v>
      </c>
      <c r="B891" s="26">
        <v>8</v>
      </c>
      <c r="C891" s="26">
        <v>2007</v>
      </c>
      <c r="D891" s="38">
        <v>0</v>
      </c>
      <c r="E891" s="38">
        <v>2.3125</v>
      </c>
      <c r="F891" s="38">
        <v>8.0221550798959047</v>
      </c>
      <c r="G891" s="38">
        <v>21.594999999999999</v>
      </c>
      <c r="H891" s="41">
        <v>93.124074074074102</v>
      </c>
    </row>
    <row r="892" spans="1:8" x14ac:dyDescent="0.2">
      <c r="A892" s="26">
        <v>6</v>
      </c>
      <c r="B892" s="26">
        <v>9</v>
      </c>
      <c r="C892" s="26">
        <v>2007</v>
      </c>
      <c r="D892" s="38">
        <v>0.15454545454545451</v>
      </c>
      <c r="E892" s="38">
        <v>3.6000000000000005</v>
      </c>
      <c r="F892" s="38">
        <v>7.8437591144764065</v>
      </c>
      <c r="G892" s="38">
        <v>23.037500000000001</v>
      </c>
      <c r="H892" s="41">
        <v>93.124074074074102</v>
      </c>
    </row>
    <row r="893" spans="1:8" x14ac:dyDescent="0.2">
      <c r="A893" s="26">
        <v>6</v>
      </c>
      <c r="B893" s="26">
        <v>10</v>
      </c>
      <c r="C893" s="26">
        <v>2007</v>
      </c>
      <c r="D893" s="38">
        <v>0.22173913043478261</v>
      </c>
      <c r="E893" s="38">
        <v>1.925</v>
      </c>
      <c r="F893" s="38">
        <v>7.7616403367436213</v>
      </c>
      <c r="G893" s="38">
        <v>20.5825</v>
      </c>
      <c r="H893" s="41">
        <v>93.124074074074102</v>
      </c>
    </row>
    <row r="894" spans="1:8" x14ac:dyDescent="0.2">
      <c r="A894" s="26">
        <v>6</v>
      </c>
      <c r="B894" s="26">
        <v>11</v>
      </c>
      <c r="C894" s="26">
        <v>2007</v>
      </c>
      <c r="D894" s="38">
        <v>2.0681818181818183</v>
      </c>
      <c r="E894" s="38">
        <v>2.7374999999999994</v>
      </c>
      <c r="F894" s="38">
        <v>7.7050066969279074</v>
      </c>
      <c r="G894" s="38">
        <v>22.0825</v>
      </c>
      <c r="H894" s="41">
        <v>93.124074074074102</v>
      </c>
    </row>
    <row r="895" spans="1:8" x14ac:dyDescent="0.2">
      <c r="A895" s="26">
        <v>6</v>
      </c>
      <c r="B895" s="26">
        <v>12</v>
      </c>
      <c r="C895" s="26">
        <v>2007</v>
      </c>
      <c r="D895" s="38">
        <v>3.7695652173913032</v>
      </c>
      <c r="E895" s="38">
        <v>2.7124999999999999</v>
      </c>
      <c r="F895" s="38">
        <v>8.1014421756379082</v>
      </c>
      <c r="G895" s="38">
        <v>23.232499999999995</v>
      </c>
      <c r="H895" s="41">
        <v>93.124074074074102</v>
      </c>
    </row>
    <row r="896" spans="1:8" x14ac:dyDescent="0.2">
      <c r="A896" s="26">
        <v>6</v>
      </c>
      <c r="B896" s="26">
        <v>13</v>
      </c>
      <c r="C896" s="26">
        <v>2007</v>
      </c>
      <c r="D896" s="38">
        <v>0.69130434782608696</v>
      </c>
      <c r="E896" s="38">
        <v>3.4875000000000003</v>
      </c>
      <c r="F896" s="38">
        <v>7.5634225973886222</v>
      </c>
      <c r="G896" s="38">
        <v>18.689999999999998</v>
      </c>
      <c r="H896" s="41">
        <v>93.124074074074102</v>
      </c>
    </row>
    <row r="897" spans="1:8" x14ac:dyDescent="0.2">
      <c r="A897" s="26">
        <v>6</v>
      </c>
      <c r="B897" s="26">
        <v>14</v>
      </c>
      <c r="C897" s="26">
        <v>2007</v>
      </c>
      <c r="D897" s="38">
        <v>2.1739130434782608E-2</v>
      </c>
      <c r="E897" s="38">
        <v>2.9624999999999999</v>
      </c>
      <c r="F897" s="38">
        <v>7.2377791684482657</v>
      </c>
      <c r="G897" s="38">
        <v>16.257500000000004</v>
      </c>
      <c r="H897" s="41">
        <v>93.124074074074102</v>
      </c>
    </row>
    <row r="898" spans="1:8" x14ac:dyDescent="0.2">
      <c r="A898" s="26">
        <v>6</v>
      </c>
      <c r="B898" s="26">
        <v>15</v>
      </c>
      <c r="C898" s="26">
        <v>2007</v>
      </c>
      <c r="D898" s="38">
        <v>0.1217391304347826</v>
      </c>
      <c r="E898" s="38">
        <v>2.6</v>
      </c>
      <c r="F898" s="38">
        <v>7.022571337148551</v>
      </c>
      <c r="G898" s="38">
        <v>17.835000000000001</v>
      </c>
      <c r="H898" s="41">
        <v>93.124074074074102</v>
      </c>
    </row>
    <row r="899" spans="1:8" x14ac:dyDescent="0.2">
      <c r="A899" s="26">
        <v>6</v>
      </c>
      <c r="B899" s="26">
        <v>16</v>
      </c>
      <c r="C899" s="26">
        <v>2007</v>
      </c>
      <c r="D899" s="38">
        <v>1.8590909090909091</v>
      </c>
      <c r="E899" s="38">
        <v>2.4500000000000002</v>
      </c>
      <c r="F899" s="38">
        <v>7.7191651068818361</v>
      </c>
      <c r="G899" s="38">
        <v>20.084999999999997</v>
      </c>
      <c r="H899" s="41">
        <v>93.124074074074102</v>
      </c>
    </row>
    <row r="900" spans="1:8" x14ac:dyDescent="0.2">
      <c r="A900" s="26">
        <v>6</v>
      </c>
      <c r="B900" s="26">
        <v>17</v>
      </c>
      <c r="C900" s="26">
        <v>2007</v>
      </c>
      <c r="D900" s="38">
        <v>2.3363636363636364</v>
      </c>
      <c r="E900" s="38">
        <v>3.0625</v>
      </c>
      <c r="F900" s="38">
        <v>6.516832933594225</v>
      </c>
      <c r="G900" s="38">
        <v>23.372499999999999</v>
      </c>
      <c r="H900" s="41">
        <v>93.124074074074102</v>
      </c>
    </row>
    <row r="901" spans="1:8" x14ac:dyDescent="0.2">
      <c r="A901" s="26">
        <v>6</v>
      </c>
      <c r="B901" s="26">
        <v>18</v>
      </c>
      <c r="C901" s="26">
        <v>2007</v>
      </c>
      <c r="D901" s="38">
        <v>0</v>
      </c>
      <c r="E901" s="38">
        <v>3.2375000000000003</v>
      </c>
      <c r="F901" s="38">
        <v>6.4148923819259407</v>
      </c>
      <c r="G901" s="38">
        <v>24.015789473684212</v>
      </c>
      <c r="H901" s="41">
        <v>93.124074074074102</v>
      </c>
    </row>
    <row r="902" spans="1:8" x14ac:dyDescent="0.2">
      <c r="A902" s="26">
        <v>6</v>
      </c>
      <c r="B902" s="26">
        <v>19</v>
      </c>
      <c r="C902" s="26">
        <v>2007</v>
      </c>
      <c r="D902" s="38">
        <v>1.7090909090909094</v>
      </c>
      <c r="E902" s="38">
        <v>3.35</v>
      </c>
      <c r="F902" s="38">
        <v>6.3874250666153181</v>
      </c>
      <c r="G902" s="38">
        <v>22.904999999999994</v>
      </c>
      <c r="H902" s="41">
        <v>93.124074074074102</v>
      </c>
    </row>
    <row r="903" spans="1:8" x14ac:dyDescent="0.2">
      <c r="A903" s="26">
        <v>6</v>
      </c>
      <c r="B903" s="26">
        <v>20</v>
      </c>
      <c r="C903" s="26">
        <v>2007</v>
      </c>
      <c r="D903" s="38">
        <v>6.9333333333333327</v>
      </c>
      <c r="E903" s="38">
        <v>3.8428571428571425</v>
      </c>
      <c r="F903" s="38">
        <v>7.8607492064211222</v>
      </c>
      <c r="G903" s="38">
        <v>23.465789473684211</v>
      </c>
      <c r="H903" s="41">
        <v>93.124074074074102</v>
      </c>
    </row>
    <row r="904" spans="1:8" x14ac:dyDescent="0.2">
      <c r="A904" s="26">
        <v>6</v>
      </c>
      <c r="B904" s="26">
        <v>21</v>
      </c>
      <c r="C904" s="26">
        <v>2007</v>
      </c>
      <c r="D904" s="38">
        <v>4.2869565217391292</v>
      </c>
      <c r="E904" s="38">
        <v>3.7750000000000004</v>
      </c>
      <c r="F904" s="38">
        <v>7.83526406850405</v>
      </c>
      <c r="G904" s="38">
        <v>21.084999999999997</v>
      </c>
      <c r="H904" s="41">
        <v>93.124074074074102</v>
      </c>
    </row>
    <row r="905" spans="1:8" x14ac:dyDescent="0.2">
      <c r="A905" s="26">
        <v>6</v>
      </c>
      <c r="B905" s="26">
        <v>22</v>
      </c>
      <c r="C905" s="26">
        <v>2007</v>
      </c>
      <c r="D905" s="38">
        <v>2.7652173913043474</v>
      </c>
      <c r="E905" s="38">
        <v>5.7625000000000002</v>
      </c>
      <c r="F905" s="38">
        <v>7.424670179840124</v>
      </c>
      <c r="G905" s="38">
        <v>20.294999999999998</v>
      </c>
      <c r="H905" s="41">
        <v>93.124074074074102</v>
      </c>
    </row>
    <row r="906" spans="1:8" x14ac:dyDescent="0.2">
      <c r="A906" s="26">
        <v>6</v>
      </c>
      <c r="B906" s="26">
        <v>23</v>
      </c>
      <c r="C906" s="26">
        <v>2007</v>
      </c>
      <c r="D906" s="38">
        <v>0</v>
      </c>
      <c r="E906" s="38">
        <v>4.4250000000000007</v>
      </c>
      <c r="F906" s="38">
        <v>6.3021914386926685</v>
      </c>
      <c r="G906" s="38">
        <v>18.435000000000002</v>
      </c>
      <c r="H906" s="41">
        <v>93.124074074074102</v>
      </c>
    </row>
    <row r="907" spans="1:8" x14ac:dyDescent="0.2">
      <c r="A907" s="26">
        <v>6</v>
      </c>
      <c r="B907" s="26">
        <v>24</v>
      </c>
      <c r="C907" s="26">
        <v>2007</v>
      </c>
      <c r="D907" s="38">
        <v>0</v>
      </c>
      <c r="E907" s="38">
        <v>2.9</v>
      </c>
      <c r="F907" s="38">
        <v>6.0229875944011972</v>
      </c>
      <c r="G907" s="38">
        <v>18.892499999999998</v>
      </c>
      <c r="H907" s="41">
        <v>93.124074074074102</v>
      </c>
    </row>
    <row r="908" spans="1:8" x14ac:dyDescent="0.2">
      <c r="A908" s="26">
        <v>6</v>
      </c>
      <c r="B908" s="26">
        <v>25</v>
      </c>
      <c r="C908" s="26">
        <v>2007</v>
      </c>
      <c r="D908" s="38">
        <v>0</v>
      </c>
      <c r="E908" s="38">
        <v>3.2249999999999996</v>
      </c>
      <c r="F908" s="38">
        <v>6.0328984813689486</v>
      </c>
      <c r="G908" s="38">
        <v>22.240000000000002</v>
      </c>
      <c r="H908" s="41">
        <v>93.124074074074102</v>
      </c>
    </row>
    <row r="909" spans="1:8" x14ac:dyDescent="0.2">
      <c r="A909" s="26">
        <v>6</v>
      </c>
      <c r="B909" s="26">
        <v>26</v>
      </c>
      <c r="C909" s="26">
        <v>2007</v>
      </c>
      <c r="D909" s="38">
        <v>0</v>
      </c>
      <c r="E909" s="38">
        <v>2.9749999999999996</v>
      </c>
      <c r="F909" s="38">
        <v>6.0028826522666217</v>
      </c>
      <c r="G909" s="38">
        <v>25.822499999999998</v>
      </c>
      <c r="H909" s="41">
        <v>93.124074074074102</v>
      </c>
    </row>
    <row r="910" spans="1:8" x14ac:dyDescent="0.2">
      <c r="A910" s="26">
        <v>6</v>
      </c>
      <c r="B910" s="26">
        <v>27</v>
      </c>
      <c r="C910" s="26">
        <v>2007</v>
      </c>
      <c r="D910" s="38">
        <v>16.230434782608693</v>
      </c>
      <c r="E910" s="38">
        <v>3.65</v>
      </c>
      <c r="F910" s="38">
        <v>10.060966113261617</v>
      </c>
      <c r="G910" s="38">
        <v>27.4925</v>
      </c>
      <c r="H910" s="41">
        <v>93.124074074074102</v>
      </c>
    </row>
    <row r="911" spans="1:8" x14ac:dyDescent="0.2">
      <c r="A911" s="26">
        <v>6</v>
      </c>
      <c r="B911" s="26">
        <v>28</v>
      </c>
      <c r="C911" s="26">
        <v>2007</v>
      </c>
      <c r="D911" s="38">
        <v>10.190909090909091</v>
      </c>
      <c r="E911" s="38">
        <v>3.6428571428571428</v>
      </c>
      <c r="F911" s="38">
        <v>14.416093015090034</v>
      </c>
      <c r="G911" s="38">
        <v>26.939473684210526</v>
      </c>
      <c r="H911" s="41">
        <v>93.124074074074102</v>
      </c>
    </row>
    <row r="912" spans="1:8" x14ac:dyDescent="0.2">
      <c r="A912" s="26">
        <v>6</v>
      </c>
      <c r="B912" s="26">
        <v>29</v>
      </c>
      <c r="C912" s="26">
        <v>2007</v>
      </c>
      <c r="D912" s="38">
        <v>0.76190476190476186</v>
      </c>
      <c r="E912" s="38">
        <v>2.5999999999999992</v>
      </c>
      <c r="F912" s="38">
        <v>8.9736002287999028</v>
      </c>
      <c r="G912" s="38">
        <v>23.030882352941177</v>
      </c>
      <c r="H912" s="41">
        <v>93.124074074074102</v>
      </c>
    </row>
    <row r="913" spans="1:8" x14ac:dyDescent="0.2">
      <c r="A913" s="26">
        <v>6</v>
      </c>
      <c r="B913" s="26">
        <v>30</v>
      </c>
      <c r="C913" s="26">
        <v>2007</v>
      </c>
      <c r="D913" s="38">
        <v>0.31304347826086953</v>
      </c>
      <c r="E913" s="38">
        <v>2.8571428571428572</v>
      </c>
      <c r="F913" s="38">
        <v>6.7561100618156171</v>
      </c>
      <c r="G913" s="38">
        <v>21.136842105263153</v>
      </c>
      <c r="H913" s="41">
        <v>93.124074074074102</v>
      </c>
    </row>
    <row r="914" spans="1:8" x14ac:dyDescent="0.2">
      <c r="A914" s="26">
        <v>7</v>
      </c>
      <c r="B914" s="26">
        <v>1</v>
      </c>
      <c r="C914" s="26">
        <v>2007</v>
      </c>
      <c r="D914" s="38">
        <v>0.17391304347826084</v>
      </c>
      <c r="E914" s="38">
        <v>4.2285714285714286</v>
      </c>
      <c r="F914" s="38">
        <v>6.317482521442912</v>
      </c>
      <c r="G914" s="38">
        <v>19.680555555555554</v>
      </c>
      <c r="H914" s="41">
        <v>119.33148148148101</v>
      </c>
    </row>
    <row r="915" spans="1:8" x14ac:dyDescent="0.2">
      <c r="A915" s="26">
        <v>7</v>
      </c>
      <c r="B915" s="26">
        <v>2</v>
      </c>
      <c r="C915" s="26">
        <v>2007</v>
      </c>
      <c r="D915" s="38">
        <v>0</v>
      </c>
      <c r="E915" s="38">
        <v>3.5285714285714285</v>
      </c>
      <c r="F915" s="38">
        <v>6.0793380660178347</v>
      </c>
      <c r="G915" s="38">
        <v>18.765789473684208</v>
      </c>
      <c r="H915" s="41">
        <v>119.33148148148101</v>
      </c>
    </row>
    <row r="916" spans="1:8" x14ac:dyDescent="0.2">
      <c r="A916" s="26">
        <v>7</v>
      </c>
      <c r="B916" s="26">
        <v>3</v>
      </c>
      <c r="C916" s="26">
        <v>2007</v>
      </c>
      <c r="D916" s="38">
        <v>0</v>
      </c>
      <c r="E916" s="38">
        <v>2.9285714285714279</v>
      </c>
      <c r="F916" s="38">
        <v>5.9173658561448894</v>
      </c>
      <c r="G916" s="38">
        <v>19.81315789473684</v>
      </c>
      <c r="H916" s="41">
        <v>119.33148148148101</v>
      </c>
    </row>
    <row r="917" spans="1:8" x14ac:dyDescent="0.2">
      <c r="A917" s="26">
        <v>7</v>
      </c>
      <c r="B917" s="26">
        <v>4</v>
      </c>
      <c r="C917" s="26">
        <v>2007</v>
      </c>
      <c r="D917" s="38">
        <v>5.7772727272727264</v>
      </c>
      <c r="E917" s="38">
        <v>3.9750000000000005</v>
      </c>
      <c r="F917" s="38">
        <v>5.9850430557246712</v>
      </c>
      <c r="G917" s="38">
        <v>19.63421052631579</v>
      </c>
      <c r="H917" s="41">
        <v>119.33148148148101</v>
      </c>
    </row>
    <row r="918" spans="1:8" x14ac:dyDescent="0.2">
      <c r="A918" s="26">
        <v>7</v>
      </c>
      <c r="B918" s="26">
        <v>5</v>
      </c>
      <c r="C918" s="26">
        <v>2007</v>
      </c>
      <c r="D918" s="38">
        <v>24.791304347826085</v>
      </c>
      <c r="E918" s="38">
        <v>3.8000000000000003</v>
      </c>
      <c r="F918" s="38">
        <v>18.360626028254522</v>
      </c>
      <c r="G918" s="38">
        <v>21.765000000000001</v>
      </c>
      <c r="H918" s="41">
        <v>119.33148148148101</v>
      </c>
    </row>
    <row r="919" spans="1:8" x14ac:dyDescent="0.2">
      <c r="A919" s="26">
        <v>7</v>
      </c>
      <c r="B919" s="26">
        <v>6</v>
      </c>
      <c r="C919" s="26">
        <v>2007</v>
      </c>
      <c r="D919" s="38">
        <v>3.1260869565217395</v>
      </c>
      <c r="E919" s="38">
        <v>3.1249999999999996</v>
      </c>
      <c r="F919" s="38">
        <v>8.469560834440049</v>
      </c>
      <c r="G919" s="38">
        <v>24.032499999999999</v>
      </c>
      <c r="H919" s="41">
        <v>119.33148148148101</v>
      </c>
    </row>
    <row r="920" spans="1:8" x14ac:dyDescent="0.2">
      <c r="A920" s="26">
        <v>7</v>
      </c>
      <c r="B920" s="26">
        <v>7</v>
      </c>
      <c r="C920" s="26">
        <v>2007</v>
      </c>
      <c r="D920" s="38">
        <v>0</v>
      </c>
      <c r="E920" s="38">
        <v>3.3125000000000004</v>
      </c>
      <c r="F920" s="38">
        <v>6.9008090115447676</v>
      </c>
      <c r="G920" s="38">
        <v>23.640131578947368</v>
      </c>
      <c r="H920" s="41">
        <v>119.33148148148101</v>
      </c>
    </row>
    <row r="921" spans="1:8" x14ac:dyDescent="0.2">
      <c r="A921" s="26">
        <v>7</v>
      </c>
      <c r="B921" s="26">
        <v>8</v>
      </c>
      <c r="C921" s="26">
        <v>2007</v>
      </c>
      <c r="D921" s="38">
        <v>0</v>
      </c>
      <c r="E921" s="38">
        <v>3.7375000000000003</v>
      </c>
      <c r="F921" s="38">
        <v>6.4347141558614398</v>
      </c>
      <c r="G921" s="38">
        <v>26.045906432748534</v>
      </c>
      <c r="H921" s="41">
        <v>119.33148148148101</v>
      </c>
    </row>
    <row r="922" spans="1:8" x14ac:dyDescent="0.2">
      <c r="A922" s="26">
        <v>7</v>
      </c>
      <c r="B922" s="26">
        <v>9</v>
      </c>
      <c r="C922" s="26">
        <v>2007</v>
      </c>
      <c r="D922" s="38">
        <v>0</v>
      </c>
      <c r="E922" s="38">
        <v>2.7374999999999998</v>
      </c>
      <c r="F922" s="38">
        <v>6.1240786414722468</v>
      </c>
      <c r="G922" s="38">
        <v>27.660526315789472</v>
      </c>
      <c r="H922" s="41">
        <v>119.33148148148101</v>
      </c>
    </row>
    <row r="923" spans="1:8" x14ac:dyDescent="0.2">
      <c r="A923" s="26">
        <v>7</v>
      </c>
      <c r="B923" s="26">
        <v>10</v>
      </c>
      <c r="C923" s="26">
        <v>2007</v>
      </c>
      <c r="D923" s="38">
        <v>0</v>
      </c>
      <c r="E923" s="38">
        <v>3.1250000000000004</v>
      </c>
      <c r="F923" s="38">
        <v>5.9057559599826686</v>
      </c>
      <c r="G923" s="38">
        <v>28.013157894736842</v>
      </c>
      <c r="H923" s="41">
        <v>119.33148148148101</v>
      </c>
    </row>
    <row r="924" spans="1:8" x14ac:dyDescent="0.2">
      <c r="A924" s="26">
        <v>7</v>
      </c>
      <c r="B924" s="26">
        <v>11</v>
      </c>
      <c r="C924" s="26">
        <v>2007</v>
      </c>
      <c r="D924" s="38">
        <v>16.395652173913046</v>
      </c>
      <c r="E924" s="38">
        <v>2.8874999999999997</v>
      </c>
      <c r="F924" s="38">
        <v>13.733657655310676</v>
      </c>
      <c r="G924" s="38">
        <v>26.502631578947373</v>
      </c>
      <c r="H924" s="41">
        <v>119.33148148148101</v>
      </c>
    </row>
    <row r="925" spans="1:8" x14ac:dyDescent="0.2">
      <c r="A925" s="26">
        <v>7</v>
      </c>
      <c r="B925" s="26">
        <v>12</v>
      </c>
      <c r="C925" s="26">
        <v>2007</v>
      </c>
      <c r="D925" s="38">
        <v>11.656521739130438</v>
      </c>
      <c r="E925" s="38">
        <v>3.4999999999999996</v>
      </c>
      <c r="F925" s="38">
        <v>7.9173828462368352</v>
      </c>
      <c r="G925" s="38">
        <v>23.521052631578947</v>
      </c>
      <c r="H925" s="41">
        <v>119.33148148148101</v>
      </c>
    </row>
    <row r="926" spans="1:8" x14ac:dyDescent="0.2">
      <c r="A926" s="26">
        <v>7</v>
      </c>
      <c r="B926" s="26">
        <v>13</v>
      </c>
      <c r="C926" s="26">
        <v>2007</v>
      </c>
      <c r="D926" s="38">
        <v>0</v>
      </c>
      <c r="E926" s="38">
        <v>3.1625000000000001</v>
      </c>
      <c r="F926" s="38">
        <v>6.1543776387736546</v>
      </c>
      <c r="G926" s="38">
        <v>23.05</v>
      </c>
      <c r="H926" s="41">
        <v>119.33148148148101</v>
      </c>
    </row>
    <row r="927" spans="1:8" x14ac:dyDescent="0.2">
      <c r="A927" s="26">
        <v>7</v>
      </c>
      <c r="B927" s="26">
        <v>14</v>
      </c>
      <c r="C927" s="26">
        <v>2007</v>
      </c>
      <c r="D927" s="38">
        <v>0</v>
      </c>
      <c r="E927" s="38">
        <v>2.8500000000000005</v>
      </c>
      <c r="F927" s="38">
        <v>5.8293005462314564</v>
      </c>
      <c r="G927" s="38">
        <v>22.844736842105259</v>
      </c>
      <c r="H927" s="41">
        <v>119.33148148148101</v>
      </c>
    </row>
    <row r="928" spans="1:8" x14ac:dyDescent="0.2">
      <c r="A928" s="26">
        <v>7</v>
      </c>
      <c r="B928" s="26">
        <v>15</v>
      </c>
      <c r="C928" s="26">
        <v>2007</v>
      </c>
      <c r="D928" s="38">
        <v>0.16818181818181815</v>
      </c>
      <c r="E928" s="38">
        <v>4.0375000000000005</v>
      </c>
      <c r="F928" s="38">
        <v>5.6169243969225278</v>
      </c>
      <c r="G928" s="38">
        <v>25.208333333333336</v>
      </c>
      <c r="H928" s="41">
        <v>119.33148148148101</v>
      </c>
    </row>
    <row r="929" spans="1:8" x14ac:dyDescent="0.2">
      <c r="A929" s="26">
        <v>7</v>
      </c>
      <c r="B929" s="26">
        <v>16</v>
      </c>
      <c r="C929" s="26">
        <v>2007</v>
      </c>
      <c r="D929" s="38">
        <v>0.32380952380952382</v>
      </c>
      <c r="E929" s="38">
        <v>2.6250000000000004</v>
      </c>
      <c r="F929" s="38">
        <v>5.6443917122331477</v>
      </c>
      <c r="G929" s="38">
        <v>24.672222222222224</v>
      </c>
      <c r="H929" s="41">
        <v>119.33148148148101</v>
      </c>
    </row>
    <row r="930" spans="1:8" x14ac:dyDescent="0.2">
      <c r="A930" s="26">
        <v>7</v>
      </c>
      <c r="B930" s="26">
        <v>17</v>
      </c>
      <c r="C930" s="26">
        <v>2007</v>
      </c>
      <c r="D930" s="38">
        <v>1.65</v>
      </c>
      <c r="E930" s="38">
        <v>2.2874999999999996</v>
      </c>
      <c r="F930" s="38">
        <v>5.5076214720781991</v>
      </c>
      <c r="G930" s="38">
        <v>24.46842105263158</v>
      </c>
      <c r="H930" s="41">
        <v>119.33148148148101</v>
      </c>
    </row>
    <row r="931" spans="1:8" x14ac:dyDescent="0.2">
      <c r="A931" s="26">
        <v>7</v>
      </c>
      <c r="B931" s="26">
        <v>18</v>
      </c>
      <c r="C931" s="26">
        <v>2007</v>
      </c>
      <c r="D931" s="38">
        <v>32.975000000000001</v>
      </c>
      <c r="E931" s="38">
        <v>2.3624999999999998</v>
      </c>
      <c r="F931" s="38">
        <v>25.38036568341229</v>
      </c>
      <c r="G931" s="38">
        <v>24.034210526315793</v>
      </c>
      <c r="H931" s="41">
        <v>119.33148148148101</v>
      </c>
    </row>
    <row r="932" spans="1:8" x14ac:dyDescent="0.2">
      <c r="A932" s="26">
        <v>7</v>
      </c>
      <c r="B932" s="26">
        <v>19</v>
      </c>
      <c r="C932" s="26">
        <v>2007</v>
      </c>
      <c r="D932" s="38">
        <v>5.9041666666666659</v>
      </c>
      <c r="E932" s="38">
        <v>3.0375000000000001</v>
      </c>
      <c r="F932" s="38">
        <v>11.425836832820327</v>
      </c>
      <c r="G932" s="38">
        <v>24.455263157894741</v>
      </c>
      <c r="H932" s="41">
        <v>119.33148148148101</v>
      </c>
    </row>
    <row r="933" spans="1:8" x14ac:dyDescent="0.2">
      <c r="A933" s="26">
        <v>7</v>
      </c>
      <c r="B933" s="26">
        <v>20</v>
      </c>
      <c r="C933" s="26">
        <v>2007</v>
      </c>
      <c r="D933" s="38">
        <v>1.1458333333333333</v>
      </c>
      <c r="E933" s="38">
        <v>5.4</v>
      </c>
      <c r="F933" s="38">
        <v>8.7133686538466968</v>
      </c>
      <c r="G933" s="38">
        <v>23.218421052631577</v>
      </c>
      <c r="H933" s="41">
        <v>119.33148148148101</v>
      </c>
    </row>
    <row r="934" spans="1:8" x14ac:dyDescent="0.2">
      <c r="A934" s="26">
        <v>7</v>
      </c>
      <c r="B934" s="26">
        <v>21</v>
      </c>
      <c r="C934" s="26">
        <v>2007</v>
      </c>
      <c r="D934" s="38">
        <v>4.1666666666666664E-2</v>
      </c>
      <c r="E934" s="38">
        <v>3.8874999999999993</v>
      </c>
      <c r="F934" s="38">
        <v>6.9591416605549536</v>
      </c>
      <c r="G934" s="38">
        <v>22.039473684210524</v>
      </c>
      <c r="H934" s="41">
        <v>119.33148148148101</v>
      </c>
    </row>
    <row r="935" spans="1:8" x14ac:dyDescent="0.2">
      <c r="A935" s="26">
        <v>7</v>
      </c>
      <c r="B935" s="26">
        <v>22</v>
      </c>
      <c r="C935" s="26">
        <v>2007</v>
      </c>
      <c r="D935" s="38">
        <v>0</v>
      </c>
      <c r="E935" s="38">
        <v>3.2874999999999996</v>
      </c>
      <c r="F935" s="38">
        <v>6.352878546327732</v>
      </c>
      <c r="G935" s="38">
        <v>22.977777777777774</v>
      </c>
      <c r="H935" s="41">
        <v>119.33148148148101</v>
      </c>
    </row>
    <row r="936" spans="1:8" x14ac:dyDescent="0.2">
      <c r="A936" s="26">
        <v>7</v>
      </c>
      <c r="B936" s="26">
        <v>23</v>
      </c>
      <c r="C936" s="26">
        <v>2007</v>
      </c>
      <c r="D936" s="38">
        <v>36.777272727272731</v>
      </c>
      <c r="E936" s="38">
        <v>4.9124999999999996</v>
      </c>
      <c r="F936" s="38">
        <v>23.358544741991295</v>
      </c>
      <c r="G936" s="38">
        <v>20.272500000000001</v>
      </c>
      <c r="H936" s="41">
        <v>119.33148148148101</v>
      </c>
    </row>
    <row r="937" spans="1:8" x14ac:dyDescent="0.2">
      <c r="A937" s="26">
        <v>7</v>
      </c>
      <c r="B937" s="26">
        <v>24</v>
      </c>
      <c r="C937" s="26">
        <v>2007</v>
      </c>
      <c r="D937" s="38">
        <v>14.554166666666667</v>
      </c>
      <c r="E937" s="38">
        <v>3.0250000000000008</v>
      </c>
      <c r="F937" s="38">
        <v>10.024154247381402</v>
      </c>
      <c r="G937" s="38">
        <v>20.119999999999997</v>
      </c>
      <c r="H937" s="41">
        <v>119.33148148148101</v>
      </c>
    </row>
    <row r="938" spans="1:8" x14ac:dyDescent="0.2">
      <c r="A938" s="26">
        <v>7</v>
      </c>
      <c r="B938" s="26">
        <v>25</v>
      </c>
      <c r="C938" s="26">
        <v>2007</v>
      </c>
      <c r="D938" s="38">
        <v>4.1666666666666664E-2</v>
      </c>
      <c r="E938" s="38">
        <v>2.0625</v>
      </c>
      <c r="F938" s="38">
        <v>7.6087295092411953</v>
      </c>
      <c r="G938" s="38">
        <v>22.759999999999998</v>
      </c>
      <c r="H938" s="41">
        <v>119.33148148148101</v>
      </c>
    </row>
    <row r="939" spans="1:8" x14ac:dyDescent="0.2">
      <c r="A939" s="26">
        <v>7</v>
      </c>
      <c r="B939" s="26">
        <v>26</v>
      </c>
      <c r="C939" s="26">
        <v>2007</v>
      </c>
      <c r="D939" s="38">
        <v>0</v>
      </c>
      <c r="E939" s="38">
        <v>2.1999999999999997</v>
      </c>
      <c r="F939" s="38">
        <v>6.9226129628738171</v>
      </c>
      <c r="G939" s="38">
        <v>24.765000000000004</v>
      </c>
      <c r="H939" s="41">
        <v>119.33148148148101</v>
      </c>
    </row>
    <row r="940" spans="1:8" x14ac:dyDescent="0.2">
      <c r="A940" s="26">
        <v>7</v>
      </c>
      <c r="B940" s="26">
        <v>27</v>
      </c>
      <c r="C940" s="26">
        <v>2007</v>
      </c>
      <c r="D940" s="38">
        <v>0.82499999999999984</v>
      </c>
      <c r="E940" s="38">
        <v>2.9375</v>
      </c>
      <c r="F940" s="38">
        <v>7.3601078304502101</v>
      </c>
      <c r="G940" s="38">
        <v>25.33</v>
      </c>
      <c r="H940" s="41">
        <v>119.33148148148101</v>
      </c>
    </row>
    <row r="941" spans="1:8" x14ac:dyDescent="0.2">
      <c r="A941" s="26">
        <v>7</v>
      </c>
      <c r="B941" s="26">
        <v>28</v>
      </c>
      <c r="C941" s="26">
        <v>2007</v>
      </c>
      <c r="D941" s="38">
        <v>1.4478260869565216</v>
      </c>
      <c r="E941" s="38">
        <v>2.4874999999999994</v>
      </c>
      <c r="F941" s="38">
        <v>6.6388784273970893</v>
      </c>
      <c r="G941" s="38">
        <v>25.281578947368416</v>
      </c>
      <c r="H941" s="41">
        <v>119.33148148148101</v>
      </c>
    </row>
    <row r="942" spans="1:8" x14ac:dyDescent="0.2">
      <c r="A942" s="26">
        <v>7</v>
      </c>
      <c r="B942" s="26">
        <v>29</v>
      </c>
      <c r="C942" s="26">
        <v>2007</v>
      </c>
      <c r="D942" s="38">
        <v>5.8666666666666663</v>
      </c>
      <c r="E942" s="38">
        <v>1.4625000000000001</v>
      </c>
      <c r="F942" s="38">
        <v>10.933124166423612</v>
      </c>
      <c r="G942" s="38">
        <v>24.357500000000002</v>
      </c>
      <c r="H942" s="41">
        <v>119.33148148148101</v>
      </c>
    </row>
    <row r="943" spans="1:8" x14ac:dyDescent="0.2">
      <c r="A943" s="26">
        <v>7</v>
      </c>
      <c r="B943" s="26">
        <v>30</v>
      </c>
      <c r="C943" s="26">
        <v>2007</v>
      </c>
      <c r="D943" s="38">
        <v>2.6708333333333329</v>
      </c>
      <c r="E943" s="38">
        <v>1.7625000000000004</v>
      </c>
      <c r="F943" s="38">
        <v>8.0986104936471204</v>
      </c>
      <c r="G943" s="38">
        <v>24.615000000000006</v>
      </c>
      <c r="H943" s="41">
        <v>119.33148148148101</v>
      </c>
    </row>
    <row r="944" spans="1:8" x14ac:dyDescent="0.2">
      <c r="A944" s="26">
        <v>7</v>
      </c>
      <c r="B944" s="26">
        <v>31</v>
      </c>
      <c r="C944" s="26">
        <v>2007</v>
      </c>
      <c r="D944" s="38">
        <v>0</v>
      </c>
      <c r="E944" s="38">
        <v>2.375</v>
      </c>
      <c r="F944" s="38">
        <v>7.2151257125219814</v>
      </c>
      <c r="G944" s="38">
        <v>25.758333333333333</v>
      </c>
      <c r="H944" s="41">
        <v>119.33148148148101</v>
      </c>
    </row>
    <row r="945" spans="1:8" x14ac:dyDescent="0.2">
      <c r="A945" s="26">
        <v>8</v>
      </c>
      <c r="B945" s="26">
        <v>1</v>
      </c>
      <c r="C945" s="26">
        <v>2007</v>
      </c>
      <c r="D945" s="38">
        <v>0</v>
      </c>
      <c r="E945" s="38">
        <v>2.2250000000000001</v>
      </c>
      <c r="F945" s="38">
        <v>6.5125854106080476</v>
      </c>
      <c r="G945" s="38">
        <v>26.112500000000001</v>
      </c>
      <c r="H945" s="41">
        <v>75.998148148148104</v>
      </c>
    </row>
    <row r="946" spans="1:8" x14ac:dyDescent="0.2">
      <c r="A946" s="26">
        <v>8</v>
      </c>
      <c r="B946" s="26">
        <v>2</v>
      </c>
      <c r="C946" s="26">
        <v>2007</v>
      </c>
      <c r="D946" s="38">
        <v>0</v>
      </c>
      <c r="E946" s="38">
        <v>2.1500000000000004</v>
      </c>
      <c r="F946" s="38">
        <v>6.1235123050740903</v>
      </c>
      <c r="G946" s="38">
        <v>27.234999999999996</v>
      </c>
      <c r="H946" s="41">
        <v>75.998148148148104</v>
      </c>
    </row>
    <row r="947" spans="1:8" x14ac:dyDescent="0.2">
      <c r="A947" s="26">
        <v>8</v>
      </c>
      <c r="B947" s="26">
        <v>3</v>
      </c>
      <c r="C947" s="26">
        <v>2007</v>
      </c>
      <c r="D947" s="38">
        <v>4.9416666666666664</v>
      </c>
      <c r="E947" s="38">
        <v>3.5857142857142854</v>
      </c>
      <c r="F947" s="38">
        <v>6.6986269174026685</v>
      </c>
      <c r="G947" s="38">
        <v>27.177499999999995</v>
      </c>
      <c r="H947" s="41">
        <v>75.998148148148104</v>
      </c>
    </row>
    <row r="948" spans="1:8" x14ac:dyDescent="0.2">
      <c r="A948" s="26">
        <v>8</v>
      </c>
      <c r="B948" s="26">
        <v>4</v>
      </c>
      <c r="C948" s="26">
        <v>2007</v>
      </c>
      <c r="D948" s="38">
        <v>5.895833333333333</v>
      </c>
      <c r="E948" s="38">
        <v>2.5625</v>
      </c>
      <c r="F948" s="38">
        <v>10.448906545999257</v>
      </c>
      <c r="G948" s="38">
        <v>26.814999999999998</v>
      </c>
      <c r="H948" s="41">
        <v>75.998148148148104</v>
      </c>
    </row>
    <row r="949" spans="1:8" x14ac:dyDescent="0.2">
      <c r="A949" s="26">
        <v>8</v>
      </c>
      <c r="B949" s="26">
        <v>5</v>
      </c>
      <c r="C949" s="26">
        <v>2007</v>
      </c>
      <c r="D949" s="38">
        <v>0</v>
      </c>
      <c r="E949" s="38">
        <v>3.1125000000000003</v>
      </c>
      <c r="F949" s="38">
        <v>5.9187816971402851</v>
      </c>
      <c r="G949" s="38">
        <v>24.437499999999996</v>
      </c>
      <c r="H949" s="41">
        <v>75.998148148148104</v>
      </c>
    </row>
    <row r="950" spans="1:8" x14ac:dyDescent="0.2">
      <c r="A950" s="26">
        <v>8</v>
      </c>
      <c r="B950" s="26">
        <v>6</v>
      </c>
      <c r="C950" s="26">
        <v>2007</v>
      </c>
      <c r="D950" s="38">
        <v>0.17500000000000002</v>
      </c>
      <c r="E950" s="38">
        <v>2.9874999999999998</v>
      </c>
      <c r="F950" s="38">
        <v>5.8052312493097773</v>
      </c>
      <c r="G950" s="38">
        <v>25.3675</v>
      </c>
      <c r="H950" s="41">
        <v>75.998148148148104</v>
      </c>
    </row>
    <row r="951" spans="1:8" x14ac:dyDescent="0.2">
      <c r="A951" s="26">
        <v>8</v>
      </c>
      <c r="B951" s="26">
        <v>7</v>
      </c>
      <c r="C951" s="26">
        <v>2007</v>
      </c>
      <c r="D951" s="38">
        <v>0</v>
      </c>
      <c r="E951" s="38">
        <v>2.0625</v>
      </c>
      <c r="F951" s="38">
        <v>5.8927302228250564</v>
      </c>
      <c r="G951" s="38">
        <v>26.978947368421053</v>
      </c>
      <c r="H951" s="41">
        <v>75.998148148148104</v>
      </c>
    </row>
    <row r="952" spans="1:8" x14ac:dyDescent="0.2">
      <c r="A952" s="26">
        <v>8</v>
      </c>
      <c r="B952" s="26">
        <v>8</v>
      </c>
      <c r="C952" s="26">
        <v>2007</v>
      </c>
      <c r="D952" s="38">
        <v>58.03478260869565</v>
      </c>
      <c r="E952" s="38">
        <v>4.2874999999999996</v>
      </c>
      <c r="F952" s="38">
        <v>37.432004236196256</v>
      </c>
      <c r="G952" s="38">
        <v>28.17</v>
      </c>
      <c r="H952" s="41">
        <v>75.998148148148104</v>
      </c>
    </row>
    <row r="953" spans="1:8" x14ac:dyDescent="0.2">
      <c r="A953" s="26">
        <v>8</v>
      </c>
      <c r="B953" s="26">
        <v>9</v>
      </c>
      <c r="C953" s="26">
        <v>2007</v>
      </c>
      <c r="D953" s="38">
        <v>8.6956521739130432E-2</v>
      </c>
      <c r="E953" s="38">
        <v>3.4250000000000003</v>
      </c>
      <c r="F953" s="38">
        <v>9.967520607565687</v>
      </c>
      <c r="G953" s="38">
        <v>25.299999999999997</v>
      </c>
      <c r="H953" s="41">
        <v>75.998148148148104</v>
      </c>
    </row>
    <row r="954" spans="1:8" x14ac:dyDescent="0.2">
      <c r="A954" s="26">
        <v>8</v>
      </c>
      <c r="B954" s="26">
        <v>10</v>
      </c>
      <c r="C954" s="26">
        <v>2007</v>
      </c>
      <c r="D954" s="38">
        <v>21.082608695652176</v>
      </c>
      <c r="E954" s="38">
        <v>4.5874999999999995</v>
      </c>
      <c r="F954" s="38">
        <v>22.409931275078083</v>
      </c>
      <c r="G954" s="38">
        <v>19.952631578947368</v>
      </c>
      <c r="H954" s="41">
        <v>75.998148148148104</v>
      </c>
    </row>
    <row r="955" spans="1:8" x14ac:dyDescent="0.2">
      <c r="A955" s="26">
        <v>8</v>
      </c>
      <c r="B955" s="26">
        <v>11</v>
      </c>
      <c r="C955" s="26">
        <v>2007</v>
      </c>
      <c r="D955" s="38">
        <v>8.4124999999999996</v>
      </c>
      <c r="E955" s="38">
        <v>2.6624999999999996</v>
      </c>
      <c r="F955" s="38">
        <v>9.7174830877793088</v>
      </c>
      <c r="G955" s="38">
        <v>19.525000000000002</v>
      </c>
      <c r="H955" s="41">
        <v>75.998148148148104</v>
      </c>
    </row>
    <row r="956" spans="1:8" x14ac:dyDescent="0.2">
      <c r="A956" s="26">
        <v>8</v>
      </c>
      <c r="B956" s="26">
        <v>12</v>
      </c>
      <c r="C956" s="26">
        <v>2007</v>
      </c>
      <c r="D956" s="38">
        <v>0</v>
      </c>
      <c r="E956" s="38">
        <v>1.9374999999999998</v>
      </c>
      <c r="F956" s="38">
        <v>7.4940463886143727</v>
      </c>
      <c r="G956" s="38">
        <v>23.592105263157894</v>
      </c>
      <c r="H956" s="41">
        <v>75.998148148148104</v>
      </c>
    </row>
    <row r="957" spans="1:8" x14ac:dyDescent="0.2">
      <c r="A957" s="26">
        <v>8</v>
      </c>
      <c r="B957" s="26">
        <v>13</v>
      </c>
      <c r="C957" s="26">
        <v>2007</v>
      </c>
      <c r="D957" s="38">
        <v>0.27826086956521739</v>
      </c>
      <c r="E957" s="38">
        <v>3.8000000000000003</v>
      </c>
      <c r="F957" s="38">
        <v>6.7173160185418546</v>
      </c>
      <c r="G957" s="38">
        <v>24.940394736842109</v>
      </c>
      <c r="H957" s="41">
        <v>75.998148148148104</v>
      </c>
    </row>
    <row r="958" spans="1:8" x14ac:dyDescent="0.2">
      <c r="A958" s="26">
        <v>8</v>
      </c>
      <c r="B958" s="26">
        <v>14</v>
      </c>
      <c r="C958" s="26">
        <v>2007</v>
      </c>
      <c r="D958" s="38">
        <v>0</v>
      </c>
      <c r="E958" s="38">
        <v>2.5375000000000001</v>
      </c>
      <c r="F958" s="38">
        <v>6.2818033283590111</v>
      </c>
      <c r="G958" s="38">
        <v>22.215394736842107</v>
      </c>
      <c r="H958" s="41">
        <v>75.998148148148104</v>
      </c>
    </row>
    <row r="959" spans="1:8" x14ac:dyDescent="0.2">
      <c r="A959" s="26">
        <v>8</v>
      </c>
      <c r="B959" s="26">
        <v>15</v>
      </c>
      <c r="C959" s="26">
        <v>2007</v>
      </c>
      <c r="D959" s="38">
        <v>0</v>
      </c>
      <c r="E959" s="38">
        <v>3.25</v>
      </c>
      <c r="F959" s="38">
        <v>6.1045400357358268</v>
      </c>
      <c r="G959" s="38">
        <v>22.713157894736842</v>
      </c>
      <c r="H959" s="41">
        <v>75.998148148148104</v>
      </c>
    </row>
    <row r="960" spans="1:8" x14ac:dyDescent="0.2">
      <c r="A960" s="26">
        <v>8</v>
      </c>
      <c r="B960" s="26">
        <v>16</v>
      </c>
      <c r="C960" s="26">
        <v>2007</v>
      </c>
      <c r="D960" s="38">
        <v>0.10833333333333332</v>
      </c>
      <c r="E960" s="38">
        <v>2.2000000000000002</v>
      </c>
      <c r="F960" s="38">
        <v>6.0207222488085712</v>
      </c>
      <c r="G960" s="38">
        <v>24.917500000000004</v>
      </c>
      <c r="H960" s="41">
        <v>75.998148148148104</v>
      </c>
    </row>
    <row r="961" spans="1:8" x14ac:dyDescent="0.2">
      <c r="A961" s="26">
        <v>8</v>
      </c>
      <c r="B961" s="26">
        <v>17</v>
      </c>
      <c r="C961" s="26">
        <v>2007</v>
      </c>
      <c r="D961" s="38">
        <v>6.5913043478260871</v>
      </c>
      <c r="E961" s="38">
        <v>2.3874999999999997</v>
      </c>
      <c r="F961" s="38">
        <v>7.1933217611929319</v>
      </c>
      <c r="G961" s="38">
        <v>23.949999999999996</v>
      </c>
      <c r="H961" s="41">
        <v>75.998148148148104</v>
      </c>
    </row>
    <row r="962" spans="1:8" x14ac:dyDescent="0.2">
      <c r="A962" s="26">
        <v>8</v>
      </c>
      <c r="B962" s="26">
        <v>18</v>
      </c>
      <c r="C962" s="26">
        <v>2007</v>
      </c>
      <c r="D962" s="38">
        <v>4.791666666666667</v>
      </c>
      <c r="E962" s="38">
        <v>4.8125</v>
      </c>
      <c r="F962" s="38">
        <v>6.4069636723517398</v>
      </c>
      <c r="G962" s="38">
        <v>19.787500000000001</v>
      </c>
      <c r="H962" s="41">
        <v>75.998148148148104</v>
      </c>
    </row>
    <row r="963" spans="1:8" x14ac:dyDescent="0.2">
      <c r="A963" s="26">
        <v>8</v>
      </c>
      <c r="B963" s="26">
        <v>19</v>
      </c>
      <c r="C963" s="26">
        <v>2007</v>
      </c>
      <c r="D963" s="38">
        <v>1.575</v>
      </c>
      <c r="E963" s="38">
        <v>1.4750000000000001</v>
      </c>
      <c r="F963" s="38">
        <v>6.0093955208454268</v>
      </c>
      <c r="G963" s="38">
        <v>18.602499999999999</v>
      </c>
      <c r="H963" s="41">
        <v>75.998148148148104</v>
      </c>
    </row>
    <row r="964" spans="1:8" x14ac:dyDescent="0.2">
      <c r="A964" s="26">
        <v>8</v>
      </c>
      <c r="B964" s="26">
        <v>20</v>
      </c>
      <c r="C964" s="26">
        <v>2007</v>
      </c>
      <c r="D964" s="38">
        <v>2.9125000000000001</v>
      </c>
      <c r="E964" s="38">
        <v>3.4125000000000001</v>
      </c>
      <c r="F964" s="38">
        <v>6.1263439870648781</v>
      </c>
      <c r="G964" s="38">
        <v>18.327500000000001</v>
      </c>
      <c r="H964" s="41">
        <v>75.998148148148104</v>
      </c>
    </row>
    <row r="965" spans="1:8" x14ac:dyDescent="0.2">
      <c r="A965" s="26">
        <v>8</v>
      </c>
      <c r="B965" s="26">
        <v>21</v>
      </c>
      <c r="C965" s="26">
        <v>2007</v>
      </c>
      <c r="D965" s="38">
        <v>23.345833333333331</v>
      </c>
      <c r="E965" s="38">
        <v>3.9874999999999994</v>
      </c>
      <c r="F965" s="38">
        <v>14.079122858186533</v>
      </c>
      <c r="G965" s="38">
        <v>15.114999999999998</v>
      </c>
      <c r="H965" s="41">
        <v>75.998148148148104</v>
      </c>
    </row>
    <row r="966" spans="1:8" x14ac:dyDescent="0.2">
      <c r="A966" s="26">
        <v>8</v>
      </c>
      <c r="B966" s="26">
        <v>22</v>
      </c>
      <c r="C966" s="26">
        <v>2007</v>
      </c>
      <c r="D966" s="38">
        <v>8.3791666666666682</v>
      </c>
      <c r="E966" s="38">
        <v>2.6124999999999998</v>
      </c>
      <c r="F966" s="38">
        <v>8.8518379031961203</v>
      </c>
      <c r="G966" s="38">
        <v>15.607500000000002</v>
      </c>
      <c r="H966" s="41">
        <v>75.998148148148104</v>
      </c>
    </row>
    <row r="967" spans="1:8" x14ac:dyDescent="0.2">
      <c r="A967" s="26">
        <v>8</v>
      </c>
      <c r="B967" s="26">
        <v>23</v>
      </c>
      <c r="C967" s="26">
        <v>2007</v>
      </c>
      <c r="D967" s="38">
        <v>0.14166666666666664</v>
      </c>
      <c r="E967" s="38">
        <v>1.675</v>
      </c>
      <c r="F967" s="38">
        <v>6.9860426394674171</v>
      </c>
      <c r="G967" s="38">
        <v>18.924999999999997</v>
      </c>
      <c r="H967" s="41">
        <v>75.998148148148104</v>
      </c>
    </row>
    <row r="968" spans="1:8" x14ac:dyDescent="0.2">
      <c r="A968" s="26">
        <v>8</v>
      </c>
      <c r="B968" s="26">
        <v>24</v>
      </c>
      <c r="C968" s="26">
        <v>2007</v>
      </c>
      <c r="D968" s="38">
        <v>1.2499999999999999E-2</v>
      </c>
      <c r="E968" s="38">
        <v>2.5</v>
      </c>
      <c r="F968" s="38">
        <v>6.5165497653951485</v>
      </c>
      <c r="G968" s="38">
        <v>22.204999999999998</v>
      </c>
      <c r="H968" s="41">
        <v>75.998148148148104</v>
      </c>
    </row>
    <row r="969" spans="1:8" x14ac:dyDescent="0.2">
      <c r="A969" s="26">
        <v>8</v>
      </c>
      <c r="B969" s="26">
        <v>25</v>
      </c>
      <c r="C969" s="26">
        <v>2007</v>
      </c>
      <c r="D969" s="38">
        <v>0.13749999999999998</v>
      </c>
      <c r="E969" s="38">
        <v>3.0375000000000001</v>
      </c>
      <c r="F969" s="38">
        <v>6.2418766122889329</v>
      </c>
      <c r="G969" s="38">
        <v>25.377500000000005</v>
      </c>
      <c r="H969" s="41">
        <v>75.998148148148104</v>
      </c>
    </row>
    <row r="970" spans="1:8" x14ac:dyDescent="0.2">
      <c r="A970" s="26">
        <v>8</v>
      </c>
      <c r="B970" s="26">
        <v>26</v>
      </c>
      <c r="C970" s="26">
        <v>2007</v>
      </c>
      <c r="D970" s="38">
        <v>0.16666666666666666</v>
      </c>
      <c r="E970" s="38">
        <v>2.85</v>
      </c>
      <c r="F970" s="38">
        <v>6.0187400714150199</v>
      </c>
      <c r="G970" s="38">
        <v>25.46</v>
      </c>
      <c r="H970" s="41">
        <v>75.998148148148104</v>
      </c>
    </row>
    <row r="971" spans="1:8" x14ac:dyDescent="0.2">
      <c r="A971" s="26">
        <v>8</v>
      </c>
      <c r="B971" s="26">
        <v>27</v>
      </c>
      <c r="C971" s="26">
        <v>2007</v>
      </c>
      <c r="D971" s="38">
        <v>0</v>
      </c>
      <c r="E971" s="38">
        <v>2.5499999999999998</v>
      </c>
      <c r="F971" s="38">
        <v>5.8134431270830573</v>
      </c>
      <c r="G971" s="38">
        <v>23.121052631578948</v>
      </c>
      <c r="H971" s="41">
        <v>75.998148148148104</v>
      </c>
    </row>
    <row r="972" spans="1:8" x14ac:dyDescent="0.2">
      <c r="A972" s="26">
        <v>8</v>
      </c>
      <c r="B972" s="26">
        <v>28</v>
      </c>
      <c r="C972" s="26">
        <v>2007</v>
      </c>
      <c r="D972" s="38">
        <v>0</v>
      </c>
      <c r="E972" s="38">
        <v>1.6625000000000003</v>
      </c>
      <c r="F972" s="38">
        <v>5.7313243493502712</v>
      </c>
      <c r="G972" s="38">
        <v>22.997500000000002</v>
      </c>
      <c r="H972" s="41">
        <v>75.998148148148104</v>
      </c>
    </row>
    <row r="973" spans="1:8" x14ac:dyDescent="0.2">
      <c r="A973" s="26">
        <v>8</v>
      </c>
      <c r="B973" s="26">
        <v>29</v>
      </c>
      <c r="C973" s="26">
        <v>2007</v>
      </c>
      <c r="D973" s="38">
        <v>1.2499999999999999E-2</v>
      </c>
      <c r="E973" s="38">
        <v>1.8125</v>
      </c>
      <c r="F973" s="38">
        <v>5.5529283839307713</v>
      </c>
      <c r="G973" s="38">
        <v>22.897500000000001</v>
      </c>
      <c r="H973" s="41">
        <v>75.998148148148104</v>
      </c>
    </row>
    <row r="974" spans="1:8" x14ac:dyDescent="0.2">
      <c r="A974" s="26">
        <v>8</v>
      </c>
      <c r="B974" s="26">
        <v>30</v>
      </c>
      <c r="C974" s="26">
        <v>2007</v>
      </c>
      <c r="D974" s="38">
        <v>2.0833333333333332E-2</v>
      </c>
      <c r="E974" s="38">
        <v>1.9125000000000001</v>
      </c>
      <c r="F974" s="38">
        <v>5.5047897900874139</v>
      </c>
      <c r="G974" s="38">
        <v>23.392499999999998</v>
      </c>
      <c r="H974" s="41">
        <v>75.998148148148104</v>
      </c>
    </row>
    <row r="975" spans="1:8" x14ac:dyDescent="0.2">
      <c r="A975" s="26">
        <v>8</v>
      </c>
      <c r="B975" s="26">
        <v>31</v>
      </c>
      <c r="C975" s="26">
        <v>2007</v>
      </c>
      <c r="D975" s="38">
        <v>0.11666666666666665</v>
      </c>
      <c r="E975" s="38">
        <v>3.4249999999999998</v>
      </c>
      <c r="F975" s="38">
        <v>5.4708096061979852</v>
      </c>
      <c r="G975" s="38">
        <v>23.36</v>
      </c>
      <c r="H975" s="41">
        <v>75.998148148148104</v>
      </c>
    </row>
    <row r="976" spans="1:8" x14ac:dyDescent="0.2">
      <c r="A976" s="26">
        <v>9</v>
      </c>
      <c r="B976" s="26">
        <v>1</v>
      </c>
      <c r="C976" s="26">
        <v>2007</v>
      </c>
      <c r="D976" s="38">
        <v>0</v>
      </c>
      <c r="E976" s="38">
        <v>3.9499999999999997</v>
      </c>
      <c r="F976" s="38">
        <v>5.3886908284652</v>
      </c>
      <c r="G976" s="38">
        <v>20.781315789473688</v>
      </c>
      <c r="H976" s="41">
        <v>49.5518518518519</v>
      </c>
    </row>
    <row r="977" spans="1:8" x14ac:dyDescent="0.2">
      <c r="A977" s="26">
        <v>9</v>
      </c>
      <c r="B977" s="26">
        <v>2</v>
      </c>
      <c r="C977" s="26">
        <v>2007</v>
      </c>
      <c r="D977" s="38">
        <v>0</v>
      </c>
      <c r="E977" s="38">
        <v>2.5750000000000002</v>
      </c>
      <c r="F977" s="38">
        <v>5.3122354147139852</v>
      </c>
      <c r="G977" s="38">
        <v>19.324342105263156</v>
      </c>
      <c r="H977" s="41">
        <v>49.5518518518519</v>
      </c>
    </row>
    <row r="978" spans="1:8" x14ac:dyDescent="0.2">
      <c r="A978" s="26">
        <v>9</v>
      </c>
      <c r="B978" s="26">
        <v>3</v>
      </c>
      <c r="C978" s="26">
        <v>2007</v>
      </c>
      <c r="D978" s="38">
        <v>0.125</v>
      </c>
      <c r="E978" s="38">
        <v>3.8125</v>
      </c>
      <c r="F978" s="38">
        <v>5.2725918668429852</v>
      </c>
      <c r="G978" s="38">
        <v>21.34776315789474</v>
      </c>
      <c r="H978" s="41">
        <v>49.5518518518519</v>
      </c>
    </row>
    <row r="979" spans="1:8" x14ac:dyDescent="0.2">
      <c r="A979" s="26">
        <v>9</v>
      </c>
      <c r="B979" s="26">
        <v>4</v>
      </c>
      <c r="C979" s="26">
        <v>2007</v>
      </c>
      <c r="D979" s="38">
        <v>0</v>
      </c>
      <c r="E979" s="38">
        <v>2.8625000000000003</v>
      </c>
      <c r="F979" s="38">
        <v>5.2216215910088435</v>
      </c>
      <c r="G979" s="38">
        <v>23.215</v>
      </c>
      <c r="H979" s="41">
        <v>49.5518518518519</v>
      </c>
    </row>
    <row r="980" spans="1:8" x14ac:dyDescent="0.2">
      <c r="A980" s="26">
        <v>9</v>
      </c>
      <c r="B980" s="26">
        <v>5</v>
      </c>
      <c r="C980" s="26">
        <v>2007</v>
      </c>
      <c r="D980" s="38">
        <v>0</v>
      </c>
      <c r="E980" s="38">
        <v>2.1750000000000003</v>
      </c>
      <c r="F980" s="38">
        <v>5.0953285742198009</v>
      </c>
      <c r="G980" s="38">
        <v>21.140000000000004</v>
      </c>
      <c r="H980" s="41">
        <v>49.5518518518519</v>
      </c>
    </row>
    <row r="981" spans="1:8" x14ac:dyDescent="0.2">
      <c r="A981" s="26">
        <v>9</v>
      </c>
      <c r="B981" s="26">
        <v>6</v>
      </c>
      <c r="C981" s="26">
        <v>2007</v>
      </c>
      <c r="D981" s="38">
        <v>0</v>
      </c>
      <c r="E981" s="38">
        <v>2.625</v>
      </c>
      <c r="F981" s="38">
        <v>5.0035820777183426</v>
      </c>
      <c r="G981" s="38">
        <v>21.597499999999997</v>
      </c>
      <c r="H981" s="41">
        <v>49.5518518518519</v>
      </c>
    </row>
    <row r="982" spans="1:8" x14ac:dyDescent="0.2">
      <c r="A982" s="26">
        <v>9</v>
      </c>
      <c r="B982" s="26">
        <v>7</v>
      </c>
      <c r="C982" s="26">
        <v>2007</v>
      </c>
      <c r="D982" s="38">
        <v>0</v>
      </c>
      <c r="E982" s="38">
        <v>3.8249999999999993</v>
      </c>
      <c r="F982" s="38">
        <v>5.0177404876722731</v>
      </c>
      <c r="G982" s="38">
        <v>24.228947368421053</v>
      </c>
      <c r="H982" s="41">
        <v>49.5518518518519</v>
      </c>
    </row>
    <row r="983" spans="1:8" x14ac:dyDescent="0.2">
      <c r="A983" s="26">
        <v>9</v>
      </c>
      <c r="B983" s="26">
        <v>8</v>
      </c>
      <c r="C983" s="26">
        <v>2007</v>
      </c>
      <c r="D983" s="38">
        <v>0</v>
      </c>
      <c r="E983" s="38">
        <v>3.9499999999999997</v>
      </c>
      <c r="F983" s="38">
        <v>5.034730579616987</v>
      </c>
      <c r="G983" s="38">
        <v>25.847368421052632</v>
      </c>
      <c r="H983" s="41">
        <v>49.5518518518519</v>
      </c>
    </row>
    <row r="984" spans="1:8" x14ac:dyDescent="0.2">
      <c r="A984" s="26">
        <v>9</v>
      </c>
      <c r="B984" s="26">
        <v>9</v>
      </c>
      <c r="C984" s="26">
        <v>2007</v>
      </c>
      <c r="D984" s="38">
        <v>0</v>
      </c>
      <c r="E984" s="38">
        <v>3.0000000000000004</v>
      </c>
      <c r="F984" s="38">
        <v>4.9214632999855574</v>
      </c>
      <c r="G984" s="38">
        <v>25.413157894736841</v>
      </c>
      <c r="H984" s="41">
        <v>49.5518518518519</v>
      </c>
    </row>
    <row r="985" spans="1:8" x14ac:dyDescent="0.2">
      <c r="A985" s="26">
        <v>9</v>
      </c>
      <c r="B985" s="26">
        <v>10</v>
      </c>
      <c r="C985" s="26">
        <v>2007</v>
      </c>
      <c r="D985" s="38">
        <v>6.2173913043478253</v>
      </c>
      <c r="E985" s="38">
        <v>2.4624999999999999</v>
      </c>
      <c r="F985" s="38">
        <v>5.0913642194327</v>
      </c>
      <c r="G985" s="38">
        <v>24.481578947368419</v>
      </c>
      <c r="H985" s="41">
        <v>49.5518518518519</v>
      </c>
    </row>
    <row r="986" spans="1:8" x14ac:dyDescent="0.2">
      <c r="A986" s="26">
        <v>9</v>
      </c>
      <c r="B986" s="26">
        <v>11</v>
      </c>
      <c r="C986" s="26">
        <v>2007</v>
      </c>
      <c r="D986" s="38">
        <v>17.112500000000001</v>
      </c>
      <c r="E986" s="38">
        <v>3.7375000000000003</v>
      </c>
      <c r="F986" s="38">
        <v>13.155994529190391</v>
      </c>
      <c r="G986" s="38">
        <v>22.67</v>
      </c>
      <c r="H986" s="41">
        <v>49.5518518518519</v>
      </c>
    </row>
    <row r="987" spans="1:8" x14ac:dyDescent="0.2">
      <c r="A987" s="26">
        <v>9</v>
      </c>
      <c r="B987" s="26">
        <v>12</v>
      </c>
      <c r="C987" s="26">
        <v>2007</v>
      </c>
      <c r="D987" s="38">
        <v>3.7291666666666674</v>
      </c>
      <c r="E987" s="38">
        <v>4.1624999999999996</v>
      </c>
      <c r="F987" s="38">
        <v>7.4275018618309092</v>
      </c>
      <c r="G987" s="38">
        <v>19.567499999999995</v>
      </c>
      <c r="H987" s="41">
        <v>49.5518518518519</v>
      </c>
    </row>
    <row r="988" spans="1:8" x14ac:dyDescent="0.2">
      <c r="A988" s="26">
        <v>9</v>
      </c>
      <c r="B988" s="26">
        <v>13</v>
      </c>
      <c r="C988" s="26">
        <v>2007</v>
      </c>
      <c r="D988" s="38">
        <v>1.2499999999999999E-2</v>
      </c>
      <c r="E988" s="38">
        <v>1.7125000000000001</v>
      </c>
      <c r="F988" s="38">
        <v>5.6265521156912</v>
      </c>
      <c r="G988" s="38">
        <v>17.930000000000003</v>
      </c>
      <c r="H988" s="41">
        <v>49.5518518518519</v>
      </c>
    </row>
    <row r="989" spans="1:8" x14ac:dyDescent="0.2">
      <c r="A989" s="26">
        <v>9</v>
      </c>
      <c r="B989" s="26">
        <v>14</v>
      </c>
      <c r="C989" s="26">
        <v>2007</v>
      </c>
      <c r="D989" s="38">
        <v>0.17916666666666667</v>
      </c>
      <c r="E989" s="38">
        <v>2.9875000000000003</v>
      </c>
      <c r="F989" s="38">
        <v>5.2442750469351287</v>
      </c>
      <c r="G989" s="38">
        <v>18.864999999999998</v>
      </c>
      <c r="H989" s="41">
        <v>49.5518518518519</v>
      </c>
    </row>
    <row r="990" spans="1:8" x14ac:dyDescent="0.2">
      <c r="A990" s="26">
        <v>9</v>
      </c>
      <c r="B990" s="26">
        <v>15</v>
      </c>
      <c r="C990" s="26">
        <v>2007</v>
      </c>
      <c r="D990" s="38">
        <v>2.8541666666666661</v>
      </c>
      <c r="E990" s="38">
        <v>4.0625</v>
      </c>
      <c r="F990" s="38">
        <v>5.5019581080966296</v>
      </c>
      <c r="G990" s="38">
        <v>17.607500000000002</v>
      </c>
      <c r="H990" s="41">
        <v>49.5518518518519</v>
      </c>
    </row>
    <row r="991" spans="1:8" x14ac:dyDescent="0.2">
      <c r="A991" s="26">
        <v>9</v>
      </c>
      <c r="B991" s="26">
        <v>16</v>
      </c>
      <c r="C991" s="26">
        <v>2007</v>
      </c>
      <c r="D991" s="38">
        <v>0.13749999999999998</v>
      </c>
      <c r="E991" s="38">
        <v>2.2375000000000003</v>
      </c>
      <c r="F991" s="38">
        <v>5.1989681350825574</v>
      </c>
      <c r="G991" s="38">
        <v>14.0425</v>
      </c>
      <c r="H991" s="41">
        <v>49.5518518518519</v>
      </c>
    </row>
    <row r="992" spans="1:8" x14ac:dyDescent="0.2">
      <c r="A992" s="26">
        <v>9</v>
      </c>
      <c r="B992" s="26">
        <v>17</v>
      </c>
      <c r="C992" s="26">
        <v>2007</v>
      </c>
      <c r="D992" s="38">
        <v>0</v>
      </c>
      <c r="E992" s="38">
        <v>2.2749999999999999</v>
      </c>
      <c r="F992" s="38">
        <v>5.0403939435985583</v>
      </c>
      <c r="G992" s="38">
        <v>14.125000000000002</v>
      </c>
      <c r="H992" s="41">
        <v>49.5518518518519</v>
      </c>
    </row>
    <row r="993" spans="1:8" x14ac:dyDescent="0.2">
      <c r="A993" s="26">
        <v>9</v>
      </c>
      <c r="B993" s="26">
        <v>18</v>
      </c>
      <c r="C993" s="26">
        <v>2007</v>
      </c>
      <c r="D993" s="38">
        <v>1.2499999999999999E-2</v>
      </c>
      <c r="E993" s="38">
        <v>2.4375</v>
      </c>
      <c r="F993" s="38">
        <v>4.9214632999855592</v>
      </c>
      <c r="G993" s="38">
        <v>15.16</v>
      </c>
      <c r="H993" s="41">
        <v>49.5518518518519</v>
      </c>
    </row>
    <row r="994" spans="1:8" x14ac:dyDescent="0.2">
      <c r="A994" s="26">
        <v>9</v>
      </c>
      <c r="B994" s="26">
        <v>19</v>
      </c>
      <c r="C994" s="26">
        <v>2007</v>
      </c>
      <c r="D994" s="38">
        <v>1.3043478260869565E-2</v>
      </c>
      <c r="E994" s="38">
        <v>1.7375000000000003</v>
      </c>
      <c r="F994" s="38">
        <v>4.8478395682251296</v>
      </c>
      <c r="G994" s="38">
        <v>16.787499999999998</v>
      </c>
      <c r="H994" s="41">
        <v>49.5518518518519</v>
      </c>
    </row>
    <row r="995" spans="1:8" x14ac:dyDescent="0.2">
      <c r="A995" s="26">
        <v>9</v>
      </c>
      <c r="B995" s="26">
        <v>20</v>
      </c>
      <c r="C995" s="26">
        <v>2007</v>
      </c>
      <c r="D995" s="38">
        <v>0</v>
      </c>
      <c r="E995" s="38">
        <v>1.9250000000000003</v>
      </c>
      <c r="F995" s="38">
        <v>4.7827108824370592</v>
      </c>
      <c r="G995" s="38">
        <v>19.232500000000002</v>
      </c>
      <c r="H995" s="41">
        <v>49.5518518518519</v>
      </c>
    </row>
    <row r="996" spans="1:8" x14ac:dyDescent="0.2">
      <c r="A996" s="26">
        <v>9</v>
      </c>
      <c r="B996" s="26">
        <v>21</v>
      </c>
      <c r="C996" s="26">
        <v>2007</v>
      </c>
      <c r="D996" s="38">
        <v>0</v>
      </c>
      <c r="E996" s="38">
        <v>1.625</v>
      </c>
      <c r="F996" s="38">
        <v>4.7430673345660601</v>
      </c>
      <c r="G996" s="38">
        <v>20.770000000000003</v>
      </c>
      <c r="H996" s="41">
        <v>49.5518518518519</v>
      </c>
    </row>
    <row r="997" spans="1:8" x14ac:dyDescent="0.2">
      <c r="A997" s="26">
        <v>9</v>
      </c>
      <c r="B997" s="26">
        <v>22</v>
      </c>
      <c r="C997" s="26">
        <v>2007</v>
      </c>
      <c r="D997" s="38">
        <v>2.5874999999999995</v>
      </c>
      <c r="E997" s="38">
        <v>1.9499999999999997</v>
      </c>
      <c r="F997" s="38">
        <v>5.5161165180505565</v>
      </c>
      <c r="G997" s="38">
        <v>20.117499999999996</v>
      </c>
      <c r="H997" s="41">
        <v>49.5518518518519</v>
      </c>
    </row>
    <row r="998" spans="1:8" x14ac:dyDescent="0.2">
      <c r="A998" s="26">
        <v>9</v>
      </c>
      <c r="B998" s="26">
        <v>23</v>
      </c>
      <c r="C998" s="26">
        <v>2007</v>
      </c>
      <c r="D998" s="38">
        <v>1.5583333333333329</v>
      </c>
      <c r="E998" s="38">
        <v>2.75</v>
      </c>
      <c r="F998" s="38">
        <v>5.0064137597091296</v>
      </c>
      <c r="G998" s="38">
        <v>20.209999999999997</v>
      </c>
      <c r="H998" s="41">
        <v>49.5518518518519</v>
      </c>
    </row>
    <row r="999" spans="1:8" x14ac:dyDescent="0.2">
      <c r="A999" s="26">
        <v>9</v>
      </c>
      <c r="B999" s="26">
        <v>24</v>
      </c>
      <c r="C999" s="26">
        <v>2007</v>
      </c>
      <c r="D999" s="38">
        <v>0.22173913043478261</v>
      </c>
      <c r="E999" s="38">
        <v>2.2374999999999998</v>
      </c>
      <c r="F999" s="38">
        <v>4.7682693042840514</v>
      </c>
      <c r="G999" s="38">
        <v>19.094999999999999</v>
      </c>
      <c r="H999" s="41">
        <v>49.5518518518519</v>
      </c>
    </row>
    <row r="1000" spans="1:8" x14ac:dyDescent="0.2">
      <c r="A1000" s="26">
        <v>9</v>
      </c>
      <c r="B1000" s="26">
        <v>25</v>
      </c>
      <c r="C1000" s="26">
        <v>2007</v>
      </c>
      <c r="D1000" s="38">
        <v>1.2499999999999999E-2</v>
      </c>
      <c r="E1000" s="38">
        <v>3.45</v>
      </c>
      <c r="F1000" s="38">
        <v>4.7090871506766305</v>
      </c>
      <c r="G1000" s="38">
        <v>21.340000000000003</v>
      </c>
      <c r="H1000" s="41">
        <v>49.5518518518519</v>
      </c>
    </row>
    <row r="1001" spans="1:8" x14ac:dyDescent="0.2">
      <c r="A1001" s="26">
        <v>9</v>
      </c>
      <c r="B1001" s="26">
        <v>26</v>
      </c>
      <c r="C1001" s="26">
        <v>2007</v>
      </c>
      <c r="D1001" s="38">
        <v>0</v>
      </c>
      <c r="E1001" s="38">
        <v>3.4250000000000003</v>
      </c>
      <c r="F1001" s="38">
        <v>4.7116356644683375</v>
      </c>
      <c r="G1001" s="38">
        <v>23.815000000000005</v>
      </c>
      <c r="H1001" s="41">
        <v>49.5518518518519</v>
      </c>
    </row>
    <row r="1002" spans="1:8" x14ac:dyDescent="0.2">
      <c r="A1002" s="26">
        <v>9</v>
      </c>
      <c r="B1002" s="26">
        <v>27</v>
      </c>
      <c r="C1002" s="26">
        <v>2007</v>
      </c>
      <c r="D1002" s="38">
        <v>0.13749999999999998</v>
      </c>
      <c r="E1002" s="38">
        <v>3.2374999999999998</v>
      </c>
      <c r="F1002" s="38">
        <v>4.7291920928112088</v>
      </c>
      <c r="G1002" s="38">
        <v>24.094999999999999</v>
      </c>
      <c r="H1002" s="41">
        <v>49.5518518518519</v>
      </c>
    </row>
    <row r="1003" spans="1:8" x14ac:dyDescent="0.2">
      <c r="A1003" s="26">
        <v>9</v>
      </c>
      <c r="B1003" s="26">
        <v>28</v>
      </c>
      <c r="C1003" s="26">
        <v>2007</v>
      </c>
      <c r="D1003" s="38">
        <v>0.45</v>
      </c>
      <c r="E1003" s="38">
        <v>4.0374999999999996</v>
      </c>
      <c r="F1003" s="38">
        <v>4.8993761804574305</v>
      </c>
      <c r="G1003" s="38">
        <v>21.860526315789475</v>
      </c>
      <c r="H1003" s="41">
        <v>49.5518518518519</v>
      </c>
    </row>
    <row r="1004" spans="1:8" x14ac:dyDescent="0.2">
      <c r="A1004" s="26">
        <v>9</v>
      </c>
      <c r="B1004" s="26">
        <v>29</v>
      </c>
      <c r="C1004" s="26">
        <v>2007</v>
      </c>
      <c r="D1004" s="38">
        <v>0.13749999999999998</v>
      </c>
      <c r="E1004" s="38">
        <v>3.9874999999999998</v>
      </c>
      <c r="F1004" s="38">
        <v>4.5490971181972393</v>
      </c>
      <c r="G1004" s="38">
        <v>19.102631578947367</v>
      </c>
      <c r="H1004" s="41">
        <v>49.5518518518519</v>
      </c>
    </row>
    <row r="1005" spans="1:8" x14ac:dyDescent="0.2">
      <c r="A1005" s="26">
        <v>9</v>
      </c>
      <c r="B1005" s="26">
        <v>30</v>
      </c>
      <c r="C1005" s="26">
        <v>2007</v>
      </c>
      <c r="D1005" s="38">
        <v>0</v>
      </c>
      <c r="E1005" s="38">
        <v>2.3250000000000002</v>
      </c>
      <c r="F1005" s="38">
        <v>4.4366793431630445</v>
      </c>
      <c r="G1005" s="38">
        <v>17.131578947368421</v>
      </c>
      <c r="H1005" s="41">
        <v>49.5518518518519</v>
      </c>
    </row>
    <row r="1006" spans="1:8" x14ac:dyDescent="0.2">
      <c r="A1006" s="26">
        <v>10</v>
      </c>
      <c r="B1006" s="26">
        <v>1</v>
      </c>
      <c r="C1006" s="26">
        <v>2007</v>
      </c>
      <c r="D1006" s="38">
        <v>1.3636363636363636E-2</v>
      </c>
      <c r="E1006" s="38">
        <v>2.3000000000000003</v>
      </c>
      <c r="F1006" s="38">
        <v>4.5063387201363732</v>
      </c>
      <c r="G1006" s="38">
        <v>16.726315789473688</v>
      </c>
      <c r="H1006" s="41">
        <v>62.151851851851902</v>
      </c>
    </row>
    <row r="1007" spans="1:8" x14ac:dyDescent="0.2">
      <c r="A1007" s="26">
        <v>10</v>
      </c>
      <c r="B1007" s="26">
        <v>2</v>
      </c>
      <c r="C1007" s="26">
        <v>2007</v>
      </c>
      <c r="D1007" s="38">
        <v>1.3043478260869565E-2</v>
      </c>
      <c r="E1007" s="38">
        <v>2.5125000000000002</v>
      </c>
      <c r="F1007" s="38">
        <v>4.4754733864368106</v>
      </c>
      <c r="G1007" s="38">
        <v>17.147368421052629</v>
      </c>
      <c r="H1007" s="41">
        <v>62.151851851851902</v>
      </c>
    </row>
    <row r="1008" spans="1:8" x14ac:dyDescent="0.2">
      <c r="A1008" s="26">
        <v>10</v>
      </c>
      <c r="B1008" s="26">
        <v>3</v>
      </c>
      <c r="C1008" s="26">
        <v>2007</v>
      </c>
      <c r="D1008" s="38">
        <v>7.0833333333333331E-2</v>
      </c>
      <c r="E1008" s="38">
        <v>2.0999999999999996</v>
      </c>
      <c r="F1008" s="38">
        <v>4.5052060473400592</v>
      </c>
      <c r="G1008" s="38">
        <v>20.765789473684215</v>
      </c>
      <c r="H1008" s="41">
        <v>62.151851851851902</v>
      </c>
    </row>
    <row r="1009" spans="1:8" x14ac:dyDescent="0.2">
      <c r="A1009" s="26">
        <v>10</v>
      </c>
      <c r="B1009" s="26">
        <v>4</v>
      </c>
      <c r="C1009" s="26">
        <v>2007</v>
      </c>
      <c r="D1009" s="38">
        <v>0</v>
      </c>
      <c r="E1009" s="38">
        <v>2.0375000000000001</v>
      </c>
      <c r="F1009" s="38">
        <v>4.5357882128405453</v>
      </c>
      <c r="G1009" s="38">
        <v>23.513157894736842</v>
      </c>
      <c r="H1009" s="41">
        <v>62.151851851851902</v>
      </c>
    </row>
    <row r="1010" spans="1:8" x14ac:dyDescent="0.2">
      <c r="A1010" s="26">
        <v>10</v>
      </c>
      <c r="B1010" s="26">
        <v>5</v>
      </c>
      <c r="C1010" s="26">
        <v>2007</v>
      </c>
      <c r="D1010" s="38">
        <v>0.40416666666666673</v>
      </c>
      <c r="E1010" s="38">
        <v>1.6249999999999998</v>
      </c>
      <c r="F1010" s="38">
        <v>4.5151169343078097</v>
      </c>
      <c r="G1010" s="38">
        <v>22.902631578947368</v>
      </c>
      <c r="H1010" s="41">
        <v>62.151851851851902</v>
      </c>
    </row>
    <row r="1011" spans="1:8" x14ac:dyDescent="0.2">
      <c r="A1011" s="26">
        <v>10</v>
      </c>
      <c r="B1011" s="26">
        <v>6</v>
      </c>
      <c r="C1011" s="26">
        <v>2007</v>
      </c>
      <c r="D1011" s="38">
        <v>3.8095238095238099E-2</v>
      </c>
      <c r="E1011" s="38">
        <v>2.3624999999999998</v>
      </c>
      <c r="F1011" s="38">
        <v>4.4839684324091671</v>
      </c>
      <c r="G1011" s="38">
        <v>22.626315789473683</v>
      </c>
      <c r="H1011" s="41">
        <v>62.151851851851902</v>
      </c>
    </row>
    <row r="1012" spans="1:8" x14ac:dyDescent="0.2">
      <c r="A1012" s="26">
        <v>10</v>
      </c>
      <c r="B1012" s="26">
        <v>7</v>
      </c>
      <c r="C1012" s="26">
        <v>2007</v>
      </c>
      <c r="D1012" s="38">
        <v>1.4285714285714285E-2</v>
      </c>
      <c r="E1012" s="38">
        <v>3.0624999999999996</v>
      </c>
      <c r="F1012" s="38">
        <v>4.5236119802801653</v>
      </c>
      <c r="G1012" s="38">
        <v>23.06666666666667</v>
      </c>
      <c r="H1012" s="41">
        <v>62.151851851851902</v>
      </c>
    </row>
    <row r="1013" spans="1:8" x14ac:dyDescent="0.2">
      <c r="A1013" s="26">
        <v>10</v>
      </c>
      <c r="B1013" s="26">
        <v>8</v>
      </c>
      <c r="C1013" s="26">
        <v>2007</v>
      </c>
      <c r="D1013" s="38">
        <v>6.1904761904761907E-2</v>
      </c>
      <c r="E1013" s="38">
        <v>3.6374999999999997</v>
      </c>
      <c r="F1013" s="38">
        <v>4.5088872339280819</v>
      </c>
      <c r="G1013" s="38">
        <v>24.452631578947368</v>
      </c>
      <c r="H1013" s="41">
        <v>62.151851851851902</v>
      </c>
    </row>
    <row r="1014" spans="1:8" x14ac:dyDescent="0.2">
      <c r="A1014" s="26">
        <v>10</v>
      </c>
      <c r="B1014" s="26">
        <v>9</v>
      </c>
      <c r="C1014" s="26">
        <v>2007</v>
      </c>
      <c r="D1014" s="38">
        <v>8.769565217391305</v>
      </c>
      <c r="E1014" s="38">
        <v>4.5142857142857142</v>
      </c>
      <c r="F1014" s="38">
        <v>5.3920888468541417</v>
      </c>
      <c r="G1014" s="38">
        <v>21.930555555555557</v>
      </c>
      <c r="H1014" s="41">
        <v>62.151851851851902</v>
      </c>
    </row>
    <row r="1015" spans="1:8" x14ac:dyDescent="0.2">
      <c r="A1015" s="26">
        <v>10</v>
      </c>
      <c r="B1015" s="26">
        <v>10</v>
      </c>
      <c r="C1015" s="26">
        <v>2007</v>
      </c>
      <c r="D1015" s="38">
        <v>10.191666666666668</v>
      </c>
      <c r="E1015" s="38">
        <v>2.625</v>
      </c>
      <c r="F1015" s="38">
        <v>8.1705352162130787</v>
      </c>
      <c r="G1015" s="38">
        <v>19.027777777777775</v>
      </c>
      <c r="H1015" s="41">
        <v>62.151851851851902</v>
      </c>
    </row>
    <row r="1016" spans="1:8" x14ac:dyDescent="0.2">
      <c r="A1016" s="26">
        <v>10</v>
      </c>
      <c r="B1016" s="26">
        <v>11</v>
      </c>
      <c r="C1016" s="26">
        <v>2007</v>
      </c>
      <c r="D1016" s="38">
        <v>20.504347826086956</v>
      </c>
      <c r="E1016" s="38">
        <v>4.0999999999999996</v>
      </c>
      <c r="F1016" s="38">
        <v>16.435082274520241</v>
      </c>
      <c r="G1016" s="38">
        <v>17.647368421052633</v>
      </c>
      <c r="H1016" s="41">
        <v>62.151851851851902</v>
      </c>
    </row>
    <row r="1017" spans="1:8" x14ac:dyDescent="0.2">
      <c r="A1017" s="26">
        <v>10</v>
      </c>
      <c r="B1017" s="26">
        <v>12</v>
      </c>
      <c r="C1017" s="26">
        <v>2007</v>
      </c>
      <c r="D1017" s="38">
        <v>13.595833333333339</v>
      </c>
      <c r="E1017" s="38">
        <v>6.0000000000000009</v>
      </c>
      <c r="F1017" s="38">
        <v>11.468312062682111</v>
      </c>
      <c r="G1017" s="38">
        <v>13.647222222222224</v>
      </c>
      <c r="H1017" s="41">
        <v>62.151851851851902</v>
      </c>
    </row>
    <row r="1018" spans="1:8" x14ac:dyDescent="0.2">
      <c r="A1018" s="26">
        <v>10</v>
      </c>
      <c r="B1018" s="26">
        <v>13</v>
      </c>
      <c r="C1018" s="26">
        <v>2007</v>
      </c>
      <c r="D1018" s="38">
        <v>1.3043478260869565E-2</v>
      </c>
      <c r="E1018" s="38">
        <v>3.1625000000000001</v>
      </c>
      <c r="F1018" s="38">
        <v>5.9380371346776268</v>
      </c>
      <c r="G1018" s="38">
        <v>11.042105263157891</v>
      </c>
      <c r="H1018" s="41">
        <v>62.151851851851902</v>
      </c>
    </row>
    <row r="1019" spans="1:8" x14ac:dyDescent="0.2">
      <c r="A1019" s="26">
        <v>10</v>
      </c>
      <c r="B1019" s="26">
        <v>14</v>
      </c>
      <c r="C1019" s="26">
        <v>2007</v>
      </c>
      <c r="D1019" s="38">
        <v>0</v>
      </c>
      <c r="E1019" s="38">
        <v>3.8</v>
      </c>
      <c r="F1019" s="38">
        <v>5.1159998527525365</v>
      </c>
      <c r="G1019" s="38">
        <v>12.15</v>
      </c>
      <c r="H1019" s="41">
        <v>62.151851851851902</v>
      </c>
    </row>
    <row r="1020" spans="1:8" x14ac:dyDescent="0.2">
      <c r="A1020" s="26">
        <v>10</v>
      </c>
      <c r="B1020" s="26">
        <v>15</v>
      </c>
      <c r="C1020" s="26">
        <v>2007</v>
      </c>
      <c r="D1020" s="38">
        <v>0</v>
      </c>
      <c r="E1020" s="38">
        <v>2.7285714285714282</v>
      </c>
      <c r="F1020" s="38">
        <v>4.8308494762804148</v>
      </c>
      <c r="G1020" s="38">
        <v>13.581578947368421</v>
      </c>
      <c r="H1020" s="41">
        <v>62.151851851851902</v>
      </c>
    </row>
    <row r="1021" spans="1:8" x14ac:dyDescent="0.2">
      <c r="A1021" s="26">
        <v>10</v>
      </c>
      <c r="B1021" s="26">
        <v>16</v>
      </c>
      <c r="C1021" s="26">
        <v>2007</v>
      </c>
      <c r="D1021" s="38">
        <v>1.3043478260869565E-2</v>
      </c>
      <c r="E1021" s="38">
        <v>1.6375000000000002</v>
      </c>
      <c r="F1021" s="38">
        <v>4.6892653767411305</v>
      </c>
      <c r="G1021" s="38">
        <v>15.615789473684213</v>
      </c>
      <c r="H1021" s="41">
        <v>62.151851851851902</v>
      </c>
    </row>
    <row r="1022" spans="1:8" x14ac:dyDescent="0.2">
      <c r="A1022" s="26">
        <v>10</v>
      </c>
      <c r="B1022" s="26">
        <v>17</v>
      </c>
      <c r="C1022" s="26">
        <v>2007</v>
      </c>
      <c r="D1022" s="38">
        <v>1.3043478260869565E-2</v>
      </c>
      <c r="E1022" s="38">
        <v>1.6375</v>
      </c>
      <c r="F1022" s="38">
        <v>4.6864336947503453</v>
      </c>
      <c r="G1022" s="38">
        <v>17.065789473684212</v>
      </c>
      <c r="H1022" s="41">
        <v>62.151851851851902</v>
      </c>
    </row>
    <row r="1023" spans="1:8" x14ac:dyDescent="0.2">
      <c r="A1023" s="26">
        <v>10</v>
      </c>
      <c r="B1023" s="26">
        <v>18</v>
      </c>
      <c r="C1023" s="26">
        <v>2007</v>
      </c>
      <c r="D1023" s="38">
        <v>0</v>
      </c>
      <c r="E1023" s="38">
        <v>2.625</v>
      </c>
      <c r="F1023" s="38">
        <v>4.7235287288296375</v>
      </c>
      <c r="G1023" s="38">
        <v>19.326315789473686</v>
      </c>
      <c r="H1023" s="41">
        <v>62.151851851851902</v>
      </c>
    </row>
    <row r="1024" spans="1:8" x14ac:dyDescent="0.2">
      <c r="A1024" s="26">
        <v>10</v>
      </c>
      <c r="B1024" s="26">
        <v>19</v>
      </c>
      <c r="C1024" s="26">
        <v>2007</v>
      </c>
      <c r="D1024" s="38">
        <v>16.021739130434781</v>
      </c>
      <c r="E1024" s="38">
        <v>4.45</v>
      </c>
      <c r="F1024" s="38">
        <v>12.000668276949826</v>
      </c>
      <c r="G1024" s="38">
        <v>20.508333333333333</v>
      </c>
      <c r="H1024" s="41">
        <v>62.151851851851902</v>
      </c>
    </row>
    <row r="1025" spans="1:8" x14ac:dyDescent="0.2">
      <c r="A1025" s="26">
        <v>10</v>
      </c>
      <c r="B1025" s="26">
        <v>20</v>
      </c>
      <c r="C1025" s="26">
        <v>2007</v>
      </c>
      <c r="D1025" s="38">
        <v>7.9545454545454559</v>
      </c>
      <c r="E1025" s="38">
        <v>4.1500000000000004</v>
      </c>
      <c r="F1025" s="38">
        <v>8.4808875624031916</v>
      </c>
      <c r="G1025" s="38">
        <v>18.228947368421053</v>
      </c>
      <c r="H1025" s="41">
        <v>62.151851851851902</v>
      </c>
    </row>
    <row r="1026" spans="1:8" x14ac:dyDescent="0.2">
      <c r="A1026" s="26">
        <v>10</v>
      </c>
      <c r="B1026" s="26">
        <v>21</v>
      </c>
      <c r="C1026" s="26">
        <v>2007</v>
      </c>
      <c r="D1026" s="38">
        <v>0</v>
      </c>
      <c r="E1026" s="38">
        <v>2.9375000000000004</v>
      </c>
      <c r="F1026" s="38">
        <v>5.5727501578662704</v>
      </c>
      <c r="G1026" s="38">
        <v>16.931578947368422</v>
      </c>
      <c r="H1026" s="41">
        <v>62.151851851851902</v>
      </c>
    </row>
    <row r="1027" spans="1:8" x14ac:dyDescent="0.2">
      <c r="A1027" s="26">
        <v>10</v>
      </c>
      <c r="B1027" s="26">
        <v>22</v>
      </c>
      <c r="C1027" s="26">
        <v>2007</v>
      </c>
      <c r="D1027" s="38">
        <v>0</v>
      </c>
      <c r="E1027" s="38">
        <v>3.1374999999999997</v>
      </c>
      <c r="F1027" s="38">
        <v>5.0715424454972009</v>
      </c>
      <c r="G1027" s="38">
        <v>17.605555555555558</v>
      </c>
      <c r="H1027" s="41">
        <v>62.151851851851902</v>
      </c>
    </row>
    <row r="1028" spans="1:8" x14ac:dyDescent="0.2">
      <c r="A1028" s="26">
        <v>10</v>
      </c>
      <c r="B1028" s="26">
        <v>23</v>
      </c>
      <c r="C1028" s="26">
        <v>2007</v>
      </c>
      <c r="D1028" s="38">
        <v>0.66086956521739137</v>
      </c>
      <c r="E1028" s="38">
        <v>5.1000000000000005</v>
      </c>
      <c r="F1028" s="38">
        <v>4.9582751658657722</v>
      </c>
      <c r="G1028" s="38">
        <v>20.365789473684217</v>
      </c>
      <c r="H1028" s="41">
        <v>62.151851851851902</v>
      </c>
    </row>
    <row r="1029" spans="1:8" x14ac:dyDescent="0.2">
      <c r="A1029" s="26">
        <v>10</v>
      </c>
      <c r="B1029" s="26">
        <v>24</v>
      </c>
      <c r="C1029" s="26">
        <v>2007</v>
      </c>
      <c r="D1029" s="38">
        <v>2.8499999999999996</v>
      </c>
      <c r="E1029" s="38">
        <v>3.1875</v>
      </c>
      <c r="F1029" s="38">
        <v>4.9418514103192157</v>
      </c>
      <c r="G1029" s="38">
        <v>17.547368421052635</v>
      </c>
      <c r="H1029" s="41">
        <v>62.151851851851902</v>
      </c>
    </row>
    <row r="1030" spans="1:8" x14ac:dyDescent="0.2">
      <c r="A1030" s="26">
        <v>10</v>
      </c>
      <c r="B1030" s="26">
        <v>25</v>
      </c>
      <c r="C1030" s="26">
        <v>2007</v>
      </c>
      <c r="D1030" s="38">
        <v>4.916666666666667</v>
      </c>
      <c r="E1030" s="38">
        <v>4.125</v>
      </c>
      <c r="F1030" s="38">
        <v>5.9720173185670546</v>
      </c>
      <c r="G1030" s="38">
        <v>12.6525</v>
      </c>
      <c r="H1030" s="41">
        <v>62.151851851851902</v>
      </c>
    </row>
    <row r="1031" spans="1:8" x14ac:dyDescent="0.2">
      <c r="A1031" s="26">
        <v>10</v>
      </c>
      <c r="B1031" s="26">
        <v>26</v>
      </c>
      <c r="C1031" s="26">
        <v>2007</v>
      </c>
      <c r="D1031" s="38">
        <v>7.3391304347826054</v>
      </c>
      <c r="E1031" s="38">
        <v>4.1875</v>
      </c>
      <c r="F1031" s="38">
        <v>5.7964530351383425</v>
      </c>
      <c r="G1031" s="38">
        <v>12.649999999999999</v>
      </c>
      <c r="H1031" s="41">
        <v>62.151851851851902</v>
      </c>
    </row>
    <row r="1032" spans="1:8" x14ac:dyDescent="0.2">
      <c r="A1032" s="26">
        <v>10</v>
      </c>
      <c r="B1032" s="26">
        <v>27</v>
      </c>
      <c r="C1032" s="26">
        <v>2007</v>
      </c>
      <c r="D1032" s="38">
        <v>30.84090909090909</v>
      </c>
      <c r="E1032" s="38">
        <v>4.2750000000000004</v>
      </c>
      <c r="F1032" s="38">
        <v>17.635715438613381</v>
      </c>
      <c r="G1032" s="38">
        <v>16.202777777777779</v>
      </c>
      <c r="H1032" s="41">
        <v>62.151851851851902</v>
      </c>
    </row>
    <row r="1033" spans="1:8" x14ac:dyDescent="0.2">
      <c r="A1033" s="26">
        <v>10</v>
      </c>
      <c r="B1033" s="26">
        <v>28</v>
      </c>
      <c r="C1033" s="26">
        <v>2007</v>
      </c>
      <c r="D1033" s="38">
        <v>6.2227272727272727</v>
      </c>
      <c r="E1033" s="38">
        <v>5.4625000000000004</v>
      </c>
      <c r="F1033" s="38">
        <v>7.2349474864574805</v>
      </c>
      <c r="G1033" s="38">
        <v>11.02941176470588</v>
      </c>
      <c r="H1033" s="41">
        <v>62.151851851851902</v>
      </c>
    </row>
    <row r="1034" spans="1:8" x14ac:dyDescent="0.2">
      <c r="A1034" s="26">
        <v>10</v>
      </c>
      <c r="B1034" s="26">
        <v>29</v>
      </c>
      <c r="C1034" s="26">
        <v>2007</v>
      </c>
      <c r="D1034" s="38">
        <v>0</v>
      </c>
      <c r="E1034" s="38">
        <v>2.4499999999999997</v>
      </c>
      <c r="F1034" s="38">
        <v>5.6121105375381921</v>
      </c>
      <c r="G1034" s="38">
        <v>7.2638888888888857</v>
      </c>
      <c r="H1034" s="41">
        <v>62.151851851851902</v>
      </c>
    </row>
    <row r="1035" spans="1:8" x14ac:dyDescent="0.2">
      <c r="A1035" s="26">
        <v>10</v>
      </c>
      <c r="B1035" s="26">
        <v>30</v>
      </c>
      <c r="C1035" s="26">
        <v>2007</v>
      </c>
      <c r="D1035" s="38">
        <v>0</v>
      </c>
      <c r="E1035" s="38">
        <v>1.9750000000000003</v>
      </c>
      <c r="F1035" s="38">
        <v>5.1989681350825574</v>
      </c>
      <c r="G1035" s="38">
        <v>10.36578947368421</v>
      </c>
      <c r="H1035" s="41">
        <v>62.151851851851902</v>
      </c>
    </row>
    <row r="1036" spans="1:8" x14ac:dyDescent="0.2">
      <c r="A1036" s="26">
        <v>10</v>
      </c>
      <c r="B1036" s="26">
        <v>31</v>
      </c>
      <c r="C1036" s="26">
        <v>2007</v>
      </c>
      <c r="D1036" s="38">
        <v>0</v>
      </c>
      <c r="E1036" s="38">
        <v>3.125</v>
      </c>
      <c r="F1036" s="38">
        <v>5.0318988976262018</v>
      </c>
      <c r="G1036" s="38">
        <v>11.231578947368421</v>
      </c>
      <c r="H1036" s="41">
        <v>62.151851851851902</v>
      </c>
    </row>
    <row r="1037" spans="1:8" x14ac:dyDescent="0.2">
      <c r="A1037" s="26">
        <v>11</v>
      </c>
      <c r="B1037" s="26">
        <v>1</v>
      </c>
      <c r="C1037" s="26">
        <v>2007</v>
      </c>
      <c r="D1037" s="38">
        <v>0</v>
      </c>
      <c r="E1037" s="38">
        <v>3.4874999999999998</v>
      </c>
      <c r="F1037" s="38">
        <v>4.9526118018842018</v>
      </c>
      <c r="G1037" s="38">
        <v>12.885294117647058</v>
      </c>
      <c r="H1037" s="41">
        <v>40.807407407407403</v>
      </c>
    </row>
    <row r="1038" spans="1:8" x14ac:dyDescent="0.2">
      <c r="A1038" s="26">
        <v>11</v>
      </c>
      <c r="B1038" s="26">
        <v>2</v>
      </c>
      <c r="C1038" s="26">
        <v>2007</v>
      </c>
      <c r="D1038" s="38">
        <v>0</v>
      </c>
      <c r="E1038" s="38">
        <v>4.0500000000000007</v>
      </c>
      <c r="F1038" s="38">
        <v>4.8818197521145592</v>
      </c>
      <c r="G1038" s="38">
        <v>9.4900584795321645</v>
      </c>
      <c r="H1038" s="41">
        <v>40.807407407407403</v>
      </c>
    </row>
    <row r="1039" spans="1:8" x14ac:dyDescent="0.2">
      <c r="A1039" s="26">
        <v>11</v>
      </c>
      <c r="B1039" s="26">
        <v>3</v>
      </c>
      <c r="C1039" s="26">
        <v>2007</v>
      </c>
      <c r="D1039" s="38">
        <v>0</v>
      </c>
      <c r="E1039" s="38">
        <v>6.3125000000000009</v>
      </c>
      <c r="F1039" s="38">
        <v>4.9611068478565583</v>
      </c>
      <c r="G1039" s="38">
        <v>8.5527777777777789</v>
      </c>
      <c r="H1039" s="41">
        <v>40.807407407407403</v>
      </c>
    </row>
    <row r="1040" spans="1:8" x14ac:dyDescent="0.2">
      <c r="A1040" s="26">
        <v>11</v>
      </c>
      <c r="B1040" s="26">
        <v>4</v>
      </c>
      <c r="C1040" s="26">
        <v>2007</v>
      </c>
      <c r="D1040" s="38">
        <v>2.0833333333333332E-2</v>
      </c>
      <c r="E1040" s="38">
        <v>3.0749999999999997</v>
      </c>
      <c r="F1040" s="38">
        <v>5.0004672275284792</v>
      </c>
      <c r="G1040" s="38">
        <v>9.4638888888888903</v>
      </c>
      <c r="H1040" s="41">
        <v>40.807407407407403</v>
      </c>
    </row>
    <row r="1041" spans="1:8" x14ac:dyDescent="0.2">
      <c r="A1041" s="26">
        <v>11</v>
      </c>
      <c r="B1041" s="26">
        <v>5</v>
      </c>
      <c r="C1041" s="26">
        <v>2007</v>
      </c>
      <c r="D1041" s="38">
        <v>0</v>
      </c>
      <c r="E1041" s="38">
        <v>3.0499999999999994</v>
      </c>
      <c r="F1041" s="38">
        <v>4.902491030647294</v>
      </c>
      <c r="G1041" s="38">
        <v>8.8894736842105253</v>
      </c>
      <c r="H1041" s="41">
        <v>40.807407407407403</v>
      </c>
    </row>
    <row r="1042" spans="1:8" x14ac:dyDescent="0.2">
      <c r="A1042" s="26">
        <v>11</v>
      </c>
      <c r="B1042" s="26">
        <v>6</v>
      </c>
      <c r="C1042" s="26">
        <v>2007</v>
      </c>
      <c r="D1042" s="38">
        <v>10.217391304347824</v>
      </c>
      <c r="E1042" s="38">
        <v>4.8</v>
      </c>
      <c r="F1042" s="38">
        <v>7.41900681585855</v>
      </c>
      <c r="G1042" s="38">
        <v>9.2552631578947384</v>
      </c>
      <c r="H1042" s="41">
        <v>40.807407407407403</v>
      </c>
    </row>
    <row r="1043" spans="1:8" x14ac:dyDescent="0.2">
      <c r="A1043" s="26">
        <v>11</v>
      </c>
      <c r="B1043" s="26">
        <v>7</v>
      </c>
      <c r="C1043" s="26">
        <v>2007</v>
      </c>
      <c r="D1043" s="38">
        <v>0.70416666666666661</v>
      </c>
      <c r="E1043" s="38">
        <v>4.5</v>
      </c>
      <c r="F1043" s="38">
        <v>5.5954036137925556</v>
      </c>
      <c r="G1043" s="38">
        <v>6.1315789473684204</v>
      </c>
      <c r="H1043" s="41">
        <v>40.807407407407403</v>
      </c>
    </row>
    <row r="1044" spans="1:8" x14ac:dyDescent="0.2">
      <c r="A1044" s="26">
        <v>11</v>
      </c>
      <c r="B1044" s="26">
        <v>8</v>
      </c>
      <c r="C1044" s="26">
        <v>2007</v>
      </c>
      <c r="D1044" s="38">
        <v>1.2499999999999999E-2</v>
      </c>
      <c r="E1044" s="38">
        <v>1.4874999999999998</v>
      </c>
      <c r="F1044" s="38">
        <v>5.14714835465118</v>
      </c>
      <c r="G1044" s="38">
        <v>3.6222222222222227</v>
      </c>
      <c r="H1044" s="41">
        <v>40.807407407407403</v>
      </c>
    </row>
    <row r="1045" spans="1:8" x14ac:dyDescent="0.2">
      <c r="A1045" s="26">
        <v>11</v>
      </c>
      <c r="B1045" s="26">
        <v>9</v>
      </c>
      <c r="C1045" s="26">
        <v>2007</v>
      </c>
      <c r="D1045" s="38">
        <v>2.9375</v>
      </c>
      <c r="E1045" s="38">
        <v>2.75</v>
      </c>
      <c r="F1045" s="38">
        <v>5.1584750826143217</v>
      </c>
      <c r="G1045" s="38">
        <v>4.2611111111111111</v>
      </c>
      <c r="H1045" s="41">
        <v>40.807407407407403</v>
      </c>
    </row>
    <row r="1046" spans="1:8" x14ac:dyDescent="0.2">
      <c r="A1046" s="26">
        <v>11</v>
      </c>
      <c r="B1046" s="26">
        <v>10</v>
      </c>
      <c r="C1046" s="26">
        <v>2007</v>
      </c>
      <c r="D1046" s="38">
        <v>4.7999999999999989</v>
      </c>
      <c r="E1046" s="38">
        <v>3.7624999999999997</v>
      </c>
      <c r="F1046" s="38">
        <v>6.4958784868624111</v>
      </c>
      <c r="G1046" s="38">
        <v>4.5888888888888895</v>
      </c>
      <c r="H1046" s="41">
        <v>40.807407407407403</v>
      </c>
    </row>
    <row r="1047" spans="1:8" x14ac:dyDescent="0.2">
      <c r="A1047" s="26">
        <v>11</v>
      </c>
      <c r="B1047" s="26">
        <v>11</v>
      </c>
      <c r="C1047" s="26">
        <v>2007</v>
      </c>
      <c r="D1047" s="38">
        <v>4.1666666666666664E-2</v>
      </c>
      <c r="E1047" s="38">
        <v>2.8625000000000003</v>
      </c>
      <c r="F1047" s="38">
        <v>5.3309245158531704</v>
      </c>
      <c r="G1047" s="38">
        <v>3.1394736842105258</v>
      </c>
      <c r="H1047" s="41">
        <v>40.807407407407403</v>
      </c>
    </row>
    <row r="1048" spans="1:8" x14ac:dyDescent="0.2">
      <c r="A1048" s="26">
        <v>11</v>
      </c>
      <c r="B1048" s="26">
        <v>12</v>
      </c>
      <c r="C1048" s="26">
        <v>2007</v>
      </c>
      <c r="D1048" s="38">
        <v>1.2380952380952384</v>
      </c>
      <c r="E1048" s="38">
        <v>1.7124999999999997</v>
      </c>
      <c r="F1048" s="38">
        <v>5.0868335282474435</v>
      </c>
      <c r="G1048" s="38">
        <v>4.5000000000000009</v>
      </c>
      <c r="H1048" s="41">
        <v>40.807407407407403</v>
      </c>
    </row>
    <row r="1049" spans="1:8" x14ac:dyDescent="0.2">
      <c r="A1049" s="26">
        <v>11</v>
      </c>
      <c r="B1049" s="26">
        <v>13</v>
      </c>
      <c r="C1049" s="26">
        <v>2007</v>
      </c>
      <c r="D1049" s="38">
        <v>4.1666666666666652</v>
      </c>
      <c r="E1049" s="38">
        <v>2.1749999999999998</v>
      </c>
      <c r="F1049" s="38">
        <v>6.0484727323182694</v>
      </c>
      <c r="G1049" s="38">
        <v>9.1421052631578945</v>
      </c>
      <c r="H1049" s="41">
        <v>40.807407407407403</v>
      </c>
    </row>
    <row r="1050" spans="1:8" x14ac:dyDescent="0.2">
      <c r="A1050" s="26">
        <v>11</v>
      </c>
      <c r="B1050" s="26">
        <v>14</v>
      </c>
      <c r="C1050" s="26">
        <v>2007</v>
      </c>
      <c r="D1050" s="38">
        <v>0.88695652173913042</v>
      </c>
      <c r="E1050" s="38">
        <v>1.9749999999999996</v>
      </c>
      <c r="F1050" s="38">
        <v>5.2386116829535574</v>
      </c>
      <c r="G1050" s="38">
        <v>8.215789473684211</v>
      </c>
      <c r="H1050" s="41">
        <v>40.807407407407403</v>
      </c>
    </row>
    <row r="1051" spans="1:8" x14ac:dyDescent="0.2">
      <c r="A1051" s="26">
        <v>11</v>
      </c>
      <c r="B1051" s="26">
        <v>15</v>
      </c>
      <c r="C1051" s="26">
        <v>2007</v>
      </c>
      <c r="D1051" s="38">
        <v>5.2624999999999993</v>
      </c>
      <c r="E1051" s="38">
        <v>4.5750000000000002</v>
      </c>
      <c r="F1051" s="38">
        <v>6.7337397740884093</v>
      </c>
      <c r="G1051" s="38">
        <v>10.236111111111109</v>
      </c>
      <c r="H1051" s="41">
        <v>40.807407407407403</v>
      </c>
    </row>
    <row r="1052" spans="1:8" x14ac:dyDescent="0.2">
      <c r="A1052" s="26">
        <v>11</v>
      </c>
      <c r="B1052" s="26">
        <v>16</v>
      </c>
      <c r="C1052" s="26">
        <v>2007</v>
      </c>
      <c r="D1052" s="38">
        <v>3.3583333333333329</v>
      </c>
      <c r="E1052" s="38">
        <v>6.9125000000000005</v>
      </c>
      <c r="F1052" s="38">
        <v>5.904056950788199</v>
      </c>
      <c r="G1052" s="38">
        <v>6.2166666666666668</v>
      </c>
      <c r="H1052" s="41">
        <v>40.807407407407403</v>
      </c>
    </row>
    <row r="1053" spans="1:8" x14ac:dyDescent="0.2">
      <c r="A1053" s="26">
        <v>11</v>
      </c>
      <c r="B1053" s="26">
        <v>17</v>
      </c>
      <c r="C1053" s="26">
        <v>2007</v>
      </c>
      <c r="D1053" s="38">
        <v>0.66666666666666663</v>
      </c>
      <c r="E1053" s="38">
        <v>3.7875000000000001</v>
      </c>
      <c r="F1053" s="38">
        <v>5.1706513151747009</v>
      </c>
      <c r="G1053" s="38">
        <v>4.7552631578947375</v>
      </c>
      <c r="H1053" s="41">
        <v>40.807407407407403</v>
      </c>
    </row>
    <row r="1054" spans="1:8" x14ac:dyDescent="0.2">
      <c r="A1054" s="26">
        <v>11</v>
      </c>
      <c r="B1054" s="26">
        <v>18</v>
      </c>
      <c r="C1054" s="26">
        <v>2007</v>
      </c>
      <c r="D1054" s="38">
        <v>0.70416666666666672</v>
      </c>
      <c r="E1054" s="38">
        <v>3.7250000000000001</v>
      </c>
      <c r="F1054" s="38">
        <v>5.0256691972464704</v>
      </c>
      <c r="G1054" s="38">
        <v>5.2999999999999989</v>
      </c>
      <c r="H1054" s="41">
        <v>40.807407407407403</v>
      </c>
    </row>
    <row r="1055" spans="1:8" x14ac:dyDescent="0.2">
      <c r="A1055" s="26">
        <v>11</v>
      </c>
      <c r="B1055" s="26">
        <v>19</v>
      </c>
      <c r="C1055" s="26">
        <v>2007</v>
      </c>
      <c r="D1055" s="38">
        <v>3.3608695652173912</v>
      </c>
      <c r="E1055" s="38">
        <v>4.125</v>
      </c>
      <c r="F1055" s="38">
        <v>5.4170076483730556</v>
      </c>
      <c r="G1055" s="38">
        <v>4.0666666666666664</v>
      </c>
      <c r="H1055" s="41">
        <v>40.807407407407403</v>
      </c>
    </row>
    <row r="1056" spans="1:8" x14ac:dyDescent="0.2">
      <c r="A1056" s="26">
        <v>11</v>
      </c>
      <c r="B1056" s="26">
        <v>20</v>
      </c>
      <c r="C1056" s="26">
        <v>2007</v>
      </c>
      <c r="D1056" s="38">
        <v>3.8260869565217379</v>
      </c>
      <c r="E1056" s="38">
        <v>2.2374999999999998</v>
      </c>
      <c r="F1056" s="38">
        <v>5.4311660583269852</v>
      </c>
      <c r="G1056" s="38">
        <v>5.2394736842105267</v>
      </c>
      <c r="H1056" s="41">
        <v>40.807407407407403</v>
      </c>
    </row>
    <row r="1057" spans="1:8" x14ac:dyDescent="0.2">
      <c r="A1057" s="26">
        <v>11</v>
      </c>
      <c r="B1057" s="26">
        <v>21</v>
      </c>
      <c r="C1057" s="26">
        <v>2007</v>
      </c>
      <c r="D1057" s="38">
        <v>0.68695652173913047</v>
      </c>
      <c r="E1057" s="38">
        <v>1.375</v>
      </c>
      <c r="F1057" s="38">
        <v>5.3178987786955565</v>
      </c>
      <c r="G1057" s="38">
        <v>7.9111111111111114</v>
      </c>
      <c r="H1057" s="41">
        <v>40.807407407407403</v>
      </c>
    </row>
    <row r="1058" spans="1:8" x14ac:dyDescent="0.2">
      <c r="A1058" s="26">
        <v>11</v>
      </c>
      <c r="B1058" s="26">
        <v>22</v>
      </c>
      <c r="C1058" s="26">
        <v>2007</v>
      </c>
      <c r="D1058" s="38">
        <v>0.96086956521739153</v>
      </c>
      <c r="E1058" s="38">
        <v>3.5625000000000004</v>
      </c>
      <c r="F1058" s="38">
        <v>5.0602157175340574</v>
      </c>
      <c r="G1058" s="38">
        <v>11.126315789473686</v>
      </c>
      <c r="H1058" s="41">
        <v>40.807407407407403</v>
      </c>
    </row>
    <row r="1059" spans="1:8" x14ac:dyDescent="0.2">
      <c r="A1059" s="26">
        <v>11</v>
      </c>
      <c r="B1059" s="26">
        <v>23</v>
      </c>
      <c r="C1059" s="26">
        <v>2007</v>
      </c>
      <c r="D1059" s="38">
        <v>0.46086956521739131</v>
      </c>
      <c r="E1059" s="38">
        <v>5.7625000000000002</v>
      </c>
      <c r="F1059" s="38">
        <v>5.0225543470566079</v>
      </c>
      <c r="G1059" s="38">
        <v>4.7026315789473685</v>
      </c>
      <c r="H1059" s="41">
        <v>40.807407407407403</v>
      </c>
    </row>
    <row r="1060" spans="1:8" x14ac:dyDescent="0.2">
      <c r="A1060" s="26">
        <v>11</v>
      </c>
      <c r="B1060" s="26">
        <v>24</v>
      </c>
      <c r="C1060" s="26">
        <v>2007</v>
      </c>
      <c r="D1060" s="38">
        <v>0</v>
      </c>
      <c r="E1060" s="38">
        <v>2.6999999999999997</v>
      </c>
      <c r="F1060" s="38">
        <v>4.8775722291283792</v>
      </c>
      <c r="G1060" s="38">
        <v>-0.29999999999999982</v>
      </c>
      <c r="H1060" s="41">
        <v>40.807407407407403</v>
      </c>
    </row>
    <row r="1061" spans="1:8" x14ac:dyDescent="0.2">
      <c r="A1061" s="26">
        <v>11</v>
      </c>
      <c r="B1061" s="26">
        <v>25</v>
      </c>
      <c r="C1061" s="26">
        <v>2007</v>
      </c>
      <c r="D1061" s="38">
        <v>0</v>
      </c>
      <c r="E1061" s="38">
        <v>2.5625</v>
      </c>
      <c r="F1061" s="38">
        <v>4.9240118137772653</v>
      </c>
      <c r="G1061" s="38">
        <v>3.1722222222222216</v>
      </c>
      <c r="H1061" s="41">
        <v>40.807407407407403</v>
      </c>
    </row>
    <row r="1062" spans="1:8" x14ac:dyDescent="0.2">
      <c r="A1062" s="26">
        <v>11</v>
      </c>
      <c r="B1062" s="26">
        <v>26</v>
      </c>
      <c r="C1062" s="26">
        <v>2007</v>
      </c>
      <c r="D1062" s="38">
        <v>22.18695652173913</v>
      </c>
      <c r="E1062" s="38">
        <v>1.9375</v>
      </c>
      <c r="F1062" s="38">
        <v>12.906806514001252</v>
      </c>
      <c r="G1062" s="38">
        <v>7.7722222222222221</v>
      </c>
      <c r="H1062" s="41">
        <v>40.807407407407403</v>
      </c>
    </row>
    <row r="1063" spans="1:8" x14ac:dyDescent="0.2">
      <c r="A1063" s="26">
        <v>11</v>
      </c>
      <c r="B1063" s="26">
        <v>27</v>
      </c>
      <c r="C1063" s="26">
        <v>2007</v>
      </c>
      <c r="D1063" s="38">
        <v>5.1499999999999977</v>
      </c>
      <c r="E1063" s="38">
        <v>5.8999999999999995</v>
      </c>
      <c r="F1063" s="38">
        <v>8.3081549609652647</v>
      </c>
      <c r="G1063" s="38">
        <v>11.128070175438596</v>
      </c>
      <c r="H1063" s="41">
        <v>40.807407407407403</v>
      </c>
    </row>
    <row r="1064" spans="1:8" x14ac:dyDescent="0.2">
      <c r="A1064" s="26">
        <v>11</v>
      </c>
      <c r="B1064" s="26">
        <v>28</v>
      </c>
      <c r="C1064" s="26">
        <v>2007</v>
      </c>
      <c r="D1064" s="38">
        <v>0.3</v>
      </c>
      <c r="E1064" s="38">
        <v>3.6750000000000003</v>
      </c>
      <c r="F1064" s="38">
        <v>6.2268686977377703</v>
      </c>
      <c r="G1064" s="38">
        <v>5.2249999999999988</v>
      </c>
      <c r="H1064" s="41">
        <v>40.807407407407403</v>
      </c>
    </row>
    <row r="1065" spans="1:8" x14ac:dyDescent="0.2">
      <c r="A1065" s="26">
        <v>11</v>
      </c>
      <c r="B1065" s="26">
        <v>29</v>
      </c>
      <c r="C1065" s="26">
        <v>2007</v>
      </c>
      <c r="D1065" s="38">
        <v>0.15416666666666665</v>
      </c>
      <c r="E1065" s="38">
        <v>3.8375000000000004</v>
      </c>
      <c r="F1065" s="38">
        <v>5.7369877133318417</v>
      </c>
      <c r="G1065" s="38">
        <v>6.0552631578947365</v>
      </c>
      <c r="H1065" s="41">
        <v>40.807407407407403</v>
      </c>
    </row>
    <row r="1066" spans="1:8" x14ac:dyDescent="0.2">
      <c r="A1066" s="26">
        <v>11</v>
      </c>
      <c r="B1066" s="26">
        <v>30</v>
      </c>
      <c r="C1066" s="26">
        <v>2007</v>
      </c>
      <c r="D1066" s="38">
        <v>0.125</v>
      </c>
      <c r="E1066" s="38">
        <v>4.3499999999999996</v>
      </c>
      <c r="F1066" s="38">
        <v>5.4351304131140852</v>
      </c>
      <c r="G1066" s="38">
        <v>3.7394736842105258</v>
      </c>
      <c r="H1066" s="41">
        <v>40.807407407407403</v>
      </c>
    </row>
    <row r="1067" spans="1:8" x14ac:dyDescent="0.2">
      <c r="A1067" s="26">
        <v>12</v>
      </c>
      <c r="B1067" s="26">
        <v>1</v>
      </c>
      <c r="C1067" s="26">
        <v>2007</v>
      </c>
      <c r="D1067" s="38">
        <v>0</v>
      </c>
      <c r="E1067" s="38">
        <v>5.4375000000000009</v>
      </c>
      <c r="F1067" s="38">
        <v>5.2247364411987078</v>
      </c>
      <c r="G1067" s="38">
        <v>8.7500000000000355E-2</v>
      </c>
      <c r="H1067" s="41">
        <v>1.0444444444444401</v>
      </c>
    </row>
    <row r="1068" spans="1:8" x14ac:dyDescent="0.2">
      <c r="A1068" s="26">
        <v>12</v>
      </c>
      <c r="B1068" s="26">
        <v>2</v>
      </c>
      <c r="C1068" s="26">
        <v>2007</v>
      </c>
      <c r="D1068" s="38">
        <v>5.6956521739130439</v>
      </c>
      <c r="E1068" s="38">
        <v>2.25</v>
      </c>
      <c r="F1068" s="38">
        <v>5.1423344952668444</v>
      </c>
      <c r="G1068" s="38">
        <v>-2.2800000000000002</v>
      </c>
      <c r="H1068" s="41">
        <v>1.0444444444444401</v>
      </c>
    </row>
    <row r="1069" spans="1:8" x14ac:dyDescent="0.2">
      <c r="A1069" s="26">
        <v>12</v>
      </c>
      <c r="B1069" s="26">
        <v>3</v>
      </c>
      <c r="C1069" s="26">
        <v>2007</v>
      </c>
      <c r="D1069" s="38">
        <v>9.0636363636363644</v>
      </c>
      <c r="E1069" s="38">
        <v>6.5499999999999989</v>
      </c>
      <c r="F1069" s="38">
        <v>10.754728201004113</v>
      </c>
      <c r="G1069" s="38">
        <v>3.1000000000000005</v>
      </c>
      <c r="H1069" s="41">
        <v>1.0444444444444401</v>
      </c>
    </row>
    <row r="1070" spans="1:8" x14ac:dyDescent="0.2">
      <c r="A1070" s="26">
        <v>12</v>
      </c>
      <c r="B1070" s="26">
        <v>4</v>
      </c>
      <c r="C1070" s="26">
        <v>2007</v>
      </c>
      <c r="D1070" s="38">
        <v>0.17083333333333331</v>
      </c>
      <c r="E1070" s="38">
        <v>7.8499999999999988</v>
      </c>
      <c r="F1070" s="38">
        <v>6.3231458854244833</v>
      </c>
      <c r="G1070" s="38">
        <v>0.27749999999999986</v>
      </c>
      <c r="H1070" s="41">
        <v>1.0444444444444401</v>
      </c>
    </row>
    <row r="1071" spans="1:8" x14ac:dyDescent="0.2">
      <c r="A1071" s="26">
        <v>12</v>
      </c>
      <c r="B1071" s="26">
        <v>5</v>
      </c>
      <c r="C1071" s="26">
        <v>2007</v>
      </c>
      <c r="D1071" s="38">
        <v>0.16249999999999998</v>
      </c>
      <c r="E1071" s="38">
        <v>2.9375</v>
      </c>
      <c r="F1071" s="38">
        <v>5.7596411692581277</v>
      </c>
      <c r="G1071" s="38">
        <v>-1.5631578947368419</v>
      </c>
      <c r="H1071" s="41">
        <v>1.0444444444444401</v>
      </c>
    </row>
    <row r="1072" spans="1:8" x14ac:dyDescent="0.2">
      <c r="A1072" s="26">
        <v>12</v>
      </c>
      <c r="B1072" s="26">
        <v>6</v>
      </c>
      <c r="C1072" s="26">
        <v>2007</v>
      </c>
      <c r="D1072" s="38">
        <v>6.9565217391304349E-2</v>
      </c>
      <c r="E1072" s="38">
        <v>3.2625000000000002</v>
      </c>
      <c r="F1072" s="38">
        <v>5.4708096061979861</v>
      </c>
      <c r="G1072" s="38">
        <v>-2.8924999999999992</v>
      </c>
      <c r="H1072" s="41">
        <v>1.0444444444444401</v>
      </c>
    </row>
    <row r="1073" spans="1:8" x14ac:dyDescent="0.2">
      <c r="A1073" s="26">
        <v>12</v>
      </c>
      <c r="B1073" s="26">
        <v>7</v>
      </c>
      <c r="C1073" s="26">
        <v>2007</v>
      </c>
      <c r="D1073" s="38">
        <v>0.17500000000000002</v>
      </c>
      <c r="E1073" s="38">
        <v>2.3000000000000003</v>
      </c>
      <c r="F1073" s="38">
        <v>5.2776888944264018</v>
      </c>
      <c r="G1073" s="38">
        <v>-2.1802631578947369</v>
      </c>
      <c r="H1073" s="41">
        <v>1.0444444444444401</v>
      </c>
    </row>
    <row r="1074" spans="1:8" x14ac:dyDescent="0.2">
      <c r="A1074" s="26">
        <v>12</v>
      </c>
      <c r="B1074" s="26">
        <v>8</v>
      </c>
      <c r="C1074" s="26">
        <v>2007</v>
      </c>
      <c r="D1074" s="38">
        <v>1.2499999999999999E-2</v>
      </c>
      <c r="E1074" s="38">
        <v>2.8</v>
      </c>
      <c r="F1074" s="38">
        <v>5.2414433649443435</v>
      </c>
      <c r="G1074" s="38">
        <v>1.8725000000000005</v>
      </c>
      <c r="H1074" s="41">
        <v>1.0444444444444401</v>
      </c>
    </row>
    <row r="1075" spans="1:8" x14ac:dyDescent="0.2">
      <c r="A1075" s="26">
        <v>12</v>
      </c>
      <c r="B1075" s="26">
        <v>9</v>
      </c>
      <c r="C1075" s="26">
        <v>2007</v>
      </c>
      <c r="D1075" s="38">
        <v>5.3260869565217392</v>
      </c>
      <c r="E1075" s="38">
        <v>1.4500000000000002</v>
      </c>
      <c r="F1075" s="38">
        <v>5.9507797036361625</v>
      </c>
      <c r="G1075" s="38">
        <v>1.9026315789473687</v>
      </c>
      <c r="H1075" s="41">
        <v>1.0444444444444401</v>
      </c>
    </row>
    <row r="1076" spans="1:8" x14ac:dyDescent="0.2">
      <c r="A1076" s="26">
        <v>12</v>
      </c>
      <c r="B1076" s="26">
        <v>10</v>
      </c>
      <c r="C1076" s="26">
        <v>2007</v>
      </c>
      <c r="D1076" s="38">
        <v>5.2374999999999989</v>
      </c>
      <c r="E1076" s="38">
        <v>2.4999999999999996</v>
      </c>
      <c r="F1076" s="38">
        <v>7.7050066969279083</v>
      </c>
      <c r="G1076" s="38">
        <v>2.8150000000000004</v>
      </c>
      <c r="H1076" s="41">
        <v>1.0444444444444401</v>
      </c>
    </row>
    <row r="1077" spans="1:8" x14ac:dyDescent="0.2">
      <c r="A1077" s="26">
        <v>12</v>
      </c>
      <c r="B1077" s="26">
        <v>11</v>
      </c>
      <c r="C1077" s="26">
        <v>2007</v>
      </c>
      <c r="D1077" s="38">
        <v>0.35833333333333334</v>
      </c>
      <c r="E1077" s="38">
        <v>2.5499999999999998</v>
      </c>
      <c r="F1077" s="38">
        <v>5.6520372536082721</v>
      </c>
      <c r="G1077" s="38">
        <v>3.3624999999999998</v>
      </c>
      <c r="H1077" s="41">
        <v>1.0444444444444401</v>
      </c>
    </row>
    <row r="1078" spans="1:8" x14ac:dyDescent="0.2">
      <c r="A1078" s="26">
        <v>12</v>
      </c>
      <c r="B1078" s="26">
        <v>12</v>
      </c>
      <c r="C1078" s="26">
        <v>2007</v>
      </c>
      <c r="D1078" s="38">
        <v>0.13333333333333333</v>
      </c>
      <c r="E1078" s="38">
        <v>5.0625</v>
      </c>
      <c r="F1078" s="38">
        <v>5.4538195142532713</v>
      </c>
      <c r="G1078" s="38">
        <v>5.857499999999999</v>
      </c>
      <c r="H1078" s="41">
        <v>1.0444444444444401</v>
      </c>
    </row>
    <row r="1079" spans="1:8" x14ac:dyDescent="0.2">
      <c r="A1079" s="26">
        <v>12</v>
      </c>
      <c r="B1079" s="26">
        <v>13</v>
      </c>
      <c r="C1079" s="26">
        <v>2007</v>
      </c>
      <c r="D1079" s="38">
        <v>15.913043478260867</v>
      </c>
      <c r="E1079" s="38">
        <v>2.8250000000000002</v>
      </c>
      <c r="F1079" s="38">
        <v>8.4412440145321916</v>
      </c>
      <c r="G1079" s="38">
        <v>1.6447368421052633</v>
      </c>
      <c r="H1079" s="41">
        <v>1.0444444444444401</v>
      </c>
    </row>
    <row r="1080" spans="1:8" x14ac:dyDescent="0.2">
      <c r="A1080" s="26">
        <v>12</v>
      </c>
      <c r="B1080" s="26">
        <v>14</v>
      </c>
      <c r="C1080" s="26">
        <v>2007</v>
      </c>
      <c r="D1080" s="38">
        <v>5.4521739130434783</v>
      </c>
      <c r="E1080" s="38">
        <v>2.9249999999999998</v>
      </c>
      <c r="F1080" s="38">
        <v>7.5011255935913379</v>
      </c>
      <c r="G1080" s="38">
        <v>1.7763157894736836</v>
      </c>
      <c r="H1080" s="41">
        <v>1.0444444444444401</v>
      </c>
    </row>
    <row r="1081" spans="1:8" x14ac:dyDescent="0.2">
      <c r="A1081" s="26">
        <v>12</v>
      </c>
      <c r="B1081" s="26">
        <v>15</v>
      </c>
      <c r="C1081" s="26">
        <v>2007</v>
      </c>
      <c r="D1081" s="38">
        <v>0.96666666666666667</v>
      </c>
      <c r="E1081" s="38">
        <v>4.7</v>
      </c>
      <c r="F1081" s="38">
        <v>6.3797795252401963</v>
      </c>
      <c r="G1081" s="38">
        <v>0.43750000000000022</v>
      </c>
      <c r="H1081" s="41">
        <v>1.0444444444444401</v>
      </c>
    </row>
    <row r="1082" spans="1:8" x14ac:dyDescent="0.2">
      <c r="A1082" s="26">
        <v>12</v>
      </c>
      <c r="B1082" s="26">
        <v>16</v>
      </c>
      <c r="C1082" s="26">
        <v>2007</v>
      </c>
      <c r="D1082" s="38">
        <v>17.173913043478262</v>
      </c>
      <c r="E1082" s="38">
        <v>7.2875000000000014</v>
      </c>
      <c r="F1082" s="38">
        <v>9.296411975749475</v>
      </c>
      <c r="G1082" s="38">
        <v>-0.12000000000000055</v>
      </c>
      <c r="H1082" s="41">
        <v>1.0444444444444401</v>
      </c>
    </row>
    <row r="1083" spans="1:8" x14ac:dyDescent="0.2">
      <c r="A1083" s="26">
        <v>12</v>
      </c>
      <c r="B1083" s="26">
        <v>17</v>
      </c>
      <c r="C1083" s="26">
        <v>2007</v>
      </c>
      <c r="D1083" s="38">
        <v>0.89999999999999991</v>
      </c>
      <c r="E1083" s="38">
        <v>8.1624999999999996</v>
      </c>
      <c r="F1083" s="38">
        <v>7.5549275514162657</v>
      </c>
      <c r="G1083" s="38">
        <v>-1.0999999999999996</v>
      </c>
      <c r="H1083" s="41">
        <v>1.0444444444444401</v>
      </c>
    </row>
    <row r="1084" spans="1:8" x14ac:dyDescent="0.2">
      <c r="A1084" s="26">
        <v>12</v>
      </c>
      <c r="B1084" s="26">
        <v>18</v>
      </c>
      <c r="C1084" s="26">
        <v>2007</v>
      </c>
      <c r="D1084" s="38">
        <v>7.8260869565217397E-2</v>
      </c>
      <c r="E1084" s="38">
        <v>3.2714285714285714</v>
      </c>
      <c r="F1084" s="38">
        <v>6.238195425700912</v>
      </c>
      <c r="G1084" s="38">
        <v>-0.65750000000000042</v>
      </c>
      <c r="H1084" s="41">
        <v>1.0444444444444401</v>
      </c>
    </row>
    <row r="1085" spans="1:8" x14ac:dyDescent="0.2">
      <c r="A1085" s="26">
        <v>12</v>
      </c>
      <c r="B1085" s="26">
        <v>19</v>
      </c>
      <c r="C1085" s="26">
        <v>2007</v>
      </c>
      <c r="D1085" s="38">
        <v>1.7043478260869567</v>
      </c>
      <c r="E1085" s="38">
        <v>1.825</v>
      </c>
      <c r="F1085" s="38">
        <v>6.2523538356548407</v>
      </c>
      <c r="G1085" s="38">
        <v>1.7236842105263155</v>
      </c>
      <c r="H1085" s="41">
        <v>1.0444444444444401</v>
      </c>
    </row>
    <row r="1086" spans="1:8" x14ac:dyDescent="0.2">
      <c r="A1086" s="26">
        <v>12</v>
      </c>
      <c r="B1086" s="26">
        <v>20</v>
      </c>
      <c r="C1086" s="26">
        <v>2007</v>
      </c>
      <c r="D1086" s="38">
        <v>0.65217391304347827</v>
      </c>
      <c r="E1086" s="38">
        <v>3.2750000000000004</v>
      </c>
      <c r="F1086" s="38">
        <v>6.6771061342726954</v>
      </c>
      <c r="G1086" s="38">
        <v>3.4789473684210526</v>
      </c>
      <c r="H1086" s="41">
        <v>1.0444444444444401</v>
      </c>
    </row>
    <row r="1087" spans="1:8" x14ac:dyDescent="0.2">
      <c r="A1087" s="26">
        <v>12</v>
      </c>
      <c r="B1087" s="26">
        <v>21</v>
      </c>
      <c r="C1087" s="26">
        <v>2007</v>
      </c>
      <c r="D1087" s="38">
        <v>0.61739130434782608</v>
      </c>
      <c r="E1087" s="38">
        <v>4.4375</v>
      </c>
      <c r="F1087" s="38">
        <v>6.2976607475074111</v>
      </c>
      <c r="G1087" s="38">
        <v>2.681578947368422</v>
      </c>
      <c r="H1087" s="41">
        <v>1.0444444444444401</v>
      </c>
    </row>
    <row r="1088" spans="1:8" x14ac:dyDescent="0.2">
      <c r="A1088" s="26">
        <v>12</v>
      </c>
      <c r="B1088" s="26">
        <v>22</v>
      </c>
      <c r="C1088" s="26">
        <v>2007</v>
      </c>
      <c r="D1088" s="38">
        <v>0.36818181818181817</v>
      </c>
      <c r="E1088" s="38">
        <v>3.6750000000000003</v>
      </c>
      <c r="F1088" s="38">
        <v>6.0626311422721981</v>
      </c>
      <c r="G1088" s="38">
        <v>2.6947368421052635</v>
      </c>
      <c r="H1088" s="41">
        <v>1.0444444444444401</v>
      </c>
    </row>
    <row r="1089" spans="1:8" x14ac:dyDescent="0.2">
      <c r="A1089" s="26">
        <v>12</v>
      </c>
      <c r="B1089" s="26">
        <v>23</v>
      </c>
      <c r="C1089" s="26">
        <v>2007</v>
      </c>
      <c r="D1089" s="38">
        <v>15.43913043478261</v>
      </c>
      <c r="E1089" s="38">
        <v>5.7374999999999989</v>
      </c>
      <c r="F1089" s="38">
        <v>12.92096492395518</v>
      </c>
      <c r="G1089" s="38">
        <v>8.1499999999999986</v>
      </c>
      <c r="H1089" s="41">
        <v>1.0444444444444401</v>
      </c>
    </row>
    <row r="1090" spans="1:8" x14ac:dyDescent="0.2">
      <c r="A1090" s="26">
        <v>12</v>
      </c>
      <c r="B1090" s="26">
        <v>24</v>
      </c>
      <c r="C1090" s="26">
        <v>2007</v>
      </c>
      <c r="D1090" s="38">
        <v>6.8083333333333336</v>
      </c>
      <c r="E1090" s="38">
        <v>5.2750000000000004</v>
      </c>
      <c r="F1090" s="38">
        <v>13.606231965725318</v>
      </c>
      <c r="G1090" s="38">
        <v>6.7650000000000006</v>
      </c>
      <c r="H1090" s="41">
        <v>1.0444444444444401</v>
      </c>
    </row>
    <row r="1091" spans="1:8" x14ac:dyDescent="0.2">
      <c r="A1091" s="26">
        <v>12</v>
      </c>
      <c r="B1091" s="26">
        <v>25</v>
      </c>
      <c r="C1091" s="26">
        <v>2007</v>
      </c>
      <c r="D1091" s="38">
        <v>0.15833333333333333</v>
      </c>
      <c r="E1091" s="38">
        <v>3.5124999999999997</v>
      </c>
      <c r="F1091" s="38">
        <v>8.0844520836931935</v>
      </c>
      <c r="G1091" s="38">
        <v>3.3024999999999993</v>
      </c>
      <c r="H1091" s="41">
        <v>1.0444444444444401</v>
      </c>
    </row>
    <row r="1092" spans="1:8" x14ac:dyDescent="0.2">
      <c r="A1092" s="26">
        <v>12</v>
      </c>
      <c r="B1092" s="26">
        <v>26</v>
      </c>
      <c r="C1092" s="26">
        <v>2007</v>
      </c>
      <c r="D1092" s="38">
        <v>6.9208333333333334</v>
      </c>
      <c r="E1092" s="38">
        <v>2.9625000000000004</v>
      </c>
      <c r="F1092" s="38">
        <v>7.8012838846146213</v>
      </c>
      <c r="G1092" s="38">
        <v>0.7849999999999997</v>
      </c>
      <c r="H1092" s="41">
        <v>1.0444444444444401</v>
      </c>
    </row>
    <row r="1093" spans="1:8" x14ac:dyDescent="0.2">
      <c r="A1093" s="26">
        <v>12</v>
      </c>
      <c r="B1093" s="26">
        <v>27</v>
      </c>
      <c r="C1093" s="26">
        <v>2007</v>
      </c>
      <c r="D1093" s="38">
        <v>5.2374999999999998</v>
      </c>
      <c r="E1093" s="38">
        <v>3.0999999999999996</v>
      </c>
      <c r="F1093" s="38">
        <v>10.805698476838256</v>
      </c>
      <c r="G1093" s="38">
        <v>2.56</v>
      </c>
      <c r="H1093" s="41">
        <v>1.0444444444444401</v>
      </c>
    </row>
    <row r="1094" spans="1:8" x14ac:dyDescent="0.2">
      <c r="A1094" s="26">
        <v>12</v>
      </c>
      <c r="B1094" s="26">
        <v>28</v>
      </c>
      <c r="C1094" s="26">
        <v>2007</v>
      </c>
      <c r="D1094" s="38">
        <v>0.64166666666666672</v>
      </c>
      <c r="E1094" s="38">
        <v>2.7125000000000004</v>
      </c>
      <c r="F1094" s="38">
        <v>7.3680365400244092</v>
      </c>
      <c r="G1094" s="38">
        <v>4.8394736842105255</v>
      </c>
      <c r="H1094" s="41">
        <v>1.0444444444444401</v>
      </c>
    </row>
    <row r="1095" spans="1:8" x14ac:dyDescent="0.2">
      <c r="A1095" s="26">
        <v>12</v>
      </c>
      <c r="B1095" s="26">
        <v>29</v>
      </c>
      <c r="C1095" s="26">
        <v>2007</v>
      </c>
      <c r="D1095" s="38">
        <v>15.649999999999999</v>
      </c>
      <c r="E1095" s="38">
        <v>3.7874999999999996</v>
      </c>
      <c r="F1095" s="38">
        <v>14.21221191175346</v>
      </c>
      <c r="G1095" s="38">
        <v>6.6274999999999986</v>
      </c>
      <c r="H1095" s="41">
        <v>1.0444444444444401</v>
      </c>
    </row>
    <row r="1096" spans="1:8" x14ac:dyDescent="0.2">
      <c r="A1096" s="26">
        <v>12</v>
      </c>
      <c r="B1096" s="26">
        <v>30</v>
      </c>
      <c r="C1096" s="26">
        <v>2007</v>
      </c>
      <c r="D1096" s="38">
        <v>2.5478260869565217</v>
      </c>
      <c r="E1096" s="38">
        <v>2.4</v>
      </c>
      <c r="F1096" s="38">
        <v>8.860332949168475</v>
      </c>
      <c r="G1096" s="38">
        <v>2.7157894736842101</v>
      </c>
      <c r="H1096" s="41">
        <v>1.0444444444444401</v>
      </c>
    </row>
    <row r="1097" spans="1:8" x14ac:dyDescent="0.2">
      <c r="A1097" s="26">
        <v>12</v>
      </c>
      <c r="B1097" s="26">
        <v>31</v>
      </c>
      <c r="C1097" s="26">
        <v>2007</v>
      </c>
      <c r="D1097" s="38">
        <v>7.0913043478260853</v>
      </c>
      <c r="E1097" s="38">
        <v>4.1750000000000007</v>
      </c>
      <c r="F1097" s="38">
        <v>11.490965518608398</v>
      </c>
      <c r="G1097" s="38">
        <v>2.97</v>
      </c>
      <c r="H1097" s="41">
        <v>1.0444444444444401</v>
      </c>
    </row>
    <row r="1098" spans="1:8" x14ac:dyDescent="0.2">
      <c r="A1098" s="26">
        <v>1</v>
      </c>
      <c r="B1098" s="26">
        <v>1</v>
      </c>
      <c r="C1098" s="26">
        <v>2008</v>
      </c>
      <c r="D1098" s="38">
        <v>3.5333333333333319</v>
      </c>
      <c r="E1098" s="38">
        <v>4.8</v>
      </c>
      <c r="F1098" s="38">
        <v>9.9363721056670435</v>
      </c>
      <c r="G1098" s="38">
        <v>3.1595238095238107</v>
      </c>
      <c r="H1098" s="41">
        <v>0.68333333333333302</v>
      </c>
    </row>
    <row r="1099" spans="1:8" x14ac:dyDescent="0.2">
      <c r="A1099" s="26">
        <v>1</v>
      </c>
      <c r="B1099" s="26">
        <v>2</v>
      </c>
      <c r="C1099" s="26">
        <v>2008</v>
      </c>
      <c r="D1099" s="38">
        <v>0.69599999999999995</v>
      </c>
      <c r="E1099" s="38">
        <v>7.1</v>
      </c>
      <c r="F1099" s="38">
        <v>8.605481569997762</v>
      </c>
      <c r="G1099" s="38">
        <v>-0.875</v>
      </c>
      <c r="H1099" s="41">
        <v>0.68333333333333302</v>
      </c>
    </row>
    <row r="1100" spans="1:8" x14ac:dyDescent="0.2">
      <c r="A1100" s="26">
        <v>1</v>
      </c>
      <c r="B1100" s="26">
        <v>3</v>
      </c>
      <c r="C1100" s="26">
        <v>2008</v>
      </c>
      <c r="D1100" s="38">
        <v>0</v>
      </c>
      <c r="E1100" s="38">
        <v>5.35</v>
      </c>
      <c r="F1100" s="38">
        <v>6.9631060153420536</v>
      </c>
      <c r="G1100" s="38">
        <v>-7.3724999999999987</v>
      </c>
      <c r="H1100" s="41">
        <v>0.68333333333333302</v>
      </c>
    </row>
    <row r="1101" spans="1:8" x14ac:dyDescent="0.2">
      <c r="A1101" s="26">
        <v>1</v>
      </c>
      <c r="B1101" s="26">
        <v>4</v>
      </c>
      <c r="C1101" s="26">
        <v>2008</v>
      </c>
      <c r="D1101" s="38">
        <v>0</v>
      </c>
      <c r="E1101" s="38">
        <v>3.7624999999999997</v>
      </c>
      <c r="F1101" s="38">
        <v>7.0197396551577675</v>
      </c>
      <c r="G1101" s="38">
        <v>-5.2975000000000012</v>
      </c>
      <c r="H1101" s="41">
        <v>0.68333333333333302</v>
      </c>
    </row>
    <row r="1102" spans="1:8" x14ac:dyDescent="0.2">
      <c r="A1102" s="26">
        <v>1</v>
      </c>
      <c r="B1102" s="26">
        <v>5</v>
      </c>
      <c r="C1102" s="26">
        <v>2008</v>
      </c>
      <c r="D1102" s="38">
        <v>1.0913043478260871</v>
      </c>
      <c r="E1102" s="38">
        <v>1.9749999999999999</v>
      </c>
      <c r="F1102" s="38">
        <v>6.8611654636737667</v>
      </c>
      <c r="G1102" s="38">
        <v>-2.7500000000000302E-2</v>
      </c>
      <c r="H1102" s="41">
        <v>0.68333333333333302</v>
      </c>
    </row>
    <row r="1103" spans="1:8" x14ac:dyDescent="0.2">
      <c r="A1103" s="26">
        <v>1</v>
      </c>
      <c r="B1103" s="26">
        <v>6</v>
      </c>
      <c r="C1103" s="26">
        <v>2008</v>
      </c>
      <c r="D1103" s="38">
        <v>0.46000000000000008</v>
      </c>
      <c r="E1103" s="38">
        <v>1.6500000000000001</v>
      </c>
      <c r="F1103" s="38">
        <v>6.9942545172406971</v>
      </c>
      <c r="G1103" s="38">
        <v>3.1619047619047627</v>
      </c>
      <c r="H1103" s="41">
        <v>0.68333333333333302</v>
      </c>
    </row>
    <row r="1104" spans="1:8" x14ac:dyDescent="0.2">
      <c r="A1104" s="26">
        <v>1</v>
      </c>
      <c r="B1104" s="26">
        <v>7</v>
      </c>
      <c r="C1104" s="26">
        <v>2008</v>
      </c>
      <c r="D1104" s="38">
        <v>2.0833333333333332E-2</v>
      </c>
      <c r="E1104" s="38">
        <v>1.7000000000000002</v>
      </c>
      <c r="F1104" s="38">
        <v>6.7252447281160546</v>
      </c>
      <c r="G1104" s="38">
        <v>8.2999999999999989</v>
      </c>
      <c r="H1104" s="41">
        <v>0.68333333333333302</v>
      </c>
    </row>
    <row r="1105" spans="1:8" x14ac:dyDescent="0.2">
      <c r="A1105" s="26">
        <v>1</v>
      </c>
      <c r="B1105" s="26">
        <v>8</v>
      </c>
      <c r="C1105" s="26">
        <v>2008</v>
      </c>
      <c r="D1105" s="38">
        <v>0</v>
      </c>
      <c r="E1105" s="38">
        <v>2.9</v>
      </c>
      <c r="F1105" s="38">
        <v>6.8781555556184824</v>
      </c>
      <c r="G1105" s="38">
        <v>10.790000000000001</v>
      </c>
      <c r="H1105" s="41">
        <v>0.68333333333333302</v>
      </c>
    </row>
    <row r="1106" spans="1:8" x14ac:dyDescent="0.2">
      <c r="A1106" s="26">
        <v>1</v>
      </c>
      <c r="B1106" s="26">
        <v>9</v>
      </c>
      <c r="C1106" s="26">
        <v>2008</v>
      </c>
      <c r="D1106" s="38">
        <v>0.3</v>
      </c>
      <c r="E1106" s="38">
        <v>6.0374999999999996</v>
      </c>
      <c r="F1106" s="38">
        <v>6.9461159233973389</v>
      </c>
      <c r="G1106" s="38">
        <v>12.110526315789473</v>
      </c>
      <c r="H1106" s="41">
        <v>0.68333333333333302</v>
      </c>
    </row>
    <row r="1107" spans="1:8" x14ac:dyDescent="0.2">
      <c r="A1107" s="26">
        <v>1</v>
      </c>
      <c r="B1107" s="26">
        <v>10</v>
      </c>
      <c r="C1107" s="26">
        <v>2008</v>
      </c>
      <c r="D1107" s="38">
        <v>0.22608695652173913</v>
      </c>
      <c r="E1107" s="38">
        <v>2.6625000000000001</v>
      </c>
      <c r="F1107" s="38">
        <v>6.6289675404293398</v>
      </c>
      <c r="G1107" s="38">
        <v>7.1789473684210519</v>
      </c>
      <c r="H1107" s="41">
        <v>0.68333333333333302</v>
      </c>
    </row>
    <row r="1108" spans="1:8" x14ac:dyDescent="0.2">
      <c r="A1108" s="26">
        <v>1</v>
      </c>
      <c r="B1108" s="26">
        <v>11</v>
      </c>
      <c r="C1108" s="26">
        <v>2008</v>
      </c>
      <c r="D1108" s="38">
        <v>20.822727272727278</v>
      </c>
      <c r="E1108" s="38">
        <v>3.2250000000000001</v>
      </c>
      <c r="F1108" s="38">
        <v>14.152746589946963</v>
      </c>
      <c r="G1108" s="38">
        <v>7.5024999999999995</v>
      </c>
      <c r="H1108" s="41">
        <v>0.68333333333333302</v>
      </c>
    </row>
    <row r="1109" spans="1:8" x14ac:dyDescent="0.2">
      <c r="A1109" s="26">
        <v>1</v>
      </c>
      <c r="B1109" s="26">
        <v>12</v>
      </c>
      <c r="C1109" s="26">
        <v>2008</v>
      </c>
      <c r="D1109" s="38">
        <v>1.3875</v>
      </c>
      <c r="E1109" s="38">
        <v>2.9625000000000004</v>
      </c>
      <c r="F1109" s="38">
        <v>9.5031247610768332</v>
      </c>
      <c r="G1109" s="38">
        <v>6.3000000000000007</v>
      </c>
      <c r="H1109" s="41">
        <v>0.68333333333333302</v>
      </c>
    </row>
    <row r="1110" spans="1:8" x14ac:dyDescent="0.2">
      <c r="A1110" s="26">
        <v>1</v>
      </c>
      <c r="B1110" s="26">
        <v>13</v>
      </c>
      <c r="C1110" s="26">
        <v>2008</v>
      </c>
      <c r="D1110" s="38">
        <v>4.2399999999999993</v>
      </c>
      <c r="E1110" s="38">
        <v>4.0125000000000002</v>
      </c>
      <c r="F1110" s="38">
        <v>7.7531452907712648</v>
      </c>
      <c r="G1110" s="38">
        <v>3.2476190476190476</v>
      </c>
      <c r="H1110" s="41">
        <v>0.68333333333333302</v>
      </c>
    </row>
    <row r="1111" spans="1:8" x14ac:dyDescent="0.2">
      <c r="A1111" s="26">
        <v>1</v>
      </c>
      <c r="B1111" s="26">
        <v>14</v>
      </c>
      <c r="C1111" s="26">
        <v>2008</v>
      </c>
      <c r="D1111" s="38">
        <v>5.6304347826086945</v>
      </c>
      <c r="E1111" s="38">
        <v>3.1625000000000001</v>
      </c>
      <c r="F1111" s="38">
        <v>9.6900157724686888</v>
      </c>
      <c r="G1111" s="38">
        <v>2.4500000000000002</v>
      </c>
      <c r="H1111" s="41">
        <v>0.68333333333333302</v>
      </c>
    </row>
    <row r="1112" spans="1:8" x14ac:dyDescent="0.2">
      <c r="A1112" s="26">
        <v>1</v>
      </c>
      <c r="B1112" s="26">
        <v>15</v>
      </c>
      <c r="C1112" s="26">
        <v>2008</v>
      </c>
      <c r="D1112" s="38">
        <v>0.436</v>
      </c>
      <c r="E1112" s="38">
        <v>4.8624999999999998</v>
      </c>
      <c r="F1112" s="38">
        <v>7.81544229456855</v>
      </c>
      <c r="G1112" s="38">
        <v>1.9714285714285713</v>
      </c>
      <c r="H1112" s="41">
        <v>0.68333333333333302</v>
      </c>
    </row>
    <row r="1113" spans="1:8" x14ac:dyDescent="0.2">
      <c r="A1113" s="26">
        <v>1</v>
      </c>
      <c r="B1113" s="26">
        <v>16</v>
      </c>
      <c r="C1113" s="26">
        <v>2008</v>
      </c>
      <c r="D1113" s="38">
        <v>2.4999999999999998E-2</v>
      </c>
      <c r="E1113" s="38">
        <v>4.6999999999999993</v>
      </c>
      <c r="F1113" s="38">
        <v>7.0905317049274093</v>
      </c>
      <c r="G1113" s="38">
        <v>0.88003095975232237</v>
      </c>
      <c r="H1113" s="41">
        <v>0.68333333333333302</v>
      </c>
    </row>
    <row r="1114" spans="1:8" x14ac:dyDescent="0.2">
      <c r="A1114" s="26">
        <v>1</v>
      </c>
      <c r="B1114" s="26">
        <v>17</v>
      </c>
      <c r="C1114" s="26">
        <v>2008</v>
      </c>
      <c r="D1114" s="38">
        <v>4.4333333333333336</v>
      </c>
      <c r="E1114" s="38">
        <v>3.0142857142857147</v>
      </c>
      <c r="F1114" s="38">
        <v>7.0508881570564084</v>
      </c>
      <c r="G1114" s="38">
        <v>5.0000000000001155E-3</v>
      </c>
      <c r="H1114" s="41">
        <v>0.68333333333333302</v>
      </c>
    </row>
    <row r="1115" spans="1:8" x14ac:dyDescent="0.2">
      <c r="A1115" s="26">
        <v>1</v>
      </c>
      <c r="B1115" s="26">
        <v>18</v>
      </c>
      <c r="C1115" s="26">
        <v>2008</v>
      </c>
      <c r="D1115" s="38">
        <v>11.230434782608693</v>
      </c>
      <c r="E1115" s="38">
        <v>4.8500000000000005</v>
      </c>
      <c r="F1115" s="38">
        <v>12.949281743863034</v>
      </c>
      <c r="G1115" s="38">
        <v>3.8357142857142867</v>
      </c>
      <c r="H1115" s="41">
        <v>0.68333333333333302</v>
      </c>
    </row>
    <row r="1116" spans="1:8" x14ac:dyDescent="0.2">
      <c r="A1116" s="26">
        <v>1</v>
      </c>
      <c r="B1116" s="26">
        <v>19</v>
      </c>
      <c r="C1116" s="26">
        <v>2008</v>
      </c>
      <c r="D1116" s="38">
        <v>0.32400000000000001</v>
      </c>
      <c r="E1116" s="38">
        <v>3.1125000000000003</v>
      </c>
      <c r="F1116" s="38">
        <v>8.2033827273061934</v>
      </c>
      <c r="G1116" s="38">
        <v>1.676190476190476</v>
      </c>
      <c r="H1116" s="41">
        <v>0.68333333333333302</v>
      </c>
    </row>
    <row r="1117" spans="1:8" x14ac:dyDescent="0.2">
      <c r="A1117" s="26">
        <v>1</v>
      </c>
      <c r="B1117" s="26">
        <v>20</v>
      </c>
      <c r="C1117" s="26">
        <v>2008</v>
      </c>
      <c r="D1117" s="38">
        <v>0</v>
      </c>
      <c r="E1117" s="38">
        <v>6.95</v>
      </c>
      <c r="F1117" s="38">
        <v>7.3340563561349823</v>
      </c>
      <c r="G1117" s="38">
        <v>-2.769047619047619</v>
      </c>
      <c r="H1117" s="41">
        <v>0.68333333333333302</v>
      </c>
    </row>
    <row r="1118" spans="1:8" x14ac:dyDescent="0.2">
      <c r="A1118" s="26">
        <v>1</v>
      </c>
      <c r="B1118" s="26">
        <v>21</v>
      </c>
      <c r="C1118" s="26">
        <v>2008</v>
      </c>
      <c r="D1118" s="38">
        <v>0</v>
      </c>
      <c r="E1118" s="38">
        <v>4.7</v>
      </c>
      <c r="F1118" s="38">
        <v>6.9432842414065528</v>
      </c>
      <c r="G1118" s="38">
        <v>-6.3475000000000001</v>
      </c>
      <c r="H1118" s="41">
        <v>0.68333333333333302</v>
      </c>
    </row>
    <row r="1119" spans="1:8" x14ac:dyDescent="0.2">
      <c r="A1119" s="26">
        <v>1</v>
      </c>
      <c r="B1119" s="26">
        <v>22</v>
      </c>
      <c r="C1119" s="26">
        <v>2008</v>
      </c>
      <c r="D1119" s="38">
        <v>3.9130434782608692E-2</v>
      </c>
      <c r="E1119" s="38">
        <v>3.9250000000000003</v>
      </c>
      <c r="F1119" s="38">
        <v>6.7790466859409824</v>
      </c>
      <c r="G1119" s="38">
        <v>-2.6194444444444449</v>
      </c>
      <c r="H1119" s="41">
        <v>0.68333333333333302</v>
      </c>
    </row>
    <row r="1120" spans="1:8" x14ac:dyDescent="0.2">
      <c r="A1120" s="26">
        <v>1</v>
      </c>
      <c r="B1120" s="26">
        <v>23</v>
      </c>
      <c r="C1120" s="26">
        <v>2008</v>
      </c>
      <c r="D1120" s="38">
        <v>0.06</v>
      </c>
      <c r="E1120" s="38">
        <v>4.4375</v>
      </c>
      <c r="F1120" s="38">
        <v>6.7167496821436963</v>
      </c>
      <c r="G1120" s="38">
        <v>0.92249999999999965</v>
      </c>
      <c r="H1120" s="41">
        <v>0.68333333333333302</v>
      </c>
    </row>
    <row r="1121" spans="1:8" x14ac:dyDescent="0.2">
      <c r="A1121" s="26">
        <v>1</v>
      </c>
      <c r="B1121" s="26">
        <v>24</v>
      </c>
      <c r="C1121" s="26">
        <v>2008</v>
      </c>
      <c r="D1121" s="38">
        <v>0</v>
      </c>
      <c r="E1121" s="38">
        <v>3.1624999999999996</v>
      </c>
      <c r="F1121" s="38">
        <v>6.5100368968163407</v>
      </c>
      <c r="G1121" s="38">
        <v>-2.2214285714285711</v>
      </c>
      <c r="H1121" s="41">
        <v>0.68333333333333302</v>
      </c>
    </row>
    <row r="1122" spans="1:8" x14ac:dyDescent="0.2">
      <c r="A1122" s="26">
        <v>1</v>
      </c>
      <c r="B1122" s="26">
        <v>25</v>
      </c>
      <c r="C1122" s="26">
        <v>2008</v>
      </c>
      <c r="D1122" s="38">
        <v>0</v>
      </c>
      <c r="E1122" s="38">
        <v>5.2250000000000005</v>
      </c>
      <c r="F1122" s="38">
        <v>6.3486310233415546</v>
      </c>
      <c r="G1122" s="38">
        <v>-2.9699999999999993</v>
      </c>
      <c r="H1122" s="41">
        <v>0.68333333333333302</v>
      </c>
    </row>
    <row r="1123" spans="1:8" x14ac:dyDescent="0.2">
      <c r="A1123" s="26">
        <v>1</v>
      </c>
      <c r="B1123" s="26">
        <v>26</v>
      </c>
      <c r="C1123" s="26">
        <v>2008</v>
      </c>
      <c r="D1123" s="38">
        <v>0</v>
      </c>
      <c r="E1123" s="38">
        <v>1.9124999999999999</v>
      </c>
      <c r="F1123" s="38">
        <v>6.2013835598206972</v>
      </c>
      <c r="G1123" s="38">
        <v>-2.2714285714285714</v>
      </c>
      <c r="H1123" s="41">
        <v>0.68333333333333302</v>
      </c>
    </row>
    <row r="1124" spans="1:8" x14ac:dyDescent="0.2">
      <c r="A1124" s="26">
        <v>1</v>
      </c>
      <c r="B1124" s="26">
        <v>27</v>
      </c>
      <c r="C1124" s="26">
        <v>2008</v>
      </c>
      <c r="D1124" s="38">
        <v>0</v>
      </c>
      <c r="E1124" s="38">
        <v>4.0249999999999995</v>
      </c>
      <c r="F1124" s="38">
        <v>6.1843934678759833</v>
      </c>
      <c r="G1124" s="38">
        <v>2.4999999999995026E-3</v>
      </c>
      <c r="H1124" s="41">
        <v>0.68333333333333302</v>
      </c>
    </row>
    <row r="1125" spans="1:8" x14ac:dyDescent="0.2">
      <c r="A1125" s="26">
        <v>1</v>
      </c>
      <c r="B1125" s="26">
        <v>28</v>
      </c>
      <c r="C1125" s="26">
        <v>2008</v>
      </c>
      <c r="D1125" s="38">
        <v>1.1538461538461537E-2</v>
      </c>
      <c r="E1125" s="38">
        <v>4.2875000000000005</v>
      </c>
      <c r="F1125" s="38">
        <v>6.1645716939404842</v>
      </c>
      <c r="G1125" s="38">
        <v>0.7874999999999992</v>
      </c>
      <c r="H1125" s="41">
        <v>0.68333333333333302</v>
      </c>
    </row>
    <row r="1126" spans="1:8" x14ac:dyDescent="0.2">
      <c r="A1126" s="26">
        <v>1</v>
      </c>
      <c r="B1126" s="26">
        <v>29</v>
      </c>
      <c r="C1126" s="26">
        <v>2008</v>
      </c>
      <c r="D1126" s="38">
        <v>0.16799999999999998</v>
      </c>
      <c r="E1126" s="38">
        <v>1.825</v>
      </c>
      <c r="F1126" s="38">
        <v>6.1362548740326268</v>
      </c>
      <c r="G1126" s="38">
        <v>0.89473684210526283</v>
      </c>
      <c r="H1126" s="41">
        <v>0.68333333333333302</v>
      </c>
    </row>
    <row r="1127" spans="1:8" x14ac:dyDescent="0.2">
      <c r="A1127" s="26">
        <v>1</v>
      </c>
      <c r="B1127" s="26">
        <v>30</v>
      </c>
      <c r="C1127" s="26">
        <v>2008</v>
      </c>
      <c r="D1127" s="38">
        <v>2.9148148148148145</v>
      </c>
      <c r="E1127" s="38">
        <v>6.3375000000000004</v>
      </c>
      <c r="F1127" s="38">
        <v>6.6912645442266259</v>
      </c>
      <c r="G1127" s="38">
        <v>3.4150000000000009</v>
      </c>
      <c r="H1127" s="41">
        <v>0.68333333333333302</v>
      </c>
    </row>
    <row r="1128" spans="1:8" x14ac:dyDescent="0.2">
      <c r="A1128" s="26">
        <v>1</v>
      </c>
      <c r="B1128" s="26">
        <v>31</v>
      </c>
      <c r="C1128" s="26">
        <v>2008</v>
      </c>
      <c r="D1128" s="38">
        <v>0.52962962962962967</v>
      </c>
      <c r="E1128" s="38">
        <v>3.1999999999999997</v>
      </c>
      <c r="F1128" s="38">
        <v>6.1051063721339842</v>
      </c>
      <c r="G1128" s="38">
        <v>0.59473684210526279</v>
      </c>
      <c r="H1128" s="41">
        <v>0.68333333333333302</v>
      </c>
    </row>
    <row r="1129" spans="1:8" x14ac:dyDescent="0.2">
      <c r="A1129" s="26">
        <v>2</v>
      </c>
      <c r="B1129" s="26">
        <v>1</v>
      </c>
      <c r="C1129" s="26">
        <v>2008</v>
      </c>
      <c r="D1129" s="38">
        <v>23.0037037037037</v>
      </c>
      <c r="E1129" s="38">
        <v>5.5125000000000002</v>
      </c>
      <c r="F1129" s="38">
        <v>22.064466072202222</v>
      </c>
      <c r="G1129" s="38">
        <v>2.8099999999999996</v>
      </c>
      <c r="H1129" s="41">
        <v>0.218518518518519</v>
      </c>
    </row>
    <row r="1130" spans="1:8" x14ac:dyDescent="0.2">
      <c r="A1130" s="26">
        <v>2</v>
      </c>
      <c r="B1130" s="26">
        <v>2</v>
      </c>
      <c r="C1130" s="26">
        <v>2008</v>
      </c>
      <c r="D1130" s="38">
        <v>15.674074074074074</v>
      </c>
      <c r="E1130" s="38">
        <v>5.2625000000000002</v>
      </c>
      <c r="F1130" s="38">
        <v>18.343635936309809</v>
      </c>
      <c r="G1130" s="38">
        <v>3.8449999999999998</v>
      </c>
      <c r="H1130" s="41">
        <v>0.218518518518519</v>
      </c>
    </row>
    <row r="1131" spans="1:8" x14ac:dyDescent="0.2">
      <c r="A1131" s="26">
        <v>2</v>
      </c>
      <c r="B1131" s="26">
        <v>3</v>
      </c>
      <c r="C1131" s="26">
        <v>2008</v>
      </c>
      <c r="D1131" s="38">
        <v>2.9629629629629631E-2</v>
      </c>
      <c r="E1131" s="38">
        <v>1.425</v>
      </c>
      <c r="F1131" s="38">
        <v>9.497461397095261</v>
      </c>
      <c r="G1131" s="38">
        <v>2.8666666666666671</v>
      </c>
      <c r="H1131" s="41">
        <v>0.218518518518519</v>
      </c>
    </row>
    <row r="1132" spans="1:8" x14ac:dyDescent="0.2">
      <c r="A1132" s="26">
        <v>2</v>
      </c>
      <c r="B1132" s="26">
        <v>4</v>
      </c>
      <c r="C1132" s="26">
        <v>2008</v>
      </c>
      <c r="D1132" s="38">
        <v>0.45769230769230773</v>
      </c>
      <c r="E1132" s="38">
        <v>2.9750000000000001</v>
      </c>
      <c r="F1132" s="38">
        <v>8.2515213211495499</v>
      </c>
      <c r="G1132" s="38">
        <v>2.8214285714285707</v>
      </c>
      <c r="H1132" s="41">
        <v>0.218518518518519</v>
      </c>
    </row>
    <row r="1133" spans="1:8" x14ac:dyDescent="0.2">
      <c r="A1133" s="26">
        <v>2</v>
      </c>
      <c r="B1133" s="26">
        <v>5</v>
      </c>
      <c r="C1133" s="26">
        <v>2008</v>
      </c>
      <c r="D1133" s="38">
        <v>1.7999999999999996</v>
      </c>
      <c r="E1133" s="38">
        <v>2.65</v>
      </c>
      <c r="F1133" s="38">
        <v>8.3098539701597343</v>
      </c>
      <c r="G1133" s="38">
        <v>5.7499999999999982</v>
      </c>
      <c r="H1133" s="41">
        <v>0.218518518518519</v>
      </c>
    </row>
    <row r="1134" spans="1:8" x14ac:dyDescent="0.2">
      <c r="A1134" s="26">
        <v>2</v>
      </c>
      <c r="B1134" s="26">
        <v>6</v>
      </c>
      <c r="C1134" s="26">
        <v>2008</v>
      </c>
      <c r="D1134" s="38">
        <v>2.2629629629629626</v>
      </c>
      <c r="E1134" s="38">
        <v>3.1874999999999996</v>
      </c>
      <c r="F1134" s="38">
        <v>8.3421351448546925</v>
      </c>
      <c r="G1134" s="38">
        <v>10.795</v>
      </c>
      <c r="H1134" s="41">
        <v>0.218518518518519</v>
      </c>
    </row>
    <row r="1135" spans="1:8" x14ac:dyDescent="0.2">
      <c r="A1135" s="26">
        <v>2</v>
      </c>
      <c r="B1135" s="26">
        <v>7</v>
      </c>
      <c r="C1135" s="26">
        <v>2008</v>
      </c>
      <c r="D1135" s="38">
        <v>1.869230769230769</v>
      </c>
      <c r="E1135" s="38">
        <v>3.9125000000000001</v>
      </c>
      <c r="F1135" s="38">
        <v>8.118432267582623</v>
      </c>
      <c r="G1135" s="38">
        <v>7.745000000000001</v>
      </c>
      <c r="H1135" s="41">
        <v>0.218518518518519</v>
      </c>
    </row>
    <row r="1136" spans="1:8" x14ac:dyDescent="0.2">
      <c r="A1136" s="26">
        <v>2</v>
      </c>
      <c r="B1136" s="26">
        <v>8</v>
      </c>
      <c r="C1136" s="26">
        <v>2008</v>
      </c>
      <c r="D1136" s="38">
        <v>4.230769230769231E-2</v>
      </c>
      <c r="E1136" s="38">
        <v>2.7749999999999999</v>
      </c>
      <c r="F1136" s="38">
        <v>7.3618068396446805</v>
      </c>
      <c r="G1136" s="38">
        <v>3.7724999999999991</v>
      </c>
      <c r="H1136" s="41">
        <v>0.218518518518519</v>
      </c>
    </row>
    <row r="1137" spans="1:8" x14ac:dyDescent="0.2">
      <c r="A1137" s="26">
        <v>2</v>
      </c>
      <c r="B1137" s="26">
        <v>9</v>
      </c>
      <c r="C1137" s="26">
        <v>2008</v>
      </c>
      <c r="D1137" s="38">
        <v>1.0851851851851853</v>
      </c>
      <c r="E1137" s="38">
        <v>1.9624999999999999</v>
      </c>
      <c r="F1137" s="38">
        <v>7.1443336627523371</v>
      </c>
      <c r="G1137" s="38">
        <v>2.8474999999999993</v>
      </c>
      <c r="H1137" s="41">
        <v>0.218518518518519</v>
      </c>
    </row>
    <row r="1138" spans="1:8" x14ac:dyDescent="0.2">
      <c r="A1138" s="26">
        <v>2</v>
      </c>
      <c r="B1138" s="26">
        <v>10</v>
      </c>
      <c r="C1138" s="26">
        <v>2008</v>
      </c>
      <c r="D1138" s="38">
        <v>1.4724137931034478</v>
      </c>
      <c r="E1138" s="38">
        <v>6.9375</v>
      </c>
      <c r="F1138" s="38">
        <v>7.6228879191951231</v>
      </c>
      <c r="G1138" s="38">
        <v>0.18809523809523743</v>
      </c>
      <c r="H1138" s="41">
        <v>0.218518518518519</v>
      </c>
    </row>
    <row r="1139" spans="1:8" x14ac:dyDescent="0.2">
      <c r="A1139" s="26">
        <v>2</v>
      </c>
      <c r="B1139" s="26">
        <v>11</v>
      </c>
      <c r="C1139" s="26">
        <v>2008</v>
      </c>
      <c r="D1139" s="38">
        <v>0.15357142857142853</v>
      </c>
      <c r="E1139" s="38">
        <v>7.4875000000000007</v>
      </c>
      <c r="F1139" s="38">
        <v>6.7365714560791963</v>
      </c>
      <c r="G1139" s="38">
        <v>-6.2674999999999983</v>
      </c>
      <c r="H1139" s="41">
        <v>0.218518518518519</v>
      </c>
    </row>
    <row r="1140" spans="1:8" x14ac:dyDescent="0.2">
      <c r="A1140" s="26">
        <v>2</v>
      </c>
      <c r="B1140" s="26">
        <v>12</v>
      </c>
      <c r="C1140" s="26">
        <v>2008</v>
      </c>
      <c r="D1140" s="38">
        <v>6.3703703703703694</v>
      </c>
      <c r="E1140" s="38">
        <v>2.6749999999999998</v>
      </c>
      <c r="F1140" s="38">
        <v>6.5185319427886972</v>
      </c>
      <c r="G1140" s="38">
        <v>-5.5475000000000012</v>
      </c>
      <c r="H1140" s="41">
        <v>0.218518518518519</v>
      </c>
    </row>
    <row r="1141" spans="1:8" x14ac:dyDescent="0.2">
      <c r="A1141" s="26">
        <v>2</v>
      </c>
      <c r="B1141" s="26">
        <v>13</v>
      </c>
      <c r="C1141" s="26">
        <v>2008</v>
      </c>
      <c r="D1141" s="38">
        <v>36.900000000000006</v>
      </c>
      <c r="E1141" s="38">
        <v>4.6000000000000005</v>
      </c>
      <c r="F1141" s="38">
        <v>41.359547157416031</v>
      </c>
      <c r="G1141" s="38">
        <v>2.3026315789473681</v>
      </c>
      <c r="H1141" s="41">
        <v>0.218518518518519</v>
      </c>
    </row>
    <row r="1142" spans="1:8" x14ac:dyDescent="0.2">
      <c r="A1142" s="26">
        <v>2</v>
      </c>
      <c r="B1142" s="26">
        <v>14</v>
      </c>
      <c r="C1142" s="26">
        <v>2008</v>
      </c>
      <c r="D1142" s="38">
        <v>14.221428571428573</v>
      </c>
      <c r="E1142" s="38">
        <v>5.2250000000000005</v>
      </c>
      <c r="F1142" s="38">
        <v>20.280506418007228</v>
      </c>
      <c r="G1142" s="38">
        <v>1.4425000000000001</v>
      </c>
      <c r="H1142" s="41">
        <v>0.218518518518519</v>
      </c>
    </row>
    <row r="1143" spans="1:8" x14ac:dyDescent="0.2">
      <c r="A1143" s="26">
        <v>2</v>
      </c>
      <c r="B1143" s="26">
        <v>15</v>
      </c>
      <c r="C1143" s="26">
        <v>2008</v>
      </c>
      <c r="D1143" s="38">
        <v>1.0344827586206896E-2</v>
      </c>
      <c r="E1143" s="38">
        <v>4.9250000000000007</v>
      </c>
      <c r="F1143" s="38">
        <v>12.663281862793681</v>
      </c>
      <c r="G1143" s="38">
        <v>2.8200000000000007</v>
      </c>
      <c r="H1143" s="41">
        <v>0.218518518518519</v>
      </c>
    </row>
    <row r="1144" spans="1:8" x14ac:dyDescent="0.2">
      <c r="A1144" s="26">
        <v>2</v>
      </c>
      <c r="B1144" s="26">
        <v>16</v>
      </c>
      <c r="C1144" s="26">
        <v>2008</v>
      </c>
      <c r="D1144" s="38">
        <v>0</v>
      </c>
      <c r="E1144" s="38">
        <v>3.5625</v>
      </c>
      <c r="F1144" s="38">
        <v>10.819856886792184</v>
      </c>
      <c r="G1144" s="38">
        <v>-0.90500000000000025</v>
      </c>
      <c r="H1144" s="41">
        <v>0.218518518518519</v>
      </c>
    </row>
    <row r="1145" spans="1:8" x14ac:dyDescent="0.2">
      <c r="A1145" s="26">
        <v>2</v>
      </c>
      <c r="B1145" s="26">
        <v>17</v>
      </c>
      <c r="C1145" s="26">
        <v>2008</v>
      </c>
      <c r="D1145" s="38">
        <v>2.4586206896551723</v>
      </c>
      <c r="E1145" s="38">
        <v>3.7250000000000001</v>
      </c>
      <c r="F1145" s="38">
        <v>10.395104588174329</v>
      </c>
      <c r="G1145" s="38">
        <v>1.46</v>
      </c>
      <c r="H1145" s="41">
        <v>0.218518518518519</v>
      </c>
    </row>
    <row r="1146" spans="1:8" x14ac:dyDescent="0.2">
      <c r="A1146" s="26">
        <v>2</v>
      </c>
      <c r="B1146" s="26">
        <v>18</v>
      </c>
      <c r="C1146" s="26">
        <v>2008</v>
      </c>
      <c r="D1146" s="38">
        <v>9.1071428571428577</v>
      </c>
      <c r="E1146" s="38">
        <v>5.9874999999999998</v>
      </c>
      <c r="F1146" s="38">
        <v>14.76722158194746</v>
      </c>
      <c r="G1146" s="38">
        <v>9.2228070175438592</v>
      </c>
      <c r="H1146" s="41">
        <v>0.218518518518519</v>
      </c>
    </row>
    <row r="1147" spans="1:8" x14ac:dyDescent="0.2">
      <c r="A1147" s="26">
        <v>2</v>
      </c>
      <c r="B1147" s="26">
        <v>19</v>
      </c>
      <c r="C1147" s="26">
        <v>2008</v>
      </c>
      <c r="D1147" s="38">
        <v>1.9068965517241379</v>
      </c>
      <c r="E1147" s="38">
        <v>6.4624999999999995</v>
      </c>
      <c r="F1147" s="38">
        <v>11.524945702497826</v>
      </c>
      <c r="G1147" s="38">
        <v>3.5473684210526306</v>
      </c>
      <c r="H1147" s="41">
        <v>0.218518518518519</v>
      </c>
    </row>
    <row r="1148" spans="1:8" x14ac:dyDescent="0.2">
      <c r="A1148" s="26">
        <v>2</v>
      </c>
      <c r="B1148" s="26">
        <v>20</v>
      </c>
      <c r="C1148" s="26">
        <v>2008</v>
      </c>
      <c r="D1148" s="38">
        <v>0</v>
      </c>
      <c r="E1148" s="38">
        <v>4.6875</v>
      </c>
      <c r="F1148" s="38">
        <v>9.8627483739066175</v>
      </c>
      <c r="G1148" s="38">
        <v>-0.97894736842105301</v>
      </c>
      <c r="H1148" s="41">
        <v>0.218518518518519</v>
      </c>
    </row>
    <row r="1149" spans="1:8" x14ac:dyDescent="0.2">
      <c r="A1149" s="26">
        <v>2</v>
      </c>
      <c r="B1149" s="26">
        <v>21</v>
      </c>
      <c r="C1149" s="26">
        <v>2008</v>
      </c>
      <c r="D1149" s="38">
        <v>0</v>
      </c>
      <c r="E1149" s="38">
        <v>3.7374999999999994</v>
      </c>
      <c r="F1149" s="38">
        <v>9.2482733819061185</v>
      </c>
      <c r="G1149" s="38">
        <v>-2.9078947368421049</v>
      </c>
      <c r="H1149" s="41">
        <v>0.218518518518519</v>
      </c>
    </row>
    <row r="1150" spans="1:8" x14ac:dyDescent="0.2">
      <c r="A1150" s="26">
        <v>2</v>
      </c>
      <c r="B1150" s="26">
        <v>22</v>
      </c>
      <c r="C1150" s="26">
        <v>2008</v>
      </c>
      <c r="D1150" s="38">
        <v>12.11923076923077</v>
      </c>
      <c r="E1150" s="38">
        <v>3.0625</v>
      </c>
      <c r="F1150" s="38">
        <v>9.8117780980724767</v>
      </c>
      <c r="G1150" s="38">
        <v>-1.8368421052631585</v>
      </c>
      <c r="H1150" s="41">
        <v>0.218518518518519</v>
      </c>
    </row>
    <row r="1151" spans="1:8" x14ac:dyDescent="0.2">
      <c r="A1151" s="26">
        <v>2</v>
      </c>
      <c r="B1151" s="26">
        <v>23</v>
      </c>
      <c r="C1151" s="26">
        <v>2008</v>
      </c>
      <c r="D1151" s="38">
        <v>5.3800000000000008</v>
      </c>
      <c r="E1151" s="38">
        <v>2.5374999999999996</v>
      </c>
      <c r="F1151" s="38">
        <v>10.063797795252402</v>
      </c>
      <c r="G1151" s="38">
        <v>-0.65526315789473688</v>
      </c>
      <c r="H1151" s="41">
        <v>0.218518518518519</v>
      </c>
    </row>
    <row r="1152" spans="1:8" x14ac:dyDescent="0.2">
      <c r="A1152" s="26">
        <v>2</v>
      </c>
      <c r="B1152" s="26">
        <v>24</v>
      </c>
      <c r="C1152" s="26">
        <v>2008</v>
      </c>
      <c r="D1152" s="38">
        <v>0</v>
      </c>
      <c r="E1152" s="38">
        <v>2.5874999999999995</v>
      </c>
      <c r="F1152" s="38">
        <v>9.2879169297771185</v>
      </c>
      <c r="G1152" s="38">
        <v>-2.0075000000000003</v>
      </c>
      <c r="H1152" s="41">
        <v>0.218518518518519</v>
      </c>
    </row>
    <row r="1153" spans="1:8" x14ac:dyDescent="0.2">
      <c r="A1153" s="26">
        <v>2</v>
      </c>
      <c r="B1153" s="26">
        <v>25</v>
      </c>
      <c r="C1153" s="26">
        <v>2008</v>
      </c>
      <c r="D1153" s="38">
        <v>0.16999999999999998</v>
      </c>
      <c r="E1153" s="38">
        <v>2.6749999999999998</v>
      </c>
      <c r="F1153" s="38">
        <v>9.0642140525050472</v>
      </c>
      <c r="G1153" s="38">
        <v>1.7138888888888899</v>
      </c>
      <c r="H1153" s="41">
        <v>0.218518518518519</v>
      </c>
    </row>
    <row r="1154" spans="1:8" x14ac:dyDescent="0.2">
      <c r="A1154" s="26">
        <v>2</v>
      </c>
      <c r="B1154" s="26">
        <v>26</v>
      </c>
      <c r="C1154" s="26">
        <v>2008</v>
      </c>
      <c r="D1154" s="38">
        <v>3.3517241379310341</v>
      </c>
      <c r="E1154" s="38">
        <v>2.6749999999999998</v>
      </c>
      <c r="F1154" s="38">
        <v>10.842510342718468</v>
      </c>
      <c r="G1154" s="38">
        <v>3.3263157894736852</v>
      </c>
      <c r="H1154" s="41">
        <v>0.218518518518519</v>
      </c>
    </row>
    <row r="1155" spans="1:8" x14ac:dyDescent="0.2">
      <c r="A1155" s="26">
        <v>2</v>
      </c>
      <c r="B1155" s="26">
        <v>27</v>
      </c>
      <c r="C1155" s="26">
        <v>2008</v>
      </c>
      <c r="D1155" s="38">
        <v>4.1551724137931032</v>
      </c>
      <c r="E1155" s="38">
        <v>6.375</v>
      </c>
      <c r="F1155" s="38">
        <v>12.980430245761681</v>
      </c>
      <c r="G1155" s="38">
        <v>1.4647058823529415</v>
      </c>
      <c r="H1155" s="41">
        <v>0.218518518518519</v>
      </c>
    </row>
    <row r="1156" spans="1:8" x14ac:dyDescent="0.2">
      <c r="A1156" s="26">
        <v>2</v>
      </c>
      <c r="B1156" s="26">
        <v>28</v>
      </c>
      <c r="C1156" s="26">
        <v>2008</v>
      </c>
      <c r="D1156" s="38">
        <v>0</v>
      </c>
      <c r="E1156" s="38">
        <v>6.3875000000000002</v>
      </c>
      <c r="F1156" s="38">
        <v>9.9930057454827583</v>
      </c>
      <c r="G1156" s="38">
        <v>-3.9450000000000007</v>
      </c>
      <c r="H1156" s="41">
        <v>0.218518518518519</v>
      </c>
    </row>
    <row r="1157" spans="1:8" x14ac:dyDescent="0.2">
      <c r="A1157" s="26">
        <v>2</v>
      </c>
      <c r="B1157" s="26">
        <v>29</v>
      </c>
      <c r="C1157" s="26">
        <v>2008</v>
      </c>
      <c r="D1157" s="38">
        <v>1.2733333333333334</v>
      </c>
      <c r="E1157" s="38">
        <v>3.6624999999999996</v>
      </c>
      <c r="F1157" s="38">
        <v>9.1236793743115481</v>
      </c>
      <c r="G1157" s="38">
        <v>-4.5642857142857149</v>
      </c>
      <c r="H1157" s="41">
        <v>0.218518518518519</v>
      </c>
    </row>
    <row r="1158" spans="1:8" x14ac:dyDescent="0.2">
      <c r="A1158" s="26">
        <v>3</v>
      </c>
      <c r="B1158" s="26">
        <v>1</v>
      </c>
      <c r="C1158" s="26">
        <v>2008</v>
      </c>
      <c r="D1158" s="38">
        <v>4.8903225806451607</v>
      </c>
      <c r="E1158" s="38">
        <v>5.9125000000000005</v>
      </c>
      <c r="F1158" s="38">
        <v>11.086034993926042</v>
      </c>
      <c r="G1158" s="38">
        <v>1.8738095238095236</v>
      </c>
      <c r="H1158" s="41">
        <v>27.014814814814802</v>
      </c>
    </row>
    <row r="1159" spans="1:8" x14ac:dyDescent="0.2">
      <c r="A1159" s="26">
        <v>3</v>
      </c>
      <c r="B1159" s="26">
        <v>2</v>
      </c>
      <c r="C1159" s="26">
        <v>2008</v>
      </c>
      <c r="D1159" s="38">
        <v>0.36000000000000004</v>
      </c>
      <c r="E1159" s="38">
        <v>5.0625</v>
      </c>
      <c r="F1159" s="38">
        <v>9.4776396231597602</v>
      </c>
      <c r="G1159" s="38">
        <v>1.8681818181818173</v>
      </c>
      <c r="H1159" s="41">
        <v>27.014814814814802</v>
      </c>
    </row>
    <row r="1160" spans="1:8" x14ac:dyDescent="0.2">
      <c r="A1160" s="26">
        <v>3</v>
      </c>
      <c r="B1160" s="26">
        <v>3</v>
      </c>
      <c r="C1160" s="26">
        <v>2008</v>
      </c>
      <c r="D1160" s="38">
        <v>0.16969696969696968</v>
      </c>
      <c r="E1160" s="38">
        <v>3.9375</v>
      </c>
      <c r="F1160" s="38">
        <v>8.8093626733343324</v>
      </c>
      <c r="G1160" s="38">
        <v>4.5894736842105273</v>
      </c>
      <c r="H1160" s="41">
        <v>27.014814814814802</v>
      </c>
    </row>
    <row r="1161" spans="1:8" x14ac:dyDescent="0.2">
      <c r="A1161" s="26">
        <v>3</v>
      </c>
      <c r="B1161" s="26">
        <v>4</v>
      </c>
      <c r="C1161" s="26">
        <v>2008</v>
      </c>
      <c r="D1161" s="38">
        <v>1.9999999999999996</v>
      </c>
      <c r="E1161" s="38">
        <v>4.1499999999999995</v>
      </c>
      <c r="F1161" s="38">
        <v>9.8004513701093288</v>
      </c>
      <c r="G1161" s="38">
        <v>9.4095238095238116</v>
      </c>
      <c r="H1161" s="41">
        <v>27.014814814814802</v>
      </c>
    </row>
    <row r="1162" spans="1:8" x14ac:dyDescent="0.2">
      <c r="A1162" s="26">
        <v>3</v>
      </c>
      <c r="B1162" s="26">
        <v>5</v>
      </c>
      <c r="C1162" s="26">
        <v>2008</v>
      </c>
      <c r="D1162" s="38">
        <v>13.69090909090909</v>
      </c>
      <c r="E1162" s="38">
        <v>6.9625000000000004</v>
      </c>
      <c r="F1162" s="38">
        <v>14.067796130223391</v>
      </c>
      <c r="G1162" s="38">
        <v>8.8500000000000014</v>
      </c>
      <c r="H1162" s="41">
        <v>27.014814814814802</v>
      </c>
    </row>
    <row r="1163" spans="1:8" x14ac:dyDescent="0.2">
      <c r="A1163" s="26">
        <v>3</v>
      </c>
      <c r="B1163" s="26">
        <v>6</v>
      </c>
      <c r="C1163" s="26">
        <v>2008</v>
      </c>
      <c r="D1163" s="38">
        <v>2.2999999999999994</v>
      </c>
      <c r="E1163" s="38">
        <v>2.4249999999999998</v>
      </c>
      <c r="F1163" s="38">
        <v>9.9165503317315444</v>
      </c>
      <c r="G1163" s="38">
        <v>4.6523809523809536</v>
      </c>
      <c r="H1163" s="41">
        <v>27.014814814814802</v>
      </c>
    </row>
    <row r="1164" spans="1:8" x14ac:dyDescent="0.2">
      <c r="A1164" s="26">
        <v>3</v>
      </c>
      <c r="B1164" s="26">
        <v>7</v>
      </c>
      <c r="C1164" s="26">
        <v>2008</v>
      </c>
      <c r="D1164" s="38">
        <v>15.082352941176469</v>
      </c>
      <c r="E1164" s="38">
        <v>3.6</v>
      </c>
      <c r="F1164" s="38">
        <v>13.846924934942106</v>
      </c>
      <c r="G1164" s="38">
        <v>4.0749999999999993</v>
      </c>
      <c r="H1164" s="41">
        <v>27.014814814814802</v>
      </c>
    </row>
    <row r="1165" spans="1:8" x14ac:dyDescent="0.2">
      <c r="A1165" s="26">
        <v>3</v>
      </c>
      <c r="B1165" s="26">
        <v>8</v>
      </c>
      <c r="C1165" s="26">
        <v>2008</v>
      </c>
      <c r="D1165" s="38">
        <v>24.436363636363634</v>
      </c>
      <c r="E1165" s="38">
        <v>6.0142857142857142</v>
      </c>
      <c r="F1165" s="38">
        <v>38.306993971349037</v>
      </c>
      <c r="G1165" s="38">
        <v>7.6725000000000003</v>
      </c>
      <c r="H1165" s="41">
        <v>27.014814814814802</v>
      </c>
    </row>
    <row r="1166" spans="1:8" x14ac:dyDescent="0.2">
      <c r="A1166" s="26">
        <v>3</v>
      </c>
      <c r="B1166" s="26">
        <v>9</v>
      </c>
      <c r="C1166" s="26">
        <v>2008</v>
      </c>
      <c r="D1166" s="38">
        <v>13.585294117647058</v>
      </c>
      <c r="E1166" s="38">
        <v>7.7375000000000007</v>
      </c>
      <c r="F1166" s="38">
        <v>20.614644892919944</v>
      </c>
      <c r="G1166" s="38">
        <v>4.0909090909090899</v>
      </c>
      <c r="H1166" s="41">
        <v>27.014814814814802</v>
      </c>
    </row>
    <row r="1167" spans="1:8" x14ac:dyDescent="0.2">
      <c r="A1167" s="26">
        <v>3</v>
      </c>
      <c r="B1167" s="26">
        <v>10</v>
      </c>
      <c r="C1167" s="26">
        <v>2008</v>
      </c>
      <c r="D1167" s="38">
        <v>0.74</v>
      </c>
      <c r="E1167" s="38">
        <v>4.2874999999999996</v>
      </c>
      <c r="F1167" s="38">
        <v>13.872410072859179</v>
      </c>
      <c r="G1167" s="38">
        <v>1.8500000000000008</v>
      </c>
      <c r="H1167" s="41">
        <v>27.014814814814802</v>
      </c>
    </row>
    <row r="1168" spans="1:8" x14ac:dyDescent="0.2">
      <c r="A1168" s="26">
        <v>3</v>
      </c>
      <c r="B1168" s="26">
        <v>11</v>
      </c>
      <c r="C1168" s="26">
        <v>2008</v>
      </c>
      <c r="D1168" s="38">
        <v>0</v>
      </c>
      <c r="E1168" s="38">
        <v>2.8749999999999996</v>
      </c>
      <c r="F1168" s="38">
        <v>12.363123571770396</v>
      </c>
      <c r="G1168" s="38">
        <v>3.706818181818182</v>
      </c>
      <c r="H1168" s="41">
        <v>27.014814814814802</v>
      </c>
    </row>
    <row r="1169" spans="1:8" x14ac:dyDescent="0.2">
      <c r="A1169" s="26">
        <v>3</v>
      </c>
      <c r="B1169" s="26">
        <v>12</v>
      </c>
      <c r="C1169" s="26">
        <v>2008</v>
      </c>
      <c r="D1169" s="38">
        <v>0</v>
      </c>
      <c r="E1169" s="38">
        <v>5.8375000000000004</v>
      </c>
      <c r="F1169" s="38">
        <v>11.624054572175329</v>
      </c>
      <c r="G1169" s="38">
        <v>4.9727272727272736</v>
      </c>
      <c r="H1169" s="41">
        <v>27.014814814814802</v>
      </c>
    </row>
    <row r="1170" spans="1:8" x14ac:dyDescent="0.2">
      <c r="A1170" s="26">
        <v>3</v>
      </c>
      <c r="B1170" s="26">
        <v>13</v>
      </c>
      <c r="C1170" s="26">
        <v>2008</v>
      </c>
      <c r="D1170" s="38">
        <v>0</v>
      </c>
      <c r="E1170" s="38">
        <v>3.3125</v>
      </c>
      <c r="F1170" s="38">
        <v>10.94161921239597</v>
      </c>
      <c r="G1170" s="38">
        <v>3.1904761904761898</v>
      </c>
      <c r="H1170" s="41">
        <v>27.014814814814802</v>
      </c>
    </row>
    <row r="1171" spans="1:8" x14ac:dyDescent="0.2">
      <c r="A1171" s="26">
        <v>3</v>
      </c>
      <c r="B1171" s="26">
        <v>14</v>
      </c>
      <c r="C1171" s="26">
        <v>2008</v>
      </c>
      <c r="D1171" s="38">
        <v>0.27058823529411763</v>
      </c>
      <c r="E1171" s="38">
        <v>2.9624999999999999</v>
      </c>
      <c r="F1171" s="38">
        <v>10.480055047897899</v>
      </c>
      <c r="G1171" s="38">
        <v>6.0214285714285731</v>
      </c>
      <c r="H1171" s="41">
        <v>27.014814814814802</v>
      </c>
    </row>
    <row r="1172" spans="1:8" x14ac:dyDescent="0.2">
      <c r="A1172" s="26">
        <v>3</v>
      </c>
      <c r="B1172" s="26">
        <v>15</v>
      </c>
      <c r="C1172" s="26">
        <v>2008</v>
      </c>
      <c r="D1172" s="38">
        <v>3.2818181818181804</v>
      </c>
      <c r="E1172" s="38">
        <v>4.375</v>
      </c>
      <c r="F1172" s="38">
        <v>10.828351932764544</v>
      </c>
      <c r="G1172" s="38">
        <v>8.3952380952380956</v>
      </c>
      <c r="H1172" s="41">
        <v>27.014814814814802</v>
      </c>
    </row>
    <row r="1173" spans="1:8" x14ac:dyDescent="0.2">
      <c r="A1173" s="26">
        <v>3</v>
      </c>
      <c r="B1173" s="26">
        <v>16</v>
      </c>
      <c r="C1173" s="26">
        <v>2008</v>
      </c>
      <c r="D1173" s="38">
        <v>0.78857142857142881</v>
      </c>
      <c r="E1173" s="38">
        <v>4.6625000000000005</v>
      </c>
      <c r="F1173" s="38">
        <v>10.123263117058901</v>
      </c>
      <c r="G1173" s="38">
        <v>5.7809523809523808</v>
      </c>
      <c r="H1173" s="41">
        <v>27.014814814814802</v>
      </c>
    </row>
    <row r="1174" spans="1:8" x14ac:dyDescent="0.2">
      <c r="A1174" s="26">
        <v>3</v>
      </c>
      <c r="B1174" s="26">
        <v>17</v>
      </c>
      <c r="C1174" s="26">
        <v>2008</v>
      </c>
      <c r="D1174" s="38">
        <v>0.23939393939393938</v>
      </c>
      <c r="E1174" s="38">
        <v>5.6499999999999995</v>
      </c>
      <c r="F1174" s="38">
        <v>9.4238376653348315</v>
      </c>
      <c r="G1174" s="38">
        <v>4.1238095238095234</v>
      </c>
      <c r="H1174" s="41">
        <v>27.014814814814802</v>
      </c>
    </row>
    <row r="1175" spans="1:8" x14ac:dyDescent="0.2">
      <c r="A1175" s="26">
        <v>3</v>
      </c>
      <c r="B1175" s="26">
        <v>18</v>
      </c>
      <c r="C1175" s="26">
        <v>2008</v>
      </c>
      <c r="D1175" s="38">
        <v>2.3529411764705882E-2</v>
      </c>
      <c r="E1175" s="38">
        <v>3.7124999999999999</v>
      </c>
      <c r="F1175" s="38">
        <v>9.4181743013532611</v>
      </c>
      <c r="G1175" s="38">
        <v>3.8976190476190471</v>
      </c>
      <c r="H1175" s="41">
        <v>27.014814814814802</v>
      </c>
    </row>
    <row r="1176" spans="1:8" x14ac:dyDescent="0.2">
      <c r="A1176" s="26">
        <v>3</v>
      </c>
      <c r="B1176" s="26">
        <v>19</v>
      </c>
      <c r="C1176" s="26">
        <v>2008</v>
      </c>
      <c r="D1176" s="38">
        <v>14.90588235294118</v>
      </c>
      <c r="E1176" s="38">
        <v>3.1874999999999996</v>
      </c>
      <c r="F1176" s="38">
        <v>17.335557147590094</v>
      </c>
      <c r="G1176" s="38">
        <v>6.0666666666666664</v>
      </c>
      <c r="H1176" s="41">
        <v>27.014814814814802</v>
      </c>
    </row>
    <row r="1177" spans="1:8" x14ac:dyDescent="0.2">
      <c r="A1177" s="26">
        <v>3</v>
      </c>
      <c r="B1177" s="26">
        <v>20</v>
      </c>
      <c r="C1177" s="26">
        <v>2008</v>
      </c>
      <c r="D1177" s="38">
        <v>15.472222222222221</v>
      </c>
      <c r="E1177" s="38">
        <v>8.65</v>
      </c>
      <c r="F1177" s="38">
        <v>17.72066589833695</v>
      </c>
      <c r="G1177" s="38">
        <v>8.2809523809523817</v>
      </c>
      <c r="H1177" s="41">
        <v>27.014814814814802</v>
      </c>
    </row>
    <row r="1178" spans="1:8" x14ac:dyDescent="0.2">
      <c r="A1178" s="26">
        <v>3</v>
      </c>
      <c r="B1178" s="26">
        <v>21</v>
      </c>
      <c r="C1178" s="26">
        <v>2008</v>
      </c>
      <c r="D1178" s="38">
        <v>2.9411764705882353E-2</v>
      </c>
      <c r="E1178" s="38">
        <v>8.5750000000000011</v>
      </c>
      <c r="F1178" s="38">
        <v>11.524945702497824</v>
      </c>
      <c r="G1178" s="38">
        <v>4.2380952380952381</v>
      </c>
      <c r="H1178" s="41">
        <v>27.014814814814802</v>
      </c>
    </row>
    <row r="1179" spans="1:8" x14ac:dyDescent="0.2">
      <c r="A1179" s="26">
        <v>3</v>
      </c>
      <c r="B1179" s="26">
        <v>22</v>
      </c>
      <c r="C1179" s="26">
        <v>2008</v>
      </c>
      <c r="D1179" s="38">
        <v>0</v>
      </c>
      <c r="E1179" s="38">
        <v>4.5125000000000002</v>
      </c>
      <c r="F1179" s="38">
        <v>10.417758044100616</v>
      </c>
      <c r="G1179" s="38">
        <v>5.2424999999999997</v>
      </c>
      <c r="H1179" s="41">
        <v>27.014814814814802</v>
      </c>
    </row>
    <row r="1180" spans="1:8" x14ac:dyDescent="0.2">
      <c r="A1180" s="26">
        <v>3</v>
      </c>
      <c r="B1180" s="26">
        <v>23</v>
      </c>
      <c r="C1180" s="26">
        <v>2008</v>
      </c>
      <c r="D1180" s="38">
        <v>0</v>
      </c>
      <c r="E1180" s="38">
        <v>3.5625000000000004</v>
      </c>
      <c r="F1180" s="38">
        <v>9.8740751018697566</v>
      </c>
      <c r="G1180" s="38">
        <v>3.7071428571428573</v>
      </c>
      <c r="H1180" s="41">
        <v>27.014814814814802</v>
      </c>
    </row>
    <row r="1181" spans="1:8" x14ac:dyDescent="0.2">
      <c r="A1181" s="26">
        <v>3</v>
      </c>
      <c r="B1181" s="26">
        <v>24</v>
      </c>
      <c r="C1181" s="26">
        <v>2008</v>
      </c>
      <c r="D1181" s="38">
        <v>0</v>
      </c>
      <c r="E1181" s="38">
        <v>2.9999999999999996</v>
      </c>
      <c r="F1181" s="38">
        <v>9.5201148530215463</v>
      </c>
      <c r="G1181" s="38">
        <v>3.7424999999999997</v>
      </c>
      <c r="H1181" s="41">
        <v>27.014814814814802</v>
      </c>
    </row>
    <row r="1182" spans="1:8" x14ac:dyDescent="0.2">
      <c r="A1182" s="26">
        <v>3</v>
      </c>
      <c r="B1182" s="26">
        <v>25</v>
      </c>
      <c r="C1182" s="26">
        <v>2008</v>
      </c>
      <c r="D1182" s="38">
        <v>0</v>
      </c>
      <c r="E1182" s="38">
        <v>4.7874999999999996</v>
      </c>
      <c r="F1182" s="38">
        <v>9.4040158913993306</v>
      </c>
      <c r="G1182" s="38">
        <v>3.1928571428571435</v>
      </c>
      <c r="H1182" s="41">
        <v>27.014814814814802</v>
      </c>
    </row>
    <row r="1183" spans="1:8" x14ac:dyDescent="0.2">
      <c r="A1183" s="26">
        <v>3</v>
      </c>
      <c r="B1183" s="26">
        <v>26</v>
      </c>
      <c r="C1183" s="26">
        <v>2008</v>
      </c>
      <c r="D1183" s="38">
        <v>0</v>
      </c>
      <c r="E1183" s="38">
        <v>4.9750000000000005</v>
      </c>
      <c r="F1183" s="38">
        <v>9.2879169297771167</v>
      </c>
      <c r="G1183" s="38">
        <v>8.4840909090909093</v>
      </c>
      <c r="H1183" s="41">
        <v>27.014814814814802</v>
      </c>
    </row>
    <row r="1184" spans="1:8" x14ac:dyDescent="0.2">
      <c r="A1184" s="26">
        <v>3</v>
      </c>
      <c r="B1184" s="26">
        <v>27</v>
      </c>
      <c r="C1184" s="26">
        <v>2008</v>
      </c>
      <c r="D1184" s="38">
        <v>0.24545454545454545</v>
      </c>
      <c r="E1184" s="38">
        <v>1.2999999999999998</v>
      </c>
      <c r="F1184" s="38">
        <v>9.1944714240811898</v>
      </c>
      <c r="G1184" s="38">
        <v>7.2150000000000007</v>
      </c>
      <c r="H1184" s="41">
        <v>27.014814814814802</v>
      </c>
    </row>
    <row r="1185" spans="1:8" x14ac:dyDescent="0.2">
      <c r="A1185" s="26">
        <v>3</v>
      </c>
      <c r="B1185" s="26">
        <v>28</v>
      </c>
      <c r="C1185" s="26">
        <v>2008</v>
      </c>
      <c r="D1185" s="38">
        <v>0.72777777777777797</v>
      </c>
      <c r="E1185" s="38">
        <v>3.7250000000000005</v>
      </c>
      <c r="F1185" s="38">
        <v>9.1916397420904037</v>
      </c>
      <c r="G1185" s="38">
        <v>6.2714285714285722</v>
      </c>
      <c r="H1185" s="41">
        <v>27.014814814814802</v>
      </c>
    </row>
    <row r="1186" spans="1:8" x14ac:dyDescent="0.2">
      <c r="A1186" s="26">
        <v>3</v>
      </c>
      <c r="B1186" s="26">
        <v>29</v>
      </c>
      <c r="C1186" s="26">
        <v>2008</v>
      </c>
      <c r="D1186" s="38">
        <v>0.43333333333333335</v>
      </c>
      <c r="E1186" s="38">
        <v>5.75</v>
      </c>
      <c r="F1186" s="38">
        <v>8.7753824894449064</v>
      </c>
      <c r="G1186" s="38">
        <v>4.2880952380952388</v>
      </c>
      <c r="H1186" s="41">
        <v>27.014814814814802</v>
      </c>
    </row>
    <row r="1187" spans="1:8" x14ac:dyDescent="0.2">
      <c r="A1187" s="26">
        <v>3</v>
      </c>
      <c r="B1187" s="26">
        <v>30</v>
      </c>
      <c r="C1187" s="26">
        <v>2008</v>
      </c>
      <c r="D1187" s="38">
        <v>0</v>
      </c>
      <c r="E1187" s="38">
        <v>3.1750000000000003</v>
      </c>
      <c r="F1187" s="38">
        <v>8.4044321486519777</v>
      </c>
      <c r="G1187" s="38">
        <v>2.6690476190476202</v>
      </c>
      <c r="H1187" s="41">
        <v>27.014814814814802</v>
      </c>
    </row>
    <row r="1188" spans="1:8" x14ac:dyDescent="0.2">
      <c r="A1188" s="26">
        <v>3</v>
      </c>
      <c r="B1188" s="26">
        <v>31</v>
      </c>
      <c r="C1188" s="26">
        <v>2008</v>
      </c>
      <c r="D1188" s="38">
        <v>2.6823529411764695</v>
      </c>
      <c r="E1188" s="38">
        <v>3.4874999999999998</v>
      </c>
      <c r="F1188" s="38">
        <v>8.7329072595831185</v>
      </c>
      <c r="G1188" s="38">
        <v>5.432631578947368</v>
      </c>
      <c r="H1188" s="41">
        <v>27.014814814814802</v>
      </c>
    </row>
    <row r="1189" spans="1:8" x14ac:dyDescent="0.2">
      <c r="A1189" s="26">
        <v>4</v>
      </c>
      <c r="B1189" s="26">
        <v>1</v>
      </c>
      <c r="C1189" s="26">
        <v>2008</v>
      </c>
      <c r="D1189" s="38">
        <v>6.6594594594594607</v>
      </c>
      <c r="E1189" s="38">
        <v>6.2799999999999994</v>
      </c>
      <c r="F1189" s="38">
        <v>9.5994019487635427</v>
      </c>
      <c r="G1189" s="38">
        <v>12.154761904761905</v>
      </c>
      <c r="H1189" s="41">
        <v>89.744444444444397</v>
      </c>
    </row>
    <row r="1190" spans="1:8" x14ac:dyDescent="0.2">
      <c r="A1190" s="26">
        <v>4</v>
      </c>
      <c r="B1190" s="26">
        <v>2</v>
      </c>
      <c r="C1190" s="26">
        <v>2008</v>
      </c>
      <c r="D1190" s="38">
        <v>2.8263157894736834</v>
      </c>
      <c r="E1190" s="38">
        <v>7.18</v>
      </c>
      <c r="F1190" s="38">
        <v>10.550847097667544</v>
      </c>
      <c r="G1190" s="38">
        <v>8.8691666666666666</v>
      </c>
      <c r="H1190" s="41">
        <v>89.744444444444397</v>
      </c>
    </row>
    <row r="1191" spans="1:8" x14ac:dyDescent="0.2">
      <c r="A1191" s="26">
        <v>4</v>
      </c>
      <c r="B1191" s="26">
        <v>3</v>
      </c>
      <c r="C1191" s="26">
        <v>2008</v>
      </c>
      <c r="D1191" s="38">
        <v>0.44999999999999996</v>
      </c>
      <c r="E1191" s="38">
        <v>2.84</v>
      </c>
      <c r="F1191" s="38">
        <v>8.2968282330021204</v>
      </c>
      <c r="G1191" s="38">
        <v>3.8675000000000006</v>
      </c>
      <c r="H1191" s="41">
        <v>89.744444444444397</v>
      </c>
    </row>
    <row r="1192" spans="1:8" x14ac:dyDescent="0.2">
      <c r="A1192" s="26">
        <v>4</v>
      </c>
      <c r="B1192" s="26">
        <v>4</v>
      </c>
      <c r="C1192" s="26">
        <v>2008</v>
      </c>
      <c r="D1192" s="38">
        <v>13.529729729729729</v>
      </c>
      <c r="E1192" s="38">
        <v>3.2999999999999994</v>
      </c>
      <c r="F1192" s="38">
        <v>14.464231608933389</v>
      </c>
      <c r="G1192" s="38">
        <v>7.235714285714284</v>
      </c>
      <c r="H1192" s="41">
        <v>89.744444444444397</v>
      </c>
    </row>
    <row r="1193" spans="1:8" x14ac:dyDescent="0.2">
      <c r="A1193" s="26">
        <v>4</v>
      </c>
      <c r="B1193" s="26">
        <v>5</v>
      </c>
      <c r="C1193" s="26">
        <v>2008</v>
      </c>
      <c r="D1193" s="38">
        <v>2.8162162162162159</v>
      </c>
      <c r="E1193" s="38">
        <v>3.8600000000000003</v>
      </c>
      <c r="F1193" s="38">
        <v>10.508371867805756</v>
      </c>
      <c r="G1193" s="38">
        <v>11.30952380952381</v>
      </c>
      <c r="H1193" s="41">
        <v>89.744444444444397</v>
      </c>
    </row>
    <row r="1194" spans="1:8" x14ac:dyDescent="0.2">
      <c r="A1194" s="26">
        <v>4</v>
      </c>
      <c r="B1194" s="26">
        <v>6</v>
      </c>
      <c r="C1194" s="26">
        <v>2008</v>
      </c>
      <c r="D1194" s="38">
        <v>0.74864864864864866</v>
      </c>
      <c r="E1194" s="38">
        <v>6.0799999999999992</v>
      </c>
      <c r="F1194" s="38">
        <v>9.1265110563023324</v>
      </c>
      <c r="G1194" s="38">
        <v>8.711363636363636</v>
      </c>
      <c r="H1194" s="41">
        <v>89.744444444444397</v>
      </c>
    </row>
    <row r="1195" spans="1:8" x14ac:dyDescent="0.2">
      <c r="A1195" s="26">
        <v>4</v>
      </c>
      <c r="B1195" s="26">
        <v>7</v>
      </c>
      <c r="C1195" s="26">
        <v>2008</v>
      </c>
      <c r="D1195" s="38">
        <v>0.10270270270270269</v>
      </c>
      <c r="E1195" s="38">
        <v>4.8</v>
      </c>
      <c r="F1195" s="38">
        <v>8.5573429761544055</v>
      </c>
      <c r="G1195" s="38">
        <v>7.4300000000000006</v>
      </c>
      <c r="H1195" s="41">
        <v>89.744444444444397</v>
      </c>
    </row>
    <row r="1196" spans="1:8" x14ac:dyDescent="0.2">
      <c r="A1196" s="26">
        <v>4</v>
      </c>
      <c r="B1196" s="26">
        <v>8</v>
      </c>
      <c r="C1196" s="26">
        <v>2008</v>
      </c>
      <c r="D1196" s="38">
        <v>0</v>
      </c>
      <c r="E1196" s="38">
        <v>4.0600000000000005</v>
      </c>
      <c r="F1196" s="38">
        <v>8.2260361832324786</v>
      </c>
      <c r="G1196" s="38">
        <v>8.4450000000000003</v>
      </c>
      <c r="H1196" s="41">
        <v>89.744444444444397</v>
      </c>
    </row>
    <row r="1197" spans="1:8" x14ac:dyDescent="0.2">
      <c r="A1197" s="26">
        <v>4</v>
      </c>
      <c r="B1197" s="26">
        <v>9</v>
      </c>
      <c r="C1197" s="26">
        <v>2008</v>
      </c>
      <c r="D1197" s="38">
        <v>8.947368421052633E-2</v>
      </c>
      <c r="E1197" s="38">
        <v>2.48</v>
      </c>
      <c r="F1197" s="38">
        <v>8.0278184438774787</v>
      </c>
      <c r="G1197" s="38">
        <v>8.1901190476190457</v>
      </c>
      <c r="H1197" s="41">
        <v>89.744444444444397</v>
      </c>
    </row>
    <row r="1198" spans="1:8" x14ac:dyDescent="0.2">
      <c r="A1198" s="26">
        <v>4</v>
      </c>
      <c r="B1198" s="26">
        <v>10</v>
      </c>
      <c r="C1198" s="26">
        <v>2008</v>
      </c>
      <c r="D1198" s="38">
        <v>0.22162162162162161</v>
      </c>
      <c r="E1198" s="38">
        <v>2.2600000000000002</v>
      </c>
      <c r="F1198" s="38">
        <v>7.9711848040617639</v>
      </c>
      <c r="G1198" s="38">
        <v>13.435714285714283</v>
      </c>
      <c r="H1198" s="41">
        <v>89.744444444444397</v>
      </c>
    </row>
    <row r="1199" spans="1:8" x14ac:dyDescent="0.2">
      <c r="A1199" s="26">
        <v>4</v>
      </c>
      <c r="B1199" s="26">
        <v>11</v>
      </c>
      <c r="C1199" s="26">
        <v>2008</v>
      </c>
      <c r="D1199" s="38">
        <v>0.55555555555555558</v>
      </c>
      <c r="E1199" s="38">
        <v>3.4</v>
      </c>
      <c r="F1199" s="38">
        <v>7.8522541604487657</v>
      </c>
      <c r="G1199" s="38">
        <v>13.380952380952383</v>
      </c>
      <c r="H1199" s="41">
        <v>89.744444444444397</v>
      </c>
    </row>
    <row r="1200" spans="1:8" x14ac:dyDescent="0.2">
      <c r="A1200" s="26">
        <v>4</v>
      </c>
      <c r="B1200" s="26">
        <v>12</v>
      </c>
      <c r="C1200" s="26">
        <v>2008</v>
      </c>
      <c r="D1200" s="38">
        <v>9.3833333333333346</v>
      </c>
      <c r="E1200" s="38">
        <v>3.4200000000000004</v>
      </c>
      <c r="F1200" s="38">
        <v>10.82268856878297</v>
      </c>
      <c r="G1200" s="38">
        <v>14.77142857142857</v>
      </c>
      <c r="H1200" s="41">
        <v>89.744444444444397</v>
      </c>
    </row>
    <row r="1201" spans="1:8" x14ac:dyDescent="0.2">
      <c r="A1201" s="26">
        <v>4</v>
      </c>
      <c r="B1201" s="26">
        <v>13</v>
      </c>
      <c r="C1201" s="26">
        <v>2008</v>
      </c>
      <c r="D1201" s="38">
        <v>0.4081081081081081</v>
      </c>
      <c r="E1201" s="38">
        <v>5.3</v>
      </c>
      <c r="F1201" s="38">
        <v>8.4327489685598351</v>
      </c>
      <c r="G1201" s="38">
        <v>11.614285714285716</v>
      </c>
      <c r="H1201" s="41">
        <v>89.744444444444397</v>
      </c>
    </row>
    <row r="1202" spans="1:8" x14ac:dyDescent="0.2">
      <c r="A1202" s="26">
        <v>4</v>
      </c>
      <c r="B1202" s="26">
        <v>14</v>
      </c>
      <c r="C1202" s="26">
        <v>2008</v>
      </c>
      <c r="D1202" s="38">
        <v>0</v>
      </c>
      <c r="E1202" s="38">
        <v>3.4200000000000004</v>
      </c>
      <c r="F1202" s="38">
        <v>8.0476402178129778</v>
      </c>
      <c r="G1202" s="38">
        <v>8</v>
      </c>
      <c r="H1202" s="41">
        <v>89.744444444444397</v>
      </c>
    </row>
    <row r="1203" spans="1:8" x14ac:dyDescent="0.2">
      <c r="A1203" s="26">
        <v>4</v>
      </c>
      <c r="B1203" s="26">
        <v>15</v>
      </c>
      <c r="C1203" s="26">
        <v>2008</v>
      </c>
      <c r="D1203" s="38">
        <v>0</v>
      </c>
      <c r="E1203" s="38">
        <v>3.38</v>
      </c>
      <c r="F1203" s="38">
        <v>7.7559769727620509</v>
      </c>
      <c r="G1203" s="38">
        <v>8.8577694235588975</v>
      </c>
      <c r="H1203" s="41">
        <v>89.744444444444397</v>
      </c>
    </row>
    <row r="1204" spans="1:8" x14ac:dyDescent="0.2">
      <c r="A1204" s="26">
        <v>4</v>
      </c>
      <c r="B1204" s="26">
        <v>16</v>
      </c>
      <c r="C1204" s="26">
        <v>2008</v>
      </c>
      <c r="D1204" s="38">
        <v>0</v>
      </c>
      <c r="E1204" s="38">
        <v>2.54</v>
      </c>
      <c r="F1204" s="38">
        <v>7.5889077353056935</v>
      </c>
      <c r="G1204" s="38">
        <v>10.090909090909088</v>
      </c>
      <c r="H1204" s="41">
        <v>89.744444444444397</v>
      </c>
    </row>
    <row r="1205" spans="1:8" x14ac:dyDescent="0.2">
      <c r="A1205" s="26">
        <v>4</v>
      </c>
      <c r="B1205" s="26">
        <v>17</v>
      </c>
      <c r="C1205" s="26">
        <v>2008</v>
      </c>
      <c r="D1205" s="38">
        <v>0</v>
      </c>
      <c r="E1205" s="38">
        <v>1.9</v>
      </c>
      <c r="F1205" s="38">
        <v>7.4869671836374074</v>
      </c>
      <c r="G1205" s="38">
        <v>11.977777777777781</v>
      </c>
      <c r="H1205" s="41">
        <v>89.744444444444397</v>
      </c>
    </row>
    <row r="1206" spans="1:8" x14ac:dyDescent="0.2">
      <c r="A1206" s="26">
        <v>4</v>
      </c>
      <c r="B1206" s="26">
        <v>18</v>
      </c>
      <c r="C1206" s="26">
        <v>2008</v>
      </c>
      <c r="D1206" s="38">
        <v>0</v>
      </c>
      <c r="E1206" s="38">
        <v>1.8599999999999999</v>
      </c>
      <c r="F1206" s="38">
        <v>7.4161751338677648</v>
      </c>
      <c r="G1206" s="38">
        <v>15.88095238095238</v>
      </c>
      <c r="H1206" s="41">
        <v>89.744444444444397</v>
      </c>
    </row>
    <row r="1207" spans="1:8" x14ac:dyDescent="0.2">
      <c r="A1207" s="26">
        <v>4</v>
      </c>
      <c r="B1207" s="26">
        <v>19</v>
      </c>
      <c r="C1207" s="26">
        <v>2008</v>
      </c>
      <c r="D1207" s="38">
        <v>0</v>
      </c>
      <c r="E1207" s="38">
        <v>3.5</v>
      </c>
      <c r="F1207" s="38">
        <v>7.285917762291624</v>
      </c>
      <c r="G1207" s="38">
        <v>16.03409090909091</v>
      </c>
      <c r="H1207" s="41">
        <v>89.744444444444397</v>
      </c>
    </row>
    <row r="1208" spans="1:8" x14ac:dyDescent="0.2">
      <c r="A1208" s="26">
        <v>4</v>
      </c>
      <c r="B1208" s="26">
        <v>20</v>
      </c>
      <c r="C1208" s="26">
        <v>2008</v>
      </c>
      <c r="D1208" s="38">
        <v>0.11714285714285713</v>
      </c>
      <c r="E1208" s="38">
        <v>5.3199999999999994</v>
      </c>
      <c r="F1208" s="38">
        <v>7.2462742144206231</v>
      </c>
      <c r="G1208" s="38">
        <v>14.355952380952381</v>
      </c>
      <c r="H1208" s="41">
        <v>89.744444444444397</v>
      </c>
    </row>
    <row r="1209" spans="1:8" x14ac:dyDescent="0.2">
      <c r="A1209" s="26">
        <v>4</v>
      </c>
      <c r="B1209" s="26">
        <v>21</v>
      </c>
      <c r="C1209" s="26">
        <v>2008</v>
      </c>
      <c r="D1209" s="38">
        <v>1.5151515151515152E-2</v>
      </c>
      <c r="E1209" s="38">
        <v>5.14</v>
      </c>
      <c r="F1209" s="38">
        <v>7.2122940305311962</v>
      </c>
      <c r="G1209" s="38">
        <v>13.478947368421057</v>
      </c>
      <c r="H1209" s="41">
        <v>89.744444444444397</v>
      </c>
    </row>
    <row r="1210" spans="1:8" x14ac:dyDescent="0.2">
      <c r="A1210" s="26">
        <v>4</v>
      </c>
      <c r="B1210" s="26">
        <v>22</v>
      </c>
      <c r="C1210" s="26">
        <v>2008</v>
      </c>
      <c r="D1210" s="38">
        <v>8.5714285714285719E-3</v>
      </c>
      <c r="E1210" s="38">
        <v>3.28</v>
      </c>
      <c r="F1210" s="38">
        <v>7.1584920727062666</v>
      </c>
      <c r="G1210" s="38">
        <v>13.832500000000003</v>
      </c>
      <c r="H1210" s="41">
        <v>89.744444444444397</v>
      </c>
    </row>
    <row r="1211" spans="1:8" x14ac:dyDescent="0.2">
      <c r="A1211" s="26">
        <v>4</v>
      </c>
      <c r="B1211" s="26">
        <v>23</v>
      </c>
      <c r="C1211" s="26">
        <v>2008</v>
      </c>
      <c r="D1211" s="38">
        <v>0</v>
      </c>
      <c r="E1211" s="38">
        <v>2.7800000000000002</v>
      </c>
      <c r="F1211" s="38">
        <v>7.1556603907154814</v>
      </c>
      <c r="G1211" s="38">
        <v>15.902380952380955</v>
      </c>
      <c r="H1211" s="41">
        <v>89.744444444444397</v>
      </c>
    </row>
    <row r="1212" spans="1:8" x14ac:dyDescent="0.2">
      <c r="A1212" s="26">
        <v>4</v>
      </c>
      <c r="B1212" s="26">
        <v>24</v>
      </c>
      <c r="C1212" s="26">
        <v>2008</v>
      </c>
      <c r="D1212" s="38">
        <v>0</v>
      </c>
      <c r="E1212" s="38">
        <v>3.1399999999999997</v>
      </c>
      <c r="F1212" s="38">
        <v>7.0310663831209101</v>
      </c>
      <c r="G1212" s="38">
        <v>19.094736842105267</v>
      </c>
      <c r="H1212" s="41">
        <v>89.744444444444397</v>
      </c>
    </row>
    <row r="1213" spans="1:8" x14ac:dyDescent="0.2">
      <c r="A1213" s="26">
        <v>4</v>
      </c>
      <c r="B1213" s="26">
        <v>25</v>
      </c>
      <c r="C1213" s="26">
        <v>2008</v>
      </c>
      <c r="D1213" s="38">
        <v>9.354838709677421E-2</v>
      </c>
      <c r="E1213" s="38">
        <v>3</v>
      </c>
      <c r="F1213" s="38">
        <v>6.8753238736276945</v>
      </c>
      <c r="G1213" s="38">
        <v>16.097222222222221</v>
      </c>
      <c r="H1213" s="41">
        <v>89.744444444444397</v>
      </c>
    </row>
    <row r="1214" spans="1:8" x14ac:dyDescent="0.2">
      <c r="A1214" s="26">
        <v>4</v>
      </c>
      <c r="B1214" s="26">
        <v>26</v>
      </c>
      <c r="C1214" s="26">
        <v>2008</v>
      </c>
      <c r="D1214" s="38">
        <v>2.7781250000000002</v>
      </c>
      <c r="E1214" s="38">
        <v>4.5399999999999991</v>
      </c>
      <c r="F1214" s="38">
        <v>6.7705516399686241</v>
      </c>
      <c r="G1214" s="38">
        <v>14.660526315789475</v>
      </c>
      <c r="H1214" s="41">
        <v>89.744444444444397</v>
      </c>
    </row>
    <row r="1215" spans="1:8" x14ac:dyDescent="0.2">
      <c r="A1215" s="26">
        <v>4</v>
      </c>
      <c r="B1215" s="26">
        <v>27</v>
      </c>
      <c r="C1215" s="26">
        <v>2008</v>
      </c>
      <c r="D1215" s="38">
        <v>2.7656249999999991</v>
      </c>
      <c r="E1215" s="38">
        <v>2.62</v>
      </c>
      <c r="F1215" s="38">
        <v>6.7903734139041241</v>
      </c>
      <c r="G1215" s="38">
        <v>11.160526315789475</v>
      </c>
      <c r="H1215" s="41">
        <v>89.744444444444397</v>
      </c>
    </row>
    <row r="1216" spans="1:8" x14ac:dyDescent="0.2">
      <c r="A1216" s="26">
        <v>4</v>
      </c>
      <c r="B1216" s="26">
        <v>28</v>
      </c>
      <c r="C1216" s="26">
        <v>2008</v>
      </c>
      <c r="D1216" s="38">
        <v>13.965624999999999</v>
      </c>
      <c r="E1216" s="38">
        <v>3.9400000000000004</v>
      </c>
      <c r="F1216" s="38">
        <v>13.475974594149179</v>
      </c>
      <c r="G1216" s="38">
        <v>11.255555555555556</v>
      </c>
      <c r="H1216" s="41">
        <v>89.744444444444397</v>
      </c>
    </row>
    <row r="1217" spans="1:8" x14ac:dyDescent="0.2">
      <c r="A1217" s="26">
        <v>4</v>
      </c>
      <c r="B1217" s="26">
        <v>29</v>
      </c>
      <c r="C1217" s="26">
        <v>2008</v>
      </c>
      <c r="D1217" s="38">
        <v>14.808333333333334</v>
      </c>
      <c r="E1217" s="38">
        <v>4.9000000000000004</v>
      </c>
      <c r="F1217" s="38">
        <v>13.422172636324246</v>
      </c>
      <c r="G1217" s="38">
        <v>11.185714285714287</v>
      </c>
      <c r="H1217" s="41">
        <v>89.744444444444397</v>
      </c>
    </row>
    <row r="1218" spans="1:8" x14ac:dyDescent="0.2">
      <c r="A1218" s="26">
        <v>4</v>
      </c>
      <c r="B1218" s="26">
        <v>30</v>
      </c>
      <c r="C1218" s="26">
        <v>2008</v>
      </c>
      <c r="D1218" s="38">
        <v>0.8297297297297298</v>
      </c>
      <c r="E1218" s="38">
        <v>4.1399999999999997</v>
      </c>
      <c r="F1218" s="38">
        <v>9.081204144449762</v>
      </c>
      <c r="G1218" s="38">
        <v>8.9167105263157893</v>
      </c>
      <c r="H1218" s="41">
        <v>89.744444444444397</v>
      </c>
    </row>
    <row r="1219" spans="1:8" x14ac:dyDescent="0.2">
      <c r="A1219" s="26">
        <v>5</v>
      </c>
      <c r="B1219" s="26">
        <v>1</v>
      </c>
      <c r="C1219" s="26">
        <v>2008</v>
      </c>
      <c r="D1219" s="38">
        <v>0.71944444444444444</v>
      </c>
      <c r="E1219" s="38">
        <v>3.0000000000000004</v>
      </c>
      <c r="F1219" s="38">
        <v>8.0957788116563361</v>
      </c>
      <c r="G1219" s="38">
        <v>8.527236842105264</v>
      </c>
      <c r="H1219" s="41">
        <v>95.937037037037001</v>
      </c>
    </row>
    <row r="1220" spans="1:8" x14ac:dyDescent="0.2">
      <c r="A1220" s="26">
        <v>5</v>
      </c>
      <c r="B1220" s="26">
        <v>2</v>
      </c>
      <c r="C1220" s="26">
        <v>2008</v>
      </c>
      <c r="D1220" s="38">
        <v>2.8631578947368412</v>
      </c>
      <c r="E1220" s="38">
        <v>4.1000000000000005</v>
      </c>
      <c r="F1220" s="38">
        <v>8.9141349069934055</v>
      </c>
      <c r="G1220" s="38">
        <v>11.006842105263157</v>
      </c>
      <c r="H1220" s="41">
        <v>95.937037037037001</v>
      </c>
    </row>
    <row r="1221" spans="1:8" x14ac:dyDescent="0.2">
      <c r="A1221" s="26">
        <v>5</v>
      </c>
      <c r="B1221" s="26">
        <v>3</v>
      </c>
      <c r="C1221" s="26">
        <v>2008</v>
      </c>
      <c r="D1221" s="38">
        <v>0.18947368421052629</v>
      </c>
      <c r="E1221" s="38">
        <v>4.875</v>
      </c>
      <c r="F1221" s="38">
        <v>7.9541947121170509</v>
      </c>
      <c r="G1221" s="38">
        <v>11.296428571428574</v>
      </c>
      <c r="H1221" s="41">
        <v>95.937037037037001</v>
      </c>
    </row>
    <row r="1222" spans="1:8" x14ac:dyDescent="0.2">
      <c r="A1222" s="26">
        <v>5</v>
      </c>
      <c r="B1222" s="26">
        <v>4</v>
      </c>
      <c r="C1222" s="26">
        <v>2008</v>
      </c>
      <c r="D1222" s="38">
        <v>1.5102564102564098</v>
      </c>
      <c r="E1222" s="38">
        <v>2.75</v>
      </c>
      <c r="F1222" s="38">
        <v>7.7899571566514787</v>
      </c>
      <c r="G1222" s="38">
        <v>14.590476190476188</v>
      </c>
      <c r="H1222" s="41">
        <v>95.937037037037001</v>
      </c>
    </row>
    <row r="1223" spans="1:8" x14ac:dyDescent="0.2">
      <c r="A1223" s="26">
        <v>5</v>
      </c>
      <c r="B1223" s="26">
        <v>5</v>
      </c>
      <c r="C1223" s="26">
        <v>2008</v>
      </c>
      <c r="D1223" s="38">
        <v>3.3333333333333333E-2</v>
      </c>
      <c r="E1223" s="38">
        <v>2.75</v>
      </c>
      <c r="F1223" s="38">
        <v>7.4558186817387666</v>
      </c>
      <c r="G1223" s="38">
        <v>15.25</v>
      </c>
      <c r="H1223" s="41">
        <v>95.937037037037001</v>
      </c>
    </row>
    <row r="1224" spans="1:8" x14ac:dyDescent="0.2">
      <c r="A1224" s="26">
        <v>5</v>
      </c>
      <c r="B1224" s="26">
        <v>6</v>
      </c>
      <c r="C1224" s="26">
        <v>2008</v>
      </c>
      <c r="D1224" s="38">
        <v>0</v>
      </c>
      <c r="E1224" s="38">
        <v>2.0249999999999999</v>
      </c>
      <c r="F1224" s="38">
        <v>7.3510464480796935</v>
      </c>
      <c r="G1224" s="38">
        <v>15.913636363636364</v>
      </c>
      <c r="H1224" s="41">
        <v>95.937037037037001</v>
      </c>
    </row>
    <row r="1225" spans="1:8" x14ac:dyDescent="0.2">
      <c r="A1225" s="26">
        <v>5</v>
      </c>
      <c r="B1225" s="26">
        <v>7</v>
      </c>
      <c r="C1225" s="26">
        <v>2008</v>
      </c>
      <c r="D1225" s="38">
        <v>7.6923076923076919E-3</v>
      </c>
      <c r="E1225" s="38">
        <v>3.1</v>
      </c>
      <c r="F1225" s="38">
        <v>7.3850266319691249</v>
      </c>
      <c r="G1225" s="38">
        <v>17.149999999999999</v>
      </c>
      <c r="H1225" s="41">
        <v>95.937037037037001</v>
      </c>
    </row>
    <row r="1226" spans="1:8" x14ac:dyDescent="0.2">
      <c r="A1226" s="26">
        <v>5</v>
      </c>
      <c r="B1226" s="26">
        <v>8</v>
      </c>
      <c r="C1226" s="26">
        <v>2008</v>
      </c>
      <c r="D1226" s="38">
        <v>0.54864864864864882</v>
      </c>
      <c r="E1226" s="38">
        <v>4.2</v>
      </c>
      <c r="F1226" s="38">
        <v>7.6172245552135491</v>
      </c>
      <c r="G1226" s="38">
        <v>19.021052631578947</v>
      </c>
      <c r="H1226" s="41">
        <v>95.937037037037001</v>
      </c>
    </row>
    <row r="1227" spans="1:8" x14ac:dyDescent="0.2">
      <c r="A1227" s="26">
        <v>5</v>
      </c>
      <c r="B1227" s="26">
        <v>9</v>
      </c>
      <c r="C1227" s="26">
        <v>2008</v>
      </c>
      <c r="D1227" s="38">
        <v>15.015384615384615</v>
      </c>
      <c r="E1227" s="38">
        <v>5.4375</v>
      </c>
      <c r="F1227" s="38">
        <v>16.253854627109956</v>
      </c>
      <c r="G1227" s="38">
        <v>14.182500000000003</v>
      </c>
      <c r="H1227" s="41">
        <v>95.937037037037001</v>
      </c>
    </row>
    <row r="1228" spans="1:8" x14ac:dyDescent="0.2">
      <c r="A1228" s="26">
        <v>5</v>
      </c>
      <c r="B1228" s="26">
        <v>10</v>
      </c>
      <c r="C1228" s="26">
        <v>2008</v>
      </c>
      <c r="D1228" s="38">
        <v>17.547499999999996</v>
      </c>
      <c r="E1228" s="38">
        <v>3.1374999999999997</v>
      </c>
      <c r="F1228" s="38">
        <v>13.58641019178982</v>
      </c>
      <c r="G1228" s="38">
        <v>13.1275</v>
      </c>
      <c r="H1228" s="41">
        <v>95.937037037037001</v>
      </c>
    </row>
    <row r="1229" spans="1:8" x14ac:dyDescent="0.2">
      <c r="A1229" s="26">
        <v>5</v>
      </c>
      <c r="B1229" s="26">
        <v>11</v>
      </c>
      <c r="C1229" s="26">
        <v>2008</v>
      </c>
      <c r="D1229" s="38">
        <v>2.1621621621621623E-2</v>
      </c>
      <c r="E1229" s="38">
        <v>4.5750000000000002</v>
      </c>
      <c r="F1229" s="38">
        <v>9.5087881250584019</v>
      </c>
      <c r="G1229" s="38">
        <v>12.450000000000003</v>
      </c>
      <c r="H1229" s="41">
        <v>95.937037037037001</v>
      </c>
    </row>
    <row r="1230" spans="1:8" x14ac:dyDescent="0.2">
      <c r="A1230" s="26">
        <v>5</v>
      </c>
      <c r="B1230" s="26">
        <v>12</v>
      </c>
      <c r="C1230" s="26">
        <v>2008</v>
      </c>
      <c r="D1230" s="38">
        <v>4.8100000000000005</v>
      </c>
      <c r="E1230" s="38">
        <v>7.25</v>
      </c>
      <c r="F1230" s="38">
        <v>10.01849088339983</v>
      </c>
      <c r="G1230" s="38">
        <v>10.642857142857144</v>
      </c>
      <c r="H1230" s="41">
        <v>95.937037037037001</v>
      </c>
    </row>
    <row r="1231" spans="1:8" x14ac:dyDescent="0.2">
      <c r="A1231" s="26">
        <v>5</v>
      </c>
      <c r="B1231" s="26">
        <v>13</v>
      </c>
      <c r="C1231" s="26">
        <v>2008</v>
      </c>
      <c r="D1231" s="38">
        <v>4.6634146341463429</v>
      </c>
      <c r="E1231" s="38">
        <v>4.75</v>
      </c>
      <c r="F1231" s="38">
        <v>8.2515213211495482</v>
      </c>
      <c r="G1231" s="38">
        <v>13.370000000000001</v>
      </c>
      <c r="H1231" s="41">
        <v>95.937037037037001</v>
      </c>
    </row>
    <row r="1232" spans="1:8" x14ac:dyDescent="0.2">
      <c r="A1232" s="26">
        <v>5</v>
      </c>
      <c r="B1232" s="26">
        <v>14</v>
      </c>
      <c r="C1232" s="26">
        <v>2008</v>
      </c>
      <c r="D1232" s="38">
        <v>0</v>
      </c>
      <c r="E1232" s="38">
        <v>2.8374999999999999</v>
      </c>
      <c r="F1232" s="38">
        <v>7.8352640685040509</v>
      </c>
      <c r="G1232" s="38">
        <v>15.26578947368421</v>
      </c>
      <c r="H1232" s="41">
        <v>95.937037037037001</v>
      </c>
    </row>
    <row r="1233" spans="1:8" x14ac:dyDescent="0.2">
      <c r="A1233" s="26">
        <v>5</v>
      </c>
      <c r="B1233" s="26">
        <v>15</v>
      </c>
      <c r="C1233" s="26">
        <v>2008</v>
      </c>
      <c r="D1233" s="38">
        <v>1.282051282051282E-2</v>
      </c>
      <c r="E1233" s="38">
        <v>1.9125000000000001</v>
      </c>
      <c r="F1233" s="38">
        <v>7.738986880817337</v>
      </c>
      <c r="G1233" s="38">
        <v>16.955263157894734</v>
      </c>
      <c r="H1233" s="41">
        <v>95.937037037037001</v>
      </c>
    </row>
    <row r="1234" spans="1:8" x14ac:dyDescent="0.2">
      <c r="A1234" s="26">
        <v>5</v>
      </c>
      <c r="B1234" s="26">
        <v>16</v>
      </c>
      <c r="C1234" s="26">
        <v>2008</v>
      </c>
      <c r="D1234" s="38">
        <v>9.0225000000000026</v>
      </c>
      <c r="E1234" s="38">
        <v>4.4125000000000005</v>
      </c>
      <c r="F1234" s="38">
        <v>15.027736325099745</v>
      </c>
      <c r="G1234" s="38">
        <v>14.144736842105264</v>
      </c>
      <c r="H1234" s="41">
        <v>95.937037037037001</v>
      </c>
    </row>
    <row r="1235" spans="1:8" x14ac:dyDescent="0.2">
      <c r="A1235" s="26">
        <v>5</v>
      </c>
      <c r="B1235" s="26">
        <v>17</v>
      </c>
      <c r="C1235" s="26">
        <v>2008</v>
      </c>
      <c r="D1235" s="38">
        <v>19</v>
      </c>
      <c r="E1235" s="38">
        <v>4.8999999999999995</v>
      </c>
      <c r="F1235" s="38">
        <v>14.537855340693817</v>
      </c>
      <c r="G1235" s="38">
        <v>13.984090909090909</v>
      </c>
      <c r="H1235" s="41">
        <v>95.937037037037001</v>
      </c>
    </row>
    <row r="1236" spans="1:8" x14ac:dyDescent="0.2">
      <c r="A1236" s="26">
        <v>5</v>
      </c>
      <c r="B1236" s="26">
        <v>18</v>
      </c>
      <c r="C1236" s="26">
        <v>2008</v>
      </c>
      <c r="D1236" s="38">
        <v>1.7219512195121949</v>
      </c>
      <c r="E1236" s="38">
        <v>2.95</v>
      </c>
      <c r="F1236" s="38">
        <v>10.281837308542901</v>
      </c>
      <c r="G1236" s="38">
        <v>15.315909090909091</v>
      </c>
      <c r="H1236" s="41">
        <v>95.937037037037001</v>
      </c>
    </row>
    <row r="1237" spans="1:8" x14ac:dyDescent="0.2">
      <c r="A1237" s="26">
        <v>5</v>
      </c>
      <c r="B1237" s="26">
        <v>19</v>
      </c>
      <c r="C1237" s="26">
        <v>2008</v>
      </c>
      <c r="D1237" s="38">
        <v>2.3199999999999994</v>
      </c>
      <c r="E1237" s="38">
        <v>5.5999999999999988</v>
      </c>
      <c r="F1237" s="38">
        <v>9.3672040255191167</v>
      </c>
      <c r="G1237" s="38">
        <v>12.309090909090909</v>
      </c>
      <c r="H1237" s="41">
        <v>95.937037037037001</v>
      </c>
    </row>
    <row r="1238" spans="1:8" x14ac:dyDescent="0.2">
      <c r="A1238" s="26">
        <v>5</v>
      </c>
      <c r="B1238" s="26">
        <v>20</v>
      </c>
      <c r="C1238" s="26">
        <v>2008</v>
      </c>
      <c r="D1238" s="38">
        <v>3.7874999999999992</v>
      </c>
      <c r="E1238" s="38">
        <v>2.4</v>
      </c>
      <c r="F1238" s="38">
        <v>11.111520131843109</v>
      </c>
      <c r="G1238" s="38">
        <v>10.01</v>
      </c>
      <c r="H1238" s="41">
        <v>95.937037037037001</v>
      </c>
    </row>
    <row r="1239" spans="1:8" x14ac:dyDescent="0.2">
      <c r="A1239" s="26">
        <v>5</v>
      </c>
      <c r="B1239" s="26">
        <v>21</v>
      </c>
      <c r="C1239" s="26">
        <v>2008</v>
      </c>
      <c r="D1239" s="38">
        <v>6.5923076923076911</v>
      </c>
      <c r="E1239" s="38">
        <v>3.125</v>
      </c>
      <c r="F1239" s="38">
        <v>10.123263117058901</v>
      </c>
      <c r="G1239" s="38">
        <v>12.414999999999999</v>
      </c>
      <c r="H1239" s="41">
        <v>95.937037037037001</v>
      </c>
    </row>
    <row r="1240" spans="1:8" x14ac:dyDescent="0.2">
      <c r="A1240" s="26">
        <v>5</v>
      </c>
      <c r="B1240" s="26">
        <v>22</v>
      </c>
      <c r="C1240" s="26">
        <v>2008</v>
      </c>
      <c r="D1240" s="38">
        <v>1.7358974358974353</v>
      </c>
      <c r="E1240" s="38">
        <v>4.6124999999999998</v>
      </c>
      <c r="F1240" s="38">
        <v>8.9792635927814768</v>
      </c>
      <c r="G1240" s="38">
        <v>12.684210526315791</v>
      </c>
      <c r="H1240" s="41">
        <v>95.937037037037001</v>
      </c>
    </row>
    <row r="1241" spans="1:8" x14ac:dyDescent="0.2">
      <c r="A1241" s="26">
        <v>5</v>
      </c>
      <c r="B1241" s="26">
        <v>23</v>
      </c>
      <c r="C1241" s="26">
        <v>2008</v>
      </c>
      <c r="D1241" s="38">
        <v>0.60526315789473684</v>
      </c>
      <c r="E1241" s="38">
        <v>5.2375000000000007</v>
      </c>
      <c r="F1241" s="38">
        <v>8.2090460912877639</v>
      </c>
      <c r="G1241" s="38">
        <v>14.44736842105263</v>
      </c>
      <c r="H1241" s="41">
        <v>95.937037037037001</v>
      </c>
    </row>
    <row r="1242" spans="1:8" x14ac:dyDescent="0.2">
      <c r="A1242" s="26">
        <v>5</v>
      </c>
      <c r="B1242" s="26">
        <v>24</v>
      </c>
      <c r="C1242" s="26">
        <v>2008</v>
      </c>
      <c r="D1242" s="38">
        <v>0</v>
      </c>
      <c r="E1242" s="38">
        <v>3.8499999999999996</v>
      </c>
      <c r="F1242" s="38">
        <v>7.7531452907712666</v>
      </c>
      <c r="G1242" s="38">
        <v>15.923809523809524</v>
      </c>
      <c r="H1242" s="41">
        <v>95.937037037037001</v>
      </c>
    </row>
    <row r="1243" spans="1:8" x14ac:dyDescent="0.2">
      <c r="A1243" s="26">
        <v>5</v>
      </c>
      <c r="B1243" s="26">
        <v>25</v>
      </c>
      <c r="C1243" s="26">
        <v>2008</v>
      </c>
      <c r="D1243" s="38">
        <v>7.6923076923076927E-2</v>
      </c>
      <c r="E1243" s="38">
        <v>3.1500000000000004</v>
      </c>
      <c r="F1243" s="38">
        <v>7.5974027812780509</v>
      </c>
      <c r="G1243" s="38">
        <v>17.322261904761906</v>
      </c>
      <c r="H1243" s="41">
        <v>95.937037037037001</v>
      </c>
    </row>
    <row r="1244" spans="1:8" x14ac:dyDescent="0.2">
      <c r="A1244" s="26">
        <v>5</v>
      </c>
      <c r="B1244" s="26">
        <v>26</v>
      </c>
      <c r="C1244" s="26">
        <v>2008</v>
      </c>
      <c r="D1244" s="38">
        <v>0</v>
      </c>
      <c r="E1244" s="38">
        <v>4.9625000000000004</v>
      </c>
      <c r="F1244" s="38">
        <v>7.3368880381257666</v>
      </c>
      <c r="G1244" s="38">
        <v>18.626428571428569</v>
      </c>
      <c r="H1244" s="41">
        <v>95.937037037037001</v>
      </c>
    </row>
    <row r="1245" spans="1:8" x14ac:dyDescent="0.2">
      <c r="A1245" s="26">
        <v>5</v>
      </c>
      <c r="B1245" s="26">
        <v>27</v>
      </c>
      <c r="C1245" s="26">
        <v>2008</v>
      </c>
      <c r="D1245" s="38">
        <v>5.3000000000000007</v>
      </c>
      <c r="E1245" s="38">
        <v>4.1125000000000007</v>
      </c>
      <c r="F1245" s="38">
        <v>10.8170252048014</v>
      </c>
      <c r="G1245" s="38">
        <v>20.932499999999997</v>
      </c>
      <c r="H1245" s="41">
        <v>95.937037037037001</v>
      </c>
    </row>
    <row r="1246" spans="1:8" x14ac:dyDescent="0.2">
      <c r="A1246" s="26">
        <v>5</v>
      </c>
      <c r="B1246" s="26">
        <v>28</v>
      </c>
      <c r="C1246" s="26">
        <v>2008</v>
      </c>
      <c r="D1246" s="38">
        <v>4.0648648648648642</v>
      </c>
      <c r="E1246" s="38">
        <v>4.45</v>
      </c>
      <c r="F1246" s="38">
        <v>9.2114615160259046</v>
      </c>
      <c r="G1246" s="38">
        <v>17.159523809523808</v>
      </c>
      <c r="H1246" s="41">
        <v>95.937037037037001</v>
      </c>
    </row>
    <row r="1247" spans="1:8" x14ac:dyDescent="0.2">
      <c r="A1247" s="26">
        <v>5</v>
      </c>
      <c r="B1247" s="26">
        <v>29</v>
      </c>
      <c r="C1247" s="26">
        <v>2008</v>
      </c>
      <c r="D1247" s="38">
        <v>1.6666666666666666E-2</v>
      </c>
      <c r="E1247" s="38">
        <v>3.4624999999999999</v>
      </c>
      <c r="F1247" s="38">
        <v>7.5067889575729074</v>
      </c>
      <c r="G1247" s="38">
        <v>15.614999999999998</v>
      </c>
      <c r="H1247" s="41">
        <v>95.937037037037001</v>
      </c>
    </row>
    <row r="1248" spans="1:8" x14ac:dyDescent="0.2">
      <c r="A1248" s="26">
        <v>5</v>
      </c>
      <c r="B1248" s="26">
        <v>30</v>
      </c>
      <c r="C1248" s="26">
        <v>2008</v>
      </c>
      <c r="D1248" s="38">
        <v>0.48157894736842105</v>
      </c>
      <c r="E1248" s="38">
        <v>3.05</v>
      </c>
      <c r="F1248" s="38">
        <v>6.7365714560791954</v>
      </c>
      <c r="G1248" s="38">
        <v>17.932894736842108</v>
      </c>
      <c r="H1248" s="41">
        <v>95.937037037037001</v>
      </c>
    </row>
    <row r="1249" spans="1:8" x14ac:dyDescent="0.2">
      <c r="A1249" s="26">
        <v>5</v>
      </c>
      <c r="B1249" s="26">
        <v>31</v>
      </c>
      <c r="C1249" s="26">
        <v>2008</v>
      </c>
      <c r="D1249" s="38">
        <v>2.1657894736842103</v>
      </c>
      <c r="E1249" s="38">
        <v>4.0625</v>
      </c>
      <c r="F1249" s="38">
        <v>7.4841355016466222</v>
      </c>
      <c r="G1249" s="38">
        <v>20.112500000000001</v>
      </c>
      <c r="H1249" s="41">
        <v>95.937037037037001</v>
      </c>
    </row>
    <row r="1250" spans="1:8" x14ac:dyDescent="0.2">
      <c r="A1250" s="26">
        <v>6</v>
      </c>
      <c r="B1250" s="26">
        <v>1</v>
      </c>
      <c r="C1250" s="26">
        <v>2008</v>
      </c>
      <c r="D1250" s="38">
        <v>3.3054054054054047</v>
      </c>
      <c r="E1250" s="38">
        <v>4.5</v>
      </c>
      <c r="F1250" s="38">
        <v>7.0537198390471954</v>
      </c>
      <c r="G1250" s="38">
        <v>22.247368421052627</v>
      </c>
      <c r="H1250" s="41">
        <v>116.4</v>
      </c>
    </row>
    <row r="1251" spans="1:8" x14ac:dyDescent="0.2">
      <c r="A1251" s="26">
        <v>6</v>
      </c>
      <c r="B1251" s="26">
        <v>2</v>
      </c>
      <c r="C1251" s="26">
        <v>2008</v>
      </c>
      <c r="D1251" s="38">
        <v>0</v>
      </c>
      <c r="E1251" s="38">
        <v>3.4999999999999996</v>
      </c>
      <c r="F1251" s="38">
        <v>6.4307498010743398</v>
      </c>
      <c r="G1251" s="38">
        <v>20.613157894736844</v>
      </c>
      <c r="H1251" s="41">
        <v>116.4</v>
      </c>
    </row>
    <row r="1252" spans="1:8" x14ac:dyDescent="0.2">
      <c r="A1252" s="26">
        <v>6</v>
      </c>
      <c r="B1252" s="26">
        <v>3</v>
      </c>
      <c r="C1252" s="26">
        <v>2008</v>
      </c>
      <c r="D1252" s="38">
        <v>0.46052631578947367</v>
      </c>
      <c r="E1252" s="38">
        <v>3.6749999999999994</v>
      </c>
      <c r="F1252" s="38">
        <v>6.3421181547627477</v>
      </c>
      <c r="G1252" s="38">
        <v>21.069444444444443</v>
      </c>
      <c r="H1252" s="41">
        <v>116.4</v>
      </c>
    </row>
    <row r="1253" spans="1:8" x14ac:dyDescent="0.2">
      <c r="A1253" s="26">
        <v>6</v>
      </c>
      <c r="B1253" s="26">
        <v>4</v>
      </c>
      <c r="C1253" s="26">
        <v>2008</v>
      </c>
      <c r="D1253" s="38">
        <v>15.42105263157895</v>
      </c>
      <c r="E1253" s="38">
        <v>2.8499999999999996</v>
      </c>
      <c r="F1253" s="38">
        <v>11.861915859401327</v>
      </c>
      <c r="G1253" s="38">
        <v>18.71</v>
      </c>
      <c r="H1253" s="41">
        <v>116.4</v>
      </c>
    </row>
    <row r="1254" spans="1:8" x14ac:dyDescent="0.2">
      <c r="A1254" s="26">
        <v>6</v>
      </c>
      <c r="B1254" s="26">
        <v>5</v>
      </c>
      <c r="C1254" s="26">
        <v>2008</v>
      </c>
      <c r="D1254" s="38">
        <v>3.2999999999999994</v>
      </c>
      <c r="E1254" s="38">
        <v>3.0874999999999999</v>
      </c>
      <c r="F1254" s="38">
        <v>7.8635808884119074</v>
      </c>
      <c r="G1254" s="38">
        <v>18.86315789473684</v>
      </c>
      <c r="H1254" s="41">
        <v>116.4</v>
      </c>
    </row>
    <row r="1255" spans="1:8" x14ac:dyDescent="0.2">
      <c r="A1255" s="26">
        <v>6</v>
      </c>
      <c r="B1255" s="26">
        <v>6</v>
      </c>
      <c r="C1255" s="26">
        <v>2008</v>
      </c>
      <c r="D1255" s="38">
        <v>0.13947368421052631</v>
      </c>
      <c r="E1255" s="38">
        <v>2.9874999999999998</v>
      </c>
      <c r="F1255" s="38">
        <v>7.2094623485404083</v>
      </c>
      <c r="G1255" s="38">
        <v>18.765789473684212</v>
      </c>
      <c r="H1255" s="41">
        <v>116.4</v>
      </c>
    </row>
    <row r="1256" spans="1:8" x14ac:dyDescent="0.2">
      <c r="A1256" s="26">
        <v>6</v>
      </c>
      <c r="B1256" s="26">
        <v>7</v>
      </c>
      <c r="C1256" s="26">
        <v>2008</v>
      </c>
      <c r="D1256" s="38">
        <v>0.50789473684210529</v>
      </c>
      <c r="E1256" s="38">
        <v>2.5625</v>
      </c>
      <c r="F1256" s="38">
        <v>7.0593832030287684</v>
      </c>
      <c r="G1256" s="38">
        <v>23.46</v>
      </c>
      <c r="H1256" s="41">
        <v>116.4</v>
      </c>
    </row>
    <row r="1257" spans="1:8" x14ac:dyDescent="0.2">
      <c r="A1257" s="26">
        <v>6</v>
      </c>
      <c r="B1257" s="26">
        <v>8</v>
      </c>
      <c r="C1257" s="26">
        <v>2008</v>
      </c>
      <c r="D1257" s="38">
        <v>2.3432432432432431</v>
      </c>
      <c r="E1257" s="38">
        <v>3.0375000000000005</v>
      </c>
      <c r="F1257" s="38">
        <v>7.2802543983100518</v>
      </c>
      <c r="G1257" s="38">
        <v>27.827500000000001</v>
      </c>
      <c r="H1257" s="41">
        <v>116.4</v>
      </c>
    </row>
    <row r="1258" spans="1:8" x14ac:dyDescent="0.2">
      <c r="A1258" s="26">
        <v>6</v>
      </c>
      <c r="B1258" s="26">
        <v>9</v>
      </c>
      <c r="C1258" s="26">
        <v>2008</v>
      </c>
      <c r="D1258" s="38">
        <v>1.7512820512820513</v>
      </c>
      <c r="E1258" s="38">
        <v>3.5125000000000002</v>
      </c>
      <c r="F1258" s="38">
        <v>7.2349474864574805</v>
      </c>
      <c r="G1258" s="38">
        <v>29.010526315789473</v>
      </c>
      <c r="H1258" s="41">
        <v>116.4</v>
      </c>
    </row>
    <row r="1259" spans="1:8" x14ac:dyDescent="0.2">
      <c r="A1259" s="26">
        <v>6</v>
      </c>
      <c r="B1259" s="26">
        <v>10</v>
      </c>
      <c r="C1259" s="26">
        <v>2008</v>
      </c>
      <c r="D1259" s="38">
        <v>1.8081081081081083</v>
      </c>
      <c r="E1259" s="38">
        <v>3.05</v>
      </c>
      <c r="F1259" s="38">
        <v>6.5893239925583416</v>
      </c>
      <c r="G1259" s="38">
        <v>28.784210526315789</v>
      </c>
      <c r="H1259" s="41">
        <v>116.4</v>
      </c>
    </row>
    <row r="1260" spans="1:8" x14ac:dyDescent="0.2">
      <c r="A1260" s="26">
        <v>6</v>
      </c>
      <c r="B1260" s="26">
        <v>11</v>
      </c>
      <c r="C1260" s="26">
        <v>2008</v>
      </c>
      <c r="D1260" s="38">
        <v>4.2722222222222221</v>
      </c>
      <c r="E1260" s="38">
        <v>3.5249999999999999</v>
      </c>
      <c r="F1260" s="38">
        <v>7.0749574539780884</v>
      </c>
      <c r="G1260" s="38">
        <v>25.573684210526316</v>
      </c>
      <c r="H1260" s="41">
        <v>116.4</v>
      </c>
    </row>
    <row r="1261" spans="1:8" x14ac:dyDescent="0.2">
      <c r="A1261" s="26">
        <v>6</v>
      </c>
      <c r="B1261" s="26">
        <v>12</v>
      </c>
      <c r="C1261" s="26">
        <v>2008</v>
      </c>
      <c r="D1261" s="38">
        <v>0</v>
      </c>
      <c r="E1261" s="38">
        <v>2.9750000000000001</v>
      </c>
      <c r="F1261" s="38">
        <v>6.1518291249819477</v>
      </c>
      <c r="G1261" s="38">
        <v>24.200000000000003</v>
      </c>
      <c r="H1261" s="41">
        <v>116.4</v>
      </c>
    </row>
    <row r="1262" spans="1:8" x14ac:dyDescent="0.2">
      <c r="A1262" s="26">
        <v>6</v>
      </c>
      <c r="B1262" s="26">
        <v>13</v>
      </c>
      <c r="C1262" s="26">
        <v>2008</v>
      </c>
      <c r="D1262" s="38">
        <v>0</v>
      </c>
      <c r="E1262" s="38">
        <v>2.6875000000000004</v>
      </c>
      <c r="F1262" s="38">
        <v>5.8782886446720486</v>
      </c>
      <c r="G1262" s="38">
        <v>21.942105263157895</v>
      </c>
      <c r="H1262" s="41">
        <v>116.4</v>
      </c>
    </row>
    <row r="1263" spans="1:8" x14ac:dyDescent="0.2">
      <c r="A1263" s="26">
        <v>6</v>
      </c>
      <c r="B1263" s="26">
        <v>14</v>
      </c>
      <c r="C1263" s="26">
        <v>2008</v>
      </c>
      <c r="D1263" s="38">
        <v>11.232432432432432</v>
      </c>
      <c r="E1263" s="38">
        <v>2.2749999999999995</v>
      </c>
      <c r="F1263" s="38">
        <v>12.977598563770893</v>
      </c>
      <c r="G1263" s="38">
        <v>24.284078947368428</v>
      </c>
      <c r="H1263" s="41">
        <v>116.4</v>
      </c>
    </row>
    <row r="1264" spans="1:8" x14ac:dyDescent="0.2">
      <c r="A1264" s="26">
        <v>6</v>
      </c>
      <c r="B1264" s="26">
        <v>15</v>
      </c>
      <c r="C1264" s="26">
        <v>2008</v>
      </c>
      <c r="D1264" s="38">
        <v>18.602564102564102</v>
      </c>
      <c r="E1264" s="38">
        <v>2.6749999999999998</v>
      </c>
      <c r="F1264" s="38">
        <v>16.435082274520237</v>
      </c>
      <c r="G1264" s="38">
        <v>23.684999999999995</v>
      </c>
      <c r="H1264" s="41">
        <v>116.4</v>
      </c>
    </row>
    <row r="1265" spans="1:8" x14ac:dyDescent="0.2">
      <c r="A1265" s="26">
        <v>6</v>
      </c>
      <c r="B1265" s="26">
        <v>16</v>
      </c>
      <c r="C1265" s="26">
        <v>2008</v>
      </c>
      <c r="D1265" s="38">
        <v>4.9638888888888921</v>
      </c>
      <c r="E1265" s="38">
        <v>3.0249999999999999</v>
      </c>
      <c r="F1265" s="38">
        <v>8.9651051828275481</v>
      </c>
      <c r="G1265" s="38">
        <v>21.642499999999998</v>
      </c>
      <c r="H1265" s="41">
        <v>116.4</v>
      </c>
    </row>
    <row r="1266" spans="1:8" x14ac:dyDescent="0.2">
      <c r="A1266" s="26">
        <v>6</v>
      </c>
      <c r="B1266" s="26">
        <v>17</v>
      </c>
      <c r="C1266" s="26">
        <v>2008</v>
      </c>
      <c r="D1266" s="38">
        <v>4.2157894736842101</v>
      </c>
      <c r="E1266" s="38">
        <v>3.65</v>
      </c>
      <c r="F1266" s="38">
        <v>10.383777860211186</v>
      </c>
      <c r="G1266" s="38">
        <v>20.644736842105264</v>
      </c>
      <c r="H1266" s="41">
        <v>116.4</v>
      </c>
    </row>
    <row r="1267" spans="1:8" x14ac:dyDescent="0.2">
      <c r="A1267" s="26">
        <v>6</v>
      </c>
      <c r="B1267" s="26">
        <v>18</v>
      </c>
      <c r="C1267" s="26">
        <v>2008</v>
      </c>
      <c r="D1267" s="38">
        <v>2.0578947368421048</v>
      </c>
      <c r="E1267" s="38">
        <v>2.8374999999999999</v>
      </c>
      <c r="F1267" s="38">
        <v>7.6483730571121944</v>
      </c>
      <c r="G1267" s="38">
        <v>18.30263157894737</v>
      </c>
      <c r="H1267" s="41">
        <v>116.4</v>
      </c>
    </row>
    <row r="1268" spans="1:8" x14ac:dyDescent="0.2">
      <c r="A1268" s="26">
        <v>6</v>
      </c>
      <c r="B1268" s="26">
        <v>19</v>
      </c>
      <c r="C1268" s="26">
        <v>2008</v>
      </c>
      <c r="D1268" s="38">
        <v>2.7999999999999994</v>
      </c>
      <c r="E1268" s="38">
        <v>2.6125000000000003</v>
      </c>
      <c r="F1268" s="38">
        <v>8.6083132519885481</v>
      </c>
      <c r="G1268" s="38">
        <v>18.126315789473686</v>
      </c>
      <c r="H1268" s="41">
        <v>116.4</v>
      </c>
    </row>
    <row r="1269" spans="1:8" x14ac:dyDescent="0.2">
      <c r="A1269" s="26">
        <v>6</v>
      </c>
      <c r="B1269" s="26">
        <v>20</v>
      </c>
      <c r="C1269" s="26">
        <v>2008</v>
      </c>
      <c r="D1269" s="38">
        <v>1.9076923076923078</v>
      </c>
      <c r="E1269" s="38">
        <v>2.95</v>
      </c>
      <c r="F1269" s="38">
        <v>6.8923139655724102</v>
      </c>
      <c r="G1269" s="38">
        <v>19.492105263157896</v>
      </c>
      <c r="H1269" s="41">
        <v>116.4</v>
      </c>
    </row>
    <row r="1270" spans="1:8" x14ac:dyDescent="0.2">
      <c r="A1270" s="26">
        <v>6</v>
      </c>
      <c r="B1270" s="26">
        <v>21</v>
      </c>
      <c r="C1270" s="26">
        <v>2008</v>
      </c>
      <c r="D1270" s="38">
        <v>2.4578947368421051</v>
      </c>
      <c r="E1270" s="38">
        <v>2.1375000000000002</v>
      </c>
      <c r="F1270" s="38">
        <v>7.713501742900263</v>
      </c>
      <c r="G1270" s="38">
        <v>21.34</v>
      </c>
      <c r="H1270" s="41">
        <v>116.4</v>
      </c>
    </row>
    <row r="1271" spans="1:8" x14ac:dyDescent="0.2">
      <c r="A1271" s="26">
        <v>6</v>
      </c>
      <c r="B1271" s="26">
        <v>22</v>
      </c>
      <c r="C1271" s="26">
        <v>2008</v>
      </c>
      <c r="D1271" s="38">
        <v>2.4685714285714284</v>
      </c>
      <c r="E1271" s="38">
        <v>3.6875</v>
      </c>
      <c r="F1271" s="38">
        <v>7.75597697276205</v>
      </c>
      <c r="G1271" s="38">
        <v>22.112500000000004</v>
      </c>
      <c r="H1271" s="41">
        <v>116.4</v>
      </c>
    </row>
    <row r="1272" spans="1:8" x14ac:dyDescent="0.2">
      <c r="A1272" s="26">
        <v>6</v>
      </c>
      <c r="B1272" s="26">
        <v>23</v>
      </c>
      <c r="C1272" s="26">
        <v>2008</v>
      </c>
      <c r="D1272" s="38">
        <v>5.2897435897435905</v>
      </c>
      <c r="E1272" s="38">
        <v>2.3374999999999999</v>
      </c>
      <c r="F1272" s="38">
        <v>6.9517792873789093</v>
      </c>
      <c r="G1272" s="38">
        <v>22.980000000000004</v>
      </c>
      <c r="H1272" s="41">
        <v>116.4</v>
      </c>
    </row>
    <row r="1273" spans="1:8" x14ac:dyDescent="0.2">
      <c r="A1273" s="26">
        <v>6</v>
      </c>
      <c r="B1273" s="26">
        <v>24</v>
      </c>
      <c r="C1273" s="26">
        <v>2008</v>
      </c>
      <c r="D1273" s="38">
        <v>1.5513513513513515</v>
      </c>
      <c r="E1273" s="38">
        <v>4.0375000000000005</v>
      </c>
      <c r="F1273" s="38">
        <v>6.4109280271388416</v>
      </c>
      <c r="G1273" s="38">
        <v>22.352631578947367</v>
      </c>
      <c r="H1273" s="41">
        <v>116.4</v>
      </c>
    </row>
    <row r="1274" spans="1:8" x14ac:dyDescent="0.2">
      <c r="A1274" s="26">
        <v>6</v>
      </c>
      <c r="B1274" s="26">
        <v>25</v>
      </c>
      <c r="C1274" s="26">
        <v>2008</v>
      </c>
      <c r="D1274" s="38">
        <v>1.28</v>
      </c>
      <c r="E1274" s="38">
        <v>3.2250000000000001</v>
      </c>
      <c r="F1274" s="38">
        <v>5.8765896354775773</v>
      </c>
      <c r="G1274" s="38">
        <v>21.723684210526315</v>
      </c>
      <c r="H1274" s="41">
        <v>116.4</v>
      </c>
    </row>
    <row r="1275" spans="1:8" x14ac:dyDescent="0.2">
      <c r="A1275" s="26">
        <v>6</v>
      </c>
      <c r="B1275" s="26">
        <v>26</v>
      </c>
      <c r="C1275" s="26">
        <v>2008</v>
      </c>
      <c r="D1275" s="38">
        <v>0.4861111111111111</v>
      </c>
      <c r="E1275" s="38">
        <v>2.9624999999999999</v>
      </c>
      <c r="F1275" s="38">
        <v>5.7958866987401851</v>
      </c>
      <c r="G1275" s="38">
        <v>23.55263157894737</v>
      </c>
      <c r="H1275" s="41">
        <v>116.4</v>
      </c>
    </row>
    <row r="1276" spans="1:8" x14ac:dyDescent="0.2">
      <c r="A1276" s="26">
        <v>6</v>
      </c>
      <c r="B1276" s="26">
        <v>27</v>
      </c>
      <c r="C1276" s="26">
        <v>2008</v>
      </c>
      <c r="D1276" s="38">
        <v>0.55000000000000016</v>
      </c>
      <c r="E1276" s="38">
        <v>2.1500000000000004</v>
      </c>
      <c r="F1276" s="38">
        <v>5.7664372060360147</v>
      </c>
      <c r="G1276" s="38">
        <v>24.613157894736844</v>
      </c>
      <c r="H1276" s="41">
        <v>116.4</v>
      </c>
    </row>
    <row r="1277" spans="1:8" x14ac:dyDescent="0.2">
      <c r="A1277" s="26">
        <v>6</v>
      </c>
      <c r="B1277" s="26">
        <v>28</v>
      </c>
      <c r="C1277" s="26">
        <v>2008</v>
      </c>
      <c r="D1277" s="38">
        <v>0.89999999999999991</v>
      </c>
      <c r="E1277" s="38">
        <v>2.3624999999999998</v>
      </c>
      <c r="F1277" s="38">
        <v>5.7936213531475556</v>
      </c>
      <c r="G1277" s="38">
        <v>25.11</v>
      </c>
      <c r="H1277" s="41">
        <v>116.4</v>
      </c>
    </row>
    <row r="1278" spans="1:8" x14ac:dyDescent="0.2">
      <c r="A1278" s="26">
        <v>6</v>
      </c>
      <c r="B1278" s="26">
        <v>29</v>
      </c>
      <c r="C1278" s="26">
        <v>2008</v>
      </c>
      <c r="D1278" s="38">
        <v>4.4837837837837835</v>
      </c>
      <c r="E1278" s="38">
        <v>2.9375000000000004</v>
      </c>
      <c r="F1278" s="38">
        <v>6.2523538356548407</v>
      </c>
      <c r="G1278" s="38">
        <v>26.227499999999999</v>
      </c>
      <c r="H1278" s="41">
        <v>116.4</v>
      </c>
    </row>
    <row r="1279" spans="1:8" x14ac:dyDescent="0.2">
      <c r="A1279" s="26">
        <v>6</v>
      </c>
      <c r="B1279" s="26">
        <v>30</v>
      </c>
      <c r="C1279" s="26">
        <v>2008</v>
      </c>
      <c r="D1279" s="38">
        <v>6.9810810810810828</v>
      </c>
      <c r="E1279" s="38">
        <v>3.0625</v>
      </c>
      <c r="F1279" s="38">
        <v>5.8417599469909129</v>
      </c>
      <c r="G1279" s="38">
        <v>24.53</v>
      </c>
      <c r="H1279" s="41">
        <v>116.4</v>
      </c>
    </row>
    <row r="1280" spans="1:8" x14ac:dyDescent="0.2">
      <c r="A1280" s="26">
        <v>7</v>
      </c>
      <c r="B1280" s="26">
        <v>1</v>
      </c>
      <c r="C1280" s="26">
        <v>2008</v>
      </c>
      <c r="D1280" s="38">
        <v>0.26153846153846155</v>
      </c>
      <c r="E1280" s="38">
        <v>2.6625000000000001</v>
      </c>
      <c r="F1280" s="38">
        <v>5.4359799177113217</v>
      </c>
      <c r="G1280" s="38">
        <v>24.347619047619052</v>
      </c>
      <c r="H1280" s="41">
        <v>128.37037037037001</v>
      </c>
    </row>
    <row r="1281" spans="1:8" x14ac:dyDescent="0.2">
      <c r="A1281" s="26">
        <v>7</v>
      </c>
      <c r="B1281" s="26">
        <v>2</v>
      </c>
      <c r="C1281" s="26">
        <v>2008</v>
      </c>
      <c r="D1281" s="38">
        <v>0.16666666666666666</v>
      </c>
      <c r="E1281" s="38">
        <v>3.2250000000000005</v>
      </c>
      <c r="F1281" s="38">
        <v>5.8145757998793712</v>
      </c>
      <c r="G1281" s="38">
        <v>23.961785714285714</v>
      </c>
      <c r="H1281" s="41">
        <v>128.37037037037001</v>
      </c>
    </row>
    <row r="1282" spans="1:8" x14ac:dyDescent="0.2">
      <c r="A1282" s="26">
        <v>7</v>
      </c>
      <c r="B1282" s="26">
        <v>3</v>
      </c>
      <c r="C1282" s="26">
        <v>2008</v>
      </c>
      <c r="D1282" s="38">
        <v>0.12631578947368421</v>
      </c>
      <c r="E1282" s="38">
        <v>4.1500000000000004</v>
      </c>
      <c r="F1282" s="38">
        <v>5.2335146553701426</v>
      </c>
      <c r="G1282" s="38">
        <v>24.933333333333337</v>
      </c>
      <c r="H1282" s="41">
        <v>128.37037037037001</v>
      </c>
    </row>
    <row r="1283" spans="1:8" x14ac:dyDescent="0.2">
      <c r="A1283" s="26">
        <v>7</v>
      </c>
      <c r="B1283" s="26">
        <v>4</v>
      </c>
      <c r="C1283" s="26">
        <v>2008</v>
      </c>
      <c r="D1283" s="38">
        <v>1.7324324324324323</v>
      </c>
      <c r="E1283" s="38">
        <v>1.7250000000000001</v>
      </c>
      <c r="F1283" s="38">
        <v>5.1822612113369226</v>
      </c>
      <c r="G1283" s="38">
        <v>24.125865800865803</v>
      </c>
      <c r="H1283" s="41">
        <v>128.37037037037001</v>
      </c>
    </row>
    <row r="1284" spans="1:8" x14ac:dyDescent="0.2">
      <c r="A1284" s="26">
        <v>7</v>
      </c>
      <c r="B1284" s="26">
        <v>5</v>
      </c>
      <c r="C1284" s="26">
        <v>2008</v>
      </c>
      <c r="D1284" s="38">
        <v>5.7473684210526335</v>
      </c>
      <c r="E1284" s="38">
        <v>1.575</v>
      </c>
      <c r="F1284" s="38">
        <v>7.3425514021073379</v>
      </c>
      <c r="G1284" s="38">
        <v>22.326190476190479</v>
      </c>
      <c r="H1284" s="41">
        <v>128.37037037037001</v>
      </c>
    </row>
    <row r="1285" spans="1:8" x14ac:dyDescent="0.2">
      <c r="A1285" s="26">
        <v>7</v>
      </c>
      <c r="B1285" s="26">
        <v>6</v>
      </c>
      <c r="C1285" s="26">
        <v>2008</v>
      </c>
      <c r="D1285" s="38">
        <v>2.0405405405405403</v>
      </c>
      <c r="E1285" s="38">
        <v>2.2500000000000004</v>
      </c>
      <c r="F1285" s="38">
        <v>6.0804707388141486</v>
      </c>
      <c r="G1285" s="38">
        <v>22.575000000000003</v>
      </c>
      <c r="H1285" s="41">
        <v>128.37037037037001</v>
      </c>
    </row>
    <row r="1286" spans="1:8" x14ac:dyDescent="0.2">
      <c r="A1286" s="26">
        <v>7</v>
      </c>
      <c r="B1286" s="26">
        <v>7</v>
      </c>
      <c r="C1286" s="26">
        <v>2008</v>
      </c>
      <c r="D1286" s="38">
        <v>3.2432432432432434E-2</v>
      </c>
      <c r="E1286" s="38">
        <v>2.0249999999999999</v>
      </c>
      <c r="F1286" s="38">
        <v>5.4889323709390139</v>
      </c>
      <c r="G1286" s="38">
        <v>24.145454545454541</v>
      </c>
      <c r="H1286" s="41">
        <v>128.37037037037001</v>
      </c>
    </row>
    <row r="1287" spans="1:8" x14ac:dyDescent="0.2">
      <c r="A1287" s="26">
        <v>7</v>
      </c>
      <c r="B1287" s="26">
        <v>8</v>
      </c>
      <c r="C1287" s="26">
        <v>2008</v>
      </c>
      <c r="D1287" s="38">
        <v>2.1951219512195121E-2</v>
      </c>
      <c r="E1287" s="38">
        <v>3.8499999999999996</v>
      </c>
      <c r="F1287" s="38">
        <v>5.2952453227692713</v>
      </c>
      <c r="G1287" s="38">
        <v>25.957142857142863</v>
      </c>
      <c r="H1287" s="41">
        <v>128.37037037037001</v>
      </c>
    </row>
    <row r="1288" spans="1:8" x14ac:dyDescent="0.2">
      <c r="A1288" s="26">
        <v>7</v>
      </c>
      <c r="B1288" s="26">
        <v>9</v>
      </c>
      <c r="C1288" s="26">
        <v>2008</v>
      </c>
      <c r="D1288" s="38">
        <v>1.2684210526315789</v>
      </c>
      <c r="E1288" s="38">
        <v>3.9249999999999998</v>
      </c>
      <c r="F1288" s="38">
        <v>5.3009086867508435</v>
      </c>
      <c r="G1288" s="38">
        <v>26.15</v>
      </c>
      <c r="H1288" s="41">
        <v>128.37037037037001</v>
      </c>
    </row>
    <row r="1289" spans="1:8" x14ac:dyDescent="0.2">
      <c r="A1289" s="26">
        <v>7</v>
      </c>
      <c r="B1289" s="26">
        <v>10</v>
      </c>
      <c r="C1289" s="26">
        <v>2008</v>
      </c>
      <c r="D1289" s="38">
        <v>1.5743589743589743</v>
      </c>
      <c r="E1289" s="38">
        <v>4</v>
      </c>
      <c r="F1289" s="38">
        <v>5.2102948630457009</v>
      </c>
      <c r="G1289" s="38">
        <v>25.321052631578944</v>
      </c>
      <c r="H1289" s="41">
        <v>128.37037037037001</v>
      </c>
    </row>
    <row r="1290" spans="1:8" x14ac:dyDescent="0.2">
      <c r="A1290" s="26">
        <v>7</v>
      </c>
      <c r="B1290" s="26">
        <v>11</v>
      </c>
      <c r="C1290" s="26">
        <v>2008</v>
      </c>
      <c r="D1290" s="38">
        <v>0</v>
      </c>
      <c r="E1290" s="38">
        <v>2.2625000000000002</v>
      </c>
      <c r="F1290" s="38">
        <v>4.9441167559118435</v>
      </c>
      <c r="G1290" s="38">
        <v>23.342499999999998</v>
      </c>
      <c r="H1290" s="41">
        <v>128.37037037037001</v>
      </c>
    </row>
    <row r="1291" spans="1:8" x14ac:dyDescent="0.2">
      <c r="A1291" s="26">
        <v>7</v>
      </c>
      <c r="B1291" s="26">
        <v>12</v>
      </c>
      <c r="C1291" s="26">
        <v>2008</v>
      </c>
      <c r="D1291" s="38">
        <v>0</v>
      </c>
      <c r="E1291" s="38">
        <v>3.7499999999999996</v>
      </c>
      <c r="F1291" s="38">
        <v>4.796869292390987</v>
      </c>
      <c r="G1291" s="38">
        <v>24.072294372294373</v>
      </c>
      <c r="H1291" s="41">
        <v>128.37037037037001</v>
      </c>
    </row>
    <row r="1292" spans="1:8" x14ac:dyDescent="0.2">
      <c r="A1292" s="26">
        <v>7</v>
      </c>
      <c r="B1292" s="26">
        <v>13</v>
      </c>
      <c r="C1292" s="26">
        <v>2008</v>
      </c>
      <c r="D1292" s="38">
        <v>2.6315789473684209E-2</v>
      </c>
      <c r="E1292" s="38">
        <v>4.6624999999999996</v>
      </c>
      <c r="F1292" s="38">
        <v>4.6892653767411296</v>
      </c>
      <c r="G1292" s="38">
        <v>24.538095238095238</v>
      </c>
      <c r="H1292" s="41">
        <v>128.37037037037001</v>
      </c>
    </row>
    <row r="1293" spans="1:8" x14ac:dyDescent="0.2">
      <c r="A1293" s="26">
        <v>7</v>
      </c>
      <c r="B1293" s="26">
        <v>14</v>
      </c>
      <c r="C1293" s="26">
        <v>2008</v>
      </c>
      <c r="D1293" s="38">
        <v>11.135897435897435</v>
      </c>
      <c r="E1293" s="38">
        <v>2.2624999999999997</v>
      </c>
      <c r="F1293" s="38">
        <v>9.6475405426069063</v>
      </c>
      <c r="G1293" s="38">
        <v>24.030952380952378</v>
      </c>
      <c r="H1293" s="41">
        <v>128.37037037037001</v>
      </c>
    </row>
    <row r="1294" spans="1:8" x14ac:dyDescent="0.2">
      <c r="A1294" s="26">
        <v>7</v>
      </c>
      <c r="B1294" s="26">
        <v>15</v>
      </c>
      <c r="C1294" s="26">
        <v>2008</v>
      </c>
      <c r="D1294" s="38">
        <v>1.1549999999999998</v>
      </c>
      <c r="E1294" s="38">
        <v>2.2875000000000001</v>
      </c>
      <c r="F1294" s="38">
        <v>5.2980770047600556</v>
      </c>
      <c r="G1294" s="38">
        <v>24.045238095238098</v>
      </c>
      <c r="H1294" s="41">
        <v>128.37037037037001</v>
      </c>
    </row>
    <row r="1295" spans="1:8" x14ac:dyDescent="0.2">
      <c r="A1295" s="26">
        <v>7</v>
      </c>
      <c r="B1295" s="26">
        <v>16</v>
      </c>
      <c r="C1295" s="26">
        <v>2008</v>
      </c>
      <c r="D1295" s="38">
        <v>0</v>
      </c>
      <c r="E1295" s="38">
        <v>2.0125000000000002</v>
      </c>
      <c r="F1295" s="38">
        <v>4.7889405828167861</v>
      </c>
      <c r="G1295" s="38">
        <v>24.75</v>
      </c>
      <c r="H1295" s="41">
        <v>128.37037037037001</v>
      </c>
    </row>
    <row r="1296" spans="1:8" x14ac:dyDescent="0.2">
      <c r="A1296" s="26">
        <v>7</v>
      </c>
      <c r="B1296" s="26">
        <v>17</v>
      </c>
      <c r="C1296" s="26">
        <v>2008</v>
      </c>
      <c r="D1296" s="38">
        <v>2.564102564102564E-2</v>
      </c>
      <c r="E1296" s="38">
        <v>2.1749999999999998</v>
      </c>
      <c r="F1296" s="38">
        <v>4.6722752847964166</v>
      </c>
      <c r="G1296" s="38">
        <v>26.076190476190476</v>
      </c>
      <c r="H1296" s="41">
        <v>128.37037037037001</v>
      </c>
    </row>
    <row r="1297" spans="1:8" x14ac:dyDescent="0.2">
      <c r="A1297" s="26">
        <v>7</v>
      </c>
      <c r="B1297" s="26">
        <v>18</v>
      </c>
      <c r="C1297" s="26">
        <v>2008</v>
      </c>
      <c r="D1297" s="38">
        <v>0.11578947368421054</v>
      </c>
      <c r="E1297" s="38">
        <v>3.0375000000000005</v>
      </c>
      <c r="F1297" s="38">
        <v>4.5867584886746871</v>
      </c>
      <c r="G1297" s="38">
        <v>27.302499999999998</v>
      </c>
      <c r="H1297" s="41">
        <v>128.37037037037001</v>
      </c>
    </row>
    <row r="1298" spans="1:8" x14ac:dyDescent="0.2">
      <c r="A1298" s="26">
        <v>7</v>
      </c>
      <c r="B1298" s="26">
        <v>19</v>
      </c>
      <c r="C1298" s="26">
        <v>2008</v>
      </c>
      <c r="D1298" s="38">
        <v>0</v>
      </c>
      <c r="E1298" s="38">
        <v>3.9</v>
      </c>
      <c r="F1298" s="38">
        <v>4.4986931787612514</v>
      </c>
      <c r="G1298" s="38">
        <v>28.800000000000004</v>
      </c>
      <c r="H1298" s="41">
        <v>128.37037037037001</v>
      </c>
    </row>
    <row r="1299" spans="1:8" x14ac:dyDescent="0.2">
      <c r="A1299" s="26">
        <v>7</v>
      </c>
      <c r="B1299" s="26">
        <v>20</v>
      </c>
      <c r="C1299" s="26">
        <v>2008</v>
      </c>
      <c r="D1299" s="38">
        <v>0.1789473684210526</v>
      </c>
      <c r="E1299" s="38">
        <v>4.7625000000000002</v>
      </c>
      <c r="F1299" s="38">
        <v>4.4219545968109601</v>
      </c>
      <c r="G1299" s="38">
        <v>28.634307359307364</v>
      </c>
      <c r="H1299" s="41">
        <v>128.37037037037001</v>
      </c>
    </row>
    <row r="1300" spans="1:8" x14ac:dyDescent="0.2">
      <c r="A1300" s="26">
        <v>7</v>
      </c>
      <c r="B1300" s="26">
        <v>21</v>
      </c>
      <c r="C1300" s="26">
        <v>2008</v>
      </c>
      <c r="D1300" s="38">
        <v>0.65500000000000003</v>
      </c>
      <c r="E1300" s="38">
        <v>3.1125000000000003</v>
      </c>
      <c r="F1300" s="38">
        <v>4.5190812890949088</v>
      </c>
      <c r="G1300" s="38">
        <v>27.883874458874455</v>
      </c>
      <c r="H1300" s="41">
        <v>128.37037037037001</v>
      </c>
    </row>
    <row r="1301" spans="1:8" x14ac:dyDescent="0.2">
      <c r="A1301" s="26">
        <v>7</v>
      </c>
      <c r="B1301" s="26">
        <v>22</v>
      </c>
      <c r="C1301" s="26">
        <v>2008</v>
      </c>
      <c r="D1301" s="38">
        <v>1.976315789473684</v>
      </c>
      <c r="E1301" s="38">
        <v>3.125</v>
      </c>
      <c r="F1301" s="38">
        <v>4.6807703307687722</v>
      </c>
      <c r="G1301" s="38">
        <v>26.03</v>
      </c>
      <c r="H1301" s="41">
        <v>128.37037037037001</v>
      </c>
    </row>
    <row r="1302" spans="1:8" x14ac:dyDescent="0.2">
      <c r="A1302" s="26">
        <v>7</v>
      </c>
      <c r="B1302" s="26">
        <v>23</v>
      </c>
      <c r="C1302" s="26">
        <v>2008</v>
      </c>
      <c r="D1302" s="38">
        <v>13.387499999999999</v>
      </c>
      <c r="E1302" s="38">
        <v>3.1714285714285713</v>
      </c>
      <c r="F1302" s="38">
        <v>6.5157002607979111</v>
      </c>
      <c r="G1302" s="38">
        <v>24.234210526315792</v>
      </c>
      <c r="H1302" s="41">
        <v>128.37037037037001</v>
      </c>
    </row>
    <row r="1303" spans="1:8" x14ac:dyDescent="0.2">
      <c r="A1303" s="26">
        <v>7</v>
      </c>
      <c r="B1303" s="26">
        <v>24</v>
      </c>
      <c r="C1303" s="26">
        <v>2008</v>
      </c>
      <c r="D1303" s="38">
        <v>30.013513513513512</v>
      </c>
      <c r="E1303" s="38">
        <v>3.7142857142857144</v>
      </c>
      <c r="F1303" s="38">
        <v>18.694764503167235</v>
      </c>
      <c r="G1303" s="38">
        <v>23.966666666666669</v>
      </c>
      <c r="H1303" s="41">
        <v>128.37037037037001</v>
      </c>
    </row>
    <row r="1304" spans="1:8" x14ac:dyDescent="0.2">
      <c r="A1304" s="26">
        <v>7</v>
      </c>
      <c r="B1304" s="26">
        <v>25</v>
      </c>
      <c r="C1304" s="26">
        <v>2008</v>
      </c>
      <c r="D1304" s="38">
        <v>3.5124999999999993</v>
      </c>
      <c r="E1304" s="38">
        <v>2.5375000000000005</v>
      </c>
      <c r="F1304" s="38">
        <v>7.1556603907154805</v>
      </c>
      <c r="G1304" s="38">
        <v>22.921428571428571</v>
      </c>
      <c r="H1304" s="41">
        <v>128.37037037037001</v>
      </c>
    </row>
    <row r="1305" spans="1:8" x14ac:dyDescent="0.2">
      <c r="A1305" s="26">
        <v>7</v>
      </c>
      <c r="B1305" s="26">
        <v>26</v>
      </c>
      <c r="C1305" s="26">
        <v>2008</v>
      </c>
      <c r="D1305" s="38">
        <v>0.6</v>
      </c>
      <c r="E1305" s="38">
        <v>3.7250000000000001</v>
      </c>
      <c r="F1305" s="38">
        <v>5.7757817566056069</v>
      </c>
      <c r="G1305" s="38">
        <v>24.080921052631581</v>
      </c>
      <c r="H1305" s="41">
        <v>128.37037037037001</v>
      </c>
    </row>
    <row r="1306" spans="1:8" x14ac:dyDescent="0.2">
      <c r="A1306" s="26">
        <v>7</v>
      </c>
      <c r="B1306" s="26">
        <v>27</v>
      </c>
      <c r="C1306" s="26">
        <v>2008</v>
      </c>
      <c r="D1306" s="38">
        <v>8.378378378378379</v>
      </c>
      <c r="E1306" s="38">
        <v>2.6250000000000004</v>
      </c>
      <c r="F1306" s="38">
        <v>10.202550212800901</v>
      </c>
      <c r="G1306" s="38">
        <v>23.461904761904762</v>
      </c>
      <c r="H1306" s="41">
        <v>128.37037037037001</v>
      </c>
    </row>
    <row r="1307" spans="1:8" x14ac:dyDescent="0.2">
      <c r="A1307" s="26">
        <v>7</v>
      </c>
      <c r="B1307" s="26">
        <v>28</v>
      </c>
      <c r="C1307" s="26">
        <v>2008</v>
      </c>
      <c r="D1307" s="38">
        <v>9.0184210526315791</v>
      </c>
      <c r="E1307" s="38">
        <v>2.2875000000000001</v>
      </c>
      <c r="F1307" s="38">
        <v>8.6621152098134768</v>
      </c>
      <c r="G1307" s="38">
        <v>23.097500000000004</v>
      </c>
      <c r="H1307" s="41">
        <v>128.37037037037001</v>
      </c>
    </row>
    <row r="1308" spans="1:8" x14ac:dyDescent="0.2">
      <c r="A1308" s="26">
        <v>7</v>
      </c>
      <c r="B1308" s="26">
        <v>29</v>
      </c>
      <c r="C1308" s="26">
        <v>2008</v>
      </c>
      <c r="D1308" s="38">
        <v>7.8947368421052634E-3</v>
      </c>
      <c r="E1308" s="38">
        <v>2.8250000000000002</v>
      </c>
      <c r="F1308" s="38">
        <v>6.4938963094688615</v>
      </c>
      <c r="G1308" s="38">
        <v>24.990000000000002</v>
      </c>
      <c r="H1308" s="41">
        <v>128.37037037037001</v>
      </c>
    </row>
    <row r="1309" spans="1:8" x14ac:dyDescent="0.2">
      <c r="A1309" s="26">
        <v>7</v>
      </c>
      <c r="B1309" s="26">
        <v>30</v>
      </c>
      <c r="C1309" s="26">
        <v>2008</v>
      </c>
      <c r="D1309" s="38">
        <v>0.22105263157894739</v>
      </c>
      <c r="E1309" s="38">
        <v>2.4499999999999997</v>
      </c>
      <c r="F1309" s="38">
        <v>5.7539778052765564</v>
      </c>
      <c r="G1309" s="38">
        <v>25.313928571428576</v>
      </c>
      <c r="H1309" s="41">
        <v>128.37037037037001</v>
      </c>
    </row>
    <row r="1310" spans="1:8" x14ac:dyDescent="0.2">
      <c r="A1310" s="26">
        <v>7</v>
      </c>
      <c r="B1310" s="26">
        <v>31</v>
      </c>
      <c r="C1310" s="26">
        <v>2008</v>
      </c>
      <c r="D1310" s="38">
        <v>0.11891891891891893</v>
      </c>
      <c r="E1310" s="38">
        <v>2.5750000000000006</v>
      </c>
      <c r="F1310" s="38">
        <v>5.6463738896266991</v>
      </c>
      <c r="G1310" s="38">
        <v>26.353815789473686</v>
      </c>
      <c r="H1310" s="41">
        <v>128.37037037037001</v>
      </c>
    </row>
    <row r="1311" spans="1:8" x14ac:dyDescent="0.2">
      <c r="A1311" s="26">
        <v>8</v>
      </c>
      <c r="B1311" s="26">
        <v>1</v>
      </c>
      <c r="C1311" s="26">
        <v>2008</v>
      </c>
      <c r="D1311" s="38">
        <v>0</v>
      </c>
      <c r="E1311" s="38">
        <v>2.3250000000000002</v>
      </c>
      <c r="F1311" s="38">
        <v>5.4198393303638426</v>
      </c>
      <c r="G1311" s="38">
        <v>25.847368421052636</v>
      </c>
      <c r="H1311" s="41">
        <v>87.494444444444397</v>
      </c>
    </row>
    <row r="1312" spans="1:8" x14ac:dyDescent="0.2">
      <c r="A1312" s="26">
        <v>8</v>
      </c>
      <c r="B1312" s="26">
        <v>2</v>
      </c>
      <c r="C1312" s="26">
        <v>2008</v>
      </c>
      <c r="D1312" s="38">
        <v>5.4324324324324316</v>
      </c>
      <c r="E1312" s="38">
        <v>2.0124999999999997</v>
      </c>
      <c r="F1312" s="38">
        <v>11.287084415271829</v>
      </c>
      <c r="G1312" s="38">
        <v>23.68095238095238</v>
      </c>
      <c r="H1312" s="41">
        <v>87.494444444444397</v>
      </c>
    </row>
    <row r="1313" spans="1:8" x14ac:dyDescent="0.2">
      <c r="A1313" s="26">
        <v>8</v>
      </c>
      <c r="B1313" s="26">
        <v>3</v>
      </c>
      <c r="C1313" s="26">
        <v>2008</v>
      </c>
      <c r="D1313" s="38">
        <v>7.9027027027027037</v>
      </c>
      <c r="E1313" s="38">
        <v>3.9374999999999996</v>
      </c>
      <c r="F1313" s="38">
        <v>6.609145766493838</v>
      </c>
      <c r="G1313" s="38">
        <v>22.657894736842103</v>
      </c>
      <c r="H1313" s="41">
        <v>87.494444444444397</v>
      </c>
    </row>
    <row r="1314" spans="1:8" x14ac:dyDescent="0.2">
      <c r="A1314" s="26">
        <v>8</v>
      </c>
      <c r="B1314" s="26">
        <v>4</v>
      </c>
      <c r="C1314" s="26">
        <v>2008</v>
      </c>
      <c r="D1314" s="38">
        <v>2.8571428571428571E-2</v>
      </c>
      <c r="E1314" s="38">
        <v>3.7</v>
      </c>
      <c r="F1314" s="38">
        <v>5.3037403687416278</v>
      </c>
      <c r="G1314" s="38">
        <v>23.709523809523809</v>
      </c>
      <c r="H1314" s="41">
        <v>87.494444444444397</v>
      </c>
    </row>
    <row r="1315" spans="1:8" x14ac:dyDescent="0.2">
      <c r="A1315" s="26">
        <v>8</v>
      </c>
      <c r="B1315" s="26">
        <v>5</v>
      </c>
      <c r="C1315" s="26">
        <v>2008</v>
      </c>
      <c r="D1315" s="38">
        <v>1.2555555555555555</v>
      </c>
      <c r="E1315" s="38">
        <v>2.8249999999999997</v>
      </c>
      <c r="F1315" s="38">
        <v>4.9327900279487009</v>
      </c>
      <c r="G1315" s="38">
        <v>23.837499999999999</v>
      </c>
      <c r="H1315" s="41">
        <v>87.494444444444397</v>
      </c>
    </row>
    <row r="1316" spans="1:8" x14ac:dyDescent="0.2">
      <c r="A1316" s="26">
        <v>8</v>
      </c>
      <c r="B1316" s="26">
        <v>6</v>
      </c>
      <c r="C1316" s="26">
        <v>2008</v>
      </c>
      <c r="D1316" s="38">
        <v>11.474358974358978</v>
      </c>
      <c r="E1316" s="38">
        <v>3.5874999999999999</v>
      </c>
      <c r="F1316" s="38">
        <v>13.886568482813104</v>
      </c>
      <c r="G1316" s="38">
        <v>25.388095238095239</v>
      </c>
      <c r="H1316" s="41">
        <v>87.494444444444397</v>
      </c>
    </row>
    <row r="1317" spans="1:8" x14ac:dyDescent="0.2">
      <c r="A1317" s="26">
        <v>8</v>
      </c>
      <c r="B1317" s="26">
        <v>7</v>
      </c>
      <c r="C1317" s="26">
        <v>2008</v>
      </c>
      <c r="D1317" s="38">
        <v>3.8789473684210529</v>
      </c>
      <c r="E1317" s="38">
        <v>2.7749999999999995</v>
      </c>
      <c r="F1317" s="38">
        <v>7.1386702987707649</v>
      </c>
      <c r="G1317" s="38">
        <v>23.96</v>
      </c>
      <c r="H1317" s="41">
        <v>87.494444444444397</v>
      </c>
    </row>
    <row r="1318" spans="1:8" x14ac:dyDescent="0.2">
      <c r="A1318" s="26">
        <v>8</v>
      </c>
      <c r="B1318" s="26">
        <v>8</v>
      </c>
      <c r="C1318" s="26">
        <v>2008</v>
      </c>
      <c r="D1318" s="38">
        <v>3.0918918918918918</v>
      </c>
      <c r="E1318" s="38">
        <v>3.15</v>
      </c>
      <c r="F1318" s="38">
        <v>6.7932050958949102</v>
      </c>
      <c r="G1318" s="38">
        <v>22.442857142857143</v>
      </c>
      <c r="H1318" s="41">
        <v>87.494444444444397</v>
      </c>
    </row>
    <row r="1319" spans="1:8" x14ac:dyDescent="0.2">
      <c r="A1319" s="26">
        <v>8</v>
      </c>
      <c r="B1319" s="26">
        <v>9</v>
      </c>
      <c r="C1319" s="26">
        <v>2008</v>
      </c>
      <c r="D1319" s="38">
        <v>1.008108108108108</v>
      </c>
      <c r="E1319" s="38">
        <v>3.0124999999999993</v>
      </c>
      <c r="F1319" s="38">
        <v>5.9125519967605555</v>
      </c>
      <c r="G1319" s="38">
        <v>21.673809523809524</v>
      </c>
      <c r="H1319" s="41">
        <v>87.494444444444397</v>
      </c>
    </row>
    <row r="1320" spans="1:8" x14ac:dyDescent="0.2">
      <c r="A1320" s="26">
        <v>8</v>
      </c>
      <c r="B1320" s="26">
        <v>10</v>
      </c>
      <c r="C1320" s="26">
        <v>2008</v>
      </c>
      <c r="D1320" s="38">
        <v>0.44444444444444442</v>
      </c>
      <c r="E1320" s="38">
        <v>2.4875000000000003</v>
      </c>
      <c r="F1320" s="38">
        <v>5.3094037327232</v>
      </c>
      <c r="G1320" s="38">
        <v>21.814285714285717</v>
      </c>
      <c r="H1320" s="41">
        <v>87.494444444444397</v>
      </c>
    </row>
    <row r="1321" spans="1:8" x14ac:dyDescent="0.2">
      <c r="A1321" s="26">
        <v>8</v>
      </c>
      <c r="B1321" s="26">
        <v>11</v>
      </c>
      <c r="C1321" s="26">
        <v>2008</v>
      </c>
      <c r="D1321" s="38">
        <v>6.655555555555555</v>
      </c>
      <c r="E1321" s="38">
        <v>2.7749999999999999</v>
      </c>
      <c r="F1321" s="38">
        <v>7.1330069347891953</v>
      </c>
      <c r="G1321" s="38">
        <v>19.786842105263158</v>
      </c>
      <c r="H1321" s="41">
        <v>87.494444444444397</v>
      </c>
    </row>
    <row r="1322" spans="1:8" x14ac:dyDescent="0.2">
      <c r="A1322" s="26">
        <v>8</v>
      </c>
      <c r="B1322" s="26">
        <v>12</v>
      </c>
      <c r="C1322" s="26">
        <v>2008</v>
      </c>
      <c r="D1322" s="38">
        <v>4.916216216216216</v>
      </c>
      <c r="E1322" s="38">
        <v>3.6875</v>
      </c>
      <c r="F1322" s="38">
        <v>6.1475816019957694</v>
      </c>
      <c r="G1322" s="38">
        <v>20.492857142857144</v>
      </c>
      <c r="H1322" s="41">
        <v>87.494444444444397</v>
      </c>
    </row>
    <row r="1323" spans="1:8" x14ac:dyDescent="0.2">
      <c r="A1323" s="26">
        <v>8</v>
      </c>
      <c r="B1323" s="26">
        <v>13</v>
      </c>
      <c r="C1323" s="26">
        <v>2008</v>
      </c>
      <c r="D1323" s="38">
        <v>0.19230769230769232</v>
      </c>
      <c r="E1323" s="38">
        <v>2.4625000000000004</v>
      </c>
      <c r="F1323" s="38">
        <v>5.3830274644836278</v>
      </c>
      <c r="G1323" s="38">
        <v>21.545238095238098</v>
      </c>
      <c r="H1323" s="41">
        <v>87.494444444444397</v>
      </c>
    </row>
    <row r="1324" spans="1:8" x14ac:dyDescent="0.2">
      <c r="A1324" s="26">
        <v>8</v>
      </c>
      <c r="B1324" s="26">
        <v>14</v>
      </c>
      <c r="C1324" s="26">
        <v>2008</v>
      </c>
      <c r="D1324" s="38">
        <v>5.1771428571428562</v>
      </c>
      <c r="E1324" s="38">
        <v>2.25</v>
      </c>
      <c r="F1324" s="38">
        <v>6.198551877829912</v>
      </c>
      <c r="G1324" s="38">
        <v>22.727499999999999</v>
      </c>
      <c r="H1324" s="41">
        <v>87.494444444444397</v>
      </c>
    </row>
    <row r="1325" spans="1:8" x14ac:dyDescent="0.2">
      <c r="A1325" s="26">
        <v>8</v>
      </c>
      <c r="B1325" s="26">
        <v>15</v>
      </c>
      <c r="C1325" s="26">
        <v>2008</v>
      </c>
      <c r="D1325" s="38">
        <v>9.4513513513513523</v>
      </c>
      <c r="E1325" s="38">
        <v>1.7875000000000001</v>
      </c>
      <c r="F1325" s="38">
        <v>11.816608947548755</v>
      </c>
      <c r="G1325" s="38">
        <v>22.269047619047619</v>
      </c>
      <c r="H1325" s="41">
        <v>87.494444444444397</v>
      </c>
    </row>
    <row r="1326" spans="1:8" x14ac:dyDescent="0.2">
      <c r="A1326" s="26">
        <v>8</v>
      </c>
      <c r="B1326" s="26">
        <v>16</v>
      </c>
      <c r="C1326" s="26">
        <v>2008</v>
      </c>
      <c r="D1326" s="38">
        <v>7.4575000000000005</v>
      </c>
      <c r="E1326" s="38">
        <v>2.3374999999999999</v>
      </c>
      <c r="F1326" s="38">
        <v>9.1066892823668297</v>
      </c>
      <c r="G1326" s="38">
        <v>21.766666666666666</v>
      </c>
      <c r="H1326" s="41">
        <v>87.494444444444397</v>
      </c>
    </row>
    <row r="1327" spans="1:8" x14ac:dyDescent="0.2">
      <c r="A1327" s="26">
        <v>8</v>
      </c>
      <c r="B1327" s="26">
        <v>17</v>
      </c>
      <c r="C1327" s="26">
        <v>2008</v>
      </c>
      <c r="D1327" s="38">
        <v>0.4756756756756757</v>
      </c>
      <c r="E1327" s="38">
        <v>2.85</v>
      </c>
      <c r="F1327" s="38">
        <v>5.7579421600636556</v>
      </c>
      <c r="G1327" s="38">
        <v>22.352380952380948</v>
      </c>
      <c r="H1327" s="41">
        <v>87.494444444444397</v>
      </c>
    </row>
    <row r="1328" spans="1:8" x14ac:dyDescent="0.2">
      <c r="A1328" s="26">
        <v>8</v>
      </c>
      <c r="B1328" s="26">
        <v>18</v>
      </c>
      <c r="C1328" s="26">
        <v>2008</v>
      </c>
      <c r="D1328" s="38">
        <v>0</v>
      </c>
      <c r="E1328" s="38">
        <v>3.4125000000000001</v>
      </c>
      <c r="F1328" s="38">
        <v>5.2725918668429861</v>
      </c>
      <c r="G1328" s="38">
        <v>24.216666666666665</v>
      </c>
      <c r="H1328" s="41">
        <v>87.494444444444397</v>
      </c>
    </row>
    <row r="1329" spans="1:8" x14ac:dyDescent="0.2">
      <c r="A1329" s="26">
        <v>8</v>
      </c>
      <c r="B1329" s="26">
        <v>19</v>
      </c>
      <c r="C1329" s="26">
        <v>2008</v>
      </c>
      <c r="D1329" s="38">
        <v>0</v>
      </c>
      <c r="E1329" s="38">
        <v>4.3249999999999993</v>
      </c>
      <c r="F1329" s="38">
        <v>4.9639385298473444</v>
      </c>
      <c r="G1329" s="38">
        <v>23.55</v>
      </c>
      <c r="H1329" s="41">
        <v>87.494444444444397</v>
      </c>
    </row>
    <row r="1330" spans="1:8" x14ac:dyDescent="0.2">
      <c r="A1330" s="26">
        <v>8</v>
      </c>
      <c r="B1330" s="26">
        <v>20</v>
      </c>
      <c r="C1330" s="26">
        <v>2008</v>
      </c>
      <c r="D1330" s="38">
        <v>0</v>
      </c>
      <c r="E1330" s="38">
        <v>2.6875</v>
      </c>
      <c r="F1330" s="38">
        <v>4.6892653767411305</v>
      </c>
      <c r="G1330" s="38">
        <v>19.649999999999999</v>
      </c>
      <c r="H1330" s="41">
        <v>87.494444444444397</v>
      </c>
    </row>
    <row r="1331" spans="1:8" x14ac:dyDescent="0.2">
      <c r="A1331" s="26">
        <v>8</v>
      </c>
      <c r="B1331" s="26">
        <v>21</v>
      </c>
      <c r="C1331" s="26">
        <v>2008</v>
      </c>
      <c r="D1331" s="38">
        <v>0</v>
      </c>
      <c r="E1331" s="38">
        <v>2.1625000000000001</v>
      </c>
      <c r="F1331" s="38">
        <v>4.5278595032663462</v>
      </c>
      <c r="G1331" s="38">
        <v>20.330952380952375</v>
      </c>
      <c r="H1331" s="41">
        <v>87.494444444444397</v>
      </c>
    </row>
    <row r="1332" spans="1:8" x14ac:dyDescent="0.2">
      <c r="A1332" s="26">
        <v>8</v>
      </c>
      <c r="B1332" s="26">
        <v>22</v>
      </c>
      <c r="C1332" s="26">
        <v>2008</v>
      </c>
      <c r="D1332" s="38">
        <v>0</v>
      </c>
      <c r="E1332" s="38">
        <v>1.95</v>
      </c>
      <c r="F1332" s="38">
        <v>4.3579585838192028</v>
      </c>
      <c r="G1332" s="38">
        <v>21.50714285714286</v>
      </c>
      <c r="H1332" s="41">
        <v>87.494444444444397</v>
      </c>
    </row>
    <row r="1333" spans="1:8" x14ac:dyDescent="0.2">
      <c r="A1333" s="26">
        <v>8</v>
      </c>
      <c r="B1333" s="26">
        <v>23</v>
      </c>
      <c r="C1333" s="26">
        <v>2008</v>
      </c>
      <c r="D1333" s="38">
        <v>8.3333333333333332E-3</v>
      </c>
      <c r="E1333" s="38">
        <v>2.2625000000000002</v>
      </c>
      <c r="F1333" s="38">
        <v>4.3452160148606671</v>
      </c>
      <c r="G1333" s="38">
        <v>21.045238095238098</v>
      </c>
      <c r="H1333" s="41">
        <v>87.494444444444397</v>
      </c>
    </row>
    <row r="1334" spans="1:8" x14ac:dyDescent="0.2">
      <c r="A1334" s="26">
        <v>8</v>
      </c>
      <c r="B1334" s="26">
        <v>24</v>
      </c>
      <c r="C1334" s="26">
        <v>2008</v>
      </c>
      <c r="D1334" s="38">
        <v>0</v>
      </c>
      <c r="E1334" s="38">
        <v>2.7875000000000001</v>
      </c>
      <c r="F1334" s="38">
        <v>4.2846180202578523</v>
      </c>
      <c r="G1334" s="38">
        <v>22.528571428571432</v>
      </c>
      <c r="H1334" s="41">
        <v>87.494444444444397</v>
      </c>
    </row>
    <row r="1335" spans="1:8" x14ac:dyDescent="0.2">
      <c r="A1335" s="26">
        <v>8</v>
      </c>
      <c r="B1335" s="26">
        <v>25</v>
      </c>
      <c r="C1335" s="26">
        <v>2008</v>
      </c>
      <c r="D1335" s="38">
        <v>0</v>
      </c>
      <c r="E1335" s="38">
        <v>3.75</v>
      </c>
      <c r="F1335" s="38">
        <v>4.3330397823002889</v>
      </c>
      <c r="G1335" s="38">
        <v>23.777499999999996</v>
      </c>
      <c r="H1335" s="41">
        <v>87.494444444444397</v>
      </c>
    </row>
    <row r="1336" spans="1:8" x14ac:dyDescent="0.2">
      <c r="A1336" s="26">
        <v>8</v>
      </c>
      <c r="B1336" s="26">
        <v>26</v>
      </c>
      <c r="C1336" s="26">
        <v>2008</v>
      </c>
      <c r="D1336" s="38">
        <v>0</v>
      </c>
      <c r="E1336" s="38">
        <v>3.3125</v>
      </c>
      <c r="F1336" s="38">
        <v>4.2628140689288028</v>
      </c>
      <c r="G1336" s="38">
        <v>20.297499999999999</v>
      </c>
      <c r="H1336" s="41">
        <v>87.494444444444397</v>
      </c>
    </row>
    <row r="1337" spans="1:8" x14ac:dyDescent="0.2">
      <c r="A1337" s="26">
        <v>8</v>
      </c>
      <c r="B1337" s="26">
        <v>27</v>
      </c>
      <c r="C1337" s="26">
        <v>2008</v>
      </c>
      <c r="D1337" s="38">
        <v>0</v>
      </c>
      <c r="E1337" s="38">
        <v>2.5625</v>
      </c>
      <c r="F1337" s="38">
        <v>4.1645547038485393</v>
      </c>
      <c r="G1337" s="38">
        <v>19.835714285714285</v>
      </c>
      <c r="H1337" s="41">
        <v>87.494444444444397</v>
      </c>
    </row>
    <row r="1338" spans="1:8" x14ac:dyDescent="0.2">
      <c r="A1338" s="26">
        <v>8</v>
      </c>
      <c r="B1338" s="26">
        <v>28</v>
      </c>
      <c r="C1338" s="26">
        <v>2008</v>
      </c>
      <c r="D1338" s="38">
        <v>0</v>
      </c>
      <c r="E1338" s="38">
        <v>2.3375000000000004</v>
      </c>
      <c r="F1338" s="38">
        <v>4.2251526984513532</v>
      </c>
      <c r="G1338" s="38">
        <v>20.844999999999999</v>
      </c>
      <c r="H1338" s="41">
        <v>87.494444444444397</v>
      </c>
    </row>
    <row r="1339" spans="1:8" x14ac:dyDescent="0.2">
      <c r="A1339" s="26">
        <v>8</v>
      </c>
      <c r="B1339" s="26">
        <v>29</v>
      </c>
      <c r="C1339" s="26">
        <v>2008</v>
      </c>
      <c r="D1339" s="38">
        <v>0.25588235294117645</v>
      </c>
      <c r="E1339" s="38">
        <v>2.4624999999999999</v>
      </c>
      <c r="F1339" s="38">
        <v>4.1988180559370463</v>
      </c>
      <c r="G1339" s="38">
        <v>21.430952380952384</v>
      </c>
      <c r="H1339" s="41">
        <v>87.494444444444397</v>
      </c>
    </row>
    <row r="1340" spans="1:8" x14ac:dyDescent="0.2">
      <c r="A1340" s="26">
        <v>8</v>
      </c>
      <c r="B1340" s="26">
        <v>30</v>
      </c>
      <c r="C1340" s="26">
        <v>2008</v>
      </c>
      <c r="D1340" s="38">
        <v>14.664102564102567</v>
      </c>
      <c r="E1340" s="38">
        <v>2.0750000000000002</v>
      </c>
      <c r="F1340" s="38">
        <v>7.1301752527984084</v>
      </c>
      <c r="G1340" s="38">
        <v>23.36904761904762</v>
      </c>
      <c r="H1340" s="41">
        <v>87.494444444444397</v>
      </c>
    </row>
    <row r="1341" spans="1:8" x14ac:dyDescent="0.2">
      <c r="A1341" s="26">
        <v>8</v>
      </c>
      <c r="B1341" s="26">
        <v>31</v>
      </c>
      <c r="C1341" s="26">
        <v>2008</v>
      </c>
      <c r="D1341" s="38">
        <v>1.5216216216216216</v>
      </c>
      <c r="E1341" s="38">
        <v>2.8</v>
      </c>
      <c r="F1341" s="38">
        <v>4.6920970587319157</v>
      </c>
      <c r="G1341" s="38">
        <v>22.835000000000001</v>
      </c>
      <c r="H1341" s="41">
        <v>87.494444444444397</v>
      </c>
    </row>
    <row r="1342" spans="1:8" x14ac:dyDescent="0.2">
      <c r="A1342" s="26">
        <v>9</v>
      </c>
      <c r="B1342" s="26">
        <v>1</v>
      </c>
      <c r="C1342" s="26">
        <v>2008</v>
      </c>
      <c r="D1342" s="38">
        <v>7.8947368421052634E-3</v>
      </c>
      <c r="E1342" s="38">
        <v>2.8624999999999998</v>
      </c>
      <c r="F1342" s="38">
        <v>4.2781051516790463</v>
      </c>
      <c r="G1342" s="38">
        <v>22.274999999999999</v>
      </c>
      <c r="H1342" s="41">
        <v>83.414814814814804</v>
      </c>
    </row>
    <row r="1343" spans="1:8" x14ac:dyDescent="0.2">
      <c r="A1343" s="26">
        <v>9</v>
      </c>
      <c r="B1343" s="26">
        <v>2</v>
      </c>
      <c r="C1343" s="26">
        <v>2008</v>
      </c>
      <c r="D1343" s="38">
        <v>7.8947368421052634E-3</v>
      </c>
      <c r="E1343" s="38">
        <v>2.8624999999999998</v>
      </c>
      <c r="F1343" s="38">
        <v>4.1266101651720097</v>
      </c>
      <c r="G1343" s="38">
        <v>23.78</v>
      </c>
      <c r="H1343" s="41">
        <v>83.414814814814804</v>
      </c>
    </row>
    <row r="1344" spans="1:8" x14ac:dyDescent="0.2">
      <c r="A1344" s="26">
        <v>9</v>
      </c>
      <c r="B1344" s="26">
        <v>3</v>
      </c>
      <c r="C1344" s="26">
        <v>2008</v>
      </c>
      <c r="D1344" s="38">
        <v>1.0358974358974358</v>
      </c>
      <c r="E1344" s="38">
        <v>2.7749999999999999</v>
      </c>
      <c r="F1344" s="38">
        <v>4.1234953149821463</v>
      </c>
      <c r="G1344" s="38">
        <v>23.847368421052636</v>
      </c>
      <c r="H1344" s="41">
        <v>83.414814814814804</v>
      </c>
    </row>
    <row r="1345" spans="1:8" x14ac:dyDescent="0.2">
      <c r="A1345" s="26">
        <v>9</v>
      </c>
      <c r="B1345" s="26">
        <v>4</v>
      </c>
      <c r="C1345" s="26">
        <v>2008</v>
      </c>
      <c r="D1345" s="38">
        <v>0.99024390243902438</v>
      </c>
      <c r="E1345" s="38">
        <v>2.7500000000000004</v>
      </c>
      <c r="F1345" s="38">
        <v>4.4955783285713871</v>
      </c>
      <c r="G1345" s="38">
        <v>25.429824561403507</v>
      </c>
      <c r="H1345" s="41">
        <v>83.414814814814804</v>
      </c>
    </row>
    <row r="1346" spans="1:8" x14ac:dyDescent="0.2">
      <c r="A1346" s="26">
        <v>9</v>
      </c>
      <c r="B1346" s="26">
        <v>5</v>
      </c>
      <c r="C1346" s="26">
        <v>2008</v>
      </c>
      <c r="D1346" s="38">
        <v>0.90250000000000008</v>
      </c>
      <c r="E1346" s="38">
        <v>3.9375</v>
      </c>
      <c r="F1346" s="38">
        <v>4.3990179726855949</v>
      </c>
      <c r="G1346" s="38">
        <v>24.857894736842105</v>
      </c>
      <c r="H1346" s="41">
        <v>83.414814814814804</v>
      </c>
    </row>
    <row r="1347" spans="1:8" x14ac:dyDescent="0.2">
      <c r="A1347" s="26">
        <v>9</v>
      </c>
      <c r="B1347" s="26">
        <v>6</v>
      </c>
      <c r="C1347" s="26">
        <v>2008</v>
      </c>
      <c r="D1347" s="38">
        <v>41.134999999999998</v>
      </c>
      <c r="E1347" s="38">
        <v>4.5249999999999995</v>
      </c>
      <c r="F1347" s="38">
        <v>41.622893582559101</v>
      </c>
      <c r="G1347" s="38">
        <v>24.402631578947368</v>
      </c>
      <c r="H1347" s="41">
        <v>83.414814814814804</v>
      </c>
    </row>
    <row r="1348" spans="1:8" x14ac:dyDescent="0.2">
      <c r="A1348" s="26">
        <v>9</v>
      </c>
      <c r="B1348" s="26">
        <v>7</v>
      </c>
      <c r="C1348" s="26">
        <v>2008</v>
      </c>
      <c r="D1348" s="38">
        <v>54.045238095238084</v>
      </c>
      <c r="E1348" s="38">
        <v>4.3500000000000005</v>
      </c>
      <c r="F1348" s="38">
        <v>30.972937615214061</v>
      </c>
      <c r="G1348" s="38">
        <v>22.984210526315785</v>
      </c>
      <c r="H1348" s="41">
        <v>83.414814814814804</v>
      </c>
    </row>
    <row r="1349" spans="1:8" x14ac:dyDescent="0.2">
      <c r="A1349" s="26">
        <v>9</v>
      </c>
      <c r="B1349" s="26">
        <v>8</v>
      </c>
      <c r="C1349" s="26">
        <v>2008</v>
      </c>
      <c r="D1349" s="38">
        <v>0.21749999999999997</v>
      </c>
      <c r="E1349" s="38">
        <v>2.7374999999999994</v>
      </c>
      <c r="F1349" s="38">
        <v>9.3785307534822593</v>
      </c>
      <c r="G1349" s="38">
        <v>22.131578947368418</v>
      </c>
      <c r="H1349" s="41">
        <v>83.414814814814804</v>
      </c>
    </row>
    <row r="1350" spans="1:8" x14ac:dyDescent="0.2">
      <c r="A1350" s="26">
        <v>9</v>
      </c>
      <c r="B1350" s="26">
        <v>9</v>
      </c>
      <c r="C1350" s="26">
        <v>2008</v>
      </c>
      <c r="D1350" s="38">
        <v>5.2232558139534895</v>
      </c>
      <c r="E1350" s="38">
        <v>3.2624999999999997</v>
      </c>
      <c r="F1350" s="38">
        <v>10.678272787252897</v>
      </c>
      <c r="G1350" s="38">
        <v>21.005657894736842</v>
      </c>
      <c r="H1350" s="41">
        <v>83.414814814814804</v>
      </c>
    </row>
    <row r="1351" spans="1:8" x14ac:dyDescent="0.2">
      <c r="A1351" s="26">
        <v>9</v>
      </c>
      <c r="B1351" s="26">
        <v>10</v>
      </c>
      <c r="C1351" s="26">
        <v>2008</v>
      </c>
      <c r="D1351" s="38">
        <v>8.3121951219512198</v>
      </c>
      <c r="E1351" s="38">
        <v>2.8625000000000003</v>
      </c>
      <c r="F1351" s="38">
        <v>7.4388285897940509</v>
      </c>
      <c r="G1351" s="38">
        <v>18.717500000000001</v>
      </c>
      <c r="H1351" s="41">
        <v>83.414814814814804</v>
      </c>
    </row>
    <row r="1352" spans="1:8" x14ac:dyDescent="0.2">
      <c r="A1352" s="26">
        <v>9</v>
      </c>
      <c r="B1352" s="26">
        <v>11</v>
      </c>
      <c r="C1352" s="26">
        <v>2008</v>
      </c>
      <c r="D1352" s="38">
        <v>0</v>
      </c>
      <c r="E1352" s="38">
        <v>2.9250000000000003</v>
      </c>
      <c r="F1352" s="38">
        <v>6.0144925484288416</v>
      </c>
      <c r="G1352" s="38">
        <v>18.639473684210529</v>
      </c>
      <c r="H1352" s="41">
        <v>83.414814814814804</v>
      </c>
    </row>
    <row r="1353" spans="1:8" x14ac:dyDescent="0.2">
      <c r="A1353" s="26">
        <v>9</v>
      </c>
      <c r="B1353" s="26">
        <v>12</v>
      </c>
      <c r="C1353" s="26">
        <v>2008</v>
      </c>
      <c r="D1353" s="38">
        <v>5.1219512195121952</v>
      </c>
      <c r="E1353" s="38">
        <v>3.3000000000000003</v>
      </c>
      <c r="F1353" s="38">
        <v>7.5294424134991935</v>
      </c>
      <c r="G1353" s="38">
        <v>18.895</v>
      </c>
      <c r="H1353" s="41">
        <v>83.414814814814804</v>
      </c>
    </row>
    <row r="1354" spans="1:8" x14ac:dyDescent="0.2">
      <c r="A1354" s="26">
        <v>9</v>
      </c>
      <c r="B1354" s="26">
        <v>13</v>
      </c>
      <c r="C1354" s="26">
        <v>2008</v>
      </c>
      <c r="D1354" s="38">
        <v>7.202564102564101</v>
      </c>
      <c r="E1354" s="38">
        <v>1.6249999999999998</v>
      </c>
      <c r="F1354" s="38">
        <v>7.679521559010837</v>
      </c>
      <c r="G1354" s="38">
        <v>21.415789473684214</v>
      </c>
      <c r="H1354" s="41">
        <v>83.414814814814804</v>
      </c>
    </row>
    <row r="1355" spans="1:8" x14ac:dyDescent="0.2">
      <c r="A1355" s="26">
        <v>9</v>
      </c>
      <c r="B1355" s="26">
        <v>14</v>
      </c>
      <c r="C1355" s="26">
        <v>2008</v>
      </c>
      <c r="D1355" s="38">
        <v>8.2926829268292687E-2</v>
      </c>
      <c r="E1355" s="38">
        <v>3.5750000000000002</v>
      </c>
      <c r="F1355" s="38">
        <v>6.020155912410412</v>
      </c>
      <c r="G1355" s="38">
        <v>24.752499999999998</v>
      </c>
      <c r="H1355" s="41">
        <v>83.414814814814804</v>
      </c>
    </row>
    <row r="1356" spans="1:8" x14ac:dyDescent="0.2">
      <c r="A1356" s="26">
        <v>9</v>
      </c>
      <c r="B1356" s="26">
        <v>15</v>
      </c>
      <c r="C1356" s="26">
        <v>2008</v>
      </c>
      <c r="D1356" s="38">
        <v>7.4999999999999997E-3</v>
      </c>
      <c r="E1356" s="38">
        <v>5.625</v>
      </c>
      <c r="F1356" s="38">
        <v>5.4991264261058417</v>
      </c>
      <c r="G1356" s="38">
        <v>24.547499999999999</v>
      </c>
      <c r="H1356" s="41">
        <v>83.414814814814804</v>
      </c>
    </row>
    <row r="1357" spans="1:8" x14ac:dyDescent="0.2">
      <c r="A1357" s="26">
        <v>9</v>
      </c>
      <c r="B1357" s="26">
        <v>16</v>
      </c>
      <c r="C1357" s="26">
        <v>2008</v>
      </c>
      <c r="D1357" s="38">
        <v>2.4390243902439025E-2</v>
      </c>
      <c r="E1357" s="38">
        <v>2.0875000000000004</v>
      </c>
      <c r="F1357" s="38">
        <v>5.0772058094787722</v>
      </c>
      <c r="G1357" s="38">
        <v>19.197500000000002</v>
      </c>
      <c r="H1357" s="41">
        <v>83.414814814814804</v>
      </c>
    </row>
    <row r="1358" spans="1:8" x14ac:dyDescent="0.2">
      <c r="A1358" s="26">
        <v>9</v>
      </c>
      <c r="B1358" s="26">
        <v>17</v>
      </c>
      <c r="C1358" s="26">
        <v>2008</v>
      </c>
      <c r="D1358" s="38">
        <v>0</v>
      </c>
      <c r="E1358" s="38">
        <v>1.9</v>
      </c>
      <c r="F1358" s="38">
        <v>4.8308494762804157</v>
      </c>
      <c r="G1358" s="38">
        <v>17.79</v>
      </c>
      <c r="H1358" s="41">
        <v>83.414814814814804</v>
      </c>
    </row>
    <row r="1359" spans="1:8" x14ac:dyDescent="0.2">
      <c r="A1359" s="26">
        <v>9</v>
      </c>
      <c r="B1359" s="26">
        <v>18</v>
      </c>
      <c r="C1359" s="26">
        <v>2008</v>
      </c>
      <c r="D1359" s="38">
        <v>7.1428571428571426E-3</v>
      </c>
      <c r="E1359" s="38">
        <v>3.9625000000000008</v>
      </c>
      <c r="F1359" s="38">
        <v>4.6269683729438453</v>
      </c>
      <c r="G1359" s="38">
        <v>18.307500000000005</v>
      </c>
      <c r="H1359" s="41">
        <v>83.414814814814804</v>
      </c>
    </row>
    <row r="1360" spans="1:8" x14ac:dyDescent="0.2">
      <c r="A1360" s="26">
        <v>9</v>
      </c>
      <c r="B1360" s="26">
        <v>19</v>
      </c>
      <c r="C1360" s="26">
        <v>2008</v>
      </c>
      <c r="D1360" s="38">
        <v>2.3809523809523808E-2</v>
      </c>
      <c r="E1360" s="38">
        <v>3.6999999999999993</v>
      </c>
      <c r="F1360" s="38">
        <v>4.5052060473400601</v>
      </c>
      <c r="G1360" s="38">
        <v>15.17631578947368</v>
      </c>
      <c r="H1360" s="41">
        <v>83.414814814814804</v>
      </c>
    </row>
    <row r="1361" spans="1:8" x14ac:dyDescent="0.2">
      <c r="A1361" s="26">
        <v>9</v>
      </c>
      <c r="B1361" s="26">
        <v>20</v>
      </c>
      <c r="C1361" s="26">
        <v>2008</v>
      </c>
      <c r="D1361" s="38">
        <v>0</v>
      </c>
      <c r="E1361" s="38">
        <v>1.9874999999999998</v>
      </c>
      <c r="F1361" s="38">
        <v>4.4768892274322027</v>
      </c>
      <c r="G1361" s="38">
        <v>15.25</v>
      </c>
      <c r="H1361" s="41">
        <v>83.414814814814804</v>
      </c>
    </row>
    <row r="1362" spans="1:8" x14ac:dyDescent="0.2">
      <c r="A1362" s="26">
        <v>9</v>
      </c>
      <c r="B1362" s="26">
        <v>21</v>
      </c>
      <c r="C1362" s="26">
        <v>2008</v>
      </c>
      <c r="D1362" s="38">
        <v>7.1428571428571426E-3</v>
      </c>
      <c r="E1362" s="38">
        <v>1.35</v>
      </c>
      <c r="F1362" s="38">
        <v>4.3721169937731315</v>
      </c>
      <c r="G1362" s="38">
        <v>17.900000000000002</v>
      </c>
      <c r="H1362" s="41">
        <v>83.414814814814804</v>
      </c>
    </row>
    <row r="1363" spans="1:8" x14ac:dyDescent="0.2">
      <c r="A1363" s="26">
        <v>9</v>
      </c>
      <c r="B1363" s="26">
        <v>22</v>
      </c>
      <c r="C1363" s="26">
        <v>2008</v>
      </c>
      <c r="D1363" s="38">
        <v>2.3809523809523808E-2</v>
      </c>
      <c r="E1363" s="38">
        <v>3.7250000000000001</v>
      </c>
      <c r="F1363" s="38">
        <v>4.3636219478007741</v>
      </c>
      <c r="G1363" s="38">
        <v>18.61578947368421</v>
      </c>
      <c r="H1363" s="41">
        <v>83.414814814814804</v>
      </c>
    </row>
    <row r="1364" spans="1:8" x14ac:dyDescent="0.2">
      <c r="A1364" s="26">
        <v>9</v>
      </c>
      <c r="B1364" s="26">
        <v>23</v>
      </c>
      <c r="C1364" s="26">
        <v>2008</v>
      </c>
      <c r="D1364" s="38">
        <v>7.3170731707317069E-3</v>
      </c>
      <c r="E1364" s="38">
        <v>2.95</v>
      </c>
      <c r="F1364" s="38">
        <v>4.2871665340495593</v>
      </c>
      <c r="G1364" s="38">
        <v>16.610526315789471</v>
      </c>
      <c r="H1364" s="41">
        <v>83.414814814814804</v>
      </c>
    </row>
    <row r="1365" spans="1:8" x14ac:dyDescent="0.2">
      <c r="A1365" s="26">
        <v>9</v>
      </c>
      <c r="B1365" s="26">
        <v>24</v>
      </c>
      <c r="C1365" s="26">
        <v>2008</v>
      </c>
      <c r="D1365" s="38">
        <v>0</v>
      </c>
      <c r="E1365" s="38">
        <v>3.0250000000000004</v>
      </c>
      <c r="F1365" s="38">
        <v>4.2588497141417019</v>
      </c>
      <c r="G1365" s="38">
        <v>16.015789473684212</v>
      </c>
      <c r="H1365" s="41">
        <v>83.414814814814804</v>
      </c>
    </row>
    <row r="1366" spans="1:8" x14ac:dyDescent="0.2">
      <c r="A1366" s="26">
        <v>9</v>
      </c>
      <c r="B1366" s="26">
        <v>25</v>
      </c>
      <c r="C1366" s="26">
        <v>2008</v>
      </c>
      <c r="D1366" s="38">
        <v>0.94871794871794868</v>
      </c>
      <c r="E1366" s="38">
        <v>5.5125000000000002</v>
      </c>
      <c r="F1366" s="38">
        <v>4.4570674534967036</v>
      </c>
      <c r="G1366" s="38">
        <v>15.307894736842107</v>
      </c>
      <c r="H1366" s="41">
        <v>83.414814814814804</v>
      </c>
    </row>
    <row r="1367" spans="1:8" x14ac:dyDescent="0.2">
      <c r="A1367" s="26">
        <v>9</v>
      </c>
      <c r="B1367" s="26">
        <v>26</v>
      </c>
      <c r="C1367" s="26">
        <v>2008</v>
      </c>
      <c r="D1367" s="38">
        <v>43.064999999999998</v>
      </c>
      <c r="E1367" s="38">
        <v>5.3250000000000002</v>
      </c>
      <c r="F1367" s="38">
        <v>26.532860253662069</v>
      </c>
      <c r="G1367" s="38">
        <v>16.360526315789471</v>
      </c>
      <c r="H1367" s="41">
        <v>83.414814814814804</v>
      </c>
    </row>
    <row r="1368" spans="1:8" x14ac:dyDescent="0.2">
      <c r="A1368" s="26">
        <v>9</v>
      </c>
      <c r="B1368" s="26">
        <v>27</v>
      </c>
      <c r="C1368" s="26">
        <v>2008</v>
      </c>
      <c r="D1368" s="38">
        <v>10.826829268292686</v>
      </c>
      <c r="E1368" s="38">
        <v>2.7249999999999996</v>
      </c>
      <c r="F1368" s="38">
        <v>9.3020753397310436</v>
      </c>
      <c r="G1368" s="38">
        <v>18.515789473684215</v>
      </c>
      <c r="H1368" s="41">
        <v>83.414814814814804</v>
      </c>
    </row>
    <row r="1369" spans="1:8" x14ac:dyDescent="0.2">
      <c r="A1369" s="26">
        <v>9</v>
      </c>
      <c r="B1369" s="26">
        <v>28</v>
      </c>
      <c r="C1369" s="26">
        <v>2008</v>
      </c>
      <c r="D1369" s="38">
        <v>4.0875000000000004</v>
      </c>
      <c r="E1369" s="38">
        <v>1.4500000000000004</v>
      </c>
      <c r="F1369" s="38">
        <v>9.3218971136665463</v>
      </c>
      <c r="G1369" s="38">
        <v>20.457499999999996</v>
      </c>
      <c r="H1369" s="41">
        <v>83.414814814814804</v>
      </c>
    </row>
    <row r="1370" spans="1:8" x14ac:dyDescent="0.2">
      <c r="A1370" s="26">
        <v>9</v>
      </c>
      <c r="B1370" s="26">
        <v>29</v>
      </c>
      <c r="C1370" s="26">
        <v>2008</v>
      </c>
      <c r="D1370" s="38">
        <v>9.5170731707317078</v>
      </c>
      <c r="E1370" s="38">
        <v>3.7374999999999998</v>
      </c>
      <c r="F1370" s="38">
        <v>8.509204382311049</v>
      </c>
      <c r="G1370" s="38">
        <v>19.534210526315793</v>
      </c>
      <c r="H1370" s="41">
        <v>83.414814814814804</v>
      </c>
    </row>
    <row r="1371" spans="1:8" x14ac:dyDescent="0.2">
      <c r="A1371" s="26">
        <v>9</v>
      </c>
      <c r="B1371" s="26">
        <v>30</v>
      </c>
      <c r="C1371" s="26">
        <v>2008</v>
      </c>
      <c r="D1371" s="38">
        <v>0.11282051282051284</v>
      </c>
      <c r="E1371" s="38">
        <v>2.0125000000000002</v>
      </c>
      <c r="F1371" s="38">
        <v>6.6233041764477703</v>
      </c>
      <c r="G1371" s="38">
        <v>18.378947368421056</v>
      </c>
      <c r="H1371" s="41">
        <v>83.414814814814804</v>
      </c>
    </row>
    <row r="1372" spans="1:8" x14ac:dyDescent="0.2">
      <c r="A1372" s="26">
        <v>10</v>
      </c>
      <c r="B1372" s="26">
        <v>1</v>
      </c>
      <c r="C1372" s="26">
        <v>2008</v>
      </c>
      <c r="D1372" s="38">
        <v>4.3256410256410263</v>
      </c>
      <c r="E1372" s="38">
        <v>2.375</v>
      </c>
      <c r="F1372" s="38">
        <v>7.5379374594715518</v>
      </c>
      <c r="G1372" s="38">
        <v>18.407894736842106</v>
      </c>
      <c r="H1372" s="41">
        <v>65.185185185185205</v>
      </c>
    </row>
    <row r="1373" spans="1:8" x14ac:dyDescent="0.2">
      <c r="A1373" s="26">
        <v>10</v>
      </c>
      <c r="B1373" s="26">
        <v>2</v>
      </c>
      <c r="C1373" s="26">
        <v>2008</v>
      </c>
      <c r="D1373" s="38">
        <v>1.3724999999999998</v>
      </c>
      <c r="E1373" s="38">
        <v>5.0125000000000002</v>
      </c>
      <c r="F1373" s="38">
        <v>5.9012252687974129</v>
      </c>
      <c r="G1373" s="38">
        <v>14.963157894736842</v>
      </c>
      <c r="H1373" s="41">
        <v>65.185185185185205</v>
      </c>
    </row>
    <row r="1374" spans="1:8" x14ac:dyDescent="0.2">
      <c r="A1374" s="26">
        <v>10</v>
      </c>
      <c r="B1374" s="26">
        <v>3</v>
      </c>
      <c r="C1374" s="26">
        <v>2008</v>
      </c>
      <c r="D1374" s="38">
        <v>0</v>
      </c>
      <c r="E1374" s="38">
        <v>3.8250000000000002</v>
      </c>
      <c r="F1374" s="38">
        <v>5.4184234893684504</v>
      </c>
      <c r="G1374" s="38">
        <v>13.086842105263159</v>
      </c>
      <c r="H1374" s="41">
        <v>65.185185185185205</v>
      </c>
    </row>
    <row r="1375" spans="1:8" x14ac:dyDescent="0.2">
      <c r="A1375" s="26">
        <v>10</v>
      </c>
      <c r="B1375" s="26">
        <v>4</v>
      </c>
      <c r="C1375" s="26">
        <v>2008</v>
      </c>
      <c r="D1375" s="38">
        <v>8.1081081081081086E-3</v>
      </c>
      <c r="E1375" s="38">
        <v>1.95</v>
      </c>
      <c r="F1375" s="38">
        <v>5.2261522821941009</v>
      </c>
      <c r="G1375" s="38">
        <v>12.028947368421054</v>
      </c>
      <c r="H1375" s="41">
        <v>65.185185185185205</v>
      </c>
    </row>
    <row r="1376" spans="1:8" x14ac:dyDescent="0.2">
      <c r="A1376" s="26">
        <v>10</v>
      </c>
      <c r="B1376" s="26">
        <v>5</v>
      </c>
      <c r="C1376" s="26">
        <v>2008</v>
      </c>
      <c r="D1376" s="38">
        <v>4.2578947368421041</v>
      </c>
      <c r="E1376" s="38">
        <v>2.3374999999999999</v>
      </c>
      <c r="F1376" s="38">
        <v>6.2778389735719102</v>
      </c>
      <c r="G1376" s="38">
        <v>13.576315789473684</v>
      </c>
      <c r="H1376" s="41">
        <v>65.185185185185205</v>
      </c>
    </row>
    <row r="1377" spans="1:8" x14ac:dyDescent="0.2">
      <c r="A1377" s="26">
        <v>10</v>
      </c>
      <c r="B1377" s="26">
        <v>6</v>
      </c>
      <c r="C1377" s="26">
        <v>2008</v>
      </c>
      <c r="D1377" s="38">
        <v>0.66285714285714281</v>
      </c>
      <c r="E1377" s="38">
        <v>2.7875000000000001</v>
      </c>
      <c r="F1377" s="38">
        <v>5.4566511962440565</v>
      </c>
      <c r="G1377" s="38">
        <v>13.273684210526314</v>
      </c>
      <c r="H1377" s="41">
        <v>65.185185185185205</v>
      </c>
    </row>
    <row r="1378" spans="1:8" x14ac:dyDescent="0.2">
      <c r="A1378" s="26">
        <v>10</v>
      </c>
      <c r="B1378" s="26">
        <v>7</v>
      </c>
      <c r="C1378" s="26">
        <v>2008</v>
      </c>
      <c r="D1378" s="38">
        <v>7.8947368421052634E-3</v>
      </c>
      <c r="E1378" s="38">
        <v>2.2749999999999999</v>
      </c>
      <c r="F1378" s="38">
        <v>5.0998592654050583</v>
      </c>
      <c r="G1378" s="38">
        <v>11.736842105263159</v>
      </c>
      <c r="H1378" s="41">
        <v>65.185185185185205</v>
      </c>
    </row>
    <row r="1379" spans="1:8" x14ac:dyDescent="0.2">
      <c r="A1379" s="26">
        <v>10</v>
      </c>
      <c r="B1379" s="26">
        <v>8</v>
      </c>
      <c r="C1379" s="26">
        <v>2008</v>
      </c>
      <c r="D1379" s="38">
        <v>2.9729729729729731E-2</v>
      </c>
      <c r="E1379" s="38">
        <v>2.5874999999999999</v>
      </c>
      <c r="F1379" s="38">
        <v>4.9259939911708166</v>
      </c>
      <c r="G1379" s="38">
        <v>12.231578947368421</v>
      </c>
      <c r="H1379" s="41">
        <v>65.185185185185205</v>
      </c>
    </row>
    <row r="1380" spans="1:8" x14ac:dyDescent="0.2">
      <c r="A1380" s="26">
        <v>10</v>
      </c>
      <c r="B1380" s="26">
        <v>9</v>
      </c>
      <c r="C1380" s="26">
        <v>2008</v>
      </c>
      <c r="D1380" s="38">
        <v>1.8842105263157887</v>
      </c>
      <c r="E1380" s="38">
        <v>3.8</v>
      </c>
      <c r="F1380" s="38">
        <v>5.2499384109167009</v>
      </c>
      <c r="G1380" s="38">
        <v>17.413157894736841</v>
      </c>
      <c r="H1380" s="41">
        <v>65.185185185185205</v>
      </c>
    </row>
    <row r="1381" spans="1:8" x14ac:dyDescent="0.2">
      <c r="A1381" s="26">
        <v>10</v>
      </c>
      <c r="B1381" s="26">
        <v>10</v>
      </c>
      <c r="C1381" s="26">
        <v>2008</v>
      </c>
      <c r="D1381" s="38">
        <v>8.5000000000000006E-2</v>
      </c>
      <c r="E1381" s="38">
        <v>1.7874999999999999</v>
      </c>
      <c r="F1381" s="38">
        <v>4.995087031745987</v>
      </c>
      <c r="G1381" s="38">
        <v>17.5</v>
      </c>
      <c r="H1381" s="41">
        <v>65.185185185185205</v>
      </c>
    </row>
    <row r="1382" spans="1:8" x14ac:dyDescent="0.2">
      <c r="A1382" s="26">
        <v>10</v>
      </c>
      <c r="B1382" s="26">
        <v>11</v>
      </c>
      <c r="C1382" s="26">
        <v>2008</v>
      </c>
      <c r="D1382" s="38">
        <v>7.3170731707317069E-3</v>
      </c>
      <c r="E1382" s="38">
        <v>2.15</v>
      </c>
      <c r="F1382" s="38">
        <v>4.8704930241514166</v>
      </c>
      <c r="G1382" s="38">
        <v>15.705263157894736</v>
      </c>
      <c r="H1382" s="41">
        <v>65.185185185185205</v>
      </c>
    </row>
    <row r="1383" spans="1:8" x14ac:dyDescent="0.2">
      <c r="A1383" s="26">
        <v>10</v>
      </c>
      <c r="B1383" s="26">
        <v>12</v>
      </c>
      <c r="C1383" s="26">
        <v>2008</v>
      </c>
      <c r="D1383" s="38">
        <v>0</v>
      </c>
      <c r="E1383" s="38">
        <v>1.9</v>
      </c>
      <c r="F1383" s="38">
        <v>4.7770475184554879</v>
      </c>
      <c r="G1383" s="38">
        <v>15.705263157894736</v>
      </c>
      <c r="H1383" s="41">
        <v>65.185185185185205</v>
      </c>
    </row>
    <row r="1384" spans="1:8" x14ac:dyDescent="0.2">
      <c r="A1384" s="26">
        <v>10</v>
      </c>
      <c r="B1384" s="26">
        <v>13</v>
      </c>
      <c r="C1384" s="26">
        <v>2008</v>
      </c>
      <c r="D1384" s="38">
        <v>1.4634146341463414E-2</v>
      </c>
      <c r="E1384" s="38">
        <v>2.125</v>
      </c>
      <c r="F1384" s="38">
        <v>4.7119188326674166</v>
      </c>
      <c r="G1384" s="38">
        <v>17.310526315789474</v>
      </c>
      <c r="H1384" s="41">
        <v>65.185185185185205</v>
      </c>
    </row>
    <row r="1385" spans="1:8" x14ac:dyDescent="0.2">
      <c r="A1385" s="26">
        <v>10</v>
      </c>
      <c r="B1385" s="26">
        <v>14</v>
      </c>
      <c r="C1385" s="26">
        <v>2008</v>
      </c>
      <c r="D1385" s="38">
        <v>2.4390243902439025E-2</v>
      </c>
      <c r="E1385" s="38">
        <v>2.65</v>
      </c>
      <c r="F1385" s="38">
        <v>4.6496218288701305</v>
      </c>
      <c r="G1385" s="38">
        <v>17.044736842105266</v>
      </c>
      <c r="H1385" s="41">
        <v>65.185185185185205</v>
      </c>
    </row>
    <row r="1386" spans="1:8" x14ac:dyDescent="0.2">
      <c r="A1386" s="26">
        <v>10</v>
      </c>
      <c r="B1386" s="26">
        <v>15</v>
      </c>
      <c r="C1386" s="26">
        <v>2008</v>
      </c>
      <c r="D1386" s="38">
        <v>0</v>
      </c>
      <c r="E1386" s="38">
        <v>1.925</v>
      </c>
      <c r="F1386" s="38">
        <v>4.6241366909530592</v>
      </c>
      <c r="G1386" s="38">
        <v>17.455263157894738</v>
      </c>
      <c r="H1386" s="41">
        <v>65.185185185185205</v>
      </c>
    </row>
    <row r="1387" spans="1:8" x14ac:dyDescent="0.2">
      <c r="A1387" s="26">
        <v>10</v>
      </c>
      <c r="B1387" s="26">
        <v>16</v>
      </c>
      <c r="C1387" s="26">
        <v>2008</v>
      </c>
      <c r="D1387" s="38">
        <v>4.878048780487805E-2</v>
      </c>
      <c r="E1387" s="38">
        <v>3.6624999999999996</v>
      </c>
      <c r="F1387" s="38">
        <v>4.6419762874950106</v>
      </c>
      <c r="G1387" s="38">
        <v>18.177777777777777</v>
      </c>
      <c r="H1387" s="41">
        <v>65.185185185185205</v>
      </c>
    </row>
    <row r="1388" spans="1:8" x14ac:dyDescent="0.2">
      <c r="A1388" s="26">
        <v>10</v>
      </c>
      <c r="B1388" s="26">
        <v>17</v>
      </c>
      <c r="C1388" s="26">
        <v>2008</v>
      </c>
      <c r="D1388" s="38">
        <v>2.564102564102564E-2</v>
      </c>
      <c r="E1388" s="38">
        <v>3.6749999999999998</v>
      </c>
      <c r="F1388" s="38">
        <v>4.6156416449807018</v>
      </c>
      <c r="G1388" s="38">
        <v>13.30263157894737</v>
      </c>
      <c r="H1388" s="41">
        <v>65.185185185185205</v>
      </c>
    </row>
    <row r="1389" spans="1:8" x14ac:dyDescent="0.2">
      <c r="A1389" s="26">
        <v>10</v>
      </c>
      <c r="B1389" s="26">
        <v>18</v>
      </c>
      <c r="C1389" s="26">
        <v>2008</v>
      </c>
      <c r="D1389" s="38">
        <v>0</v>
      </c>
      <c r="E1389" s="38">
        <v>4.7124999999999995</v>
      </c>
      <c r="F1389" s="38">
        <v>4.5646713691465584</v>
      </c>
      <c r="G1389" s="38">
        <v>10.26578947368421</v>
      </c>
      <c r="H1389" s="41">
        <v>65.185185185185205</v>
      </c>
    </row>
    <row r="1390" spans="1:8" x14ac:dyDescent="0.2">
      <c r="A1390" s="26">
        <v>10</v>
      </c>
      <c r="B1390" s="26">
        <v>19</v>
      </c>
      <c r="C1390" s="26">
        <v>2008</v>
      </c>
      <c r="D1390" s="38">
        <v>0</v>
      </c>
      <c r="E1390" s="38">
        <v>4.5875000000000004</v>
      </c>
      <c r="F1390" s="38">
        <v>4.5420179132202732</v>
      </c>
      <c r="G1390" s="38">
        <v>8.7578947368421058</v>
      </c>
      <c r="H1390" s="41">
        <v>65.185185185185205</v>
      </c>
    </row>
    <row r="1391" spans="1:8" x14ac:dyDescent="0.2">
      <c r="A1391" s="26">
        <v>10</v>
      </c>
      <c r="B1391" s="26">
        <v>20</v>
      </c>
      <c r="C1391" s="26">
        <v>2008</v>
      </c>
      <c r="D1391" s="38">
        <v>7.4999999999999997E-3</v>
      </c>
      <c r="E1391" s="38">
        <v>2.5125000000000002</v>
      </c>
      <c r="F1391" s="38">
        <v>4.5335228672479175</v>
      </c>
      <c r="G1391" s="38">
        <v>8.7951754385964911</v>
      </c>
      <c r="H1391" s="41">
        <v>65.185185185185205</v>
      </c>
    </row>
    <row r="1392" spans="1:8" x14ac:dyDescent="0.2">
      <c r="A1392" s="26">
        <v>10</v>
      </c>
      <c r="B1392" s="26">
        <v>21</v>
      </c>
      <c r="C1392" s="26">
        <v>2008</v>
      </c>
      <c r="D1392" s="38">
        <v>0.11463414634146339</v>
      </c>
      <c r="E1392" s="38">
        <v>4.7999999999999989</v>
      </c>
      <c r="F1392" s="38">
        <v>4.5618396871557731</v>
      </c>
      <c r="G1392" s="38">
        <v>10.08421052631579</v>
      </c>
      <c r="H1392" s="41">
        <v>65.185185185185205</v>
      </c>
    </row>
    <row r="1393" spans="1:8" x14ac:dyDescent="0.2">
      <c r="A1393" s="26">
        <v>10</v>
      </c>
      <c r="B1393" s="26">
        <v>22</v>
      </c>
      <c r="C1393" s="26">
        <v>2008</v>
      </c>
      <c r="D1393" s="38">
        <v>0.18809523809523809</v>
      </c>
      <c r="E1393" s="38">
        <v>6.2750000000000004</v>
      </c>
      <c r="F1393" s="38">
        <v>4.6354634189162027</v>
      </c>
      <c r="G1393" s="38">
        <v>8.3947368421052637</v>
      </c>
      <c r="H1393" s="41">
        <v>65.185185185185205</v>
      </c>
    </row>
    <row r="1394" spans="1:8" x14ac:dyDescent="0.2">
      <c r="A1394" s="26">
        <v>10</v>
      </c>
      <c r="B1394" s="26">
        <v>23</v>
      </c>
      <c r="C1394" s="26">
        <v>2008</v>
      </c>
      <c r="D1394" s="38">
        <v>1.8604651162790697E-2</v>
      </c>
      <c r="E1394" s="38">
        <v>2.5625</v>
      </c>
      <c r="F1394" s="38">
        <v>4.5335228672479158</v>
      </c>
      <c r="G1394" s="38">
        <v>7.0638888888888891</v>
      </c>
      <c r="H1394" s="41">
        <v>65.185185185185205</v>
      </c>
    </row>
    <row r="1395" spans="1:8" x14ac:dyDescent="0.2">
      <c r="A1395" s="26">
        <v>10</v>
      </c>
      <c r="B1395" s="26">
        <v>24</v>
      </c>
      <c r="C1395" s="26">
        <v>2008</v>
      </c>
      <c r="D1395" s="38">
        <v>0</v>
      </c>
      <c r="E1395" s="38">
        <v>1.7875000000000003</v>
      </c>
      <c r="F1395" s="38">
        <v>4.5958198710452018</v>
      </c>
      <c r="G1395" s="38">
        <v>7.0973684210526322</v>
      </c>
      <c r="H1395" s="41">
        <v>65.185185185185205</v>
      </c>
    </row>
    <row r="1396" spans="1:8" x14ac:dyDescent="0.2">
      <c r="A1396" s="26">
        <v>10</v>
      </c>
      <c r="B1396" s="26">
        <v>25</v>
      </c>
      <c r="C1396" s="26">
        <v>2008</v>
      </c>
      <c r="D1396" s="38">
        <v>6.8809523809523814</v>
      </c>
      <c r="E1396" s="38">
        <v>6.3625000000000007</v>
      </c>
      <c r="F1396" s="38">
        <v>6.7365714560791963</v>
      </c>
      <c r="G1396" s="38">
        <v>12.289473684210527</v>
      </c>
      <c r="H1396" s="41">
        <v>65.185185185185205</v>
      </c>
    </row>
    <row r="1397" spans="1:8" x14ac:dyDescent="0.2">
      <c r="A1397" s="26">
        <v>10</v>
      </c>
      <c r="B1397" s="26">
        <v>26</v>
      </c>
      <c r="C1397" s="26">
        <v>2008</v>
      </c>
      <c r="D1397" s="38">
        <v>14.552380952380954</v>
      </c>
      <c r="E1397" s="38">
        <v>3.0124999999999997</v>
      </c>
      <c r="F1397" s="38">
        <v>9.9250453777039009</v>
      </c>
      <c r="G1397" s="38">
        <v>13.021052631578947</v>
      </c>
      <c r="H1397" s="41">
        <v>65.185185185185205</v>
      </c>
    </row>
    <row r="1398" spans="1:8" x14ac:dyDescent="0.2">
      <c r="A1398" s="26">
        <v>10</v>
      </c>
      <c r="B1398" s="26">
        <v>27</v>
      </c>
      <c r="C1398" s="26">
        <v>2008</v>
      </c>
      <c r="D1398" s="38">
        <v>0.29285714285714287</v>
      </c>
      <c r="E1398" s="38">
        <v>3.0999999999999996</v>
      </c>
      <c r="F1398" s="38">
        <v>5.4654294104154939</v>
      </c>
      <c r="G1398" s="38">
        <v>12.021052631578948</v>
      </c>
      <c r="H1398" s="41">
        <v>65.185185185185205</v>
      </c>
    </row>
    <row r="1399" spans="1:8" x14ac:dyDescent="0.2">
      <c r="A1399" s="26">
        <v>10</v>
      </c>
      <c r="B1399" s="26">
        <v>28</v>
      </c>
      <c r="C1399" s="26">
        <v>2008</v>
      </c>
      <c r="D1399" s="38">
        <v>25.897500000000001</v>
      </c>
      <c r="E1399" s="38">
        <v>7.375</v>
      </c>
      <c r="F1399" s="38">
        <v>25.907058533698429</v>
      </c>
      <c r="G1399" s="38">
        <v>7.7342105263157901</v>
      </c>
      <c r="H1399" s="41">
        <v>65.185185185185205</v>
      </c>
    </row>
    <row r="1400" spans="1:8" x14ac:dyDescent="0.2">
      <c r="A1400" s="26">
        <v>10</v>
      </c>
      <c r="B1400" s="26">
        <v>29</v>
      </c>
      <c r="C1400" s="26">
        <v>2008</v>
      </c>
      <c r="D1400" s="38">
        <v>12.08048780487805</v>
      </c>
      <c r="E1400" s="38">
        <v>5.8749999999999991</v>
      </c>
      <c r="F1400" s="38">
        <v>9.4833029871413324</v>
      </c>
      <c r="G1400" s="38">
        <v>5.9789473684210535</v>
      </c>
      <c r="H1400" s="41">
        <v>65.185185185185205</v>
      </c>
    </row>
    <row r="1401" spans="1:8" x14ac:dyDescent="0.2">
      <c r="A1401" s="26">
        <v>10</v>
      </c>
      <c r="B1401" s="26">
        <v>30</v>
      </c>
      <c r="C1401" s="26">
        <v>2008</v>
      </c>
      <c r="D1401" s="38">
        <v>0.27857142857142864</v>
      </c>
      <c r="E1401" s="38">
        <v>3.9999999999999996</v>
      </c>
      <c r="F1401" s="38">
        <v>6.6176408124661981</v>
      </c>
      <c r="G1401" s="38">
        <v>5.4973684210526326</v>
      </c>
      <c r="H1401" s="41">
        <v>65.185185185185205</v>
      </c>
    </row>
    <row r="1402" spans="1:8" x14ac:dyDescent="0.2">
      <c r="A1402" s="26">
        <v>10</v>
      </c>
      <c r="B1402" s="26">
        <v>31</v>
      </c>
      <c r="C1402" s="26">
        <v>2008</v>
      </c>
      <c r="D1402" s="38">
        <v>2.1951219512195121E-2</v>
      </c>
      <c r="E1402" s="38">
        <v>3.2124999999999999</v>
      </c>
      <c r="F1402" s="38">
        <v>5.742651077313413</v>
      </c>
      <c r="G1402" s="38">
        <v>8.1394736842105253</v>
      </c>
      <c r="H1402" s="41">
        <v>65.185185185185205</v>
      </c>
    </row>
    <row r="1403" spans="1:8" x14ac:dyDescent="0.2">
      <c r="A1403" s="26">
        <v>11</v>
      </c>
      <c r="B1403" s="26">
        <v>1</v>
      </c>
      <c r="C1403" s="26">
        <v>2008</v>
      </c>
      <c r="D1403" s="38">
        <v>0</v>
      </c>
      <c r="E1403" s="38">
        <v>2.6374999999999997</v>
      </c>
      <c r="F1403" s="38">
        <v>5.4679779242072</v>
      </c>
      <c r="G1403" s="38">
        <v>11.545</v>
      </c>
      <c r="H1403" s="41">
        <v>29.792592592592602</v>
      </c>
    </row>
    <row r="1404" spans="1:8" x14ac:dyDescent="0.2">
      <c r="A1404" s="26">
        <v>11</v>
      </c>
      <c r="B1404" s="26">
        <v>2</v>
      </c>
      <c r="C1404" s="26">
        <v>2008</v>
      </c>
      <c r="D1404" s="38">
        <v>0</v>
      </c>
      <c r="E1404" s="38">
        <v>3.4124999999999996</v>
      </c>
      <c r="F1404" s="38">
        <v>5.1649879511931296</v>
      </c>
      <c r="G1404" s="38">
        <v>7.6761904761904773</v>
      </c>
      <c r="H1404" s="41">
        <v>29.792592592592602</v>
      </c>
    </row>
    <row r="1405" spans="1:8" x14ac:dyDescent="0.2">
      <c r="A1405" s="26">
        <v>11</v>
      </c>
      <c r="B1405" s="26">
        <v>3</v>
      </c>
      <c r="C1405" s="26">
        <v>2008</v>
      </c>
      <c r="D1405" s="38">
        <v>0.27073170731707319</v>
      </c>
      <c r="E1405" s="38">
        <v>1.2</v>
      </c>
      <c r="F1405" s="38">
        <v>5.074374127487987</v>
      </c>
      <c r="G1405" s="38">
        <v>8.620000000000001</v>
      </c>
      <c r="H1405" s="41">
        <v>29.792592592592602</v>
      </c>
    </row>
    <row r="1406" spans="1:8" x14ac:dyDescent="0.2">
      <c r="A1406" s="26">
        <v>11</v>
      </c>
      <c r="B1406" s="26">
        <v>4</v>
      </c>
      <c r="C1406" s="26">
        <v>2008</v>
      </c>
      <c r="D1406" s="38">
        <v>0.36046511627906974</v>
      </c>
      <c r="E1406" s="38">
        <v>1.3125000000000002</v>
      </c>
      <c r="F1406" s="38">
        <v>4.9242949819763444</v>
      </c>
      <c r="G1406" s="38">
        <v>11.512499999999999</v>
      </c>
      <c r="H1406" s="41">
        <v>29.792592592592602</v>
      </c>
    </row>
    <row r="1407" spans="1:8" x14ac:dyDescent="0.2">
      <c r="A1407" s="26">
        <v>11</v>
      </c>
      <c r="B1407" s="26">
        <v>5</v>
      </c>
      <c r="C1407" s="26">
        <v>2008</v>
      </c>
      <c r="D1407" s="38">
        <v>1.8142857142857141</v>
      </c>
      <c r="E1407" s="38">
        <v>4.375</v>
      </c>
      <c r="F1407" s="38">
        <v>5.0245365244501574</v>
      </c>
      <c r="G1407" s="38">
        <v>13.795238095238098</v>
      </c>
      <c r="H1407" s="41">
        <v>29.792592592592602</v>
      </c>
    </row>
    <row r="1408" spans="1:8" x14ac:dyDescent="0.2">
      <c r="A1408" s="26">
        <v>11</v>
      </c>
      <c r="B1408" s="26">
        <v>6</v>
      </c>
      <c r="C1408" s="26">
        <v>2008</v>
      </c>
      <c r="D1408" s="38">
        <v>6.0333333333333332</v>
      </c>
      <c r="E1408" s="38">
        <v>5.625</v>
      </c>
      <c r="F1408" s="38">
        <v>6.866828827655338</v>
      </c>
      <c r="G1408" s="38">
        <v>14.780952380952382</v>
      </c>
      <c r="H1408" s="41">
        <v>29.792592592592602</v>
      </c>
    </row>
    <row r="1409" spans="1:8" x14ac:dyDescent="0.2">
      <c r="A1409" s="26">
        <v>11</v>
      </c>
      <c r="B1409" s="26">
        <v>7</v>
      </c>
      <c r="C1409" s="26">
        <v>2008</v>
      </c>
      <c r="D1409" s="38">
        <v>1.2365853658536585</v>
      </c>
      <c r="E1409" s="38">
        <v>2.1625000000000001</v>
      </c>
      <c r="F1409" s="38">
        <v>5.4611818874293157</v>
      </c>
      <c r="G1409" s="38">
        <v>15.173809523809524</v>
      </c>
      <c r="H1409" s="41">
        <v>29.792592592592602</v>
      </c>
    </row>
    <row r="1410" spans="1:8" x14ac:dyDescent="0.2">
      <c r="A1410" s="26">
        <v>11</v>
      </c>
      <c r="B1410" s="26">
        <v>8</v>
      </c>
      <c r="C1410" s="26">
        <v>2008</v>
      </c>
      <c r="D1410" s="38">
        <v>2.5619047619047612</v>
      </c>
      <c r="E1410" s="38">
        <v>3.0750000000000002</v>
      </c>
      <c r="F1410" s="38">
        <v>6.3231458854244824</v>
      </c>
      <c r="G1410" s="38">
        <v>14.022500000000001</v>
      </c>
      <c r="H1410" s="41">
        <v>29.792592592592602</v>
      </c>
    </row>
    <row r="1411" spans="1:8" x14ac:dyDescent="0.2">
      <c r="A1411" s="26">
        <v>11</v>
      </c>
      <c r="B1411" s="26">
        <v>9</v>
      </c>
      <c r="C1411" s="26">
        <v>2008</v>
      </c>
      <c r="D1411" s="38">
        <v>2.826315789473683</v>
      </c>
      <c r="E1411" s="38">
        <v>3.7624999999999997</v>
      </c>
      <c r="F1411" s="38">
        <v>6.453403257000625</v>
      </c>
      <c r="G1411" s="38">
        <v>10.4725</v>
      </c>
      <c r="H1411" s="41">
        <v>29.792592592592602</v>
      </c>
    </row>
    <row r="1412" spans="1:8" x14ac:dyDescent="0.2">
      <c r="A1412" s="26">
        <v>11</v>
      </c>
      <c r="B1412" s="26">
        <v>10</v>
      </c>
      <c r="C1412" s="26">
        <v>2008</v>
      </c>
      <c r="D1412" s="38">
        <v>0.02</v>
      </c>
      <c r="E1412" s="38">
        <v>4.8625000000000007</v>
      </c>
      <c r="F1412" s="38">
        <v>5.275140380634693</v>
      </c>
      <c r="G1412" s="38">
        <v>8.1880263157894735</v>
      </c>
      <c r="H1412" s="41">
        <v>29.792592592592602</v>
      </c>
    </row>
    <row r="1413" spans="1:8" x14ac:dyDescent="0.2">
      <c r="A1413" s="26">
        <v>11</v>
      </c>
      <c r="B1413" s="26">
        <v>11</v>
      </c>
      <c r="C1413" s="26">
        <v>2008</v>
      </c>
      <c r="D1413" s="38">
        <v>0</v>
      </c>
      <c r="E1413" s="38">
        <v>3.8499999999999996</v>
      </c>
      <c r="F1413" s="38">
        <v>4.9860256493754722</v>
      </c>
      <c r="G1413" s="38">
        <v>6.4452380952380945</v>
      </c>
      <c r="H1413" s="41">
        <v>29.792592592592602</v>
      </c>
    </row>
    <row r="1414" spans="1:8" x14ac:dyDescent="0.2">
      <c r="A1414" s="26">
        <v>11</v>
      </c>
      <c r="B1414" s="26">
        <v>12</v>
      </c>
      <c r="C1414" s="26">
        <v>2008</v>
      </c>
      <c r="D1414" s="38">
        <v>0</v>
      </c>
      <c r="E1414" s="38">
        <v>1.4125000000000001</v>
      </c>
      <c r="F1414" s="38">
        <v>4.9305246823560722</v>
      </c>
      <c r="G1414" s="38">
        <v>6.1714285714285717</v>
      </c>
      <c r="H1414" s="41">
        <v>29.792592592592602</v>
      </c>
    </row>
    <row r="1415" spans="1:8" x14ac:dyDescent="0.2">
      <c r="A1415" s="26">
        <v>11</v>
      </c>
      <c r="B1415" s="26">
        <v>13</v>
      </c>
      <c r="C1415" s="26">
        <v>2008</v>
      </c>
      <c r="D1415" s="38">
        <v>3.4449999999999994</v>
      </c>
      <c r="E1415" s="38">
        <v>2.7124999999999999</v>
      </c>
      <c r="F1415" s="38">
        <v>6.3203142034336972</v>
      </c>
      <c r="G1415" s="38">
        <v>8.6999999999999993</v>
      </c>
      <c r="H1415" s="41">
        <v>29.792592592592602</v>
      </c>
    </row>
    <row r="1416" spans="1:8" x14ac:dyDescent="0.2">
      <c r="A1416" s="26">
        <v>11</v>
      </c>
      <c r="B1416" s="26">
        <v>14</v>
      </c>
      <c r="C1416" s="26">
        <v>2008</v>
      </c>
      <c r="D1416" s="38">
        <v>10.502564102564106</v>
      </c>
      <c r="E1416" s="38">
        <v>1.8499999999999999</v>
      </c>
      <c r="F1416" s="38">
        <v>7.8975610723013352</v>
      </c>
      <c r="G1416" s="38">
        <v>13.247619047619047</v>
      </c>
      <c r="H1416" s="41">
        <v>29.792592592592602</v>
      </c>
    </row>
    <row r="1417" spans="1:8" x14ac:dyDescent="0.2">
      <c r="A1417" s="26">
        <v>11</v>
      </c>
      <c r="B1417" s="26">
        <v>15</v>
      </c>
      <c r="C1417" s="26">
        <v>2008</v>
      </c>
      <c r="D1417" s="38">
        <v>13.581081081081081</v>
      </c>
      <c r="E1417" s="38">
        <v>4.7874999999999996</v>
      </c>
      <c r="F1417" s="38">
        <v>11.788292127640897</v>
      </c>
      <c r="G1417" s="38">
        <v>15.300000000000004</v>
      </c>
      <c r="H1417" s="41">
        <v>29.792592592592602</v>
      </c>
    </row>
    <row r="1418" spans="1:8" x14ac:dyDescent="0.2">
      <c r="A1418" s="26">
        <v>11</v>
      </c>
      <c r="B1418" s="26">
        <v>16</v>
      </c>
      <c r="C1418" s="26">
        <v>2008</v>
      </c>
      <c r="D1418" s="38">
        <v>12.7875</v>
      </c>
      <c r="E1418" s="38">
        <v>6.9124999999999996</v>
      </c>
      <c r="F1418" s="38">
        <v>11.507955610553111</v>
      </c>
      <c r="G1418" s="38">
        <v>11.048815789473686</v>
      </c>
      <c r="H1418" s="41">
        <v>29.792592592592602</v>
      </c>
    </row>
    <row r="1419" spans="1:8" x14ac:dyDescent="0.2">
      <c r="A1419" s="26">
        <v>11</v>
      </c>
      <c r="B1419" s="26">
        <v>17</v>
      </c>
      <c r="C1419" s="26">
        <v>2008</v>
      </c>
      <c r="D1419" s="38">
        <v>0.1951219512195122</v>
      </c>
      <c r="E1419" s="38">
        <v>3.9250000000000003</v>
      </c>
      <c r="F1419" s="38">
        <v>7.0084129271946241</v>
      </c>
      <c r="G1419" s="38">
        <v>5.3725000000000005</v>
      </c>
      <c r="H1419" s="41">
        <v>29.792592592592602</v>
      </c>
    </row>
    <row r="1420" spans="1:8" x14ac:dyDescent="0.2">
      <c r="A1420" s="26">
        <v>11</v>
      </c>
      <c r="B1420" s="26">
        <v>18</v>
      </c>
      <c r="C1420" s="26">
        <v>2008</v>
      </c>
      <c r="D1420" s="38">
        <v>0</v>
      </c>
      <c r="E1420" s="38">
        <v>5.5</v>
      </c>
      <c r="F1420" s="38">
        <v>6.201383559820699</v>
      </c>
      <c r="G1420" s="38">
        <v>2.2625000000000002</v>
      </c>
      <c r="H1420" s="41">
        <v>29.792592592592602</v>
      </c>
    </row>
    <row r="1421" spans="1:8" x14ac:dyDescent="0.2">
      <c r="A1421" s="26">
        <v>11</v>
      </c>
      <c r="B1421" s="26">
        <v>19</v>
      </c>
      <c r="C1421" s="26">
        <v>2008</v>
      </c>
      <c r="D1421" s="38">
        <v>2.3809523809523808E-2</v>
      </c>
      <c r="E1421" s="38">
        <v>5.1624999999999996</v>
      </c>
      <c r="F1421" s="38">
        <v>5.785126307175199</v>
      </c>
      <c r="G1421" s="38">
        <v>-0.14999999999999991</v>
      </c>
      <c r="H1421" s="41">
        <v>29.792592592592602</v>
      </c>
    </row>
    <row r="1422" spans="1:8" x14ac:dyDescent="0.2">
      <c r="A1422" s="26">
        <v>11</v>
      </c>
      <c r="B1422" s="26">
        <v>20</v>
      </c>
      <c r="C1422" s="26">
        <v>2008</v>
      </c>
      <c r="D1422" s="38">
        <v>2.3255813953488372E-2</v>
      </c>
      <c r="E1422" s="38">
        <v>3.0375000000000001</v>
      </c>
      <c r="F1422" s="38">
        <v>5.5812452038386278</v>
      </c>
      <c r="G1422" s="38">
        <v>0.42380952380952364</v>
      </c>
      <c r="H1422" s="41">
        <v>29.792592592592602</v>
      </c>
    </row>
    <row r="1423" spans="1:8" x14ac:dyDescent="0.2">
      <c r="A1423" s="26">
        <v>11</v>
      </c>
      <c r="B1423" s="26">
        <v>21</v>
      </c>
      <c r="C1423" s="26">
        <v>2008</v>
      </c>
      <c r="D1423" s="38">
        <v>0.12142857142857141</v>
      </c>
      <c r="E1423" s="38">
        <v>4.1375000000000002</v>
      </c>
      <c r="F1423" s="38">
        <v>5.4962947441150574</v>
      </c>
      <c r="G1423" s="38">
        <v>-0.20714285714285796</v>
      </c>
      <c r="H1423" s="41">
        <v>29.792592592592602</v>
      </c>
    </row>
    <row r="1424" spans="1:8" x14ac:dyDescent="0.2">
      <c r="A1424" s="26">
        <v>11</v>
      </c>
      <c r="B1424" s="26">
        <v>22</v>
      </c>
      <c r="C1424" s="26">
        <v>2008</v>
      </c>
      <c r="D1424" s="38">
        <v>0.15348837209302324</v>
      </c>
      <c r="E1424" s="38">
        <v>6.7250000000000005</v>
      </c>
      <c r="F1424" s="38">
        <v>5.3009086867508435</v>
      </c>
      <c r="G1424" s="38">
        <v>-2.0274999999999999</v>
      </c>
      <c r="H1424" s="41">
        <v>29.792592592592602</v>
      </c>
    </row>
    <row r="1425" spans="1:8" x14ac:dyDescent="0.2">
      <c r="A1425" s="26">
        <v>11</v>
      </c>
      <c r="B1425" s="26">
        <v>23</v>
      </c>
      <c r="C1425" s="26">
        <v>2008</v>
      </c>
      <c r="D1425" s="38">
        <v>0.47857142857142859</v>
      </c>
      <c r="E1425" s="38">
        <v>3.6999999999999997</v>
      </c>
      <c r="F1425" s="38">
        <v>5.3009086867508435</v>
      </c>
      <c r="G1425" s="38">
        <v>-1.4071428571428579</v>
      </c>
      <c r="H1425" s="41">
        <v>29.792592592592602</v>
      </c>
    </row>
    <row r="1426" spans="1:8" x14ac:dyDescent="0.2">
      <c r="A1426" s="26">
        <v>11</v>
      </c>
      <c r="B1426" s="26">
        <v>24</v>
      </c>
      <c r="C1426" s="26">
        <v>2008</v>
      </c>
      <c r="D1426" s="38">
        <v>1.2487179487179487</v>
      </c>
      <c r="E1426" s="38">
        <v>3.5000000000000004</v>
      </c>
      <c r="F1426" s="38">
        <v>5.2612651388798435</v>
      </c>
      <c r="G1426" s="38">
        <v>2.3342105263157884</v>
      </c>
      <c r="H1426" s="41">
        <v>29.792592592592602</v>
      </c>
    </row>
    <row r="1427" spans="1:8" x14ac:dyDescent="0.2">
      <c r="A1427" s="26">
        <v>11</v>
      </c>
      <c r="B1427" s="26">
        <v>25</v>
      </c>
      <c r="C1427" s="26">
        <v>2008</v>
      </c>
      <c r="D1427" s="38">
        <v>12.81428571428571</v>
      </c>
      <c r="E1427" s="38">
        <v>3.4750000000000001</v>
      </c>
      <c r="F1427" s="38">
        <v>10.298827400487616</v>
      </c>
      <c r="G1427" s="38">
        <v>4.3023809523809522</v>
      </c>
      <c r="H1427" s="41">
        <v>29.792592592592602</v>
      </c>
    </row>
    <row r="1428" spans="1:8" x14ac:dyDescent="0.2">
      <c r="A1428" s="26">
        <v>11</v>
      </c>
      <c r="B1428" s="26">
        <v>26</v>
      </c>
      <c r="C1428" s="26">
        <v>2008</v>
      </c>
      <c r="D1428" s="38">
        <v>2.5230769230769226</v>
      </c>
      <c r="E1428" s="38">
        <v>3.9750000000000001</v>
      </c>
      <c r="F1428" s="38">
        <v>7.0112446091854093</v>
      </c>
      <c r="G1428" s="38">
        <v>3.7523809523809528</v>
      </c>
      <c r="H1428" s="41">
        <v>29.792592592592602</v>
      </c>
    </row>
    <row r="1429" spans="1:8" x14ac:dyDescent="0.2">
      <c r="A1429" s="26">
        <v>11</v>
      </c>
      <c r="B1429" s="26">
        <v>27</v>
      </c>
      <c r="C1429" s="26">
        <v>2008</v>
      </c>
      <c r="D1429" s="38">
        <v>1.2500000000000001E-2</v>
      </c>
      <c r="E1429" s="38">
        <v>3.0375000000000001</v>
      </c>
      <c r="F1429" s="38">
        <v>6.0654628242629842</v>
      </c>
      <c r="G1429" s="38">
        <v>3.2976190476190474</v>
      </c>
      <c r="H1429" s="41">
        <v>29.792592592592602</v>
      </c>
    </row>
    <row r="1430" spans="1:8" x14ac:dyDescent="0.2">
      <c r="A1430" s="26">
        <v>11</v>
      </c>
      <c r="B1430" s="26">
        <v>28</v>
      </c>
      <c r="C1430" s="26">
        <v>2008</v>
      </c>
      <c r="D1430" s="38">
        <v>0</v>
      </c>
      <c r="E1430" s="38">
        <v>3.6000000000000005</v>
      </c>
      <c r="F1430" s="38">
        <v>5.7115025754147695</v>
      </c>
      <c r="G1430" s="38">
        <v>3.9025000000000007</v>
      </c>
      <c r="H1430" s="41">
        <v>29.792592592592602</v>
      </c>
    </row>
    <row r="1431" spans="1:8" x14ac:dyDescent="0.2">
      <c r="A1431" s="26">
        <v>11</v>
      </c>
      <c r="B1431" s="26">
        <v>29</v>
      </c>
      <c r="C1431" s="26">
        <v>2008</v>
      </c>
      <c r="D1431" s="38">
        <v>0</v>
      </c>
      <c r="E1431" s="38">
        <v>3.0125000000000002</v>
      </c>
      <c r="F1431" s="38">
        <v>5.4651462422164139</v>
      </c>
      <c r="G1431" s="38">
        <v>3.6925000000000008</v>
      </c>
      <c r="H1431" s="41">
        <v>29.792592592592602</v>
      </c>
    </row>
    <row r="1432" spans="1:8" x14ac:dyDescent="0.2">
      <c r="A1432" s="26">
        <v>11</v>
      </c>
      <c r="B1432" s="26">
        <v>30</v>
      </c>
      <c r="C1432" s="26">
        <v>2008</v>
      </c>
      <c r="D1432" s="38">
        <v>6.302631578947369</v>
      </c>
      <c r="E1432" s="38">
        <v>4.4000000000000004</v>
      </c>
      <c r="F1432" s="38">
        <v>8.9169665889841898</v>
      </c>
      <c r="G1432" s="38">
        <v>2.6809523809523812</v>
      </c>
      <c r="H1432" s="41">
        <v>29.792592592592602</v>
      </c>
    </row>
    <row r="1433" spans="1:8" x14ac:dyDescent="0.2">
      <c r="A1433" s="26">
        <v>12</v>
      </c>
      <c r="B1433" s="26">
        <v>1</v>
      </c>
      <c r="C1433" s="26">
        <v>2008</v>
      </c>
      <c r="D1433" s="38">
        <v>12.779069767441861</v>
      </c>
      <c r="E1433" s="38">
        <v>5.1374999999999993</v>
      </c>
      <c r="F1433" s="38">
        <v>9.3360555236204767</v>
      </c>
      <c r="G1433" s="38">
        <v>7.8578947368421055</v>
      </c>
      <c r="H1433" s="41">
        <v>2.93888888888889</v>
      </c>
    </row>
    <row r="1434" spans="1:8" x14ac:dyDescent="0.2">
      <c r="A1434" s="26">
        <v>12</v>
      </c>
      <c r="B1434" s="26">
        <v>2</v>
      </c>
      <c r="C1434" s="26">
        <v>2008</v>
      </c>
      <c r="D1434" s="38">
        <v>9.2857142857142846E-2</v>
      </c>
      <c r="E1434" s="38">
        <v>4.2750000000000012</v>
      </c>
      <c r="F1434" s="38">
        <v>6.5440170807057685</v>
      </c>
      <c r="G1434" s="38">
        <v>5.267500000000001</v>
      </c>
      <c r="H1434" s="41">
        <v>2.93888888888889</v>
      </c>
    </row>
    <row r="1435" spans="1:8" x14ac:dyDescent="0.2">
      <c r="A1435" s="26">
        <v>12</v>
      </c>
      <c r="B1435" s="26">
        <v>3</v>
      </c>
      <c r="C1435" s="26">
        <v>2008</v>
      </c>
      <c r="D1435" s="38">
        <v>0</v>
      </c>
      <c r="E1435" s="38">
        <v>2.9625000000000004</v>
      </c>
      <c r="F1435" s="38">
        <v>5.9295420887052694</v>
      </c>
      <c r="G1435" s="38">
        <v>2.1374999999999993</v>
      </c>
      <c r="H1435" s="41">
        <v>2.93888888888889</v>
      </c>
    </row>
    <row r="1436" spans="1:8" x14ac:dyDescent="0.2">
      <c r="A1436" s="26">
        <v>12</v>
      </c>
      <c r="B1436" s="26">
        <v>4</v>
      </c>
      <c r="C1436" s="26">
        <v>2008</v>
      </c>
      <c r="D1436" s="38">
        <v>0.20681818181818182</v>
      </c>
      <c r="E1436" s="38">
        <v>3.6124999999999998</v>
      </c>
      <c r="F1436" s="38">
        <v>5.7284926673594851</v>
      </c>
      <c r="G1436" s="38">
        <v>4.7500000000000009</v>
      </c>
      <c r="H1436" s="41">
        <v>2.93888888888889</v>
      </c>
    </row>
    <row r="1437" spans="1:8" x14ac:dyDescent="0.2">
      <c r="A1437" s="26">
        <v>12</v>
      </c>
      <c r="B1437" s="26">
        <v>5</v>
      </c>
      <c r="C1437" s="26">
        <v>2008</v>
      </c>
      <c r="D1437" s="38">
        <v>0.61363636363636376</v>
      </c>
      <c r="E1437" s="38">
        <v>3.1499999999999995</v>
      </c>
      <c r="F1437" s="38">
        <v>5.6163580605243704</v>
      </c>
      <c r="G1437" s="38">
        <v>2.3150000000000004</v>
      </c>
      <c r="H1437" s="41">
        <v>2.93888888888889</v>
      </c>
    </row>
    <row r="1438" spans="1:8" x14ac:dyDescent="0.2">
      <c r="A1438" s="26">
        <v>12</v>
      </c>
      <c r="B1438" s="26">
        <v>6</v>
      </c>
      <c r="C1438" s="26">
        <v>2008</v>
      </c>
      <c r="D1438" s="38">
        <v>0.49761904761904757</v>
      </c>
      <c r="E1438" s="38">
        <v>1.8</v>
      </c>
      <c r="F1438" s="38">
        <v>5.4232373487527861</v>
      </c>
      <c r="G1438" s="38">
        <v>-0.70263157894736916</v>
      </c>
      <c r="H1438" s="41">
        <v>2.93888888888889</v>
      </c>
    </row>
    <row r="1439" spans="1:8" x14ac:dyDescent="0.2">
      <c r="A1439" s="26">
        <v>12</v>
      </c>
      <c r="B1439" s="26">
        <v>7</v>
      </c>
      <c r="C1439" s="26">
        <v>2008</v>
      </c>
      <c r="D1439" s="38">
        <v>0.7512820512820515</v>
      </c>
      <c r="E1439" s="38">
        <v>6.4249999999999989</v>
      </c>
      <c r="F1439" s="38">
        <v>5.5019581080966287</v>
      </c>
      <c r="G1439" s="38">
        <v>-1.2925000000000006</v>
      </c>
      <c r="H1439" s="41">
        <v>2.93888888888889</v>
      </c>
    </row>
    <row r="1440" spans="1:8" x14ac:dyDescent="0.2">
      <c r="A1440" s="26">
        <v>12</v>
      </c>
      <c r="B1440" s="26">
        <v>8</v>
      </c>
      <c r="C1440" s="26">
        <v>2008</v>
      </c>
      <c r="D1440" s="38">
        <v>9.5348837209302317E-2</v>
      </c>
      <c r="E1440" s="38">
        <v>3.85</v>
      </c>
      <c r="F1440" s="38">
        <v>5.2992096775563713</v>
      </c>
      <c r="G1440" s="38">
        <v>-3.5724999999999989</v>
      </c>
      <c r="H1440" s="41">
        <v>2.93888888888889</v>
      </c>
    </row>
    <row r="1441" spans="1:8" x14ac:dyDescent="0.2">
      <c r="A1441" s="26">
        <v>12</v>
      </c>
      <c r="B1441" s="26">
        <v>9</v>
      </c>
      <c r="C1441" s="26">
        <v>2008</v>
      </c>
      <c r="D1441" s="38">
        <v>8.2926829268292673E-2</v>
      </c>
      <c r="E1441" s="38">
        <v>3.7</v>
      </c>
      <c r="F1441" s="38">
        <v>5.2162413952263504</v>
      </c>
      <c r="G1441" s="38">
        <v>2.8463157894736844</v>
      </c>
      <c r="H1441" s="41">
        <v>2.93888888888889</v>
      </c>
    </row>
    <row r="1442" spans="1:8" x14ac:dyDescent="0.2">
      <c r="A1442" s="26">
        <v>12</v>
      </c>
      <c r="B1442" s="26">
        <v>10</v>
      </c>
      <c r="C1442" s="26">
        <v>2008</v>
      </c>
      <c r="D1442" s="38">
        <v>2.7116279069767439</v>
      </c>
      <c r="E1442" s="38">
        <v>5.25</v>
      </c>
      <c r="F1442" s="38">
        <v>6.730908092097625</v>
      </c>
      <c r="G1442" s="38">
        <v>10.162500000000001</v>
      </c>
      <c r="H1442" s="41">
        <v>2.93888888888889</v>
      </c>
    </row>
    <row r="1443" spans="1:8" x14ac:dyDescent="0.2">
      <c r="A1443" s="26">
        <v>12</v>
      </c>
      <c r="B1443" s="26">
        <v>11</v>
      </c>
      <c r="C1443" s="26">
        <v>2008</v>
      </c>
      <c r="D1443" s="38">
        <v>23.793023255813953</v>
      </c>
      <c r="E1443" s="38">
        <v>5.1374999999999993</v>
      </c>
      <c r="F1443" s="38">
        <v>18.966605974282665</v>
      </c>
      <c r="G1443" s="38">
        <v>5.7374999999999989</v>
      </c>
      <c r="H1443" s="41">
        <v>2.93888888888889</v>
      </c>
    </row>
    <row r="1444" spans="1:8" x14ac:dyDescent="0.2">
      <c r="A1444" s="26">
        <v>12</v>
      </c>
      <c r="B1444" s="26">
        <v>12</v>
      </c>
      <c r="C1444" s="26">
        <v>2008</v>
      </c>
      <c r="D1444" s="38">
        <v>55.345454545454544</v>
      </c>
      <c r="E1444" s="38">
        <v>5.7374999999999998</v>
      </c>
      <c r="F1444" s="38">
        <v>56.829025873078351</v>
      </c>
      <c r="G1444" s="38">
        <v>4.817499999999999</v>
      </c>
      <c r="H1444" s="41">
        <v>2.93888888888889</v>
      </c>
    </row>
    <row r="1445" spans="1:8" x14ac:dyDescent="0.2">
      <c r="A1445" s="26">
        <v>12</v>
      </c>
      <c r="B1445" s="26">
        <v>13</v>
      </c>
      <c r="C1445" s="26">
        <v>2008</v>
      </c>
      <c r="D1445" s="38">
        <v>0.28333333333333333</v>
      </c>
      <c r="E1445" s="38">
        <v>4.4749999999999996</v>
      </c>
      <c r="F1445" s="38">
        <v>16.599319829985813</v>
      </c>
      <c r="G1445" s="38">
        <v>-0.76944444444444415</v>
      </c>
      <c r="H1445" s="41">
        <v>2.93888888888889</v>
      </c>
    </row>
    <row r="1446" spans="1:8" x14ac:dyDescent="0.2">
      <c r="A1446" s="26">
        <v>12</v>
      </c>
      <c r="B1446" s="26">
        <v>14</v>
      </c>
      <c r="C1446" s="26">
        <v>2008</v>
      </c>
      <c r="D1446" s="38">
        <v>0</v>
      </c>
      <c r="E1446" s="38">
        <v>3.45</v>
      </c>
      <c r="F1446" s="38">
        <v>12.096945464636535</v>
      </c>
      <c r="G1446" s="38">
        <v>0.9350000000000005</v>
      </c>
      <c r="H1446" s="41">
        <v>2.93888888888889</v>
      </c>
    </row>
    <row r="1447" spans="1:8" x14ac:dyDescent="0.2">
      <c r="A1447" s="26">
        <v>12</v>
      </c>
      <c r="B1447" s="26">
        <v>15</v>
      </c>
      <c r="C1447" s="26">
        <v>2008</v>
      </c>
      <c r="D1447" s="38">
        <v>0.12093023255813952</v>
      </c>
      <c r="E1447" s="38">
        <v>4.75</v>
      </c>
      <c r="F1447" s="38">
        <v>10.644292603363469</v>
      </c>
      <c r="G1447" s="38">
        <v>9.9224999999999994</v>
      </c>
      <c r="H1447" s="41">
        <v>2.93888888888889</v>
      </c>
    </row>
    <row r="1448" spans="1:8" x14ac:dyDescent="0.2">
      <c r="A1448" s="26">
        <v>12</v>
      </c>
      <c r="B1448" s="26">
        <v>16</v>
      </c>
      <c r="C1448" s="26">
        <v>2008</v>
      </c>
      <c r="D1448" s="38">
        <v>2.6976744186046506</v>
      </c>
      <c r="E1448" s="38">
        <v>4.1750000000000007</v>
      </c>
      <c r="F1448" s="38">
        <v>10.24785712465347</v>
      </c>
      <c r="G1448" s="38">
        <v>7.6025</v>
      </c>
      <c r="H1448" s="41">
        <v>2.93888888888889</v>
      </c>
    </row>
    <row r="1449" spans="1:8" x14ac:dyDescent="0.2">
      <c r="A1449" s="26">
        <v>12</v>
      </c>
      <c r="B1449" s="26">
        <v>17</v>
      </c>
      <c r="C1449" s="26">
        <v>2008</v>
      </c>
      <c r="D1449" s="38">
        <v>10.489130434782606</v>
      </c>
      <c r="E1449" s="38">
        <v>3</v>
      </c>
      <c r="F1449" s="38">
        <v>13.226786578960036</v>
      </c>
      <c r="G1449" s="38">
        <v>2.105</v>
      </c>
      <c r="H1449" s="41">
        <v>2.93888888888889</v>
      </c>
    </row>
    <row r="1450" spans="1:8" x14ac:dyDescent="0.2">
      <c r="A1450" s="26">
        <v>12</v>
      </c>
      <c r="B1450" s="26">
        <v>18</v>
      </c>
      <c r="C1450" s="26">
        <v>2008</v>
      </c>
      <c r="D1450" s="38">
        <v>0.9622222222222222</v>
      </c>
      <c r="E1450" s="38">
        <v>1.6625000000000001</v>
      </c>
      <c r="F1450" s="38">
        <v>10.060966113261616</v>
      </c>
      <c r="G1450" s="38">
        <v>2.61</v>
      </c>
      <c r="H1450" s="41">
        <v>2.93888888888889</v>
      </c>
    </row>
    <row r="1451" spans="1:8" x14ac:dyDescent="0.2">
      <c r="A1451" s="26">
        <v>12</v>
      </c>
      <c r="B1451" s="26">
        <v>19</v>
      </c>
      <c r="C1451" s="26">
        <v>2008</v>
      </c>
      <c r="D1451" s="38">
        <v>6.3533333333333344</v>
      </c>
      <c r="E1451" s="38">
        <v>4.1749999999999998</v>
      </c>
      <c r="F1451" s="38">
        <v>9.8599166919158314</v>
      </c>
      <c r="G1451" s="38">
        <v>0.44250000000000012</v>
      </c>
      <c r="H1451" s="41">
        <v>2.93888888888889</v>
      </c>
    </row>
    <row r="1452" spans="1:8" x14ac:dyDescent="0.2">
      <c r="A1452" s="26">
        <v>12</v>
      </c>
      <c r="B1452" s="26">
        <v>20</v>
      </c>
      <c r="C1452" s="26">
        <v>2008</v>
      </c>
      <c r="D1452" s="38">
        <v>15.059090909090907</v>
      </c>
      <c r="E1452" s="38">
        <v>4.75</v>
      </c>
      <c r="F1452" s="38">
        <v>9.9930057454827583</v>
      </c>
      <c r="G1452" s="38">
        <v>-3.0894736842105259</v>
      </c>
      <c r="H1452" s="41">
        <v>2.93888888888889</v>
      </c>
    </row>
    <row r="1453" spans="1:8" x14ac:dyDescent="0.2">
      <c r="A1453" s="26">
        <v>12</v>
      </c>
      <c r="B1453" s="26">
        <v>21</v>
      </c>
      <c r="C1453" s="26">
        <v>2008</v>
      </c>
      <c r="D1453" s="38">
        <v>7.0714285714285703</v>
      </c>
      <c r="E1453" s="38">
        <v>5.6499999999999995</v>
      </c>
      <c r="F1453" s="38">
        <v>12.507539353300468</v>
      </c>
      <c r="G1453" s="38">
        <v>-0.7325000000000006</v>
      </c>
      <c r="H1453" s="41">
        <v>2.93888888888889</v>
      </c>
    </row>
    <row r="1454" spans="1:8" x14ac:dyDescent="0.2">
      <c r="A1454" s="26">
        <v>12</v>
      </c>
      <c r="B1454" s="26">
        <v>22</v>
      </c>
      <c r="C1454" s="26">
        <v>2008</v>
      </c>
      <c r="D1454" s="38">
        <v>5.0977272727272727</v>
      </c>
      <c r="E1454" s="38">
        <v>7.8000000000000016</v>
      </c>
      <c r="F1454" s="38">
        <v>9.9165503317315444</v>
      </c>
      <c r="G1454" s="38">
        <v>-5.732499999999999</v>
      </c>
      <c r="H1454" s="41">
        <v>2.93888888888889</v>
      </c>
    </row>
    <row r="1455" spans="1:8" x14ac:dyDescent="0.2">
      <c r="A1455" s="26">
        <v>12</v>
      </c>
      <c r="B1455" s="26">
        <v>23</v>
      </c>
      <c r="C1455" s="26">
        <v>2008</v>
      </c>
      <c r="D1455" s="38">
        <v>0</v>
      </c>
      <c r="E1455" s="38">
        <v>3.1000000000000005</v>
      </c>
      <c r="F1455" s="38">
        <v>8.5431845662004768</v>
      </c>
      <c r="G1455" s="38">
        <v>-5.432500000000001</v>
      </c>
      <c r="H1455" s="41">
        <v>2.93888888888889</v>
      </c>
    </row>
    <row r="1456" spans="1:8" x14ac:dyDescent="0.2">
      <c r="A1456" s="26">
        <v>12</v>
      </c>
      <c r="B1456" s="26">
        <v>24</v>
      </c>
      <c r="C1456" s="26">
        <v>2008</v>
      </c>
      <c r="D1456" s="38">
        <v>5.8642857142857139</v>
      </c>
      <c r="E1456" s="38">
        <v>3.5249999999999995</v>
      </c>
      <c r="F1456" s="38">
        <v>12.567004675106968</v>
      </c>
      <c r="G1456" s="38">
        <v>2.7131578947368427</v>
      </c>
      <c r="H1456" s="41">
        <v>2.93888888888889</v>
      </c>
    </row>
    <row r="1457" spans="1:8" x14ac:dyDescent="0.2">
      <c r="A1457" s="26">
        <v>12</v>
      </c>
      <c r="B1457" s="26">
        <v>25</v>
      </c>
      <c r="C1457" s="26">
        <v>2008</v>
      </c>
      <c r="D1457" s="38">
        <v>8.2864864864864849</v>
      </c>
      <c r="E1457" s="38">
        <v>5.8124999999999991</v>
      </c>
      <c r="F1457" s="38">
        <v>17.264765097820451</v>
      </c>
      <c r="G1457" s="38">
        <v>5.5833333333333321</v>
      </c>
      <c r="H1457" s="41">
        <v>2.93888888888889</v>
      </c>
    </row>
    <row r="1458" spans="1:8" x14ac:dyDescent="0.2">
      <c r="A1458" s="26">
        <v>12</v>
      </c>
      <c r="B1458" s="26">
        <v>26</v>
      </c>
      <c r="C1458" s="26">
        <v>2008</v>
      </c>
      <c r="D1458" s="38">
        <v>0.10526315789473684</v>
      </c>
      <c r="E1458" s="38">
        <v>1.9375</v>
      </c>
      <c r="F1458" s="38">
        <v>10.94161921239597</v>
      </c>
      <c r="G1458" s="38">
        <v>0.82894736842105332</v>
      </c>
      <c r="H1458" s="41">
        <v>2.93888888888889</v>
      </c>
    </row>
    <row r="1459" spans="1:8" x14ac:dyDescent="0.2">
      <c r="A1459" s="26">
        <v>12</v>
      </c>
      <c r="B1459" s="26">
        <v>27</v>
      </c>
      <c r="C1459" s="26">
        <v>2008</v>
      </c>
      <c r="D1459" s="38">
        <v>0.31578947368421056</v>
      </c>
      <c r="E1459" s="38">
        <v>1.6624999999999999</v>
      </c>
      <c r="F1459" s="38">
        <v>9.9703522895564731</v>
      </c>
      <c r="G1459" s="38">
        <v>4.4138888888888888</v>
      </c>
      <c r="H1459" s="41">
        <v>2.93888888888889</v>
      </c>
    </row>
    <row r="1460" spans="1:8" x14ac:dyDescent="0.2">
      <c r="A1460" s="26">
        <v>12</v>
      </c>
      <c r="B1460" s="26">
        <v>28</v>
      </c>
      <c r="C1460" s="26">
        <v>2008</v>
      </c>
      <c r="D1460" s="38">
        <v>0.43500000000000016</v>
      </c>
      <c r="E1460" s="38">
        <v>5.25</v>
      </c>
      <c r="F1460" s="38">
        <v>10.072292841224758</v>
      </c>
      <c r="G1460" s="38">
        <v>10.731578947368423</v>
      </c>
      <c r="H1460" s="41">
        <v>2.93888888888889</v>
      </c>
    </row>
    <row r="1461" spans="1:8" x14ac:dyDescent="0.2">
      <c r="A1461" s="26">
        <v>12</v>
      </c>
      <c r="B1461" s="26">
        <v>29</v>
      </c>
      <c r="C1461" s="26">
        <v>2008</v>
      </c>
      <c r="D1461" s="38">
        <v>7.1428571428571425E-2</v>
      </c>
      <c r="E1461" s="38">
        <v>4.3374999999999995</v>
      </c>
      <c r="F1461" s="38">
        <v>9.4238376653348297</v>
      </c>
      <c r="G1461" s="38">
        <v>6.0921052631578956</v>
      </c>
      <c r="H1461" s="41">
        <v>2.93888888888889</v>
      </c>
    </row>
    <row r="1462" spans="1:8" x14ac:dyDescent="0.2">
      <c r="A1462" s="26">
        <v>12</v>
      </c>
      <c r="B1462" s="26">
        <v>30</v>
      </c>
      <c r="C1462" s="26">
        <v>2008</v>
      </c>
      <c r="D1462" s="38">
        <v>8.0487804878048783E-2</v>
      </c>
      <c r="E1462" s="38">
        <v>5.9624999999999995</v>
      </c>
      <c r="F1462" s="38">
        <v>8.820689401297475</v>
      </c>
      <c r="G1462" s="38">
        <v>2.947368421052631</v>
      </c>
      <c r="H1462" s="41">
        <v>2.93888888888889</v>
      </c>
    </row>
    <row r="1463" spans="1:8" x14ac:dyDescent="0.2">
      <c r="A1463" s="26">
        <v>12</v>
      </c>
      <c r="B1463" s="26">
        <v>31</v>
      </c>
      <c r="C1463" s="26">
        <v>2008</v>
      </c>
      <c r="D1463" s="38">
        <v>0.48250000000000004</v>
      </c>
      <c r="E1463" s="38">
        <v>6.7124999999999986</v>
      </c>
      <c r="F1463" s="38">
        <v>8.8235210832882611</v>
      </c>
      <c r="G1463" s="38">
        <v>-2.2499999999999996</v>
      </c>
      <c r="H1463" s="41">
        <v>2.93888888888889</v>
      </c>
    </row>
    <row r="1464" spans="1:8" x14ac:dyDescent="0.2">
      <c r="A1464" s="26">
        <v>1</v>
      </c>
      <c r="B1464" s="26">
        <v>1</v>
      </c>
      <c r="C1464" s="26">
        <v>2009</v>
      </c>
      <c r="D1464" s="38">
        <v>1.4190476190476187</v>
      </c>
      <c r="E1464" s="38">
        <v>6.1749999999999998</v>
      </c>
      <c r="F1464" s="38">
        <v>7.9230462102184083</v>
      </c>
      <c r="G1464" s="38">
        <v>-5.8947368421052628</v>
      </c>
      <c r="H1464" s="41">
        <v>0</v>
      </c>
    </row>
    <row r="1465" spans="1:8" x14ac:dyDescent="0.2">
      <c r="A1465" s="26">
        <v>1</v>
      </c>
      <c r="B1465" s="26">
        <v>2</v>
      </c>
      <c r="C1465" s="26">
        <v>2009</v>
      </c>
      <c r="D1465" s="38">
        <v>1.3636363636363636E-2</v>
      </c>
      <c r="E1465" s="38">
        <v>3.3875000000000002</v>
      </c>
      <c r="F1465" s="38">
        <v>8.1410857235089065</v>
      </c>
      <c r="G1465" s="38">
        <v>-3.4176190476190471</v>
      </c>
      <c r="H1465" s="41">
        <v>0</v>
      </c>
    </row>
    <row r="1466" spans="1:8" x14ac:dyDescent="0.2">
      <c r="A1466" s="26">
        <v>1</v>
      </c>
      <c r="B1466" s="26">
        <v>3</v>
      </c>
      <c r="C1466" s="26">
        <v>2009</v>
      </c>
      <c r="D1466" s="38">
        <v>7.9069767441860478E-2</v>
      </c>
      <c r="E1466" s="38">
        <v>6.1375000000000002</v>
      </c>
      <c r="F1466" s="38">
        <v>7.8126106125777657</v>
      </c>
      <c r="G1466" s="38">
        <v>-0.15500000000000069</v>
      </c>
      <c r="H1466" s="41">
        <v>0</v>
      </c>
    </row>
    <row r="1467" spans="1:8" x14ac:dyDescent="0.2">
      <c r="A1467" s="26">
        <v>1</v>
      </c>
      <c r="B1467" s="26">
        <v>4</v>
      </c>
      <c r="C1467" s="26">
        <v>2009</v>
      </c>
      <c r="D1467" s="38">
        <v>0</v>
      </c>
      <c r="E1467" s="38">
        <v>3.75</v>
      </c>
      <c r="F1467" s="38">
        <v>7.5690859613701926</v>
      </c>
      <c r="G1467" s="38">
        <v>0.11999999999999966</v>
      </c>
      <c r="H1467" s="41">
        <v>0</v>
      </c>
    </row>
    <row r="1468" spans="1:8" x14ac:dyDescent="0.2">
      <c r="A1468" s="26">
        <v>1</v>
      </c>
      <c r="B1468" s="26">
        <v>5</v>
      </c>
      <c r="C1468" s="26">
        <v>2009</v>
      </c>
      <c r="D1468" s="38">
        <v>9.3181818181818171E-2</v>
      </c>
      <c r="E1468" s="38">
        <v>3.5000000000000004</v>
      </c>
      <c r="F1468" s="38">
        <v>7.5294424134991935</v>
      </c>
      <c r="G1468" s="38">
        <v>2.7904761904761899</v>
      </c>
      <c r="H1468" s="41">
        <v>0</v>
      </c>
    </row>
    <row r="1469" spans="1:8" x14ac:dyDescent="0.2">
      <c r="A1469" s="26">
        <v>1</v>
      </c>
      <c r="B1469" s="26">
        <v>6</v>
      </c>
      <c r="C1469" s="26">
        <v>2009</v>
      </c>
      <c r="D1469" s="38">
        <v>0.45111111111111118</v>
      </c>
      <c r="E1469" s="38">
        <v>2.875</v>
      </c>
      <c r="F1469" s="38">
        <v>7.5747493253517648</v>
      </c>
      <c r="G1469" s="38">
        <v>1.3499999999999992</v>
      </c>
      <c r="H1469" s="41">
        <v>0</v>
      </c>
    </row>
    <row r="1470" spans="1:8" x14ac:dyDescent="0.2">
      <c r="A1470" s="26">
        <v>1</v>
      </c>
      <c r="B1470" s="26">
        <v>7</v>
      </c>
      <c r="C1470" s="26">
        <v>2009</v>
      </c>
      <c r="D1470" s="38">
        <v>21.143902439024391</v>
      </c>
      <c r="E1470" s="38">
        <v>4.1999999999999993</v>
      </c>
      <c r="F1470" s="38">
        <v>21.937040382616868</v>
      </c>
      <c r="G1470" s="38">
        <v>1.0605263157894735</v>
      </c>
      <c r="H1470" s="41">
        <v>0</v>
      </c>
    </row>
    <row r="1471" spans="1:8" x14ac:dyDescent="0.2">
      <c r="A1471" s="26">
        <v>1</v>
      </c>
      <c r="B1471" s="26">
        <v>8</v>
      </c>
      <c r="C1471" s="26">
        <v>2009</v>
      </c>
      <c r="D1471" s="38">
        <v>13.370454545454544</v>
      </c>
      <c r="E1471" s="38">
        <v>7.5375000000000005</v>
      </c>
      <c r="F1471" s="38">
        <v>13.226786578960036</v>
      </c>
      <c r="G1471" s="38">
        <v>1.1449999999999998</v>
      </c>
      <c r="H1471" s="41">
        <v>0</v>
      </c>
    </row>
    <row r="1472" spans="1:8" x14ac:dyDescent="0.2">
      <c r="A1472" s="26">
        <v>1</v>
      </c>
      <c r="B1472" s="26">
        <v>9</v>
      </c>
      <c r="C1472" s="26">
        <v>2009</v>
      </c>
      <c r="D1472" s="38">
        <v>1.3953488372093023E-2</v>
      </c>
      <c r="E1472" s="38">
        <v>6.2624999999999993</v>
      </c>
      <c r="F1472" s="38">
        <v>10.05813443127083</v>
      </c>
      <c r="G1472" s="38">
        <v>-1.1224999999999992</v>
      </c>
      <c r="H1472" s="41">
        <v>0</v>
      </c>
    </row>
    <row r="1473" spans="1:8" x14ac:dyDescent="0.2">
      <c r="A1473" s="26">
        <v>1</v>
      </c>
      <c r="B1473" s="26">
        <v>10</v>
      </c>
      <c r="C1473" s="26">
        <v>2009</v>
      </c>
      <c r="D1473" s="38">
        <v>0.96250000000000002</v>
      </c>
      <c r="E1473" s="38">
        <v>3.0625000000000004</v>
      </c>
      <c r="F1473" s="38">
        <v>9.1916397420904037</v>
      </c>
      <c r="G1473" s="38">
        <v>-3.3789473684210529</v>
      </c>
      <c r="H1473" s="41">
        <v>0</v>
      </c>
    </row>
    <row r="1474" spans="1:8" x14ac:dyDescent="0.2">
      <c r="A1474" s="26">
        <v>1</v>
      </c>
      <c r="B1474" s="26">
        <v>11</v>
      </c>
      <c r="C1474" s="26">
        <v>2009</v>
      </c>
      <c r="D1474" s="38">
        <v>5.8750000000000018</v>
      </c>
      <c r="E1474" s="38">
        <v>3.4124999999999996</v>
      </c>
      <c r="F1474" s="38">
        <v>9.7041741824226158</v>
      </c>
      <c r="G1474" s="38">
        <v>-2.4025000000000003</v>
      </c>
      <c r="H1474" s="41">
        <v>0</v>
      </c>
    </row>
    <row r="1475" spans="1:8" x14ac:dyDescent="0.2">
      <c r="A1475" s="26">
        <v>1</v>
      </c>
      <c r="B1475" s="26">
        <v>12</v>
      </c>
      <c r="C1475" s="26">
        <v>2009</v>
      </c>
      <c r="D1475" s="38">
        <v>0.19285714285714284</v>
      </c>
      <c r="E1475" s="38">
        <v>2.7750000000000004</v>
      </c>
      <c r="F1475" s="38">
        <v>8.7838775354172611</v>
      </c>
      <c r="G1475" s="38">
        <v>-3.2324999999999999</v>
      </c>
      <c r="H1475" s="41">
        <v>0</v>
      </c>
    </row>
    <row r="1476" spans="1:8" x14ac:dyDescent="0.2">
      <c r="A1476" s="26">
        <v>1</v>
      </c>
      <c r="B1476" s="26">
        <v>13</v>
      </c>
      <c r="C1476" s="26">
        <v>2009</v>
      </c>
      <c r="D1476" s="38">
        <v>0.10238095238095238</v>
      </c>
      <c r="E1476" s="38">
        <v>1.9749999999999999</v>
      </c>
      <c r="F1476" s="38">
        <v>8.2996599149929047</v>
      </c>
      <c r="G1476" s="38">
        <v>-1.5325</v>
      </c>
      <c r="H1476" s="41">
        <v>0</v>
      </c>
    </row>
    <row r="1477" spans="1:8" x14ac:dyDescent="0.2">
      <c r="A1477" s="26">
        <v>1</v>
      </c>
      <c r="B1477" s="26">
        <v>14</v>
      </c>
      <c r="C1477" s="26">
        <v>2009</v>
      </c>
      <c r="D1477" s="38">
        <v>0.11162790697674418</v>
      </c>
      <c r="E1477" s="38">
        <v>5.1499999999999986</v>
      </c>
      <c r="F1477" s="38">
        <v>8.0079966699419796</v>
      </c>
      <c r="G1477" s="38">
        <v>-3.1225000000000009</v>
      </c>
      <c r="H1477" s="41">
        <v>0</v>
      </c>
    </row>
    <row r="1478" spans="1:8" x14ac:dyDescent="0.2">
      <c r="A1478" s="26">
        <v>1</v>
      </c>
      <c r="B1478" s="26">
        <v>15</v>
      </c>
      <c r="C1478" s="26">
        <v>2009</v>
      </c>
      <c r="D1478" s="38">
        <v>1.1928571428571426</v>
      </c>
      <c r="E1478" s="38">
        <v>4.1124999999999998</v>
      </c>
      <c r="F1478" s="38">
        <v>7.7219967888726204</v>
      </c>
      <c r="G1478" s="38">
        <v>-7.6315789473684212</v>
      </c>
      <c r="H1478" s="41">
        <v>0</v>
      </c>
    </row>
    <row r="1479" spans="1:8" x14ac:dyDescent="0.2">
      <c r="A1479" s="26">
        <v>1</v>
      </c>
      <c r="B1479" s="26">
        <v>16</v>
      </c>
      <c r="C1479" s="26">
        <v>2009</v>
      </c>
      <c r="D1479" s="38">
        <v>2.3309523809523802</v>
      </c>
      <c r="E1479" s="38">
        <v>4.8125</v>
      </c>
      <c r="F1479" s="38">
        <v>7.4699770916926935</v>
      </c>
      <c r="G1479" s="38">
        <v>-10.077500000000001</v>
      </c>
      <c r="H1479" s="41">
        <v>0</v>
      </c>
    </row>
    <row r="1480" spans="1:8" x14ac:dyDescent="0.2">
      <c r="A1480" s="26">
        <v>1</v>
      </c>
      <c r="B1480" s="26">
        <v>17</v>
      </c>
      <c r="C1480" s="26">
        <v>2009</v>
      </c>
      <c r="D1480" s="38">
        <v>6.5461538461538469</v>
      </c>
      <c r="E1480" s="38">
        <v>2.6374999999999997</v>
      </c>
      <c r="F1480" s="38">
        <v>7.4728087736834787</v>
      </c>
      <c r="G1480" s="38">
        <v>-11.078947368421053</v>
      </c>
      <c r="H1480" s="41">
        <v>0</v>
      </c>
    </row>
    <row r="1481" spans="1:8" x14ac:dyDescent="0.2">
      <c r="A1481" s="26">
        <v>1</v>
      </c>
      <c r="B1481" s="26">
        <v>18</v>
      </c>
      <c r="C1481" s="26">
        <v>2009</v>
      </c>
      <c r="D1481" s="38">
        <v>3.5864864864864856</v>
      </c>
      <c r="E1481" s="38">
        <v>1.8875000000000002</v>
      </c>
      <c r="F1481" s="38">
        <v>7.3538781300704805</v>
      </c>
      <c r="G1481" s="38">
        <v>-4.7499999999999991</v>
      </c>
      <c r="H1481" s="41">
        <v>0</v>
      </c>
    </row>
    <row r="1482" spans="1:8" x14ac:dyDescent="0.2">
      <c r="A1482" s="26">
        <v>1</v>
      </c>
      <c r="B1482" s="26">
        <v>19</v>
      </c>
      <c r="C1482" s="26">
        <v>2009</v>
      </c>
      <c r="D1482" s="38">
        <v>2.0374999999999988</v>
      </c>
      <c r="E1482" s="38">
        <v>1.2625</v>
      </c>
      <c r="F1482" s="38">
        <v>7.51811568553605</v>
      </c>
      <c r="G1482" s="38">
        <v>-3.242105263157895</v>
      </c>
      <c r="H1482" s="41">
        <v>0</v>
      </c>
    </row>
    <row r="1483" spans="1:8" x14ac:dyDescent="0.2">
      <c r="A1483" s="26">
        <v>1</v>
      </c>
      <c r="B1483" s="26">
        <v>20</v>
      </c>
      <c r="C1483" s="26">
        <v>2009</v>
      </c>
      <c r="D1483" s="38">
        <v>1.3074999999999997</v>
      </c>
      <c r="E1483" s="38">
        <v>4.2</v>
      </c>
      <c r="F1483" s="38">
        <v>7.2604326243745518</v>
      </c>
      <c r="G1483" s="38">
        <v>-4.8025000000000002</v>
      </c>
      <c r="H1483" s="41">
        <v>0</v>
      </c>
    </row>
    <row r="1484" spans="1:8" x14ac:dyDescent="0.2">
      <c r="A1484" s="26">
        <v>1</v>
      </c>
      <c r="B1484" s="26">
        <v>21</v>
      </c>
      <c r="C1484" s="26">
        <v>2009</v>
      </c>
      <c r="D1484" s="38">
        <v>1.6487179487179486</v>
      </c>
      <c r="E1484" s="38">
        <v>4.4749999999999996</v>
      </c>
      <c r="F1484" s="38">
        <v>6.9857594712683388</v>
      </c>
      <c r="G1484" s="38">
        <v>-6.1325000000000021</v>
      </c>
      <c r="H1484" s="41">
        <v>0</v>
      </c>
    </row>
    <row r="1485" spans="1:8" x14ac:dyDescent="0.2">
      <c r="A1485" s="26">
        <v>1</v>
      </c>
      <c r="B1485" s="26">
        <v>22</v>
      </c>
      <c r="C1485" s="26">
        <v>2009</v>
      </c>
      <c r="D1485" s="38">
        <v>0</v>
      </c>
      <c r="E1485" s="38">
        <v>3.8125</v>
      </c>
      <c r="F1485" s="38">
        <v>6.8979773295539815</v>
      </c>
      <c r="G1485" s="38">
        <v>-3.7874999999999992</v>
      </c>
      <c r="H1485" s="41">
        <v>0</v>
      </c>
    </row>
    <row r="1486" spans="1:8" x14ac:dyDescent="0.2">
      <c r="A1486" s="26">
        <v>1</v>
      </c>
      <c r="B1486" s="26">
        <v>23</v>
      </c>
      <c r="C1486" s="26">
        <v>2009</v>
      </c>
      <c r="D1486" s="38">
        <v>0</v>
      </c>
      <c r="E1486" s="38">
        <v>2.3624999999999998</v>
      </c>
      <c r="F1486" s="38">
        <v>6.8894822835816241</v>
      </c>
      <c r="G1486" s="38">
        <v>5.0000000000000266E-2</v>
      </c>
      <c r="H1486" s="41">
        <v>0</v>
      </c>
    </row>
    <row r="1487" spans="1:8" x14ac:dyDescent="0.2">
      <c r="A1487" s="26">
        <v>1</v>
      </c>
      <c r="B1487" s="26">
        <v>24</v>
      </c>
      <c r="C1487" s="26">
        <v>2009</v>
      </c>
      <c r="D1487" s="38">
        <v>0.11388888888888887</v>
      </c>
      <c r="E1487" s="38">
        <v>6.6750000000000007</v>
      </c>
      <c r="F1487" s="38">
        <v>6.8639971456645519</v>
      </c>
      <c r="G1487" s="38">
        <v>-0.38888888888888928</v>
      </c>
      <c r="H1487" s="41">
        <v>0</v>
      </c>
    </row>
    <row r="1488" spans="1:8" x14ac:dyDescent="0.2">
      <c r="A1488" s="26">
        <v>1</v>
      </c>
      <c r="B1488" s="26">
        <v>25</v>
      </c>
      <c r="C1488" s="26">
        <v>2009</v>
      </c>
      <c r="D1488" s="38">
        <v>0</v>
      </c>
      <c r="E1488" s="38">
        <v>3.4999999999999996</v>
      </c>
      <c r="F1488" s="38">
        <v>6.6374625864016963</v>
      </c>
      <c r="G1488" s="38">
        <v>-6.2315789473684209</v>
      </c>
      <c r="H1488" s="41">
        <v>0</v>
      </c>
    </row>
    <row r="1489" spans="1:8" x14ac:dyDescent="0.2">
      <c r="A1489" s="26">
        <v>1</v>
      </c>
      <c r="B1489" s="26">
        <v>26</v>
      </c>
      <c r="C1489" s="26">
        <v>2009</v>
      </c>
      <c r="D1489" s="38">
        <v>0</v>
      </c>
      <c r="E1489" s="38">
        <v>2.5749999999999997</v>
      </c>
      <c r="F1489" s="38">
        <v>6.5298586707518389</v>
      </c>
      <c r="G1489" s="38">
        <v>-4.9921052631578942</v>
      </c>
      <c r="H1489" s="41">
        <v>0</v>
      </c>
    </row>
    <row r="1490" spans="1:8" x14ac:dyDescent="0.2">
      <c r="A1490" s="26">
        <v>1</v>
      </c>
      <c r="B1490" s="26">
        <v>27</v>
      </c>
      <c r="C1490" s="26">
        <v>2009</v>
      </c>
      <c r="D1490" s="38">
        <v>0</v>
      </c>
      <c r="E1490" s="38">
        <v>2.4625000000000004</v>
      </c>
      <c r="F1490" s="38">
        <v>6.5100368968163398</v>
      </c>
      <c r="G1490" s="38">
        <v>-3.1575000000000002</v>
      </c>
      <c r="H1490" s="41">
        <v>0</v>
      </c>
    </row>
    <row r="1491" spans="1:8" x14ac:dyDescent="0.2">
      <c r="A1491" s="26">
        <v>1</v>
      </c>
      <c r="B1491" s="26">
        <v>28</v>
      </c>
      <c r="C1491" s="26">
        <v>2009</v>
      </c>
      <c r="D1491" s="38">
        <v>14.877500000000001</v>
      </c>
      <c r="E1491" s="38">
        <v>4.7124999999999995</v>
      </c>
      <c r="F1491" s="38">
        <v>12.348965161816468</v>
      </c>
      <c r="G1491" s="38">
        <v>-0.30263157894736836</v>
      </c>
      <c r="H1491" s="41">
        <v>0</v>
      </c>
    </row>
    <row r="1492" spans="1:8" x14ac:dyDescent="0.2">
      <c r="A1492" s="26">
        <v>1</v>
      </c>
      <c r="B1492" s="26">
        <v>29</v>
      </c>
      <c r="C1492" s="26">
        <v>2009</v>
      </c>
      <c r="D1492" s="38">
        <v>10.374418604651165</v>
      </c>
      <c r="E1492" s="38">
        <v>4.7374999999999998</v>
      </c>
      <c r="F1492" s="38">
        <v>11.267262641336327</v>
      </c>
      <c r="G1492" s="38">
        <v>-0.36999999999999966</v>
      </c>
      <c r="H1492" s="41">
        <v>0</v>
      </c>
    </row>
    <row r="1493" spans="1:8" x14ac:dyDescent="0.2">
      <c r="A1493" s="26">
        <v>1</v>
      </c>
      <c r="B1493" s="26">
        <v>30</v>
      </c>
      <c r="C1493" s="26">
        <v>2009</v>
      </c>
      <c r="D1493" s="38">
        <v>2.3809523809523808E-2</v>
      </c>
      <c r="E1493" s="38">
        <v>3.4624999999999999</v>
      </c>
      <c r="F1493" s="38">
        <v>8.3676202827717638</v>
      </c>
      <c r="G1493" s="38">
        <v>-2</v>
      </c>
      <c r="H1493" s="41">
        <v>0</v>
      </c>
    </row>
    <row r="1494" spans="1:8" x14ac:dyDescent="0.2">
      <c r="A1494" s="26">
        <v>1</v>
      </c>
      <c r="B1494" s="26">
        <v>31</v>
      </c>
      <c r="C1494" s="26">
        <v>2009</v>
      </c>
      <c r="D1494" s="38">
        <v>0</v>
      </c>
      <c r="E1494" s="38">
        <v>5.375</v>
      </c>
      <c r="F1494" s="38">
        <v>7.7333235168357639</v>
      </c>
      <c r="G1494" s="38">
        <v>-3.9394736842105265</v>
      </c>
      <c r="H1494" s="41">
        <v>0</v>
      </c>
    </row>
    <row r="1495" spans="1:8" x14ac:dyDescent="0.2">
      <c r="A1495" s="26">
        <v>2</v>
      </c>
      <c r="B1495" s="26">
        <v>1</v>
      </c>
      <c r="C1495" s="26">
        <v>2009</v>
      </c>
      <c r="D1495" s="38">
        <v>0</v>
      </c>
      <c r="E1495" s="38">
        <v>3.4624999999999999</v>
      </c>
      <c r="F1495" s="38">
        <v>7.5096206395636926</v>
      </c>
      <c r="G1495" s="38">
        <v>1.5789473684210527</v>
      </c>
      <c r="H1495" s="41">
        <v>0.53518518518518499</v>
      </c>
    </row>
    <row r="1496" spans="1:8" x14ac:dyDescent="0.2">
      <c r="A1496" s="26">
        <v>2</v>
      </c>
      <c r="B1496" s="26">
        <v>2</v>
      </c>
      <c r="C1496" s="26">
        <v>2009</v>
      </c>
      <c r="D1496" s="38">
        <v>7.1428571428571426E-3</v>
      </c>
      <c r="E1496" s="38">
        <v>2.6125000000000003</v>
      </c>
      <c r="F1496" s="38">
        <v>7.5011255935913379</v>
      </c>
      <c r="G1496" s="38">
        <v>4.5736842105263147</v>
      </c>
      <c r="H1496" s="41">
        <v>0.53518518518518499</v>
      </c>
    </row>
    <row r="1497" spans="1:8" x14ac:dyDescent="0.2">
      <c r="A1497" s="26">
        <v>2</v>
      </c>
      <c r="B1497" s="26">
        <v>3</v>
      </c>
      <c r="C1497" s="26">
        <v>2009</v>
      </c>
      <c r="D1497" s="38">
        <v>2.0699999999999998</v>
      </c>
      <c r="E1497" s="38">
        <v>4.9000000000000004</v>
      </c>
      <c r="F1497" s="38">
        <v>7.7474819267896953</v>
      </c>
      <c r="G1497" s="38">
        <v>0.60249999999999981</v>
      </c>
      <c r="H1497" s="41">
        <v>0.53518518518518499</v>
      </c>
    </row>
    <row r="1498" spans="1:8" x14ac:dyDescent="0.2">
      <c r="A1498" s="26">
        <v>2</v>
      </c>
      <c r="B1498" s="26">
        <v>4</v>
      </c>
      <c r="C1498" s="26">
        <v>2009</v>
      </c>
      <c r="D1498" s="38">
        <v>3.227906976744185</v>
      </c>
      <c r="E1498" s="38">
        <v>4.4874999999999998</v>
      </c>
      <c r="F1498" s="38">
        <v>7.4699770916926935</v>
      </c>
      <c r="G1498" s="38">
        <v>-5.0350000000000019</v>
      </c>
      <c r="H1498" s="41">
        <v>0.53518518518518499</v>
      </c>
    </row>
    <row r="1499" spans="1:8" x14ac:dyDescent="0.2">
      <c r="A1499" s="26">
        <v>2</v>
      </c>
      <c r="B1499" s="26">
        <v>5</v>
      </c>
      <c r="C1499" s="26">
        <v>2009</v>
      </c>
      <c r="D1499" s="38">
        <v>2.2222222222222223E-2</v>
      </c>
      <c r="E1499" s="38">
        <v>5.6374999999999993</v>
      </c>
      <c r="F1499" s="38">
        <v>7.0169079731669823</v>
      </c>
      <c r="G1499" s="38">
        <v>-7.6699999999999982</v>
      </c>
      <c r="H1499" s="41">
        <v>0.53518518518518499</v>
      </c>
    </row>
    <row r="1500" spans="1:8" x14ac:dyDescent="0.2">
      <c r="A1500" s="26">
        <v>2</v>
      </c>
      <c r="B1500" s="26">
        <v>6</v>
      </c>
      <c r="C1500" s="26">
        <v>2009</v>
      </c>
      <c r="D1500" s="38">
        <v>0</v>
      </c>
      <c r="E1500" s="38">
        <v>2.4249999999999998</v>
      </c>
      <c r="F1500" s="38">
        <v>6.8130268698304102</v>
      </c>
      <c r="G1500" s="38">
        <v>-6.4625000000000004</v>
      </c>
      <c r="H1500" s="41">
        <v>0.53518518518518499</v>
      </c>
    </row>
    <row r="1501" spans="1:8" x14ac:dyDescent="0.2">
      <c r="A1501" s="26">
        <v>2</v>
      </c>
      <c r="B1501" s="26">
        <v>7</v>
      </c>
      <c r="C1501" s="26">
        <v>2009</v>
      </c>
      <c r="D1501" s="38">
        <v>0</v>
      </c>
      <c r="E1501" s="38">
        <v>2.0874999999999999</v>
      </c>
      <c r="F1501" s="38">
        <v>6.7648882759870537</v>
      </c>
      <c r="G1501" s="38">
        <v>-1.3157894736842097</v>
      </c>
      <c r="H1501" s="41">
        <v>0.53518518518518499</v>
      </c>
    </row>
    <row r="1502" spans="1:8" x14ac:dyDescent="0.2">
      <c r="A1502" s="26">
        <v>2</v>
      </c>
      <c r="B1502" s="26">
        <v>8</v>
      </c>
      <c r="C1502" s="26">
        <v>2009</v>
      </c>
      <c r="D1502" s="38">
        <v>4.5238095238095237E-2</v>
      </c>
      <c r="E1502" s="38">
        <v>5.6374999999999993</v>
      </c>
      <c r="F1502" s="38">
        <v>7.4444919537756231</v>
      </c>
      <c r="G1502" s="38">
        <v>6.5473684210526315</v>
      </c>
      <c r="H1502" s="41">
        <v>0.53518518518518499</v>
      </c>
    </row>
    <row r="1503" spans="1:8" x14ac:dyDescent="0.2">
      <c r="A1503" s="26">
        <v>2</v>
      </c>
      <c r="B1503" s="26">
        <v>9</v>
      </c>
      <c r="C1503" s="26">
        <v>2009</v>
      </c>
      <c r="D1503" s="38">
        <v>6.8181818181818179E-3</v>
      </c>
      <c r="E1503" s="38">
        <v>3.125</v>
      </c>
      <c r="F1503" s="38">
        <v>7.5974027812780518</v>
      </c>
      <c r="G1503" s="38">
        <v>3.7449999999999997</v>
      </c>
      <c r="H1503" s="41">
        <v>0.53518518518518499</v>
      </c>
    </row>
    <row r="1504" spans="1:8" x14ac:dyDescent="0.2">
      <c r="A1504" s="26">
        <v>2</v>
      </c>
      <c r="B1504" s="26">
        <v>10</v>
      </c>
      <c r="C1504" s="26">
        <v>2009</v>
      </c>
      <c r="D1504" s="38">
        <v>0</v>
      </c>
      <c r="E1504" s="38">
        <v>1.4374999999999998</v>
      </c>
      <c r="F1504" s="38">
        <v>7.0537198390471962</v>
      </c>
      <c r="G1504" s="38">
        <v>3.972500000000001</v>
      </c>
      <c r="H1504" s="41">
        <v>0.53518518518518499</v>
      </c>
    </row>
    <row r="1505" spans="1:8" x14ac:dyDescent="0.2">
      <c r="A1505" s="26">
        <v>2</v>
      </c>
      <c r="B1505" s="26">
        <v>11</v>
      </c>
      <c r="C1505" s="26">
        <v>2009</v>
      </c>
      <c r="D1505" s="38">
        <v>0.10909090909090909</v>
      </c>
      <c r="E1505" s="38">
        <v>2.0125000000000002</v>
      </c>
      <c r="F1505" s="38">
        <v>7.1131851608536953</v>
      </c>
      <c r="G1505" s="38">
        <v>8.7052631578947377</v>
      </c>
      <c r="H1505" s="41">
        <v>0.53518518518518499</v>
      </c>
    </row>
    <row r="1506" spans="1:8" x14ac:dyDescent="0.2">
      <c r="A1506" s="26">
        <v>2</v>
      </c>
      <c r="B1506" s="26">
        <v>12</v>
      </c>
      <c r="C1506" s="26">
        <v>2009</v>
      </c>
      <c r="D1506" s="38">
        <v>1.7255813953488366</v>
      </c>
      <c r="E1506" s="38">
        <v>9.375</v>
      </c>
      <c r="F1506" s="38">
        <v>8.1467490874904787</v>
      </c>
      <c r="G1506" s="38">
        <v>9.5150000000000006</v>
      </c>
      <c r="H1506" s="41">
        <v>0.53518518518518499</v>
      </c>
    </row>
    <row r="1507" spans="1:8" x14ac:dyDescent="0.2">
      <c r="A1507" s="26">
        <v>2</v>
      </c>
      <c r="B1507" s="26">
        <v>13</v>
      </c>
      <c r="C1507" s="26">
        <v>2009</v>
      </c>
      <c r="D1507" s="38">
        <v>3.7209302325581395E-2</v>
      </c>
      <c r="E1507" s="38">
        <v>7.5874999999999995</v>
      </c>
      <c r="F1507" s="38">
        <v>7.2406108504390501</v>
      </c>
      <c r="G1507" s="38">
        <v>4.5699999999999985</v>
      </c>
      <c r="H1507" s="41">
        <v>0.53518518518518499</v>
      </c>
    </row>
    <row r="1508" spans="1:8" x14ac:dyDescent="0.2">
      <c r="A1508" s="26">
        <v>2</v>
      </c>
      <c r="B1508" s="26">
        <v>14</v>
      </c>
      <c r="C1508" s="26">
        <v>2009</v>
      </c>
      <c r="D1508" s="38">
        <v>0</v>
      </c>
      <c r="E1508" s="38">
        <v>3.8875000000000002</v>
      </c>
      <c r="F1508" s="38">
        <v>6.9744327433051945</v>
      </c>
      <c r="G1508" s="38">
        <v>1.4868421052631584</v>
      </c>
      <c r="H1508" s="41">
        <v>0.53518518518518499</v>
      </c>
    </row>
    <row r="1509" spans="1:8" x14ac:dyDescent="0.2">
      <c r="A1509" s="26">
        <v>2</v>
      </c>
      <c r="B1509" s="26">
        <v>15</v>
      </c>
      <c r="C1509" s="26">
        <v>2009</v>
      </c>
      <c r="D1509" s="38">
        <v>0</v>
      </c>
      <c r="E1509" s="38">
        <v>4.55</v>
      </c>
      <c r="F1509" s="38">
        <v>6.7677199579778389</v>
      </c>
      <c r="G1509" s="38">
        <v>1.7578947368421045</v>
      </c>
      <c r="H1509" s="41">
        <v>0.53518518518518499</v>
      </c>
    </row>
    <row r="1510" spans="1:8" x14ac:dyDescent="0.2">
      <c r="A1510" s="26">
        <v>2</v>
      </c>
      <c r="B1510" s="26">
        <v>16</v>
      </c>
      <c r="C1510" s="26">
        <v>2009</v>
      </c>
      <c r="D1510" s="38">
        <v>0</v>
      </c>
      <c r="E1510" s="38">
        <v>3.7874999999999992</v>
      </c>
      <c r="F1510" s="38">
        <v>6.6233041764477667</v>
      </c>
      <c r="G1510" s="38">
        <v>0.99210526315789482</v>
      </c>
      <c r="H1510" s="41">
        <v>0.53518518518518499</v>
      </c>
    </row>
    <row r="1511" spans="1:8" x14ac:dyDescent="0.2">
      <c r="A1511" s="26">
        <v>2</v>
      </c>
      <c r="B1511" s="26">
        <v>17</v>
      </c>
      <c r="C1511" s="26">
        <v>2009</v>
      </c>
      <c r="D1511" s="38">
        <v>0</v>
      </c>
      <c r="E1511" s="38">
        <v>3.05</v>
      </c>
      <c r="F1511" s="38">
        <v>6.5553438086689093</v>
      </c>
      <c r="G1511" s="38">
        <v>0.25500000000000034</v>
      </c>
      <c r="H1511" s="41">
        <v>0.53518518518518499</v>
      </c>
    </row>
    <row r="1512" spans="1:8" x14ac:dyDescent="0.2">
      <c r="A1512" s="26">
        <v>2</v>
      </c>
      <c r="B1512" s="26">
        <v>18</v>
      </c>
      <c r="C1512" s="26">
        <v>2009</v>
      </c>
      <c r="D1512" s="38">
        <v>3.2</v>
      </c>
      <c r="E1512" s="38">
        <v>3.3875000000000002</v>
      </c>
      <c r="F1512" s="38">
        <v>7.5152840035452657</v>
      </c>
      <c r="G1512" s="38">
        <v>0.73499999999999943</v>
      </c>
      <c r="H1512" s="41">
        <v>0.53518518518518499</v>
      </c>
    </row>
    <row r="1513" spans="1:8" x14ac:dyDescent="0.2">
      <c r="A1513" s="26">
        <v>2</v>
      </c>
      <c r="B1513" s="26">
        <v>19</v>
      </c>
      <c r="C1513" s="26">
        <v>2009</v>
      </c>
      <c r="D1513" s="38">
        <v>6.091111111111112</v>
      </c>
      <c r="E1513" s="38">
        <v>5.6875</v>
      </c>
      <c r="F1513" s="38">
        <v>9.2652634738508333</v>
      </c>
      <c r="G1513" s="38">
        <v>2.8374999999999995</v>
      </c>
      <c r="H1513" s="41">
        <v>0.53518518518518499</v>
      </c>
    </row>
    <row r="1514" spans="1:8" x14ac:dyDescent="0.2">
      <c r="A1514" s="26">
        <v>2</v>
      </c>
      <c r="B1514" s="26">
        <v>20</v>
      </c>
      <c r="C1514" s="26">
        <v>2009</v>
      </c>
      <c r="D1514" s="38">
        <v>9.7619047619047605E-2</v>
      </c>
      <c r="E1514" s="38">
        <v>8.0875000000000004</v>
      </c>
      <c r="F1514" s="38">
        <v>7.2887494442824092</v>
      </c>
      <c r="G1514" s="38">
        <v>-0.84749999999999948</v>
      </c>
      <c r="H1514" s="41">
        <v>0.53518518518518499</v>
      </c>
    </row>
    <row r="1515" spans="1:8" x14ac:dyDescent="0.2">
      <c r="A1515" s="26">
        <v>2</v>
      </c>
      <c r="B1515" s="26">
        <v>21</v>
      </c>
      <c r="C1515" s="26">
        <v>2009</v>
      </c>
      <c r="D1515" s="38">
        <v>0.11162790697674418</v>
      </c>
      <c r="E1515" s="38">
        <v>4.7750000000000004</v>
      </c>
      <c r="F1515" s="38">
        <v>6.7932050958949093</v>
      </c>
      <c r="G1515" s="38">
        <v>0.23684210526315774</v>
      </c>
      <c r="H1515" s="41">
        <v>0.53518518518518499</v>
      </c>
    </row>
    <row r="1516" spans="1:8" x14ac:dyDescent="0.2">
      <c r="A1516" s="26">
        <v>2</v>
      </c>
      <c r="B1516" s="26">
        <v>22</v>
      </c>
      <c r="C1516" s="26">
        <v>2009</v>
      </c>
      <c r="D1516" s="38">
        <v>0.80000000000000016</v>
      </c>
      <c r="E1516" s="38">
        <v>4.4125000000000005</v>
      </c>
      <c r="F1516" s="38">
        <v>6.9121357395079093</v>
      </c>
      <c r="G1516" s="38">
        <v>1.99</v>
      </c>
      <c r="H1516" s="41">
        <v>0.53518518518518499</v>
      </c>
    </row>
    <row r="1517" spans="1:8" x14ac:dyDescent="0.2">
      <c r="A1517" s="26">
        <v>2</v>
      </c>
      <c r="B1517" s="26">
        <v>23</v>
      </c>
      <c r="C1517" s="26">
        <v>2009</v>
      </c>
      <c r="D1517" s="38">
        <v>1.0651162790697675</v>
      </c>
      <c r="E1517" s="38">
        <v>8.4374999999999982</v>
      </c>
      <c r="F1517" s="38">
        <v>6.9376208774249806</v>
      </c>
      <c r="G1517" s="38">
        <v>-0.74249999999999994</v>
      </c>
      <c r="H1517" s="41">
        <v>0.53518518518518499</v>
      </c>
    </row>
    <row r="1518" spans="1:8" x14ac:dyDescent="0.2">
      <c r="A1518" s="26">
        <v>2</v>
      </c>
      <c r="B1518" s="26">
        <v>24</v>
      </c>
      <c r="C1518" s="26">
        <v>2009</v>
      </c>
      <c r="D1518" s="38">
        <v>0</v>
      </c>
      <c r="E1518" s="38">
        <v>5.9249999999999998</v>
      </c>
      <c r="F1518" s="38">
        <v>6.5270269887610546</v>
      </c>
      <c r="G1518" s="38">
        <v>-1.5674999999999994</v>
      </c>
      <c r="H1518" s="41">
        <v>0.53518518518518499</v>
      </c>
    </row>
    <row r="1519" spans="1:8" x14ac:dyDescent="0.2">
      <c r="A1519" s="26">
        <v>2</v>
      </c>
      <c r="B1519" s="26">
        <v>25</v>
      </c>
      <c r="C1519" s="26">
        <v>2009</v>
      </c>
      <c r="D1519" s="38">
        <v>0</v>
      </c>
      <c r="E1519" s="38">
        <v>2.3624999999999998</v>
      </c>
      <c r="F1519" s="38">
        <v>6.4477398930190537</v>
      </c>
      <c r="G1519" s="38">
        <v>-0.62631578947368505</v>
      </c>
      <c r="H1519" s="41">
        <v>0.53518518518518499</v>
      </c>
    </row>
    <row r="1520" spans="1:8" x14ac:dyDescent="0.2">
      <c r="A1520" s="26">
        <v>2</v>
      </c>
      <c r="B1520" s="26">
        <v>26</v>
      </c>
      <c r="C1520" s="26">
        <v>2009</v>
      </c>
      <c r="D1520" s="38">
        <v>0</v>
      </c>
      <c r="E1520" s="38">
        <v>2.0625</v>
      </c>
      <c r="F1520" s="38">
        <v>6.4307498010743398</v>
      </c>
      <c r="G1520" s="38">
        <v>3.2868421052631573</v>
      </c>
      <c r="H1520" s="41">
        <v>0.53518518518518499</v>
      </c>
    </row>
    <row r="1521" spans="1:8" x14ac:dyDescent="0.2">
      <c r="A1521" s="26">
        <v>2</v>
      </c>
      <c r="B1521" s="26">
        <v>27</v>
      </c>
      <c r="C1521" s="26">
        <v>2009</v>
      </c>
      <c r="D1521" s="38">
        <v>0.71777777777777785</v>
      </c>
      <c r="E1521" s="38">
        <v>4.9874999999999998</v>
      </c>
      <c r="F1521" s="38">
        <v>6.5468487626965537</v>
      </c>
      <c r="G1521" s="38">
        <v>7.0150000000000006</v>
      </c>
      <c r="H1521" s="41">
        <v>0.53518518518518499</v>
      </c>
    </row>
    <row r="1522" spans="1:8" x14ac:dyDescent="0.2">
      <c r="A1522" s="26">
        <v>2</v>
      </c>
      <c r="B1522" s="26">
        <v>28</v>
      </c>
      <c r="C1522" s="26">
        <v>2009</v>
      </c>
      <c r="D1522" s="38">
        <v>0.99767441860465111</v>
      </c>
      <c r="E1522" s="38">
        <v>5.6000000000000005</v>
      </c>
      <c r="F1522" s="38">
        <v>6.5978190385306954</v>
      </c>
      <c r="G1522" s="38">
        <v>5.6131578947368403</v>
      </c>
      <c r="H1522" s="41">
        <v>0.53518518518518499</v>
      </c>
    </row>
    <row r="1523" spans="1:8" x14ac:dyDescent="0.2">
      <c r="A1523" s="26">
        <v>3</v>
      </c>
      <c r="B1523" s="26">
        <v>1</v>
      </c>
      <c r="C1523" s="26">
        <v>2009</v>
      </c>
      <c r="D1523" s="38">
        <v>1.1658536585365853</v>
      </c>
      <c r="E1523" s="38">
        <v>4.9624999999999995</v>
      </c>
      <c r="F1523" s="38">
        <v>6.473225030936125</v>
      </c>
      <c r="G1523" s="38">
        <v>0.95789473684210513</v>
      </c>
      <c r="H1523" s="41">
        <v>32.674074074074099</v>
      </c>
    </row>
    <row r="1524" spans="1:8" x14ac:dyDescent="0.2">
      <c r="A1524" s="26">
        <v>3</v>
      </c>
      <c r="B1524" s="26">
        <v>2</v>
      </c>
      <c r="C1524" s="26">
        <v>2009</v>
      </c>
      <c r="D1524" s="38">
        <v>9.3071428571428587</v>
      </c>
      <c r="E1524" s="38">
        <v>7.6499999999999995</v>
      </c>
      <c r="F1524" s="38">
        <v>7.1613237546970527</v>
      </c>
      <c r="G1524" s="38">
        <v>-4.094444444444445</v>
      </c>
      <c r="H1524" s="41">
        <v>32.674074074074099</v>
      </c>
    </row>
    <row r="1525" spans="1:8" x14ac:dyDescent="0.2">
      <c r="A1525" s="26">
        <v>3</v>
      </c>
      <c r="B1525" s="26">
        <v>3</v>
      </c>
      <c r="C1525" s="26">
        <v>2009</v>
      </c>
      <c r="D1525" s="38">
        <v>1.5414634146341459</v>
      </c>
      <c r="E1525" s="38">
        <v>6.2375000000000007</v>
      </c>
      <c r="F1525" s="38">
        <v>6.750729866033125</v>
      </c>
      <c r="G1525" s="38">
        <v>-6.9078947368421044</v>
      </c>
      <c r="H1525" s="41">
        <v>32.674074074074099</v>
      </c>
    </row>
    <row r="1526" spans="1:8" x14ac:dyDescent="0.2">
      <c r="A1526" s="26">
        <v>3</v>
      </c>
      <c r="B1526" s="26">
        <v>4</v>
      </c>
      <c r="C1526" s="26">
        <v>2009</v>
      </c>
      <c r="D1526" s="38">
        <v>6.8181818181818179E-3</v>
      </c>
      <c r="E1526" s="38">
        <v>3.3625000000000003</v>
      </c>
      <c r="F1526" s="38">
        <v>6.4845517588992676</v>
      </c>
      <c r="G1526" s="38">
        <v>-5.0000000000000009</v>
      </c>
      <c r="H1526" s="41">
        <v>32.674074074074099</v>
      </c>
    </row>
    <row r="1527" spans="1:8" x14ac:dyDescent="0.2">
      <c r="A1527" s="26">
        <v>3</v>
      </c>
      <c r="B1527" s="26">
        <v>5</v>
      </c>
      <c r="C1527" s="26">
        <v>2009</v>
      </c>
      <c r="D1527" s="38">
        <v>2.3255813953488372E-2</v>
      </c>
      <c r="E1527" s="38">
        <v>2.5249999999999999</v>
      </c>
      <c r="F1527" s="38">
        <v>6.3797795252401963</v>
      </c>
      <c r="G1527" s="38">
        <v>-1.9325000000000001</v>
      </c>
      <c r="H1527" s="41">
        <v>32.674074074074099</v>
      </c>
    </row>
    <row r="1528" spans="1:8" x14ac:dyDescent="0.2">
      <c r="A1528" s="26">
        <v>3</v>
      </c>
      <c r="B1528" s="26">
        <v>6</v>
      </c>
      <c r="C1528" s="26">
        <v>2009</v>
      </c>
      <c r="D1528" s="38">
        <v>3.1707317073170732E-2</v>
      </c>
      <c r="E1528" s="38">
        <v>3.2</v>
      </c>
      <c r="F1528" s="38">
        <v>6.7195813641344806</v>
      </c>
      <c r="G1528" s="38">
        <v>3.9049999999999998</v>
      </c>
      <c r="H1528" s="41">
        <v>32.674074074074099</v>
      </c>
    </row>
    <row r="1529" spans="1:8" x14ac:dyDescent="0.2">
      <c r="A1529" s="26">
        <v>3</v>
      </c>
      <c r="B1529" s="26">
        <v>7</v>
      </c>
      <c r="C1529" s="26">
        <v>2009</v>
      </c>
      <c r="D1529" s="38">
        <v>1.1627906976744186E-2</v>
      </c>
      <c r="E1529" s="38">
        <v>2.6</v>
      </c>
      <c r="F1529" s="38">
        <v>7.1018584328905519</v>
      </c>
      <c r="G1529" s="38">
        <v>9.9052631578947388</v>
      </c>
      <c r="H1529" s="41">
        <v>32.674074074074099</v>
      </c>
    </row>
    <row r="1530" spans="1:8" x14ac:dyDescent="0.2">
      <c r="A1530" s="26">
        <v>3</v>
      </c>
      <c r="B1530" s="26">
        <v>8</v>
      </c>
      <c r="C1530" s="26">
        <v>2009</v>
      </c>
      <c r="D1530" s="38">
        <v>0.18048780487804877</v>
      </c>
      <c r="E1530" s="38">
        <v>3.3125</v>
      </c>
      <c r="F1530" s="38">
        <v>7.2660959883561222</v>
      </c>
      <c r="G1530" s="38">
        <v>12.25</v>
      </c>
      <c r="H1530" s="41">
        <v>32.674074074074099</v>
      </c>
    </row>
    <row r="1531" spans="1:8" x14ac:dyDescent="0.2">
      <c r="A1531" s="26">
        <v>3</v>
      </c>
      <c r="B1531" s="26">
        <v>9</v>
      </c>
      <c r="C1531" s="26">
        <v>2009</v>
      </c>
      <c r="D1531" s="38">
        <v>2.6181818181818173</v>
      </c>
      <c r="E1531" s="38">
        <v>3.9749999999999996</v>
      </c>
      <c r="F1531" s="38">
        <v>7.9626897580894065</v>
      </c>
      <c r="G1531" s="38">
        <v>8.1975000000000016</v>
      </c>
      <c r="H1531" s="41">
        <v>32.674074074074099</v>
      </c>
    </row>
    <row r="1532" spans="1:8" x14ac:dyDescent="0.2">
      <c r="A1532" s="26">
        <v>3</v>
      </c>
      <c r="B1532" s="26">
        <v>10</v>
      </c>
      <c r="C1532" s="26">
        <v>2009</v>
      </c>
      <c r="D1532" s="38">
        <v>1.6159090909090907</v>
      </c>
      <c r="E1532" s="38">
        <v>3.0500000000000003</v>
      </c>
      <c r="F1532" s="38">
        <v>7.2547692603929788</v>
      </c>
      <c r="G1532" s="38">
        <v>5.1710526315789469</v>
      </c>
      <c r="H1532" s="41">
        <v>32.674074074074099</v>
      </c>
    </row>
    <row r="1533" spans="1:8" x14ac:dyDescent="0.2">
      <c r="A1533" s="26">
        <v>3</v>
      </c>
      <c r="B1533" s="26">
        <v>11</v>
      </c>
      <c r="C1533" s="26">
        <v>2009</v>
      </c>
      <c r="D1533" s="38">
        <v>0.11999999999999998</v>
      </c>
      <c r="E1533" s="38">
        <v>4.3000000000000007</v>
      </c>
      <c r="F1533" s="38">
        <v>6.9432842414065519</v>
      </c>
      <c r="G1533" s="38">
        <v>7.580000000000001</v>
      </c>
      <c r="H1533" s="41">
        <v>32.674074074074099</v>
      </c>
    </row>
    <row r="1534" spans="1:8" x14ac:dyDescent="0.2">
      <c r="A1534" s="26">
        <v>3</v>
      </c>
      <c r="B1534" s="26">
        <v>12</v>
      </c>
      <c r="C1534" s="26">
        <v>2009</v>
      </c>
      <c r="D1534" s="38">
        <v>5.7777777777777782E-2</v>
      </c>
      <c r="E1534" s="38">
        <v>5.7249999999999996</v>
      </c>
      <c r="F1534" s="38">
        <v>6.7082546361713398</v>
      </c>
      <c r="G1534" s="38">
        <v>4.7124999999999995</v>
      </c>
      <c r="H1534" s="41">
        <v>32.674074074074099</v>
      </c>
    </row>
    <row r="1535" spans="1:8" x14ac:dyDescent="0.2">
      <c r="A1535" s="26">
        <v>3</v>
      </c>
      <c r="B1535" s="26">
        <v>13</v>
      </c>
      <c r="C1535" s="26">
        <v>2009</v>
      </c>
      <c r="D1535" s="38">
        <v>0</v>
      </c>
      <c r="E1535" s="38">
        <v>3.0125000000000002</v>
      </c>
      <c r="F1535" s="38">
        <v>6.5383537167241972</v>
      </c>
      <c r="G1535" s="38">
        <v>0.33000000000000029</v>
      </c>
      <c r="H1535" s="41">
        <v>32.674074074074099</v>
      </c>
    </row>
    <row r="1536" spans="1:8" x14ac:dyDescent="0.2">
      <c r="A1536" s="26">
        <v>3</v>
      </c>
      <c r="B1536" s="26">
        <v>14</v>
      </c>
      <c r="C1536" s="26">
        <v>2009</v>
      </c>
      <c r="D1536" s="38">
        <v>0</v>
      </c>
      <c r="E1536" s="38">
        <v>2.3000000000000003</v>
      </c>
      <c r="F1536" s="38">
        <v>6.4505715750098416</v>
      </c>
      <c r="G1536" s="38">
        <v>3.0447368421052632</v>
      </c>
      <c r="H1536" s="41">
        <v>32.674074074074099</v>
      </c>
    </row>
    <row r="1537" spans="1:8" x14ac:dyDescent="0.2">
      <c r="A1537" s="26">
        <v>3</v>
      </c>
      <c r="B1537" s="26">
        <v>15</v>
      </c>
      <c r="C1537" s="26">
        <v>2009</v>
      </c>
      <c r="D1537" s="38">
        <v>2.1428571428571425E-2</v>
      </c>
      <c r="E1537" s="38">
        <v>1.3875</v>
      </c>
      <c r="F1537" s="38">
        <v>6.4420765290374833</v>
      </c>
      <c r="G1537" s="38">
        <v>6.5724999999999989</v>
      </c>
      <c r="H1537" s="41">
        <v>32.674074074074099</v>
      </c>
    </row>
    <row r="1538" spans="1:8" x14ac:dyDescent="0.2">
      <c r="A1538" s="26">
        <v>3</v>
      </c>
      <c r="B1538" s="26">
        <v>16</v>
      </c>
      <c r="C1538" s="26">
        <v>2009</v>
      </c>
      <c r="D1538" s="38">
        <v>0</v>
      </c>
      <c r="E1538" s="38">
        <v>2.9249999999999998</v>
      </c>
      <c r="F1538" s="38">
        <v>6.3033241114889833</v>
      </c>
      <c r="G1538" s="38">
        <v>5.0475000000000003</v>
      </c>
      <c r="H1538" s="41">
        <v>32.674074074074099</v>
      </c>
    </row>
    <row r="1539" spans="1:8" x14ac:dyDescent="0.2">
      <c r="A1539" s="26">
        <v>3</v>
      </c>
      <c r="B1539" s="26">
        <v>17</v>
      </c>
      <c r="C1539" s="26">
        <v>2009</v>
      </c>
      <c r="D1539" s="38">
        <v>0</v>
      </c>
      <c r="E1539" s="38">
        <v>2.7374999999999998</v>
      </c>
      <c r="F1539" s="38">
        <v>6.1985518778299129</v>
      </c>
      <c r="G1539" s="38">
        <v>5.8225000000000007</v>
      </c>
      <c r="H1539" s="41">
        <v>32.674074074074099</v>
      </c>
    </row>
    <row r="1540" spans="1:8" x14ac:dyDescent="0.2">
      <c r="A1540" s="26">
        <v>3</v>
      </c>
      <c r="B1540" s="26">
        <v>18</v>
      </c>
      <c r="C1540" s="26">
        <v>2009</v>
      </c>
      <c r="D1540" s="38">
        <v>0</v>
      </c>
      <c r="E1540" s="38">
        <v>4.2374999999999998</v>
      </c>
      <c r="F1540" s="38">
        <v>6.1277598280602703</v>
      </c>
      <c r="G1540" s="38">
        <v>7.6675000000000004</v>
      </c>
      <c r="H1540" s="41">
        <v>32.674074074074099</v>
      </c>
    </row>
    <row r="1541" spans="1:8" x14ac:dyDescent="0.2">
      <c r="A1541" s="26">
        <v>3</v>
      </c>
      <c r="B1541" s="26">
        <v>19</v>
      </c>
      <c r="C1541" s="26">
        <v>2009</v>
      </c>
      <c r="D1541" s="38">
        <v>1.1558139534883718</v>
      </c>
      <c r="E1541" s="38">
        <v>2.3125</v>
      </c>
      <c r="F1541" s="38">
        <v>6.354294387323125</v>
      </c>
      <c r="G1541" s="38">
        <v>7.5842105263157888</v>
      </c>
      <c r="H1541" s="41">
        <v>32.674074074074099</v>
      </c>
    </row>
    <row r="1542" spans="1:8" x14ac:dyDescent="0.2">
      <c r="A1542" s="26">
        <v>3</v>
      </c>
      <c r="B1542" s="26">
        <v>20</v>
      </c>
      <c r="C1542" s="26">
        <v>2009</v>
      </c>
      <c r="D1542" s="38">
        <v>2.2146341463414627</v>
      </c>
      <c r="E1542" s="38">
        <v>3.9000000000000004</v>
      </c>
      <c r="F1542" s="38">
        <v>6.2551855176456259</v>
      </c>
      <c r="G1542" s="38">
        <v>4.4624999999999986</v>
      </c>
      <c r="H1542" s="41">
        <v>32.674074074074099</v>
      </c>
    </row>
    <row r="1543" spans="1:8" x14ac:dyDescent="0.2">
      <c r="A1543" s="26">
        <v>3</v>
      </c>
      <c r="B1543" s="26">
        <v>21</v>
      </c>
      <c r="C1543" s="26">
        <v>2009</v>
      </c>
      <c r="D1543" s="38">
        <v>0.34651162790697682</v>
      </c>
      <c r="E1543" s="38">
        <v>3.1124999999999998</v>
      </c>
      <c r="F1543" s="38">
        <v>5.9437004986591981</v>
      </c>
      <c r="G1543" s="38">
        <v>2.6774999999999998</v>
      </c>
      <c r="H1543" s="41">
        <v>32.674074074074099</v>
      </c>
    </row>
    <row r="1544" spans="1:8" x14ac:dyDescent="0.2">
      <c r="A1544" s="26">
        <v>3</v>
      </c>
      <c r="B1544" s="26">
        <v>22</v>
      </c>
      <c r="C1544" s="26">
        <v>2009</v>
      </c>
      <c r="D1544" s="38">
        <v>7.3170731707317069E-3</v>
      </c>
      <c r="E1544" s="38">
        <v>4.6624999999999996</v>
      </c>
      <c r="F1544" s="38">
        <v>5.884235176852699</v>
      </c>
      <c r="G1544" s="38">
        <v>5.1174999999999997</v>
      </c>
      <c r="H1544" s="41">
        <v>32.674074074074099</v>
      </c>
    </row>
    <row r="1545" spans="1:8" x14ac:dyDescent="0.2">
      <c r="A1545" s="26">
        <v>3</v>
      </c>
      <c r="B1545" s="26">
        <v>23</v>
      </c>
      <c r="C1545" s="26">
        <v>2009</v>
      </c>
      <c r="D1545" s="38">
        <v>0</v>
      </c>
      <c r="E1545" s="38">
        <v>6.0874999999999995</v>
      </c>
      <c r="F1545" s="38">
        <v>5.8077797631014834</v>
      </c>
      <c r="G1545" s="38">
        <v>3.0924999999999985</v>
      </c>
      <c r="H1545" s="41">
        <v>32.674074074074099</v>
      </c>
    </row>
    <row r="1546" spans="1:8" x14ac:dyDescent="0.2">
      <c r="A1546" s="26">
        <v>3</v>
      </c>
      <c r="B1546" s="26">
        <v>24</v>
      </c>
      <c r="C1546" s="26">
        <v>2009</v>
      </c>
      <c r="D1546" s="38">
        <v>0</v>
      </c>
      <c r="E1546" s="38">
        <v>5.3</v>
      </c>
      <c r="F1546" s="38">
        <v>5.7454827593041982</v>
      </c>
      <c r="G1546" s="38">
        <v>2.5750000000000006</v>
      </c>
      <c r="H1546" s="41">
        <v>32.674074074074099</v>
      </c>
    </row>
    <row r="1547" spans="1:8" x14ac:dyDescent="0.2">
      <c r="A1547" s="26">
        <v>3</v>
      </c>
      <c r="B1547" s="26">
        <v>25</v>
      </c>
      <c r="C1547" s="26">
        <v>2009</v>
      </c>
      <c r="D1547" s="38">
        <v>0</v>
      </c>
      <c r="E1547" s="38">
        <v>2.8375000000000004</v>
      </c>
      <c r="F1547" s="38">
        <v>5.7539778052765556</v>
      </c>
      <c r="G1547" s="38">
        <v>4.1224999999999987</v>
      </c>
      <c r="H1547" s="41">
        <v>32.674074074074099</v>
      </c>
    </row>
    <row r="1548" spans="1:8" x14ac:dyDescent="0.2">
      <c r="A1548" s="26">
        <v>3</v>
      </c>
      <c r="B1548" s="26">
        <v>26</v>
      </c>
      <c r="C1548" s="26">
        <v>2009</v>
      </c>
      <c r="D1548" s="38">
        <v>3.5390243902439025</v>
      </c>
      <c r="E1548" s="38">
        <v>2.9249999999999998</v>
      </c>
      <c r="F1548" s="38">
        <v>6.7875417319133389</v>
      </c>
      <c r="G1548" s="38">
        <v>5.0999999999999996</v>
      </c>
      <c r="H1548" s="41">
        <v>32.674074074074099</v>
      </c>
    </row>
    <row r="1549" spans="1:8" x14ac:dyDescent="0.2">
      <c r="A1549" s="26">
        <v>3</v>
      </c>
      <c r="B1549" s="26">
        <v>27</v>
      </c>
      <c r="C1549" s="26">
        <v>2009</v>
      </c>
      <c r="D1549" s="38">
        <v>6.959090909090909</v>
      </c>
      <c r="E1549" s="38">
        <v>2.5125000000000002</v>
      </c>
      <c r="F1549" s="38">
        <v>7.8465907964671935</v>
      </c>
      <c r="G1549" s="38">
        <v>9.5649999999999995</v>
      </c>
      <c r="H1549" s="41">
        <v>32.674074074074099</v>
      </c>
    </row>
    <row r="1550" spans="1:8" x14ac:dyDescent="0.2">
      <c r="A1550" s="26">
        <v>3</v>
      </c>
      <c r="B1550" s="26">
        <v>28</v>
      </c>
      <c r="C1550" s="26">
        <v>2009</v>
      </c>
      <c r="D1550" s="38">
        <v>1.8880952380952376</v>
      </c>
      <c r="E1550" s="38">
        <v>3.5625</v>
      </c>
      <c r="F1550" s="38">
        <v>6.3288092494060546</v>
      </c>
      <c r="G1550" s="38">
        <v>10.824999999999999</v>
      </c>
      <c r="H1550" s="41">
        <v>32.674074074074099</v>
      </c>
    </row>
    <row r="1551" spans="1:8" x14ac:dyDescent="0.2">
      <c r="A1551" s="26">
        <v>3</v>
      </c>
      <c r="B1551" s="26">
        <v>29</v>
      </c>
      <c r="C1551" s="26">
        <v>2009</v>
      </c>
      <c r="D1551" s="38">
        <v>8.6435897435897449</v>
      </c>
      <c r="E1551" s="38">
        <v>3.6499999999999995</v>
      </c>
      <c r="F1551" s="38">
        <v>9.0670457344958315</v>
      </c>
      <c r="G1551" s="38">
        <v>9.6210526315789444</v>
      </c>
      <c r="H1551" s="41">
        <v>32.674074074074099</v>
      </c>
    </row>
    <row r="1552" spans="1:8" x14ac:dyDescent="0.2">
      <c r="A1552" s="26">
        <v>3</v>
      </c>
      <c r="B1552" s="26">
        <v>30</v>
      </c>
      <c r="C1552" s="26">
        <v>2009</v>
      </c>
      <c r="D1552" s="38">
        <v>4.4599999999999991</v>
      </c>
      <c r="E1552" s="38">
        <v>7.3375000000000004</v>
      </c>
      <c r="F1552" s="38">
        <v>8.4667291524492629</v>
      </c>
      <c r="G1552" s="38">
        <v>8.7299999999999986</v>
      </c>
      <c r="H1552" s="41">
        <v>32.674074074074099</v>
      </c>
    </row>
    <row r="1553" spans="1:8" x14ac:dyDescent="0.2">
      <c r="A1553" s="26">
        <v>3</v>
      </c>
      <c r="B1553" s="26">
        <v>31</v>
      </c>
      <c r="C1553" s="26">
        <v>2009</v>
      </c>
      <c r="D1553" s="38">
        <v>6.6666666666666666E-2</v>
      </c>
      <c r="E1553" s="38">
        <v>3.6624999999999996</v>
      </c>
      <c r="F1553" s="38">
        <v>6.770551639968625</v>
      </c>
      <c r="G1553" s="38">
        <v>8.5525000000000002</v>
      </c>
      <c r="H1553" s="41">
        <v>32.674074074074099</v>
      </c>
    </row>
    <row r="1554" spans="1:8" x14ac:dyDescent="0.2">
      <c r="A1554" s="26">
        <v>4</v>
      </c>
      <c r="B1554" s="26">
        <v>1</v>
      </c>
      <c r="C1554" s="26">
        <v>2009</v>
      </c>
      <c r="D1554" s="38">
        <v>2.4690476190476192</v>
      </c>
      <c r="E1554" s="38">
        <v>3.9750000000000001</v>
      </c>
      <c r="F1554" s="38">
        <v>6.6176408124661954</v>
      </c>
      <c r="G1554" s="38">
        <v>7.7088235294117649</v>
      </c>
      <c r="H1554" s="41">
        <v>85.570370370370398</v>
      </c>
    </row>
    <row r="1555" spans="1:8" x14ac:dyDescent="0.2">
      <c r="A1555" s="26">
        <v>4</v>
      </c>
      <c r="B1555" s="26">
        <v>2</v>
      </c>
      <c r="C1555" s="26">
        <v>2009</v>
      </c>
      <c r="D1555" s="38">
        <v>6.2666666666666675</v>
      </c>
      <c r="E1555" s="38">
        <v>2.7374999999999998</v>
      </c>
      <c r="F1555" s="38">
        <v>7.9088878002644778</v>
      </c>
      <c r="G1555" s="38">
        <v>10.597222222222223</v>
      </c>
      <c r="H1555" s="41">
        <v>85.570370370370398</v>
      </c>
    </row>
    <row r="1556" spans="1:8" x14ac:dyDescent="0.2">
      <c r="A1556" s="26">
        <v>4</v>
      </c>
      <c r="B1556" s="26">
        <v>3</v>
      </c>
      <c r="C1556" s="26">
        <v>2009</v>
      </c>
      <c r="D1556" s="38">
        <v>6.1906976744186046</v>
      </c>
      <c r="E1556" s="38">
        <v>5.4125000000000005</v>
      </c>
      <c r="F1556" s="38">
        <v>12.348965161816466</v>
      </c>
      <c r="G1556" s="38">
        <v>12.133333333333336</v>
      </c>
      <c r="H1556" s="41">
        <v>85.570370370370398</v>
      </c>
    </row>
    <row r="1557" spans="1:8" x14ac:dyDescent="0.2">
      <c r="A1557" s="26">
        <v>4</v>
      </c>
      <c r="B1557" s="26">
        <v>4</v>
      </c>
      <c r="C1557" s="26">
        <v>2009</v>
      </c>
      <c r="D1557" s="38">
        <v>10.283333333333333</v>
      </c>
      <c r="E1557" s="38">
        <v>8.65</v>
      </c>
      <c r="F1557" s="38">
        <v>8.9141349069934037</v>
      </c>
      <c r="G1557" s="38">
        <v>11.080555555555559</v>
      </c>
      <c r="H1557" s="41">
        <v>85.570370370370398</v>
      </c>
    </row>
    <row r="1558" spans="1:8" x14ac:dyDescent="0.2">
      <c r="A1558" s="26">
        <v>4</v>
      </c>
      <c r="B1558" s="26">
        <v>5</v>
      </c>
      <c r="C1558" s="26">
        <v>2009</v>
      </c>
      <c r="D1558" s="38">
        <v>9.5121951219512182E-2</v>
      </c>
      <c r="E1558" s="38">
        <v>5.2249999999999996</v>
      </c>
      <c r="F1558" s="38">
        <v>7.3057395362271222</v>
      </c>
      <c r="G1558" s="38">
        <v>11.65277777777778</v>
      </c>
      <c r="H1558" s="41">
        <v>85.570370370370398</v>
      </c>
    </row>
    <row r="1559" spans="1:8" x14ac:dyDescent="0.2">
      <c r="A1559" s="26">
        <v>4</v>
      </c>
      <c r="B1559" s="26">
        <v>6</v>
      </c>
      <c r="C1559" s="26">
        <v>2009</v>
      </c>
      <c r="D1559" s="38">
        <v>6.3761904761904749</v>
      </c>
      <c r="E1559" s="38">
        <v>3.3250000000000002</v>
      </c>
      <c r="F1559" s="38">
        <v>9.7693028682106871</v>
      </c>
      <c r="G1559" s="38">
        <v>9.8631578947368421</v>
      </c>
      <c r="H1559" s="41">
        <v>85.570370370370398</v>
      </c>
    </row>
    <row r="1560" spans="1:8" x14ac:dyDescent="0.2">
      <c r="A1560" s="26">
        <v>4</v>
      </c>
      <c r="B1560" s="26">
        <v>7</v>
      </c>
      <c r="C1560" s="26">
        <v>2009</v>
      </c>
      <c r="D1560" s="38">
        <v>9.5444444444444425</v>
      </c>
      <c r="E1560" s="38">
        <v>6.3125</v>
      </c>
      <c r="F1560" s="38">
        <v>8.9820952747722629</v>
      </c>
      <c r="G1560" s="38">
        <v>6.6421052631578945</v>
      </c>
      <c r="H1560" s="41">
        <v>85.570370370370398</v>
      </c>
    </row>
    <row r="1561" spans="1:8" x14ac:dyDescent="0.2">
      <c r="A1561" s="26">
        <v>4</v>
      </c>
      <c r="B1561" s="26">
        <v>8</v>
      </c>
      <c r="C1561" s="26">
        <v>2009</v>
      </c>
      <c r="D1561" s="38">
        <v>2.682926829268293E-2</v>
      </c>
      <c r="E1561" s="38">
        <v>4.2</v>
      </c>
      <c r="F1561" s="38">
        <v>7.402016723913837</v>
      </c>
      <c r="G1561" s="38">
        <v>5.2342105263157901</v>
      </c>
      <c r="H1561" s="41">
        <v>85.570370370370398</v>
      </c>
    </row>
    <row r="1562" spans="1:8" x14ac:dyDescent="0.2">
      <c r="A1562" s="26">
        <v>4</v>
      </c>
      <c r="B1562" s="26">
        <v>9</v>
      </c>
      <c r="C1562" s="26">
        <v>2009</v>
      </c>
      <c r="D1562" s="38">
        <v>1.3636363636363636E-2</v>
      </c>
      <c r="E1562" s="38">
        <v>3.1499999999999995</v>
      </c>
      <c r="F1562" s="38">
        <v>7.0678782490011249</v>
      </c>
      <c r="G1562" s="38">
        <v>7.5026315789473683</v>
      </c>
      <c r="H1562" s="41">
        <v>85.570370370370398</v>
      </c>
    </row>
    <row r="1563" spans="1:8" x14ac:dyDescent="0.2">
      <c r="A1563" s="26">
        <v>4</v>
      </c>
      <c r="B1563" s="26">
        <v>10</v>
      </c>
      <c r="C1563" s="26">
        <v>2009</v>
      </c>
      <c r="D1563" s="38">
        <v>4.6511627906976744E-2</v>
      </c>
      <c r="E1563" s="38">
        <v>2.7374999999999998</v>
      </c>
      <c r="F1563" s="38">
        <v>6.6940962262174111</v>
      </c>
      <c r="G1563" s="38">
        <v>8.969444444444445</v>
      </c>
      <c r="H1563" s="41">
        <v>85.570370370370398</v>
      </c>
    </row>
    <row r="1564" spans="1:8" x14ac:dyDescent="0.2">
      <c r="A1564" s="26">
        <v>4</v>
      </c>
      <c r="B1564" s="26">
        <v>11</v>
      </c>
      <c r="C1564" s="26">
        <v>2009</v>
      </c>
      <c r="D1564" s="38">
        <v>5.1499999999999995</v>
      </c>
      <c r="E1564" s="38">
        <v>5.0624999999999991</v>
      </c>
      <c r="F1564" s="38">
        <v>10.264847216598188</v>
      </c>
      <c r="G1564" s="38">
        <v>8.091666666666665</v>
      </c>
      <c r="H1564" s="41">
        <v>85.570370370370398</v>
      </c>
    </row>
    <row r="1565" spans="1:8" x14ac:dyDescent="0.2">
      <c r="A1565" s="26">
        <v>4</v>
      </c>
      <c r="B1565" s="26">
        <v>12</v>
      </c>
      <c r="C1565" s="26">
        <v>2009</v>
      </c>
      <c r="D1565" s="38">
        <v>7.4317073170731689</v>
      </c>
      <c r="E1565" s="38">
        <v>6.875</v>
      </c>
      <c r="F1565" s="38">
        <v>8.5601746581451899</v>
      </c>
      <c r="G1565" s="38">
        <v>5.5555555555555562</v>
      </c>
      <c r="H1565" s="41">
        <v>85.570370370370398</v>
      </c>
    </row>
    <row r="1566" spans="1:8" x14ac:dyDescent="0.2">
      <c r="A1566" s="26">
        <v>4</v>
      </c>
      <c r="B1566" s="26">
        <v>13</v>
      </c>
      <c r="C1566" s="26">
        <v>2009</v>
      </c>
      <c r="D1566" s="38">
        <v>3.3333333333333333E-2</v>
      </c>
      <c r="E1566" s="38">
        <v>3.7749999999999999</v>
      </c>
      <c r="F1566" s="38">
        <v>7.4105117698861944</v>
      </c>
      <c r="G1566" s="38">
        <v>6.5027777777777791</v>
      </c>
      <c r="H1566" s="41">
        <v>85.570370370370398</v>
      </c>
    </row>
    <row r="1567" spans="1:8" x14ac:dyDescent="0.2">
      <c r="A1567" s="26">
        <v>4</v>
      </c>
      <c r="B1567" s="26">
        <v>14</v>
      </c>
      <c r="C1567" s="26">
        <v>2009</v>
      </c>
      <c r="D1567" s="38">
        <v>1.3590909090909091</v>
      </c>
      <c r="E1567" s="38">
        <v>3.7250000000000001</v>
      </c>
      <c r="F1567" s="38">
        <v>7.065046567010338</v>
      </c>
      <c r="G1567" s="38">
        <v>7.9972222222222209</v>
      </c>
      <c r="H1567" s="41">
        <v>85.570370370370398</v>
      </c>
    </row>
    <row r="1568" spans="1:8" x14ac:dyDescent="0.2">
      <c r="A1568" s="26">
        <v>4</v>
      </c>
      <c r="B1568" s="26">
        <v>15</v>
      </c>
      <c r="C1568" s="26">
        <v>2009</v>
      </c>
      <c r="D1568" s="38">
        <v>8.3627906976744217</v>
      </c>
      <c r="E1568" s="38">
        <v>4.4375</v>
      </c>
      <c r="F1568" s="38">
        <v>8.6536201638411185</v>
      </c>
      <c r="G1568" s="38">
        <v>8.1394736842105271</v>
      </c>
      <c r="H1568" s="41">
        <v>85.570370370370398</v>
      </c>
    </row>
    <row r="1569" spans="1:8" x14ac:dyDescent="0.2">
      <c r="A1569" s="26">
        <v>4</v>
      </c>
      <c r="B1569" s="26">
        <v>16</v>
      </c>
      <c r="C1569" s="26">
        <v>2009</v>
      </c>
      <c r="D1569" s="38">
        <v>0.44883720930232562</v>
      </c>
      <c r="E1569" s="38">
        <v>3.2249999999999996</v>
      </c>
      <c r="F1569" s="38">
        <v>7.1896405746049092</v>
      </c>
      <c r="G1569" s="38">
        <v>8.7052631578947359</v>
      </c>
      <c r="H1569" s="41">
        <v>85.570370370370398</v>
      </c>
    </row>
    <row r="1570" spans="1:8" x14ac:dyDescent="0.2">
      <c r="A1570" s="26">
        <v>4</v>
      </c>
      <c r="B1570" s="26">
        <v>17</v>
      </c>
      <c r="C1570" s="26">
        <v>2009</v>
      </c>
      <c r="D1570" s="38">
        <v>0</v>
      </c>
      <c r="E1570" s="38">
        <v>2.6749999999999998</v>
      </c>
      <c r="F1570" s="38">
        <v>6.9291258314526241</v>
      </c>
      <c r="G1570" s="38">
        <v>10.826315789473682</v>
      </c>
      <c r="H1570" s="41">
        <v>85.570370370370398</v>
      </c>
    </row>
    <row r="1571" spans="1:8" x14ac:dyDescent="0.2">
      <c r="A1571" s="26">
        <v>4</v>
      </c>
      <c r="B1571" s="26">
        <v>18</v>
      </c>
      <c r="C1571" s="26">
        <v>2009</v>
      </c>
      <c r="D1571" s="38">
        <v>0</v>
      </c>
      <c r="E1571" s="38">
        <v>3.4625000000000004</v>
      </c>
      <c r="F1571" s="38">
        <v>6.9149674214986963</v>
      </c>
      <c r="G1571" s="38">
        <v>15.697222222222221</v>
      </c>
      <c r="H1571" s="41">
        <v>85.570370370370398</v>
      </c>
    </row>
    <row r="1572" spans="1:8" x14ac:dyDescent="0.2">
      <c r="A1572" s="26">
        <v>4</v>
      </c>
      <c r="B1572" s="26">
        <v>19</v>
      </c>
      <c r="C1572" s="26">
        <v>2009</v>
      </c>
      <c r="D1572" s="38">
        <v>7.4999999999999997E-3</v>
      </c>
      <c r="E1572" s="38">
        <v>4.2249999999999996</v>
      </c>
      <c r="F1572" s="38">
        <v>6.7025912721897676</v>
      </c>
      <c r="G1572" s="38">
        <v>13.836111111111112</v>
      </c>
      <c r="H1572" s="41">
        <v>85.570370370370398</v>
      </c>
    </row>
    <row r="1573" spans="1:8" x14ac:dyDescent="0.2">
      <c r="A1573" s="26">
        <v>4</v>
      </c>
      <c r="B1573" s="26">
        <v>20</v>
      </c>
      <c r="C1573" s="26">
        <v>2009</v>
      </c>
      <c r="D1573" s="38">
        <v>12.878571428571428</v>
      </c>
      <c r="E1573" s="38">
        <v>6.2124999999999995</v>
      </c>
      <c r="F1573" s="38">
        <v>12.054470234774755</v>
      </c>
      <c r="G1573" s="38">
        <v>9.5131578947368425</v>
      </c>
      <c r="H1573" s="41">
        <v>85.570370370370398</v>
      </c>
    </row>
    <row r="1574" spans="1:8" x14ac:dyDescent="0.2">
      <c r="A1574" s="26">
        <v>4</v>
      </c>
      <c r="B1574" s="26">
        <v>21</v>
      </c>
      <c r="C1574" s="26">
        <v>2009</v>
      </c>
      <c r="D1574" s="38">
        <v>20.025000000000002</v>
      </c>
      <c r="E1574" s="38">
        <v>2.7749999999999999</v>
      </c>
      <c r="F1574" s="38">
        <v>19.847259073417018</v>
      </c>
      <c r="G1574" s="38">
        <v>10.519444444444444</v>
      </c>
      <c r="H1574" s="41">
        <v>85.570370370370398</v>
      </c>
    </row>
    <row r="1575" spans="1:8" x14ac:dyDescent="0.2">
      <c r="A1575" s="26">
        <v>4</v>
      </c>
      <c r="B1575" s="26">
        <v>22</v>
      </c>
      <c r="C1575" s="26">
        <v>2009</v>
      </c>
      <c r="D1575" s="38">
        <v>4.0600000000000014</v>
      </c>
      <c r="E1575" s="38">
        <v>2.9249999999999998</v>
      </c>
      <c r="F1575" s="38">
        <v>11.100193403879969</v>
      </c>
      <c r="G1575" s="38">
        <v>10.88684210526316</v>
      </c>
      <c r="H1575" s="41">
        <v>85.570370370370398</v>
      </c>
    </row>
    <row r="1576" spans="1:8" x14ac:dyDescent="0.2">
      <c r="A1576" s="26">
        <v>4</v>
      </c>
      <c r="B1576" s="26">
        <v>23</v>
      </c>
      <c r="C1576" s="26">
        <v>2009</v>
      </c>
      <c r="D1576" s="38">
        <v>1.8249999999999993</v>
      </c>
      <c r="E1576" s="38">
        <v>5.4499999999999993</v>
      </c>
      <c r="F1576" s="38">
        <v>9.8995602397868296</v>
      </c>
      <c r="G1576" s="38">
        <v>9.5473684210526315</v>
      </c>
      <c r="H1576" s="41">
        <v>85.570370370370398</v>
      </c>
    </row>
    <row r="1577" spans="1:8" x14ac:dyDescent="0.2">
      <c r="A1577" s="26">
        <v>4</v>
      </c>
      <c r="B1577" s="26">
        <v>24</v>
      </c>
      <c r="C1577" s="26">
        <v>2009</v>
      </c>
      <c r="D1577" s="38">
        <v>7.1428571428571426E-3</v>
      </c>
      <c r="E1577" s="38">
        <v>3.0249999999999999</v>
      </c>
      <c r="F1577" s="38">
        <v>8.645125117868762</v>
      </c>
      <c r="G1577" s="38">
        <v>11.508333333333333</v>
      </c>
      <c r="H1577" s="41">
        <v>85.570370370370398</v>
      </c>
    </row>
    <row r="1578" spans="1:8" x14ac:dyDescent="0.2">
      <c r="A1578" s="26">
        <v>4</v>
      </c>
      <c r="B1578" s="26">
        <v>25</v>
      </c>
      <c r="C1578" s="26">
        <v>2009</v>
      </c>
      <c r="D1578" s="38">
        <v>7.4999999999999997E-3</v>
      </c>
      <c r="E1578" s="38">
        <v>2.6749999999999998</v>
      </c>
      <c r="F1578" s="38">
        <v>8.3364717808731204</v>
      </c>
      <c r="G1578" s="38">
        <v>17.37777777777778</v>
      </c>
      <c r="H1578" s="41">
        <v>85.570370370370398</v>
      </c>
    </row>
    <row r="1579" spans="1:8" x14ac:dyDescent="0.2">
      <c r="A1579" s="26">
        <v>4</v>
      </c>
      <c r="B1579" s="26">
        <v>26</v>
      </c>
      <c r="C1579" s="26">
        <v>2009</v>
      </c>
      <c r="D1579" s="38">
        <v>0</v>
      </c>
      <c r="E1579" s="38">
        <v>2.375</v>
      </c>
      <c r="F1579" s="38">
        <v>7.9173828462368361</v>
      </c>
      <c r="G1579" s="38">
        <v>23.157894736842103</v>
      </c>
      <c r="H1579" s="41">
        <v>85.570370370370398</v>
      </c>
    </row>
    <row r="1580" spans="1:8" x14ac:dyDescent="0.2">
      <c r="A1580" s="26">
        <v>4</v>
      </c>
      <c r="B1580" s="26">
        <v>27</v>
      </c>
      <c r="C1580" s="26">
        <v>2009</v>
      </c>
      <c r="D1580" s="38">
        <v>0</v>
      </c>
      <c r="E1580" s="38">
        <v>2.7499999999999996</v>
      </c>
      <c r="F1580" s="38">
        <v>7.5520958694254796</v>
      </c>
      <c r="G1580" s="38">
        <v>21.024999999999999</v>
      </c>
      <c r="H1580" s="41">
        <v>85.570370370370398</v>
      </c>
    </row>
    <row r="1581" spans="1:8" x14ac:dyDescent="0.2">
      <c r="A1581" s="26">
        <v>4</v>
      </c>
      <c r="B1581" s="26">
        <v>28</v>
      </c>
      <c r="C1581" s="26">
        <v>2009</v>
      </c>
      <c r="D1581" s="38">
        <v>0</v>
      </c>
      <c r="E1581" s="38">
        <v>5.1124999999999998</v>
      </c>
      <c r="F1581" s="38">
        <v>7.3793632679875518</v>
      </c>
      <c r="G1581" s="38">
        <v>23.010526315789477</v>
      </c>
      <c r="H1581" s="41">
        <v>85.570370370370398</v>
      </c>
    </row>
    <row r="1582" spans="1:8" x14ac:dyDescent="0.2">
      <c r="A1582" s="26">
        <v>4</v>
      </c>
      <c r="B1582" s="26">
        <v>29</v>
      </c>
      <c r="C1582" s="26">
        <v>2009</v>
      </c>
      <c r="D1582" s="38">
        <v>0.41627906976744189</v>
      </c>
      <c r="E1582" s="38">
        <v>4.3125</v>
      </c>
      <c r="F1582" s="38">
        <v>7.1358386167799805</v>
      </c>
      <c r="G1582" s="38">
        <v>16.372222222222224</v>
      </c>
      <c r="H1582" s="41">
        <v>85.570370370370398</v>
      </c>
    </row>
    <row r="1583" spans="1:8" x14ac:dyDescent="0.2">
      <c r="A1583" s="26">
        <v>4</v>
      </c>
      <c r="B1583" s="26">
        <v>30</v>
      </c>
      <c r="C1583" s="26">
        <v>2009</v>
      </c>
      <c r="D1583" s="38">
        <v>9.285714285714286E-2</v>
      </c>
      <c r="E1583" s="38">
        <v>2.9749999999999996</v>
      </c>
      <c r="F1583" s="38">
        <v>6.9631060153420536</v>
      </c>
      <c r="G1583" s="38">
        <v>12.284210526315793</v>
      </c>
      <c r="H1583" s="41">
        <v>85.570370370370398</v>
      </c>
    </row>
    <row r="1584" spans="1:8" x14ac:dyDescent="0.2">
      <c r="A1584" s="26">
        <v>5</v>
      </c>
      <c r="B1584" s="26">
        <v>1</v>
      </c>
      <c r="C1584" s="26">
        <v>2009</v>
      </c>
      <c r="D1584" s="38">
        <v>2.5555555555555545</v>
      </c>
      <c r="E1584" s="38">
        <v>3.8000000000000003</v>
      </c>
      <c r="F1584" s="38">
        <v>7.5322740954899787</v>
      </c>
      <c r="G1584" s="38">
        <v>14.999999999999996</v>
      </c>
      <c r="H1584" s="41">
        <v>103.075925925926</v>
      </c>
    </row>
    <row r="1585" spans="1:8" x14ac:dyDescent="0.2">
      <c r="A1585" s="26">
        <v>5</v>
      </c>
      <c r="B1585" s="26">
        <v>2</v>
      </c>
      <c r="C1585" s="26">
        <v>2009</v>
      </c>
      <c r="D1585" s="38">
        <v>4.3232558139534882</v>
      </c>
      <c r="E1585" s="38">
        <v>3.0874999999999995</v>
      </c>
      <c r="F1585" s="38">
        <v>8.1552441334628352</v>
      </c>
      <c r="G1585" s="38">
        <v>15.75</v>
      </c>
      <c r="H1585" s="41">
        <v>103.075925925926</v>
      </c>
    </row>
    <row r="1586" spans="1:8" x14ac:dyDescent="0.2">
      <c r="A1586" s="26">
        <v>5</v>
      </c>
      <c r="B1586" s="26">
        <v>3</v>
      </c>
      <c r="C1586" s="26">
        <v>2009</v>
      </c>
      <c r="D1586" s="38">
        <v>3.5714285714285721</v>
      </c>
      <c r="E1586" s="38">
        <v>1.6125</v>
      </c>
      <c r="F1586" s="38">
        <v>9.024570504634049</v>
      </c>
      <c r="G1586" s="38">
        <v>13.580000000000002</v>
      </c>
      <c r="H1586" s="41">
        <v>103.075925925926</v>
      </c>
    </row>
    <row r="1587" spans="1:8" x14ac:dyDescent="0.2">
      <c r="A1587" s="26">
        <v>5</v>
      </c>
      <c r="B1587" s="26">
        <v>4</v>
      </c>
      <c r="C1587" s="26">
        <v>2009</v>
      </c>
      <c r="D1587" s="38">
        <v>9.7883720930232538</v>
      </c>
      <c r="E1587" s="38">
        <v>2.2750000000000004</v>
      </c>
      <c r="F1587" s="38">
        <v>9.950530515620974</v>
      </c>
      <c r="G1587" s="38">
        <v>12.507894736842104</v>
      </c>
      <c r="H1587" s="41">
        <v>103.075925925926</v>
      </c>
    </row>
    <row r="1588" spans="1:8" x14ac:dyDescent="0.2">
      <c r="A1588" s="26">
        <v>5</v>
      </c>
      <c r="B1588" s="26">
        <v>5</v>
      </c>
      <c r="C1588" s="26">
        <v>2009</v>
      </c>
      <c r="D1588" s="38">
        <v>8.3930232558139561</v>
      </c>
      <c r="E1588" s="38">
        <v>3.75</v>
      </c>
      <c r="F1588" s="38">
        <v>9.375699071491475</v>
      </c>
      <c r="G1588" s="38">
        <v>11.644736842105264</v>
      </c>
      <c r="H1588" s="41">
        <v>103.075925925926</v>
      </c>
    </row>
    <row r="1589" spans="1:8" x14ac:dyDescent="0.2">
      <c r="A1589" s="26">
        <v>5</v>
      </c>
      <c r="B1589" s="26">
        <v>6</v>
      </c>
      <c r="C1589" s="26">
        <v>2009</v>
      </c>
      <c r="D1589" s="38">
        <v>15.15952380952381</v>
      </c>
      <c r="E1589" s="38">
        <v>2.9624999999999999</v>
      </c>
      <c r="F1589" s="38">
        <v>12.530192809226754</v>
      </c>
      <c r="G1589" s="38">
        <v>12.873289473684213</v>
      </c>
      <c r="H1589" s="41">
        <v>103.075925925926</v>
      </c>
    </row>
    <row r="1590" spans="1:8" x14ac:dyDescent="0.2">
      <c r="A1590" s="26">
        <v>5</v>
      </c>
      <c r="B1590" s="26">
        <v>7</v>
      </c>
      <c r="C1590" s="26">
        <v>2009</v>
      </c>
      <c r="D1590" s="38">
        <v>24.03409090909091</v>
      </c>
      <c r="E1590" s="38">
        <v>2.8</v>
      </c>
      <c r="F1590" s="38">
        <v>29.03040376953507</v>
      </c>
      <c r="G1590" s="38">
        <v>15.110000000000003</v>
      </c>
      <c r="H1590" s="41">
        <v>103.075925925926</v>
      </c>
    </row>
    <row r="1591" spans="1:8" x14ac:dyDescent="0.2">
      <c r="A1591" s="26">
        <v>5</v>
      </c>
      <c r="B1591" s="26">
        <v>8</v>
      </c>
      <c r="C1591" s="26">
        <v>2009</v>
      </c>
      <c r="D1591" s="38">
        <v>3.1857142857142855</v>
      </c>
      <c r="E1591" s="38">
        <v>2.4750000000000001</v>
      </c>
      <c r="F1591" s="38">
        <v>12.071460326719468</v>
      </c>
      <c r="G1591" s="38">
        <v>16.565000000000001</v>
      </c>
      <c r="H1591" s="41">
        <v>103.075925925926</v>
      </c>
    </row>
    <row r="1592" spans="1:8" x14ac:dyDescent="0.2">
      <c r="A1592" s="26">
        <v>5</v>
      </c>
      <c r="B1592" s="26">
        <v>9</v>
      </c>
      <c r="C1592" s="26">
        <v>2009</v>
      </c>
      <c r="D1592" s="38">
        <v>9.985365853658541</v>
      </c>
      <c r="E1592" s="38">
        <v>3.0625</v>
      </c>
      <c r="F1592" s="38">
        <v>16.069795297708886</v>
      </c>
      <c r="G1592" s="38">
        <v>18.555</v>
      </c>
      <c r="H1592" s="41">
        <v>103.075925925926</v>
      </c>
    </row>
    <row r="1593" spans="1:8" x14ac:dyDescent="0.2">
      <c r="A1593" s="26">
        <v>5</v>
      </c>
      <c r="B1593" s="26">
        <v>10</v>
      </c>
      <c r="C1593" s="26">
        <v>2009</v>
      </c>
      <c r="D1593" s="38">
        <v>0.60731707317073169</v>
      </c>
      <c r="E1593" s="38">
        <v>6.6999999999999993</v>
      </c>
      <c r="F1593" s="38">
        <v>10.573500553593831</v>
      </c>
      <c r="G1593" s="38">
        <v>17.600000000000001</v>
      </c>
      <c r="H1593" s="41">
        <v>103.075925925926</v>
      </c>
    </row>
    <row r="1594" spans="1:8" x14ac:dyDescent="0.2">
      <c r="A1594" s="26">
        <v>5</v>
      </c>
      <c r="B1594" s="26">
        <v>11</v>
      </c>
      <c r="C1594" s="26">
        <v>2009</v>
      </c>
      <c r="D1594" s="38">
        <v>0</v>
      </c>
      <c r="E1594" s="38">
        <v>3.3875000000000002</v>
      </c>
      <c r="F1594" s="38">
        <v>9.4011842094085445</v>
      </c>
      <c r="G1594" s="38">
        <v>14.207499999999998</v>
      </c>
      <c r="H1594" s="41">
        <v>103.075925925926</v>
      </c>
    </row>
    <row r="1595" spans="1:8" x14ac:dyDescent="0.2">
      <c r="A1595" s="26">
        <v>5</v>
      </c>
      <c r="B1595" s="26">
        <v>12</v>
      </c>
      <c r="C1595" s="26">
        <v>2009</v>
      </c>
      <c r="D1595" s="38">
        <v>1.1627906976744186E-2</v>
      </c>
      <c r="E1595" s="38">
        <v>3.0124999999999997</v>
      </c>
      <c r="F1595" s="38">
        <v>8.9849269567630454</v>
      </c>
      <c r="G1595" s="38">
        <v>14.375</v>
      </c>
      <c r="H1595" s="41">
        <v>103.075925925926</v>
      </c>
    </row>
    <row r="1596" spans="1:8" x14ac:dyDescent="0.2">
      <c r="A1596" s="26">
        <v>5</v>
      </c>
      <c r="B1596" s="26">
        <v>13</v>
      </c>
      <c r="C1596" s="26">
        <v>2009</v>
      </c>
      <c r="D1596" s="38">
        <v>3.255813953488372E-2</v>
      </c>
      <c r="E1596" s="38">
        <v>3.2624999999999997</v>
      </c>
      <c r="F1596" s="38">
        <v>8.5601746581451916</v>
      </c>
      <c r="G1596" s="38">
        <v>13.482499999999998</v>
      </c>
      <c r="H1596" s="41">
        <v>103.075925925926</v>
      </c>
    </row>
    <row r="1597" spans="1:8" x14ac:dyDescent="0.2">
      <c r="A1597" s="26">
        <v>5</v>
      </c>
      <c r="B1597" s="26">
        <v>14</v>
      </c>
      <c r="C1597" s="26">
        <v>2009</v>
      </c>
      <c r="D1597" s="38">
        <v>0.94883720930232551</v>
      </c>
      <c r="E1597" s="38">
        <v>5.3624999999999998</v>
      </c>
      <c r="F1597" s="38">
        <v>8.3761153287441203</v>
      </c>
      <c r="G1597" s="38">
        <v>15.322499999999998</v>
      </c>
      <c r="H1597" s="41">
        <v>103.075925925926</v>
      </c>
    </row>
    <row r="1598" spans="1:8" x14ac:dyDescent="0.2">
      <c r="A1598" s="26">
        <v>5</v>
      </c>
      <c r="B1598" s="26">
        <v>15</v>
      </c>
      <c r="C1598" s="26">
        <v>2009</v>
      </c>
      <c r="D1598" s="38">
        <v>2.5295454545454539</v>
      </c>
      <c r="E1598" s="38">
        <v>2.1124999999999998</v>
      </c>
      <c r="F1598" s="38">
        <v>8.984926956763049</v>
      </c>
      <c r="G1598" s="38">
        <v>18.139999999999997</v>
      </c>
      <c r="H1598" s="41">
        <v>103.075925925926</v>
      </c>
    </row>
    <row r="1599" spans="1:8" x14ac:dyDescent="0.2">
      <c r="A1599" s="26">
        <v>5</v>
      </c>
      <c r="B1599" s="26">
        <v>16</v>
      </c>
      <c r="C1599" s="26">
        <v>2009</v>
      </c>
      <c r="D1599" s="38">
        <v>0.92619047619047612</v>
      </c>
      <c r="E1599" s="38">
        <v>3.3000000000000003</v>
      </c>
      <c r="F1599" s="38">
        <v>8.1637391794351917</v>
      </c>
      <c r="G1599" s="38">
        <v>17.032500000000006</v>
      </c>
      <c r="H1599" s="41">
        <v>103.075925925926</v>
      </c>
    </row>
    <row r="1600" spans="1:8" x14ac:dyDescent="0.2">
      <c r="A1600" s="26">
        <v>5</v>
      </c>
      <c r="B1600" s="26">
        <v>17</v>
      </c>
      <c r="C1600" s="26">
        <v>2009</v>
      </c>
      <c r="D1600" s="38">
        <v>4.4380952380952392</v>
      </c>
      <c r="E1600" s="38">
        <v>4.7125000000000004</v>
      </c>
      <c r="F1600" s="38">
        <v>9.7693028682106888</v>
      </c>
      <c r="G1600" s="38">
        <v>15.334999999999999</v>
      </c>
      <c r="H1600" s="41">
        <v>103.075925925926</v>
      </c>
    </row>
    <row r="1601" spans="1:8" x14ac:dyDescent="0.2">
      <c r="A1601" s="26">
        <v>5</v>
      </c>
      <c r="B1601" s="26">
        <v>18</v>
      </c>
      <c r="C1601" s="26">
        <v>2009</v>
      </c>
      <c r="D1601" s="38">
        <v>0.35714285714285715</v>
      </c>
      <c r="E1601" s="38">
        <v>3.3142857142857141</v>
      </c>
      <c r="F1601" s="38">
        <v>8.1807292713799082</v>
      </c>
      <c r="G1601" s="38">
        <v>11.892105263157896</v>
      </c>
      <c r="H1601" s="41">
        <v>103.075925925926</v>
      </c>
    </row>
    <row r="1602" spans="1:8" x14ac:dyDescent="0.2">
      <c r="A1602" s="26">
        <v>5</v>
      </c>
      <c r="B1602" s="26">
        <v>19</v>
      </c>
      <c r="C1602" s="26">
        <v>2009</v>
      </c>
      <c r="D1602" s="38">
        <v>6.9767441860465115E-3</v>
      </c>
      <c r="E1602" s="38">
        <v>2.657142857142857</v>
      </c>
      <c r="F1602" s="38">
        <v>7.6427096931306231</v>
      </c>
      <c r="G1602" s="38">
        <v>11.578947368421053</v>
      </c>
      <c r="H1602" s="41">
        <v>103.075925925926</v>
      </c>
    </row>
    <row r="1603" spans="1:8" x14ac:dyDescent="0.2">
      <c r="A1603" s="26">
        <v>5</v>
      </c>
      <c r="B1603" s="26">
        <v>20</v>
      </c>
      <c r="C1603" s="26">
        <v>2009</v>
      </c>
      <c r="D1603" s="38">
        <v>6.8181818181818179E-3</v>
      </c>
      <c r="E1603" s="38">
        <v>2.9999999999999996</v>
      </c>
      <c r="F1603" s="38">
        <v>7.5039572755821213</v>
      </c>
      <c r="G1603" s="38">
        <v>16.5275</v>
      </c>
      <c r="H1603" s="41">
        <v>103.075925925926</v>
      </c>
    </row>
    <row r="1604" spans="1:8" x14ac:dyDescent="0.2">
      <c r="A1604" s="26">
        <v>5</v>
      </c>
      <c r="B1604" s="26">
        <v>21</v>
      </c>
      <c r="C1604" s="26">
        <v>2009</v>
      </c>
      <c r="D1604" s="38">
        <v>0.70487804878048776</v>
      </c>
      <c r="E1604" s="38">
        <v>3.9375</v>
      </c>
      <c r="F1604" s="38">
        <v>7.1726504826601927</v>
      </c>
      <c r="G1604" s="38">
        <v>20</v>
      </c>
      <c r="H1604" s="41">
        <v>103.075925925926</v>
      </c>
    </row>
    <row r="1605" spans="1:8" x14ac:dyDescent="0.2">
      <c r="A1605" s="26">
        <v>5</v>
      </c>
      <c r="B1605" s="26">
        <v>22</v>
      </c>
      <c r="C1605" s="26">
        <v>2009</v>
      </c>
      <c r="D1605" s="38">
        <v>2.3809523809523808E-2</v>
      </c>
      <c r="E1605" s="38">
        <v>3.3124999999999996</v>
      </c>
      <c r="F1605" s="38">
        <v>6.8356803257566963</v>
      </c>
      <c r="G1605" s="38">
        <v>21.0975</v>
      </c>
      <c r="H1605" s="41">
        <v>103.075925925926</v>
      </c>
    </row>
    <row r="1606" spans="1:8" x14ac:dyDescent="0.2">
      <c r="A1606" s="26">
        <v>5</v>
      </c>
      <c r="B1606" s="26">
        <v>23</v>
      </c>
      <c r="C1606" s="26">
        <v>2009</v>
      </c>
      <c r="D1606" s="38">
        <v>0.18048780487804877</v>
      </c>
      <c r="E1606" s="38">
        <v>3.842857142857143</v>
      </c>
      <c r="F1606" s="38">
        <v>6.7054229541805537</v>
      </c>
      <c r="G1606" s="38">
        <v>20.2075</v>
      </c>
      <c r="H1606" s="41">
        <v>103.075925925926</v>
      </c>
    </row>
    <row r="1607" spans="1:8" x14ac:dyDescent="0.2">
      <c r="A1607" s="26">
        <v>5</v>
      </c>
      <c r="B1607" s="26">
        <v>24</v>
      </c>
      <c r="C1607" s="26">
        <v>2009</v>
      </c>
      <c r="D1607" s="38">
        <v>0.30250000000000005</v>
      </c>
      <c r="E1607" s="38">
        <v>2.3428571428571425</v>
      </c>
      <c r="F1607" s="38">
        <v>6.7592249120054824</v>
      </c>
      <c r="G1607" s="38">
        <v>20.454999999999998</v>
      </c>
      <c r="H1607" s="41">
        <v>103.075925925926</v>
      </c>
    </row>
    <row r="1608" spans="1:8" x14ac:dyDescent="0.2">
      <c r="A1608" s="26">
        <v>5</v>
      </c>
      <c r="B1608" s="26">
        <v>25</v>
      </c>
      <c r="C1608" s="26">
        <v>2009</v>
      </c>
      <c r="D1608" s="38">
        <v>0.913953488372093</v>
      </c>
      <c r="E1608" s="38">
        <v>2.7285714285714282</v>
      </c>
      <c r="F1608" s="38">
        <v>6.3627894332954824</v>
      </c>
      <c r="G1608" s="38">
        <v>22.015000000000001</v>
      </c>
      <c r="H1608" s="41">
        <v>103.075925925926</v>
      </c>
    </row>
    <row r="1609" spans="1:8" x14ac:dyDescent="0.2">
      <c r="A1609" s="26">
        <v>5</v>
      </c>
      <c r="B1609" s="26">
        <v>26</v>
      </c>
      <c r="C1609" s="26">
        <v>2009</v>
      </c>
      <c r="D1609" s="38">
        <v>0.4</v>
      </c>
      <c r="E1609" s="38">
        <v>4.6285714285714281</v>
      </c>
      <c r="F1609" s="38">
        <v>6.2693439275995537</v>
      </c>
      <c r="G1609" s="38">
        <v>16.594999999999999</v>
      </c>
      <c r="H1609" s="41">
        <v>103.075925925926</v>
      </c>
    </row>
    <row r="1610" spans="1:8" x14ac:dyDescent="0.2">
      <c r="A1610" s="26">
        <v>5</v>
      </c>
      <c r="B1610" s="26">
        <v>27</v>
      </c>
      <c r="C1610" s="26">
        <v>2009</v>
      </c>
      <c r="D1610" s="38">
        <v>0.68837209302325597</v>
      </c>
      <c r="E1610" s="38">
        <v>2.3374999999999999</v>
      </c>
      <c r="F1610" s="38">
        <v>6.3288092494060546</v>
      </c>
      <c r="G1610" s="38">
        <v>14.342500000000001</v>
      </c>
      <c r="H1610" s="41">
        <v>103.075925925926</v>
      </c>
    </row>
    <row r="1611" spans="1:8" x14ac:dyDescent="0.2">
      <c r="A1611" s="26">
        <v>5</v>
      </c>
      <c r="B1611" s="26">
        <v>28</v>
      </c>
      <c r="C1611" s="26">
        <v>2009</v>
      </c>
      <c r="D1611" s="38">
        <v>0.90909090909090895</v>
      </c>
      <c r="E1611" s="38">
        <v>2.6875000000000004</v>
      </c>
      <c r="F1611" s="38">
        <v>6.3826112072309842</v>
      </c>
      <c r="G1611" s="38">
        <v>14.967499999999999</v>
      </c>
      <c r="H1611" s="41">
        <v>103.075925925926</v>
      </c>
    </row>
    <row r="1612" spans="1:8" x14ac:dyDescent="0.2">
      <c r="A1612" s="26">
        <v>5</v>
      </c>
      <c r="B1612" s="26">
        <v>29</v>
      </c>
      <c r="C1612" s="26">
        <v>2009</v>
      </c>
      <c r="D1612" s="38">
        <v>11.658139534883718</v>
      </c>
      <c r="E1612" s="38">
        <v>2.1374999999999997</v>
      </c>
      <c r="F1612" s="38">
        <v>10.950114258368327</v>
      </c>
      <c r="G1612" s="38">
        <v>16.68</v>
      </c>
      <c r="H1612" s="41">
        <v>103.075925925926</v>
      </c>
    </row>
    <row r="1613" spans="1:8" x14ac:dyDescent="0.2">
      <c r="A1613" s="26">
        <v>5</v>
      </c>
      <c r="B1613" s="26">
        <v>30</v>
      </c>
      <c r="C1613" s="26">
        <v>2009</v>
      </c>
      <c r="D1613" s="38">
        <v>2.9837209302325576</v>
      </c>
      <c r="E1613" s="38">
        <v>3.2714285714285718</v>
      </c>
      <c r="F1613" s="38">
        <v>7.3510464480796944</v>
      </c>
      <c r="G1613" s="38">
        <v>19.282499999999999</v>
      </c>
      <c r="H1613" s="41">
        <v>103.075925925926</v>
      </c>
    </row>
    <row r="1614" spans="1:8" x14ac:dyDescent="0.2">
      <c r="A1614" s="26">
        <v>5</v>
      </c>
      <c r="B1614" s="26">
        <v>31</v>
      </c>
      <c r="C1614" s="26">
        <v>2009</v>
      </c>
      <c r="D1614" s="38">
        <v>7.1428571428571426E-3</v>
      </c>
      <c r="E1614" s="38">
        <v>4.1571428571428575</v>
      </c>
      <c r="F1614" s="38">
        <v>6.6148091304754102</v>
      </c>
      <c r="G1614" s="38">
        <v>19.109999999999996</v>
      </c>
      <c r="H1614" s="41">
        <v>103.075925925926</v>
      </c>
    </row>
    <row r="1615" spans="1:8" x14ac:dyDescent="0.2">
      <c r="A1615" s="26">
        <v>6</v>
      </c>
      <c r="B1615" s="26">
        <v>1</v>
      </c>
      <c r="C1615" s="26">
        <v>2009</v>
      </c>
      <c r="D1615" s="38">
        <v>0</v>
      </c>
      <c r="E1615" s="38">
        <v>3.6125000000000003</v>
      </c>
      <c r="F1615" s="38">
        <v>6.4052646631572685</v>
      </c>
      <c r="G1615" s="38">
        <v>14.883333333333335</v>
      </c>
      <c r="H1615" s="41">
        <v>94.427777777777806</v>
      </c>
    </row>
    <row r="1616" spans="1:8" x14ac:dyDescent="0.2">
      <c r="A1616" s="26">
        <v>6</v>
      </c>
      <c r="B1616" s="26">
        <v>2</v>
      </c>
      <c r="C1616" s="26">
        <v>2009</v>
      </c>
      <c r="D1616" s="38">
        <v>0.70256410256410251</v>
      </c>
      <c r="E1616" s="38">
        <v>2.7375000000000003</v>
      </c>
      <c r="F1616" s="38">
        <v>6.4335814830651268</v>
      </c>
      <c r="G1616" s="38">
        <v>19.827777777777776</v>
      </c>
      <c r="H1616" s="41">
        <v>94.427777777777806</v>
      </c>
    </row>
    <row r="1617" spans="1:8" x14ac:dyDescent="0.2">
      <c r="A1617" s="26">
        <v>6</v>
      </c>
      <c r="B1617" s="26">
        <v>3</v>
      </c>
      <c r="C1617" s="26">
        <v>2009</v>
      </c>
      <c r="D1617" s="38">
        <v>7.7950000000000017</v>
      </c>
      <c r="E1617" s="38">
        <v>2.5625</v>
      </c>
      <c r="F1617" s="38">
        <v>7.1783138466417657</v>
      </c>
      <c r="G1617" s="38">
        <v>18.411111111111111</v>
      </c>
      <c r="H1617" s="41">
        <v>94.427777777777806</v>
      </c>
    </row>
    <row r="1618" spans="1:8" x14ac:dyDescent="0.2">
      <c r="A1618" s="26">
        <v>6</v>
      </c>
      <c r="B1618" s="26">
        <v>4</v>
      </c>
      <c r="C1618" s="26">
        <v>2009</v>
      </c>
      <c r="D1618" s="38">
        <v>20.979487179487176</v>
      </c>
      <c r="E1618" s="38">
        <v>1.9125000000000001</v>
      </c>
      <c r="F1618" s="38">
        <v>13.543934961928034</v>
      </c>
      <c r="G1618" s="38">
        <v>16.376315789473686</v>
      </c>
      <c r="H1618" s="41">
        <v>94.427777777777806</v>
      </c>
    </row>
    <row r="1619" spans="1:8" x14ac:dyDescent="0.2">
      <c r="A1619" s="26">
        <v>6</v>
      </c>
      <c r="B1619" s="26">
        <v>5</v>
      </c>
      <c r="C1619" s="26">
        <v>2009</v>
      </c>
      <c r="D1619" s="38">
        <v>8.1243902439024414</v>
      </c>
      <c r="E1619" s="38">
        <v>3.2875000000000001</v>
      </c>
      <c r="F1619" s="38">
        <v>11.349381419069115</v>
      </c>
      <c r="G1619" s="38">
        <v>15.002631578947371</v>
      </c>
      <c r="H1619" s="41">
        <v>94.427777777777806</v>
      </c>
    </row>
    <row r="1620" spans="1:8" x14ac:dyDescent="0.2">
      <c r="A1620" s="26">
        <v>6</v>
      </c>
      <c r="B1620" s="26">
        <v>6</v>
      </c>
      <c r="C1620" s="26">
        <v>2009</v>
      </c>
      <c r="D1620" s="38">
        <v>12.823684210526318</v>
      </c>
      <c r="E1620" s="38">
        <v>2.2625000000000002</v>
      </c>
      <c r="F1620" s="38">
        <v>10.228035350717976</v>
      </c>
      <c r="G1620" s="38">
        <v>18.036111111111115</v>
      </c>
      <c r="H1620" s="41">
        <v>94.427777777777806</v>
      </c>
    </row>
    <row r="1621" spans="1:8" x14ac:dyDescent="0.2">
      <c r="A1621" s="26">
        <v>6</v>
      </c>
      <c r="B1621" s="26">
        <v>7</v>
      </c>
      <c r="C1621" s="26">
        <v>2009</v>
      </c>
      <c r="D1621" s="38">
        <v>3.5897435897435902E-2</v>
      </c>
      <c r="E1621" s="38">
        <v>2.6749999999999998</v>
      </c>
      <c r="F1621" s="38">
        <v>7.6398780111398361</v>
      </c>
      <c r="G1621" s="38">
        <v>20.821052631578944</v>
      </c>
      <c r="H1621" s="41">
        <v>94.427777777777806</v>
      </c>
    </row>
    <row r="1622" spans="1:8" x14ac:dyDescent="0.2">
      <c r="A1622" s="26">
        <v>6</v>
      </c>
      <c r="B1622" s="26">
        <v>8</v>
      </c>
      <c r="C1622" s="26">
        <v>2009</v>
      </c>
      <c r="D1622" s="38">
        <v>0.12564102564102564</v>
      </c>
      <c r="E1622" s="38">
        <v>2.9375</v>
      </c>
      <c r="F1622" s="38">
        <v>7.141501980761551</v>
      </c>
      <c r="G1622" s="38">
        <v>21.171052631578945</v>
      </c>
      <c r="H1622" s="41">
        <v>94.427777777777806</v>
      </c>
    </row>
    <row r="1623" spans="1:8" x14ac:dyDescent="0.2">
      <c r="A1623" s="26">
        <v>6</v>
      </c>
      <c r="B1623" s="26">
        <v>9</v>
      </c>
      <c r="C1623" s="26">
        <v>2009</v>
      </c>
      <c r="D1623" s="38">
        <v>21.097435897435901</v>
      </c>
      <c r="E1623" s="38">
        <v>2.6</v>
      </c>
      <c r="F1623" s="38">
        <v>17.310072009673025</v>
      </c>
      <c r="G1623" s="38">
        <v>19.231578947368419</v>
      </c>
      <c r="H1623" s="41">
        <v>94.427777777777806</v>
      </c>
    </row>
    <row r="1624" spans="1:8" x14ac:dyDescent="0.2">
      <c r="A1624" s="26">
        <v>6</v>
      </c>
      <c r="B1624" s="26">
        <v>10</v>
      </c>
      <c r="C1624" s="26">
        <v>2009</v>
      </c>
      <c r="D1624" s="38">
        <v>9.3205128205128212</v>
      </c>
      <c r="E1624" s="38">
        <v>2.5375000000000001</v>
      </c>
      <c r="F1624" s="38">
        <v>9.1973031060719741</v>
      </c>
      <c r="G1624" s="38">
        <v>18.092105263157894</v>
      </c>
      <c r="H1624" s="41">
        <v>94.427777777777806</v>
      </c>
    </row>
    <row r="1625" spans="1:8" x14ac:dyDescent="0.2">
      <c r="A1625" s="26">
        <v>6</v>
      </c>
      <c r="B1625" s="26">
        <v>11</v>
      </c>
      <c r="C1625" s="26">
        <v>2009</v>
      </c>
      <c r="D1625" s="38">
        <v>4.9947368421052634</v>
      </c>
      <c r="E1625" s="38">
        <v>2.8249999999999997</v>
      </c>
      <c r="F1625" s="38">
        <v>9.217124880007475</v>
      </c>
      <c r="G1625" s="38">
        <v>17.181578947368422</v>
      </c>
      <c r="H1625" s="41">
        <v>94.427777777777806</v>
      </c>
    </row>
    <row r="1626" spans="1:8" x14ac:dyDescent="0.2">
      <c r="A1626" s="26">
        <v>6</v>
      </c>
      <c r="B1626" s="26">
        <v>12</v>
      </c>
      <c r="C1626" s="26">
        <v>2009</v>
      </c>
      <c r="D1626" s="38">
        <v>17.917948717948715</v>
      </c>
      <c r="E1626" s="38">
        <v>1.9285714285714286</v>
      </c>
      <c r="F1626" s="38">
        <v>16.537022826188526</v>
      </c>
      <c r="G1626" s="38">
        <v>20.336111111111109</v>
      </c>
      <c r="H1626" s="41">
        <v>94.427777777777806</v>
      </c>
    </row>
    <row r="1627" spans="1:8" x14ac:dyDescent="0.2">
      <c r="A1627" s="26">
        <v>6</v>
      </c>
      <c r="B1627" s="26">
        <v>13</v>
      </c>
      <c r="C1627" s="26">
        <v>2009</v>
      </c>
      <c r="D1627" s="38">
        <v>2.4102564102564101</v>
      </c>
      <c r="E1627" s="38">
        <v>2.2624999999999997</v>
      </c>
      <c r="F1627" s="38">
        <v>9.4606495312150471</v>
      </c>
      <c r="G1627" s="38">
        <v>20.592105263157897</v>
      </c>
      <c r="H1627" s="41">
        <v>94.427777777777806</v>
      </c>
    </row>
    <row r="1628" spans="1:8" x14ac:dyDescent="0.2">
      <c r="A1628" s="26">
        <v>6</v>
      </c>
      <c r="B1628" s="26">
        <v>14</v>
      </c>
      <c r="C1628" s="26">
        <v>2009</v>
      </c>
      <c r="D1628" s="38">
        <v>5.1794871794871806</v>
      </c>
      <c r="E1628" s="38">
        <v>2.2000000000000002</v>
      </c>
      <c r="F1628" s="38">
        <v>8.4808875624031899</v>
      </c>
      <c r="G1628" s="38">
        <v>18.75</v>
      </c>
      <c r="H1628" s="41">
        <v>94.427777777777806</v>
      </c>
    </row>
    <row r="1629" spans="1:8" x14ac:dyDescent="0.2">
      <c r="A1629" s="26">
        <v>6</v>
      </c>
      <c r="B1629" s="26">
        <v>15</v>
      </c>
      <c r="C1629" s="26">
        <v>2009</v>
      </c>
      <c r="D1629" s="38">
        <v>8.9789473684210517</v>
      </c>
      <c r="E1629" s="38">
        <v>2.4249999999999998</v>
      </c>
      <c r="F1629" s="38">
        <v>11.43433187879268</v>
      </c>
      <c r="G1629" s="38">
        <v>17.458333333333336</v>
      </c>
      <c r="H1629" s="41">
        <v>94.427777777777806</v>
      </c>
    </row>
    <row r="1630" spans="1:8" x14ac:dyDescent="0.2">
      <c r="A1630" s="26">
        <v>6</v>
      </c>
      <c r="B1630" s="26">
        <v>16</v>
      </c>
      <c r="C1630" s="26">
        <v>2009</v>
      </c>
      <c r="D1630" s="38">
        <v>7.5153846153846162</v>
      </c>
      <c r="E1630" s="38">
        <v>2.5</v>
      </c>
      <c r="F1630" s="38">
        <v>8.7782141714356907</v>
      </c>
      <c r="G1630" s="38">
        <v>16.722222222222225</v>
      </c>
      <c r="H1630" s="41">
        <v>94.427777777777806</v>
      </c>
    </row>
    <row r="1631" spans="1:8" x14ac:dyDescent="0.2">
      <c r="A1631" s="26">
        <v>6</v>
      </c>
      <c r="B1631" s="26">
        <v>17</v>
      </c>
      <c r="C1631" s="26">
        <v>2009</v>
      </c>
      <c r="D1631" s="38">
        <v>0.17222222222222222</v>
      </c>
      <c r="E1631" s="38">
        <v>2.75</v>
      </c>
      <c r="F1631" s="38">
        <v>7.8494224784579787</v>
      </c>
      <c r="G1631" s="38">
        <v>15.858823529411765</v>
      </c>
      <c r="H1631" s="41">
        <v>94.427777777777806</v>
      </c>
    </row>
    <row r="1632" spans="1:8" x14ac:dyDescent="0.2">
      <c r="A1632" s="26">
        <v>6</v>
      </c>
      <c r="B1632" s="26">
        <v>18</v>
      </c>
      <c r="C1632" s="26">
        <v>2009</v>
      </c>
      <c r="D1632" s="38">
        <v>21.416666666666664</v>
      </c>
      <c r="E1632" s="38">
        <v>3.6375000000000002</v>
      </c>
      <c r="F1632" s="38">
        <v>32.926798188856196</v>
      </c>
      <c r="G1632" s="38">
        <v>16.827777777777779</v>
      </c>
      <c r="H1632" s="41">
        <v>94.427777777777806</v>
      </c>
    </row>
    <row r="1633" spans="1:8" x14ac:dyDescent="0.2">
      <c r="A1633" s="26">
        <v>6</v>
      </c>
      <c r="B1633" s="26">
        <v>19</v>
      </c>
      <c r="C1633" s="26">
        <v>2009</v>
      </c>
      <c r="D1633" s="38">
        <v>24.434285714285714</v>
      </c>
      <c r="E1633" s="38">
        <v>2.4999999999999996</v>
      </c>
      <c r="F1633" s="38">
        <v>18.349299300291378</v>
      </c>
      <c r="G1633" s="38">
        <v>20.152777777777779</v>
      </c>
      <c r="H1633" s="41">
        <v>94.427777777777806</v>
      </c>
    </row>
    <row r="1634" spans="1:8" x14ac:dyDescent="0.2">
      <c r="A1634" s="26">
        <v>6</v>
      </c>
      <c r="B1634" s="26">
        <v>20</v>
      </c>
      <c r="C1634" s="26">
        <v>2009</v>
      </c>
      <c r="D1634" s="38">
        <v>3.280555555555555</v>
      </c>
      <c r="E1634" s="38">
        <v>1.9375000000000002</v>
      </c>
      <c r="F1634" s="38">
        <v>12.802034280342179</v>
      </c>
      <c r="G1634" s="38">
        <v>19.655882352941177</v>
      </c>
      <c r="H1634" s="41">
        <v>94.427777777777806</v>
      </c>
    </row>
    <row r="1635" spans="1:8" x14ac:dyDescent="0.2">
      <c r="A1635" s="26">
        <v>6</v>
      </c>
      <c r="B1635" s="26">
        <v>21</v>
      </c>
      <c r="C1635" s="26">
        <v>2009</v>
      </c>
      <c r="D1635" s="38">
        <v>14.980555555555558</v>
      </c>
      <c r="E1635" s="38">
        <v>4.05</v>
      </c>
      <c r="F1635" s="38">
        <v>17.304408645691453</v>
      </c>
      <c r="G1635" s="38">
        <v>20.613888888888887</v>
      </c>
      <c r="H1635" s="41">
        <v>94.427777777777806</v>
      </c>
    </row>
    <row r="1636" spans="1:8" x14ac:dyDescent="0.2">
      <c r="A1636" s="26">
        <v>6</v>
      </c>
      <c r="B1636" s="26">
        <v>22</v>
      </c>
      <c r="C1636" s="26">
        <v>2009</v>
      </c>
      <c r="D1636" s="38">
        <v>4.1055555555555561</v>
      </c>
      <c r="E1636" s="38">
        <v>4.5374999999999996</v>
      </c>
      <c r="F1636" s="38">
        <v>13.410845908361111</v>
      </c>
      <c r="G1636" s="38">
        <v>21.383333333333333</v>
      </c>
      <c r="H1636" s="41">
        <v>94.427777777777806</v>
      </c>
    </row>
    <row r="1637" spans="1:8" x14ac:dyDescent="0.2">
      <c r="A1637" s="26">
        <v>6</v>
      </c>
      <c r="B1637" s="26">
        <v>23</v>
      </c>
      <c r="C1637" s="26">
        <v>2009</v>
      </c>
      <c r="D1637" s="38">
        <v>0.58888888888888902</v>
      </c>
      <c r="E1637" s="38">
        <v>3.35</v>
      </c>
      <c r="F1637" s="38">
        <v>10.548015415676758</v>
      </c>
      <c r="G1637" s="38">
        <v>22.45</v>
      </c>
      <c r="H1637" s="41">
        <v>94.427777777777806</v>
      </c>
    </row>
    <row r="1638" spans="1:8" x14ac:dyDescent="0.2">
      <c r="A1638" s="26">
        <v>6</v>
      </c>
      <c r="B1638" s="26">
        <v>24</v>
      </c>
      <c r="C1638" s="26">
        <v>2009</v>
      </c>
      <c r="D1638" s="38">
        <v>2.7157894736842096</v>
      </c>
      <c r="E1638" s="38">
        <v>2.1374999999999997</v>
      </c>
      <c r="F1638" s="38">
        <v>11.258767595363967</v>
      </c>
      <c r="G1638" s="38">
        <v>21.969444444444445</v>
      </c>
      <c r="H1638" s="41">
        <v>94.427777777777806</v>
      </c>
    </row>
    <row r="1639" spans="1:8" x14ac:dyDescent="0.2">
      <c r="A1639" s="26">
        <v>6</v>
      </c>
      <c r="B1639" s="26">
        <v>25</v>
      </c>
      <c r="C1639" s="26">
        <v>2009</v>
      </c>
      <c r="D1639" s="38">
        <v>2.1474999999999995</v>
      </c>
      <c r="E1639" s="38">
        <v>2.0249999999999999</v>
      </c>
      <c r="F1639" s="38">
        <v>10.338470948358614</v>
      </c>
      <c r="G1639" s="38">
        <v>21.958333333333332</v>
      </c>
      <c r="H1639" s="41">
        <v>94.427777777777806</v>
      </c>
    </row>
    <row r="1640" spans="1:8" x14ac:dyDescent="0.2">
      <c r="A1640" s="26">
        <v>6</v>
      </c>
      <c r="B1640" s="26">
        <v>26</v>
      </c>
      <c r="C1640" s="26">
        <v>2009</v>
      </c>
      <c r="D1640" s="38">
        <v>2.425641025641025</v>
      </c>
      <c r="E1640" s="38">
        <v>2.2571428571428571</v>
      </c>
      <c r="F1640" s="38">
        <v>10.822688568782969</v>
      </c>
      <c r="G1640" s="38">
        <v>23.492105263157896</v>
      </c>
      <c r="H1640" s="41">
        <v>94.427777777777806</v>
      </c>
    </row>
    <row r="1641" spans="1:8" x14ac:dyDescent="0.2">
      <c r="A1641" s="26">
        <v>6</v>
      </c>
      <c r="B1641" s="26">
        <v>27</v>
      </c>
      <c r="C1641" s="26">
        <v>2009</v>
      </c>
      <c r="D1641" s="38">
        <v>4.8974358974358987</v>
      </c>
      <c r="E1641" s="38">
        <v>3.1285714285714286</v>
      </c>
      <c r="F1641" s="38">
        <v>10.998252852211683</v>
      </c>
      <c r="G1641" s="38">
        <v>22.38421052631579</v>
      </c>
      <c r="H1641" s="41">
        <v>94.427777777777806</v>
      </c>
    </row>
    <row r="1642" spans="1:8" x14ac:dyDescent="0.2">
      <c r="A1642" s="26">
        <v>6</v>
      </c>
      <c r="B1642" s="26">
        <v>28</v>
      </c>
      <c r="C1642" s="26">
        <v>2009</v>
      </c>
      <c r="D1642" s="38">
        <v>0.46578947368421053</v>
      </c>
      <c r="E1642" s="38">
        <v>3.2999999999999994</v>
      </c>
      <c r="F1642" s="38">
        <v>10.046807703307689</v>
      </c>
      <c r="G1642" s="38">
        <v>22.678947368421056</v>
      </c>
      <c r="H1642" s="41">
        <v>94.427777777777806</v>
      </c>
    </row>
    <row r="1643" spans="1:8" x14ac:dyDescent="0.2">
      <c r="A1643" s="26">
        <v>6</v>
      </c>
      <c r="B1643" s="26">
        <v>29</v>
      </c>
      <c r="C1643" s="26">
        <v>2009</v>
      </c>
      <c r="D1643" s="38">
        <v>1.282051282051282E-2</v>
      </c>
      <c r="E1643" s="38">
        <v>3.2374999999999998</v>
      </c>
      <c r="F1643" s="38">
        <v>9.718332592376548</v>
      </c>
      <c r="G1643" s="38">
        <v>23.269444444444446</v>
      </c>
      <c r="H1643" s="41">
        <v>94.427777777777806</v>
      </c>
    </row>
    <row r="1644" spans="1:8" x14ac:dyDescent="0.2">
      <c r="A1644" s="26">
        <v>6</v>
      </c>
      <c r="B1644" s="26">
        <v>30</v>
      </c>
      <c r="C1644" s="26">
        <v>2009</v>
      </c>
      <c r="D1644" s="38">
        <v>4.5999999999999996</v>
      </c>
      <c r="E1644" s="38">
        <v>2.6500000000000004</v>
      </c>
      <c r="F1644" s="38">
        <v>10.876490526607899</v>
      </c>
      <c r="G1644" s="38">
        <v>23.094736842105259</v>
      </c>
      <c r="H1644" s="41">
        <v>94.427777777777806</v>
      </c>
    </row>
    <row r="1645" spans="1:8" x14ac:dyDescent="0.2">
      <c r="A1645" s="26">
        <v>7</v>
      </c>
      <c r="B1645" s="26">
        <v>1</v>
      </c>
      <c r="C1645" s="26">
        <v>2009</v>
      </c>
      <c r="D1645" s="38">
        <v>10.213953488372095</v>
      </c>
      <c r="E1645" s="38">
        <v>2.5250000000000004</v>
      </c>
      <c r="F1645" s="38">
        <v>10.961440986331471</v>
      </c>
      <c r="G1645" s="38">
        <v>22.947222222222219</v>
      </c>
      <c r="H1645" s="41">
        <v>120.41851851851899</v>
      </c>
    </row>
    <row r="1646" spans="1:8" x14ac:dyDescent="0.2">
      <c r="A1646" s="26">
        <v>7</v>
      </c>
      <c r="B1646" s="26">
        <v>2</v>
      </c>
      <c r="C1646" s="26">
        <v>2009</v>
      </c>
      <c r="D1646" s="38">
        <v>11.465116279069768</v>
      </c>
      <c r="E1646" s="38">
        <v>2.2749999999999995</v>
      </c>
      <c r="F1646" s="38">
        <v>11.035064718091897</v>
      </c>
      <c r="G1646" s="38">
        <v>22.588888888888889</v>
      </c>
      <c r="H1646" s="41">
        <v>120.41851851851899</v>
      </c>
    </row>
    <row r="1647" spans="1:8" x14ac:dyDescent="0.2">
      <c r="A1647" s="26">
        <v>7</v>
      </c>
      <c r="B1647" s="26">
        <v>3</v>
      </c>
      <c r="C1647" s="26">
        <v>2009</v>
      </c>
      <c r="D1647" s="38">
        <v>3.8238095238095244</v>
      </c>
      <c r="E1647" s="38">
        <v>2.9624999999999999</v>
      </c>
      <c r="F1647" s="38">
        <v>9.9901740634919722</v>
      </c>
      <c r="G1647" s="38">
        <v>22.258823529411764</v>
      </c>
      <c r="H1647" s="41">
        <v>120.41851851851899</v>
      </c>
    </row>
    <row r="1648" spans="1:8" x14ac:dyDescent="0.2">
      <c r="A1648" s="26">
        <v>7</v>
      </c>
      <c r="B1648" s="26">
        <v>4</v>
      </c>
      <c r="C1648" s="26">
        <v>2009</v>
      </c>
      <c r="D1648" s="38">
        <v>0.82380952380952388</v>
      </c>
      <c r="E1648" s="38">
        <v>4.4375000000000009</v>
      </c>
      <c r="F1648" s="38">
        <v>8.5856597960622647</v>
      </c>
      <c r="G1648" s="38">
        <v>22.763888888888893</v>
      </c>
      <c r="H1648" s="41">
        <v>120.41851851851899</v>
      </c>
    </row>
    <row r="1649" spans="1:8" x14ac:dyDescent="0.2">
      <c r="A1649" s="26">
        <v>7</v>
      </c>
      <c r="B1649" s="26">
        <v>5</v>
      </c>
      <c r="C1649" s="26">
        <v>2009</v>
      </c>
      <c r="D1649" s="38">
        <v>1.1627906976744186E-2</v>
      </c>
      <c r="E1649" s="38">
        <v>3.125</v>
      </c>
      <c r="F1649" s="38">
        <v>7.9060561182736935</v>
      </c>
      <c r="G1649" s="38">
        <v>21.486111111111111</v>
      </c>
      <c r="H1649" s="41">
        <v>120.41851851851899</v>
      </c>
    </row>
    <row r="1650" spans="1:8" x14ac:dyDescent="0.2">
      <c r="A1650" s="26">
        <v>7</v>
      </c>
      <c r="B1650" s="26">
        <v>6</v>
      </c>
      <c r="C1650" s="26">
        <v>2009</v>
      </c>
      <c r="D1650" s="38">
        <v>0</v>
      </c>
      <c r="E1650" s="38">
        <v>2.1750000000000003</v>
      </c>
      <c r="F1650" s="38">
        <v>7.5605909153978361</v>
      </c>
      <c r="G1650" s="38">
        <v>22.011764705882349</v>
      </c>
      <c r="H1650" s="41">
        <v>120.41851851851899</v>
      </c>
    </row>
    <row r="1651" spans="1:8" x14ac:dyDescent="0.2">
      <c r="A1651" s="26">
        <v>7</v>
      </c>
      <c r="B1651" s="26">
        <v>7</v>
      </c>
      <c r="C1651" s="26">
        <v>2009</v>
      </c>
      <c r="D1651" s="38">
        <v>4.2279069767441859</v>
      </c>
      <c r="E1651" s="38">
        <v>2.7125000000000004</v>
      </c>
      <c r="F1651" s="38">
        <v>8.9339566809289046</v>
      </c>
      <c r="G1651" s="38">
        <v>22.291666666666668</v>
      </c>
      <c r="H1651" s="41">
        <v>120.41851851851899</v>
      </c>
    </row>
    <row r="1652" spans="1:8" x14ac:dyDescent="0.2">
      <c r="A1652" s="26">
        <v>7</v>
      </c>
      <c r="B1652" s="26">
        <v>8</v>
      </c>
      <c r="C1652" s="26">
        <v>2009</v>
      </c>
      <c r="D1652" s="38">
        <v>4.8279069767441856</v>
      </c>
      <c r="E1652" s="38">
        <v>3.1124999999999998</v>
      </c>
      <c r="F1652" s="38">
        <v>14.815360175790817</v>
      </c>
      <c r="G1652" s="38">
        <v>20.31666666666667</v>
      </c>
      <c r="H1652" s="41">
        <v>120.41851851851899</v>
      </c>
    </row>
    <row r="1653" spans="1:8" x14ac:dyDescent="0.2">
      <c r="A1653" s="26">
        <v>7</v>
      </c>
      <c r="B1653" s="26">
        <v>9</v>
      </c>
      <c r="C1653" s="26">
        <v>2009</v>
      </c>
      <c r="D1653" s="38">
        <v>0</v>
      </c>
      <c r="E1653" s="38">
        <v>3</v>
      </c>
      <c r="F1653" s="38">
        <v>8.6507884818503324</v>
      </c>
      <c r="G1653" s="38">
        <v>19.336111111111112</v>
      </c>
      <c r="H1653" s="41">
        <v>120.41851851851899</v>
      </c>
    </row>
    <row r="1654" spans="1:8" x14ac:dyDescent="0.2">
      <c r="A1654" s="26">
        <v>7</v>
      </c>
      <c r="B1654" s="26">
        <v>10</v>
      </c>
      <c r="C1654" s="26">
        <v>2009</v>
      </c>
      <c r="D1654" s="38">
        <v>0</v>
      </c>
      <c r="E1654" s="38">
        <v>2.2000000000000002</v>
      </c>
      <c r="F1654" s="38">
        <v>8.2373629111956213</v>
      </c>
      <c r="G1654" s="38">
        <v>19.264705882352942</v>
      </c>
      <c r="H1654" s="41">
        <v>120.41851851851899</v>
      </c>
    </row>
    <row r="1655" spans="1:8" x14ac:dyDescent="0.2">
      <c r="A1655" s="26">
        <v>7</v>
      </c>
      <c r="B1655" s="26">
        <v>11</v>
      </c>
      <c r="C1655" s="26">
        <v>2009</v>
      </c>
      <c r="D1655" s="38">
        <v>2.2800000000000002</v>
      </c>
      <c r="E1655" s="38">
        <v>3.7749999999999995</v>
      </c>
      <c r="F1655" s="38">
        <v>7.8324323865132657</v>
      </c>
      <c r="G1655" s="38">
        <v>20.244444444444444</v>
      </c>
      <c r="H1655" s="41">
        <v>120.41851851851899</v>
      </c>
    </row>
    <row r="1656" spans="1:8" x14ac:dyDescent="0.2">
      <c r="A1656" s="26">
        <v>7</v>
      </c>
      <c r="B1656" s="26">
        <v>12</v>
      </c>
      <c r="C1656" s="26">
        <v>2009</v>
      </c>
      <c r="D1656" s="38">
        <v>7.9512195121951219</v>
      </c>
      <c r="E1656" s="38">
        <v>3.6374999999999997</v>
      </c>
      <c r="F1656" s="38">
        <v>9.607896994735901</v>
      </c>
      <c r="G1656" s="38">
        <v>22.43888888888889</v>
      </c>
      <c r="H1656" s="41">
        <v>120.41851851851899</v>
      </c>
    </row>
    <row r="1657" spans="1:8" x14ac:dyDescent="0.2">
      <c r="A1657" s="26">
        <v>7</v>
      </c>
      <c r="B1657" s="26">
        <v>13</v>
      </c>
      <c r="C1657" s="26">
        <v>2009</v>
      </c>
      <c r="D1657" s="38">
        <v>0</v>
      </c>
      <c r="E1657" s="38">
        <v>2.5999999999999996</v>
      </c>
      <c r="F1657" s="38">
        <v>7.6965116509555509</v>
      </c>
      <c r="G1657" s="38">
        <v>20.6</v>
      </c>
      <c r="H1657" s="41">
        <v>120.41851851851899</v>
      </c>
    </row>
    <row r="1658" spans="1:8" x14ac:dyDescent="0.2">
      <c r="A1658" s="26">
        <v>7</v>
      </c>
      <c r="B1658" s="26">
        <v>14</v>
      </c>
      <c r="C1658" s="26">
        <v>2009</v>
      </c>
      <c r="D1658" s="38">
        <v>0</v>
      </c>
      <c r="E1658" s="38">
        <v>3.35</v>
      </c>
      <c r="F1658" s="38">
        <v>7.3258444783617023</v>
      </c>
      <c r="G1658" s="38">
        <v>21.064705882352943</v>
      </c>
      <c r="H1658" s="41">
        <v>120.41851851851899</v>
      </c>
    </row>
    <row r="1659" spans="1:8" x14ac:dyDescent="0.2">
      <c r="A1659" s="26">
        <v>7</v>
      </c>
      <c r="B1659" s="26">
        <v>15</v>
      </c>
      <c r="C1659" s="26">
        <v>2009</v>
      </c>
      <c r="D1659" s="38">
        <v>0</v>
      </c>
      <c r="E1659" s="38">
        <v>2.5750000000000002</v>
      </c>
      <c r="F1659" s="38">
        <v>7.2519375784021953</v>
      </c>
      <c r="G1659" s="38">
        <v>21.252941176470589</v>
      </c>
      <c r="H1659" s="41">
        <v>120.41851851851899</v>
      </c>
    </row>
    <row r="1660" spans="1:8" x14ac:dyDescent="0.2">
      <c r="A1660" s="26">
        <v>7</v>
      </c>
      <c r="B1660" s="26">
        <v>16</v>
      </c>
      <c r="C1660" s="26">
        <v>2009</v>
      </c>
      <c r="D1660" s="38">
        <v>1.2195121951219513E-2</v>
      </c>
      <c r="E1660" s="38">
        <v>3.15</v>
      </c>
      <c r="F1660" s="38">
        <v>6.9319575134434093</v>
      </c>
      <c r="G1660" s="38">
        <v>24.487500000000001</v>
      </c>
      <c r="H1660" s="41">
        <v>120.41851851851899</v>
      </c>
    </row>
    <row r="1661" spans="1:8" x14ac:dyDescent="0.2">
      <c r="A1661" s="26">
        <v>7</v>
      </c>
      <c r="B1661" s="26">
        <v>17</v>
      </c>
      <c r="C1661" s="26">
        <v>2009</v>
      </c>
      <c r="D1661" s="38">
        <v>1.5658536585365854</v>
      </c>
      <c r="E1661" s="38">
        <v>2.3374999999999999</v>
      </c>
      <c r="F1661" s="38">
        <v>7.0961950689089806</v>
      </c>
      <c r="G1661" s="38">
        <v>24.690624999999997</v>
      </c>
      <c r="H1661" s="41">
        <v>120.41851851851899</v>
      </c>
    </row>
    <row r="1662" spans="1:8" x14ac:dyDescent="0.2">
      <c r="A1662" s="26">
        <v>7</v>
      </c>
      <c r="B1662" s="26">
        <v>18</v>
      </c>
      <c r="C1662" s="26">
        <v>2009</v>
      </c>
      <c r="D1662" s="38">
        <v>5.8500000000000014</v>
      </c>
      <c r="E1662" s="38">
        <v>3.8125</v>
      </c>
      <c r="F1662" s="38">
        <v>7.5775810073425518</v>
      </c>
      <c r="G1662" s="38">
        <v>24.821875000000002</v>
      </c>
      <c r="H1662" s="41">
        <v>120.41851851851899</v>
      </c>
    </row>
    <row r="1663" spans="1:8" x14ac:dyDescent="0.2">
      <c r="A1663" s="26">
        <v>7</v>
      </c>
      <c r="B1663" s="26">
        <v>19</v>
      </c>
      <c r="C1663" s="26">
        <v>2009</v>
      </c>
      <c r="D1663" s="38">
        <v>0</v>
      </c>
      <c r="E1663" s="38">
        <v>2.85</v>
      </c>
      <c r="F1663" s="38">
        <v>6.6946625626155649</v>
      </c>
      <c r="G1663" s="38">
        <v>22.527777777777775</v>
      </c>
      <c r="H1663" s="41">
        <v>120.41851851851899</v>
      </c>
    </row>
    <row r="1664" spans="1:8" x14ac:dyDescent="0.2">
      <c r="A1664" s="26">
        <v>7</v>
      </c>
      <c r="B1664" s="26">
        <v>20</v>
      </c>
      <c r="C1664" s="26">
        <v>2009</v>
      </c>
      <c r="D1664" s="38">
        <v>0</v>
      </c>
      <c r="E1664" s="38">
        <v>2.3625000000000003</v>
      </c>
      <c r="F1664" s="38">
        <v>6.5666705366320537</v>
      </c>
      <c r="G1664" s="38">
        <v>22.735294117647058</v>
      </c>
      <c r="H1664" s="41">
        <v>120.41851851851899</v>
      </c>
    </row>
    <row r="1665" spans="1:8" x14ac:dyDescent="0.2">
      <c r="A1665" s="26">
        <v>7</v>
      </c>
      <c r="B1665" s="26">
        <v>21</v>
      </c>
      <c r="C1665" s="26">
        <v>2009</v>
      </c>
      <c r="D1665" s="38">
        <v>11.82727272727273</v>
      </c>
      <c r="E1665" s="38">
        <v>3.125</v>
      </c>
      <c r="F1665" s="38">
        <v>13.102192571365466</v>
      </c>
      <c r="G1665" s="38">
        <v>20.902941176470588</v>
      </c>
      <c r="H1665" s="41">
        <v>120.41851851851899</v>
      </c>
    </row>
    <row r="1666" spans="1:8" x14ac:dyDescent="0.2">
      <c r="A1666" s="26">
        <v>7</v>
      </c>
      <c r="B1666" s="26">
        <v>22</v>
      </c>
      <c r="C1666" s="26">
        <v>2009</v>
      </c>
      <c r="D1666" s="38">
        <v>17.108888888888888</v>
      </c>
      <c r="E1666" s="38">
        <v>1.7375</v>
      </c>
      <c r="F1666" s="38">
        <v>9.6192237226990454</v>
      </c>
      <c r="G1666" s="38">
        <v>21.994444444444444</v>
      </c>
      <c r="H1666" s="41">
        <v>120.41851851851899</v>
      </c>
    </row>
    <row r="1667" spans="1:8" x14ac:dyDescent="0.2">
      <c r="A1667" s="26">
        <v>7</v>
      </c>
      <c r="B1667" s="26">
        <v>23</v>
      </c>
      <c r="C1667" s="26">
        <v>2009</v>
      </c>
      <c r="D1667" s="38">
        <v>2.6386363636363637</v>
      </c>
      <c r="E1667" s="38">
        <v>3.8999999999999995</v>
      </c>
      <c r="F1667" s="38">
        <v>9.2086298340351185</v>
      </c>
      <c r="G1667" s="38">
        <v>21.929411764705886</v>
      </c>
      <c r="H1667" s="41">
        <v>120.41851851851899</v>
      </c>
    </row>
    <row r="1668" spans="1:8" x14ac:dyDescent="0.2">
      <c r="A1668" s="26">
        <v>7</v>
      </c>
      <c r="B1668" s="26">
        <v>24</v>
      </c>
      <c r="C1668" s="26">
        <v>2009</v>
      </c>
      <c r="D1668" s="38">
        <v>6.5136363636363663</v>
      </c>
      <c r="E1668" s="38">
        <v>2.9000000000000004</v>
      </c>
      <c r="F1668" s="38">
        <v>12.640628406867394</v>
      </c>
      <c r="G1668" s="38">
        <v>22.008823529411764</v>
      </c>
      <c r="H1668" s="41">
        <v>120.41851851851899</v>
      </c>
    </row>
    <row r="1669" spans="1:8" x14ac:dyDescent="0.2">
      <c r="A1669" s="26">
        <v>7</v>
      </c>
      <c r="B1669" s="26">
        <v>25</v>
      </c>
      <c r="C1669" s="26">
        <v>2009</v>
      </c>
      <c r="D1669" s="38">
        <v>1.5395348837209299</v>
      </c>
      <c r="E1669" s="38">
        <v>3.2</v>
      </c>
      <c r="F1669" s="38">
        <v>11.499460564580755</v>
      </c>
      <c r="G1669" s="38">
        <v>22.791666666666671</v>
      </c>
      <c r="H1669" s="41">
        <v>120.41851851851899</v>
      </c>
    </row>
    <row r="1670" spans="1:8" x14ac:dyDescent="0.2">
      <c r="A1670" s="26">
        <v>7</v>
      </c>
      <c r="B1670" s="26">
        <v>26</v>
      </c>
      <c r="C1670" s="26">
        <v>2009</v>
      </c>
      <c r="D1670" s="38">
        <v>7.3340909090909117</v>
      </c>
      <c r="E1670" s="38">
        <v>2.9000000000000004</v>
      </c>
      <c r="F1670" s="38">
        <v>12.997420337706394</v>
      </c>
      <c r="G1670" s="38">
        <v>24.958823529411763</v>
      </c>
      <c r="H1670" s="41">
        <v>120.41851851851899</v>
      </c>
    </row>
    <row r="1671" spans="1:8" x14ac:dyDescent="0.2">
      <c r="A1671" s="26">
        <v>7</v>
      </c>
      <c r="B1671" s="26">
        <v>27</v>
      </c>
      <c r="C1671" s="26">
        <v>2009</v>
      </c>
      <c r="D1671" s="38">
        <v>10.713636363636365</v>
      </c>
      <c r="E1671" s="38">
        <v>2.7624999999999997</v>
      </c>
      <c r="F1671" s="38">
        <v>10.3413026303494</v>
      </c>
      <c r="G1671" s="38">
        <v>24.926470588235297</v>
      </c>
      <c r="H1671" s="41">
        <v>120.41851851851899</v>
      </c>
    </row>
    <row r="1672" spans="1:8" x14ac:dyDescent="0.2">
      <c r="A1672" s="26">
        <v>7</v>
      </c>
      <c r="B1672" s="26">
        <v>28</v>
      </c>
      <c r="C1672" s="26">
        <v>2009</v>
      </c>
      <c r="D1672" s="38">
        <v>0.54390243902439039</v>
      </c>
      <c r="E1672" s="38">
        <v>2.4499999999999997</v>
      </c>
      <c r="F1672" s="38">
        <v>8.3987687846704056</v>
      </c>
      <c r="G1672" s="38">
        <v>25.549999999999997</v>
      </c>
      <c r="H1672" s="41">
        <v>120.41851851851899</v>
      </c>
    </row>
    <row r="1673" spans="1:8" x14ac:dyDescent="0.2">
      <c r="A1673" s="26">
        <v>7</v>
      </c>
      <c r="B1673" s="26">
        <v>29</v>
      </c>
      <c r="C1673" s="26">
        <v>2009</v>
      </c>
      <c r="D1673" s="38">
        <v>10.000000000000002</v>
      </c>
      <c r="E1673" s="38">
        <v>3.0625</v>
      </c>
      <c r="F1673" s="38">
        <v>18.173735016862665</v>
      </c>
      <c r="G1673" s="38">
        <v>25.037500000000001</v>
      </c>
      <c r="H1673" s="41">
        <v>120.41851851851899</v>
      </c>
    </row>
    <row r="1674" spans="1:8" x14ac:dyDescent="0.2">
      <c r="A1674" s="26">
        <v>7</v>
      </c>
      <c r="B1674" s="26">
        <v>30</v>
      </c>
      <c r="C1674" s="26">
        <v>2009</v>
      </c>
      <c r="D1674" s="38">
        <v>14.011363636363638</v>
      </c>
      <c r="E1674" s="38">
        <v>2.9874999999999998</v>
      </c>
      <c r="F1674" s="38">
        <v>10.788708384893544</v>
      </c>
      <c r="G1674" s="38">
        <v>25.920588235294119</v>
      </c>
      <c r="H1674" s="41">
        <v>120.41851851851899</v>
      </c>
    </row>
    <row r="1675" spans="1:8" x14ac:dyDescent="0.2">
      <c r="A1675" s="26">
        <v>7</v>
      </c>
      <c r="B1675" s="26">
        <v>31</v>
      </c>
      <c r="C1675" s="26">
        <v>2009</v>
      </c>
      <c r="D1675" s="38">
        <v>7.0590909090909095</v>
      </c>
      <c r="E1675" s="38">
        <v>3.0500000000000007</v>
      </c>
      <c r="F1675" s="38">
        <v>14.45007319897946</v>
      </c>
      <c r="G1675" s="38">
        <v>25.464705882352938</v>
      </c>
      <c r="H1675" s="41">
        <v>120.41851851851899</v>
      </c>
    </row>
    <row r="1676" spans="1:8" x14ac:dyDescent="0.2">
      <c r="A1676" s="26">
        <v>8</v>
      </c>
      <c r="B1676" s="26">
        <v>1</v>
      </c>
      <c r="C1676" s="26">
        <v>2009</v>
      </c>
      <c r="D1676" s="38">
        <v>12.746341463414632</v>
      </c>
      <c r="E1676" s="38">
        <v>2.2874999999999996</v>
      </c>
      <c r="F1676" s="38">
        <v>10.749064837022544</v>
      </c>
      <c r="G1676" s="38">
        <v>23.699999999999996</v>
      </c>
      <c r="H1676" s="41">
        <v>107.23888888888899</v>
      </c>
    </row>
    <row r="1677" spans="1:8" x14ac:dyDescent="0.2">
      <c r="A1677" s="26">
        <v>8</v>
      </c>
      <c r="B1677" s="26">
        <v>2</v>
      </c>
      <c r="C1677" s="26">
        <v>2009</v>
      </c>
      <c r="D1677" s="38">
        <v>6.0023809523809515</v>
      </c>
      <c r="E1677" s="38">
        <v>2.4874999999999998</v>
      </c>
      <c r="F1677" s="38">
        <v>21.656703865529089</v>
      </c>
      <c r="G1677" s="38">
        <v>23.238888888888887</v>
      </c>
      <c r="H1677" s="41">
        <v>107.23888888888899</v>
      </c>
    </row>
    <row r="1678" spans="1:8" x14ac:dyDescent="0.2">
      <c r="A1678" s="26">
        <v>8</v>
      </c>
      <c r="B1678" s="26">
        <v>3</v>
      </c>
      <c r="C1678" s="26">
        <v>2009</v>
      </c>
      <c r="D1678" s="38">
        <v>18.968181818181822</v>
      </c>
      <c r="E1678" s="38">
        <v>1.9</v>
      </c>
      <c r="F1678" s="38">
        <v>10.729243063087042</v>
      </c>
      <c r="G1678" s="38">
        <v>23.697222222222223</v>
      </c>
      <c r="H1678" s="41">
        <v>107.23888888888899</v>
      </c>
    </row>
    <row r="1679" spans="1:8" x14ac:dyDescent="0.2">
      <c r="A1679" s="26">
        <v>8</v>
      </c>
      <c r="B1679" s="26">
        <v>4</v>
      </c>
      <c r="C1679" s="26">
        <v>2009</v>
      </c>
      <c r="D1679" s="38">
        <v>4.5238095238095244E-2</v>
      </c>
      <c r="E1679" s="38">
        <v>2.7749999999999999</v>
      </c>
      <c r="F1679" s="38">
        <v>8.2798381410574056</v>
      </c>
      <c r="G1679" s="38">
        <v>23.963888888888889</v>
      </c>
      <c r="H1679" s="41">
        <v>107.23888888888899</v>
      </c>
    </row>
    <row r="1680" spans="1:8" x14ac:dyDescent="0.2">
      <c r="A1680" s="26">
        <v>8</v>
      </c>
      <c r="B1680" s="26">
        <v>5</v>
      </c>
      <c r="C1680" s="26">
        <v>2009</v>
      </c>
      <c r="D1680" s="38">
        <v>9.7435897435897437E-2</v>
      </c>
      <c r="E1680" s="38">
        <v>2.4375</v>
      </c>
      <c r="F1680" s="38">
        <v>8.5969865240254055</v>
      </c>
      <c r="G1680" s="38">
        <v>25.655263157894733</v>
      </c>
      <c r="H1680" s="41">
        <v>107.23888888888899</v>
      </c>
    </row>
    <row r="1681" spans="1:8" x14ac:dyDescent="0.2">
      <c r="A1681" s="26">
        <v>8</v>
      </c>
      <c r="B1681" s="26">
        <v>6</v>
      </c>
      <c r="C1681" s="26">
        <v>2009</v>
      </c>
      <c r="D1681" s="38">
        <v>1.4857142857142855</v>
      </c>
      <c r="E1681" s="38">
        <v>2.1625000000000001</v>
      </c>
      <c r="F1681" s="38">
        <v>7.5889077353056908</v>
      </c>
      <c r="G1681" s="38">
        <v>23.077777777777776</v>
      </c>
      <c r="H1681" s="41">
        <v>107.23888888888899</v>
      </c>
    </row>
    <row r="1682" spans="1:8" x14ac:dyDescent="0.2">
      <c r="A1682" s="26">
        <v>8</v>
      </c>
      <c r="B1682" s="26">
        <v>7</v>
      </c>
      <c r="C1682" s="26">
        <v>2009</v>
      </c>
      <c r="D1682" s="38">
        <v>0.26097560975609757</v>
      </c>
      <c r="E1682" s="38">
        <v>3.6125000000000003</v>
      </c>
      <c r="F1682" s="38">
        <v>7.2236207584943379</v>
      </c>
      <c r="G1682" s="38">
        <v>21.794117647058822</v>
      </c>
      <c r="H1682" s="41">
        <v>107.23888888888899</v>
      </c>
    </row>
    <row r="1683" spans="1:8" x14ac:dyDescent="0.2">
      <c r="A1683" s="26">
        <v>8</v>
      </c>
      <c r="B1683" s="26">
        <v>8</v>
      </c>
      <c r="C1683" s="26">
        <v>2009</v>
      </c>
      <c r="D1683" s="38">
        <v>7.3170731707317069E-3</v>
      </c>
      <c r="E1683" s="38">
        <v>2.2624999999999997</v>
      </c>
      <c r="F1683" s="38">
        <v>6.8639971456645537</v>
      </c>
      <c r="G1683" s="38">
        <v>20.919444444444444</v>
      </c>
      <c r="H1683" s="41">
        <v>107.23888888888899</v>
      </c>
    </row>
    <row r="1684" spans="1:8" x14ac:dyDescent="0.2">
      <c r="A1684" s="26">
        <v>8</v>
      </c>
      <c r="B1684" s="26">
        <v>9</v>
      </c>
      <c r="C1684" s="26">
        <v>2009</v>
      </c>
      <c r="D1684" s="38">
        <v>0.67368421052631589</v>
      </c>
      <c r="E1684" s="38">
        <v>2.3749999999999996</v>
      </c>
      <c r="F1684" s="38">
        <v>6.7535615480239111</v>
      </c>
      <c r="G1684" s="38">
        <v>22.605555555555554</v>
      </c>
      <c r="H1684" s="41">
        <v>107.23888888888899</v>
      </c>
    </row>
    <row r="1685" spans="1:8" x14ac:dyDescent="0.2">
      <c r="A1685" s="26">
        <v>8</v>
      </c>
      <c r="B1685" s="26">
        <v>10</v>
      </c>
      <c r="C1685" s="26">
        <v>2009</v>
      </c>
      <c r="D1685" s="38">
        <v>6.7560975609756095</v>
      </c>
      <c r="E1685" s="38">
        <v>3.1624999999999996</v>
      </c>
      <c r="F1685" s="38">
        <v>7.7729670647067657</v>
      </c>
      <c r="G1685" s="38">
        <v>26.094444444444441</v>
      </c>
      <c r="H1685" s="41">
        <v>107.23888888888899</v>
      </c>
    </row>
    <row r="1686" spans="1:8" x14ac:dyDescent="0.2">
      <c r="A1686" s="26">
        <v>8</v>
      </c>
      <c r="B1686" s="26">
        <v>11</v>
      </c>
      <c r="C1686" s="26">
        <v>2009</v>
      </c>
      <c r="D1686" s="38">
        <v>0.375</v>
      </c>
      <c r="E1686" s="38">
        <v>2.5750000000000002</v>
      </c>
      <c r="F1686" s="38">
        <v>7.7871254746606926</v>
      </c>
      <c r="G1686" s="38">
        <v>27.961111111111112</v>
      </c>
      <c r="H1686" s="41">
        <v>107.23888888888899</v>
      </c>
    </row>
    <row r="1687" spans="1:8" x14ac:dyDescent="0.2">
      <c r="A1687" s="26">
        <v>8</v>
      </c>
      <c r="B1687" s="26">
        <v>12</v>
      </c>
      <c r="C1687" s="26">
        <v>2009</v>
      </c>
      <c r="D1687" s="38">
        <v>1.0125</v>
      </c>
      <c r="E1687" s="38">
        <v>3.0249999999999999</v>
      </c>
      <c r="F1687" s="38">
        <v>7.7304918348449787</v>
      </c>
      <c r="G1687" s="38">
        <v>25.486111111111111</v>
      </c>
      <c r="H1687" s="41">
        <v>107.23888888888899</v>
      </c>
    </row>
    <row r="1688" spans="1:8" x14ac:dyDescent="0.2">
      <c r="A1688" s="26">
        <v>8</v>
      </c>
      <c r="B1688" s="26">
        <v>13</v>
      </c>
      <c r="C1688" s="26">
        <v>2009</v>
      </c>
      <c r="D1688" s="38">
        <v>8.1350000000000033</v>
      </c>
      <c r="E1688" s="38">
        <v>2.6125000000000003</v>
      </c>
      <c r="F1688" s="38">
        <v>7.4671454097019074</v>
      </c>
      <c r="G1688" s="38">
        <v>22.633333333333333</v>
      </c>
      <c r="H1688" s="41">
        <v>107.23888888888899</v>
      </c>
    </row>
    <row r="1689" spans="1:8" x14ac:dyDescent="0.2">
      <c r="A1689" s="26">
        <v>8</v>
      </c>
      <c r="B1689" s="26">
        <v>14</v>
      </c>
      <c r="C1689" s="26">
        <v>2009</v>
      </c>
      <c r="D1689" s="38">
        <v>1.628947368421052</v>
      </c>
      <c r="E1689" s="38">
        <v>1.4374999999999998</v>
      </c>
      <c r="F1689" s="38">
        <v>6.9829277892775536</v>
      </c>
      <c r="G1689" s="38">
        <v>23.061111111111117</v>
      </c>
      <c r="H1689" s="41">
        <v>107.23888888888899</v>
      </c>
    </row>
    <row r="1690" spans="1:8" x14ac:dyDescent="0.2">
      <c r="A1690" s="26">
        <v>8</v>
      </c>
      <c r="B1690" s="26">
        <v>15</v>
      </c>
      <c r="C1690" s="26">
        <v>2009</v>
      </c>
      <c r="D1690" s="38">
        <v>0.17179487179487177</v>
      </c>
      <c r="E1690" s="38">
        <v>2.1749999999999998</v>
      </c>
      <c r="F1690" s="38">
        <v>6.5015418508439833</v>
      </c>
      <c r="G1690" s="38">
        <v>24.994444444444447</v>
      </c>
      <c r="H1690" s="41">
        <v>107.23888888888899</v>
      </c>
    </row>
    <row r="1691" spans="1:8" x14ac:dyDescent="0.2">
      <c r="A1691" s="26">
        <v>8</v>
      </c>
      <c r="B1691" s="26">
        <v>16</v>
      </c>
      <c r="C1691" s="26">
        <v>2009</v>
      </c>
      <c r="D1691" s="38">
        <v>7.8947368421052634E-3</v>
      </c>
      <c r="E1691" s="38">
        <v>1.9874999999999998</v>
      </c>
      <c r="F1691" s="38">
        <v>6.3769478432494129</v>
      </c>
      <c r="G1691" s="38">
        <v>26.622222222222224</v>
      </c>
      <c r="H1691" s="41">
        <v>107.23888888888899</v>
      </c>
    </row>
    <row r="1692" spans="1:8" x14ac:dyDescent="0.2">
      <c r="A1692" s="26">
        <v>8</v>
      </c>
      <c r="B1692" s="26">
        <v>17</v>
      </c>
      <c r="C1692" s="26">
        <v>2009</v>
      </c>
      <c r="D1692" s="38">
        <v>0</v>
      </c>
      <c r="E1692" s="38">
        <v>2.25</v>
      </c>
      <c r="F1692" s="38">
        <v>6.1758984219036277</v>
      </c>
      <c r="G1692" s="38">
        <v>27.733333333333334</v>
      </c>
      <c r="H1692" s="41">
        <v>107.23888888888899</v>
      </c>
    </row>
    <row r="1693" spans="1:8" x14ac:dyDescent="0.2">
      <c r="A1693" s="26">
        <v>8</v>
      </c>
      <c r="B1693" s="26">
        <v>18</v>
      </c>
      <c r="C1693" s="26">
        <v>2009</v>
      </c>
      <c r="D1693" s="38">
        <v>0.80731707317073176</v>
      </c>
      <c r="E1693" s="38">
        <v>3.4</v>
      </c>
      <c r="F1693" s="38">
        <v>6.0031658204656972</v>
      </c>
      <c r="G1693" s="38">
        <v>26.788888888888888</v>
      </c>
      <c r="H1693" s="41">
        <v>107.23888888888899</v>
      </c>
    </row>
    <row r="1694" spans="1:8" x14ac:dyDescent="0.2">
      <c r="A1694" s="26">
        <v>8</v>
      </c>
      <c r="B1694" s="26">
        <v>19</v>
      </c>
      <c r="C1694" s="26">
        <v>2009</v>
      </c>
      <c r="D1694" s="38">
        <v>0.77317073170731709</v>
      </c>
      <c r="E1694" s="38">
        <v>2.5874999999999999</v>
      </c>
      <c r="F1694" s="38">
        <v>6.0682945062537712</v>
      </c>
      <c r="G1694" s="38">
        <v>27.397222222222226</v>
      </c>
      <c r="H1694" s="41">
        <v>107.23888888888899</v>
      </c>
    </row>
    <row r="1695" spans="1:8" x14ac:dyDescent="0.2">
      <c r="A1695" s="26">
        <v>8</v>
      </c>
      <c r="B1695" s="26">
        <v>20</v>
      </c>
      <c r="C1695" s="26">
        <v>2009</v>
      </c>
      <c r="D1695" s="38">
        <v>0.39749999999999996</v>
      </c>
      <c r="E1695" s="38">
        <v>2.4625000000000004</v>
      </c>
      <c r="F1695" s="38">
        <v>5.8106114450922703</v>
      </c>
      <c r="G1695" s="38">
        <v>27.225000000000001</v>
      </c>
      <c r="H1695" s="41">
        <v>107.23888888888899</v>
      </c>
    </row>
    <row r="1696" spans="1:8" x14ac:dyDescent="0.2">
      <c r="A1696" s="26">
        <v>8</v>
      </c>
      <c r="B1696" s="26">
        <v>21</v>
      </c>
      <c r="C1696" s="26">
        <v>2009</v>
      </c>
      <c r="D1696" s="38">
        <v>1.2230769230769232</v>
      </c>
      <c r="E1696" s="38">
        <v>3.6124999999999994</v>
      </c>
      <c r="F1696" s="38">
        <v>7.8805709803566222</v>
      </c>
      <c r="G1696" s="38">
        <v>27.444444444444446</v>
      </c>
      <c r="H1696" s="41">
        <v>107.23888888888899</v>
      </c>
    </row>
    <row r="1697" spans="1:8" x14ac:dyDescent="0.2">
      <c r="A1697" s="26">
        <v>8</v>
      </c>
      <c r="B1697" s="26">
        <v>22</v>
      </c>
      <c r="C1697" s="26">
        <v>2009</v>
      </c>
      <c r="D1697" s="38">
        <v>28.427499999999991</v>
      </c>
      <c r="E1697" s="38">
        <v>1.9875</v>
      </c>
      <c r="F1697" s="38">
        <v>23.701178262876365</v>
      </c>
      <c r="G1697" s="38">
        <v>25.897222222222219</v>
      </c>
      <c r="H1697" s="41">
        <v>107.23888888888899</v>
      </c>
    </row>
    <row r="1698" spans="1:8" x14ac:dyDescent="0.2">
      <c r="A1698" s="26">
        <v>8</v>
      </c>
      <c r="B1698" s="26">
        <v>23</v>
      </c>
      <c r="C1698" s="26">
        <v>2009</v>
      </c>
      <c r="D1698" s="38">
        <v>7.453658536585368</v>
      </c>
      <c r="E1698" s="38">
        <v>1.5875000000000004</v>
      </c>
      <c r="F1698" s="38">
        <v>12.799202598351396</v>
      </c>
      <c r="G1698" s="38">
        <v>25.891666666666666</v>
      </c>
      <c r="H1698" s="41">
        <v>107.23888888888899</v>
      </c>
    </row>
    <row r="1699" spans="1:8" x14ac:dyDescent="0.2">
      <c r="A1699" s="26">
        <v>8</v>
      </c>
      <c r="B1699" s="26">
        <v>24</v>
      </c>
      <c r="C1699" s="26">
        <v>2009</v>
      </c>
      <c r="D1699" s="38">
        <v>3.6261904761904757</v>
      </c>
      <c r="E1699" s="38">
        <v>2.125</v>
      </c>
      <c r="F1699" s="38">
        <v>7.5520958694254796</v>
      </c>
      <c r="G1699" s="38">
        <v>24.902777777777779</v>
      </c>
      <c r="H1699" s="41">
        <v>107.23888888888899</v>
      </c>
    </row>
    <row r="1700" spans="1:8" x14ac:dyDescent="0.2">
      <c r="A1700" s="26">
        <v>8</v>
      </c>
      <c r="B1700" s="26">
        <v>25</v>
      </c>
      <c r="C1700" s="26">
        <v>2009</v>
      </c>
      <c r="D1700" s="38">
        <v>7.3170731707317069E-3</v>
      </c>
      <c r="E1700" s="38">
        <v>2.2749999999999999</v>
      </c>
      <c r="F1700" s="38">
        <v>6.7224130461252685</v>
      </c>
      <c r="G1700" s="38">
        <v>24.3125</v>
      </c>
      <c r="H1700" s="41">
        <v>107.23888888888899</v>
      </c>
    </row>
    <row r="1701" spans="1:8" x14ac:dyDescent="0.2">
      <c r="A1701" s="26">
        <v>8</v>
      </c>
      <c r="B1701" s="26">
        <v>26</v>
      </c>
      <c r="C1701" s="26">
        <v>2009</v>
      </c>
      <c r="D1701" s="38">
        <v>5.8536585365853669E-2</v>
      </c>
      <c r="E1701" s="38">
        <v>4.0125000000000002</v>
      </c>
      <c r="F1701" s="38">
        <v>6.2608488816271981</v>
      </c>
      <c r="G1701" s="38">
        <v>25.4</v>
      </c>
      <c r="H1701" s="41">
        <v>107.23888888888899</v>
      </c>
    </row>
    <row r="1702" spans="1:8" x14ac:dyDescent="0.2">
      <c r="A1702" s="26">
        <v>8</v>
      </c>
      <c r="B1702" s="26">
        <v>27</v>
      </c>
      <c r="C1702" s="26">
        <v>2009</v>
      </c>
      <c r="D1702" s="38">
        <v>0.71860465116279093</v>
      </c>
      <c r="E1702" s="38">
        <v>2.35</v>
      </c>
      <c r="F1702" s="38">
        <v>5.864413402917199</v>
      </c>
      <c r="G1702" s="38">
        <v>23.605555555555554</v>
      </c>
      <c r="H1702" s="41">
        <v>107.23888888888899</v>
      </c>
    </row>
    <row r="1703" spans="1:8" x14ac:dyDescent="0.2">
      <c r="A1703" s="26">
        <v>8</v>
      </c>
      <c r="B1703" s="26">
        <v>28</v>
      </c>
      <c r="C1703" s="26">
        <v>2009</v>
      </c>
      <c r="D1703" s="38">
        <v>7.9000000000000012</v>
      </c>
      <c r="E1703" s="38">
        <v>2.4624999999999999</v>
      </c>
      <c r="F1703" s="38">
        <v>8.7045904396752629</v>
      </c>
      <c r="G1703" s="38">
        <v>20.644444444444442</v>
      </c>
      <c r="H1703" s="41">
        <v>107.23888888888899</v>
      </c>
    </row>
    <row r="1704" spans="1:8" x14ac:dyDescent="0.2">
      <c r="A1704" s="26">
        <v>8</v>
      </c>
      <c r="B1704" s="26">
        <v>29</v>
      </c>
      <c r="C1704" s="26">
        <v>2009</v>
      </c>
      <c r="D1704" s="38">
        <v>19.509302325581391</v>
      </c>
      <c r="E1704" s="38">
        <v>2.7249999999999996</v>
      </c>
      <c r="F1704" s="38">
        <v>13.660033923550248</v>
      </c>
      <c r="G1704" s="38">
        <v>20.068421052631578</v>
      </c>
      <c r="H1704" s="41">
        <v>107.23888888888899</v>
      </c>
    </row>
    <row r="1705" spans="1:8" x14ac:dyDescent="0.2">
      <c r="A1705" s="26">
        <v>8</v>
      </c>
      <c r="B1705" s="26">
        <v>30</v>
      </c>
      <c r="C1705" s="26">
        <v>2009</v>
      </c>
      <c r="D1705" s="38">
        <v>7.6069767441860483</v>
      </c>
      <c r="E1705" s="38">
        <v>2.9</v>
      </c>
      <c r="F1705" s="38">
        <v>8.2430262751771917</v>
      </c>
      <c r="G1705" s="38">
        <v>22.344736842105263</v>
      </c>
      <c r="H1705" s="41">
        <v>107.23888888888899</v>
      </c>
    </row>
    <row r="1706" spans="1:8" x14ac:dyDescent="0.2">
      <c r="A1706" s="26">
        <v>8</v>
      </c>
      <c r="B1706" s="26">
        <v>31</v>
      </c>
      <c r="C1706" s="26">
        <v>2009</v>
      </c>
      <c r="D1706" s="38">
        <v>2.0454545454545451E-2</v>
      </c>
      <c r="E1706" s="38">
        <v>2.7499999999999996</v>
      </c>
      <c r="F1706" s="38">
        <v>6.631799222420125</v>
      </c>
      <c r="G1706" s="38">
        <v>19.580555555555556</v>
      </c>
      <c r="H1706" s="41">
        <v>107.23888888888899</v>
      </c>
    </row>
    <row r="1707" spans="1:8" x14ac:dyDescent="0.2">
      <c r="A1707" s="26">
        <v>9</v>
      </c>
      <c r="B1707" s="26">
        <v>1</v>
      </c>
      <c r="C1707" s="26">
        <v>2009</v>
      </c>
      <c r="D1707" s="38">
        <v>6.8181818181818179E-3</v>
      </c>
      <c r="E1707" s="38">
        <v>2.4999999999999996</v>
      </c>
      <c r="F1707" s="38">
        <v>6.0003341384749129</v>
      </c>
      <c r="G1707" s="38">
        <v>17.971875000000004</v>
      </c>
      <c r="H1707" s="41">
        <v>68.529629629629596</v>
      </c>
    </row>
    <row r="1708" spans="1:8" x14ac:dyDescent="0.2">
      <c r="A1708" s="26">
        <v>9</v>
      </c>
      <c r="B1708" s="26">
        <v>2</v>
      </c>
      <c r="C1708" s="26">
        <v>2009</v>
      </c>
      <c r="D1708" s="38">
        <v>6.8181818181818179E-3</v>
      </c>
      <c r="E1708" s="38">
        <v>1.8</v>
      </c>
      <c r="F1708" s="38">
        <v>5.7907896711567721</v>
      </c>
      <c r="G1708" s="38">
        <v>18.447222222222223</v>
      </c>
      <c r="H1708" s="41">
        <v>68.529629629629596</v>
      </c>
    </row>
    <row r="1709" spans="1:8" x14ac:dyDescent="0.2">
      <c r="A1709" s="26">
        <v>9</v>
      </c>
      <c r="B1709" s="26">
        <v>3</v>
      </c>
      <c r="C1709" s="26">
        <v>2009</v>
      </c>
      <c r="D1709" s="38">
        <v>0</v>
      </c>
      <c r="E1709" s="38">
        <v>1.925</v>
      </c>
      <c r="F1709" s="38">
        <v>5.5132848360597713</v>
      </c>
      <c r="G1709" s="38">
        <v>19.455555555555556</v>
      </c>
      <c r="H1709" s="41">
        <v>68.529629629629596</v>
      </c>
    </row>
    <row r="1710" spans="1:8" x14ac:dyDescent="0.2">
      <c r="A1710" s="26">
        <v>9</v>
      </c>
      <c r="B1710" s="26">
        <v>4</v>
      </c>
      <c r="C1710" s="26">
        <v>2009</v>
      </c>
      <c r="D1710" s="38">
        <v>0</v>
      </c>
      <c r="E1710" s="38">
        <v>2.5124999999999997</v>
      </c>
      <c r="F1710" s="38">
        <v>5.2386116829535583</v>
      </c>
      <c r="G1710" s="38">
        <v>21.380555555555553</v>
      </c>
      <c r="H1710" s="41">
        <v>68.529629629629596</v>
      </c>
    </row>
    <row r="1711" spans="1:8" x14ac:dyDescent="0.2">
      <c r="A1711" s="26">
        <v>9</v>
      </c>
      <c r="B1711" s="26">
        <v>5</v>
      </c>
      <c r="C1711" s="26">
        <v>2009</v>
      </c>
      <c r="D1711" s="38">
        <v>0</v>
      </c>
      <c r="E1711" s="38">
        <v>2.0874999999999999</v>
      </c>
      <c r="F1711" s="38">
        <v>5.0743741274879861</v>
      </c>
      <c r="G1711" s="38">
        <v>23.655555555555555</v>
      </c>
      <c r="H1711" s="41">
        <v>68.529629629629596</v>
      </c>
    </row>
    <row r="1712" spans="1:8" x14ac:dyDescent="0.2">
      <c r="A1712" s="26">
        <v>9</v>
      </c>
      <c r="B1712" s="26">
        <v>6</v>
      </c>
      <c r="C1712" s="26">
        <v>2009</v>
      </c>
      <c r="D1712" s="38">
        <v>0</v>
      </c>
      <c r="E1712" s="38">
        <v>4.0875000000000004</v>
      </c>
      <c r="F1712" s="38">
        <v>4.9724335758197009</v>
      </c>
      <c r="G1712" s="38">
        <v>21.347222222222221</v>
      </c>
      <c r="H1712" s="41">
        <v>68.529629629629596</v>
      </c>
    </row>
    <row r="1713" spans="1:8" x14ac:dyDescent="0.2">
      <c r="A1713" s="26">
        <v>9</v>
      </c>
      <c r="B1713" s="26">
        <v>7</v>
      </c>
      <c r="C1713" s="26">
        <v>2009</v>
      </c>
      <c r="D1713" s="38">
        <v>0</v>
      </c>
      <c r="E1713" s="38">
        <v>2.15</v>
      </c>
      <c r="F1713" s="38">
        <v>4.9339227007450157</v>
      </c>
      <c r="G1713" s="38">
        <v>19.108333333333331</v>
      </c>
      <c r="H1713" s="41">
        <v>68.529629629629596</v>
      </c>
    </row>
    <row r="1714" spans="1:8" x14ac:dyDescent="0.2">
      <c r="A1714" s="26">
        <v>9</v>
      </c>
      <c r="B1714" s="26">
        <v>8</v>
      </c>
      <c r="C1714" s="26">
        <v>2009</v>
      </c>
      <c r="D1714" s="38">
        <v>0</v>
      </c>
      <c r="E1714" s="38">
        <v>1.4500000000000002</v>
      </c>
      <c r="F1714" s="38">
        <v>5.0092454416999157</v>
      </c>
      <c r="G1714" s="38">
        <v>19.705882352941174</v>
      </c>
      <c r="H1714" s="41">
        <v>68.529629629629596</v>
      </c>
    </row>
    <row r="1715" spans="1:8" x14ac:dyDescent="0.2">
      <c r="A1715" s="26">
        <v>9</v>
      </c>
      <c r="B1715" s="26">
        <v>9</v>
      </c>
      <c r="C1715" s="26">
        <v>2009</v>
      </c>
      <c r="D1715" s="38">
        <v>7.1428571428571426E-3</v>
      </c>
      <c r="E1715" s="38">
        <v>3.5625</v>
      </c>
      <c r="F1715" s="38">
        <v>4.9384533919302731</v>
      </c>
      <c r="G1715" s="38">
        <v>20.597222222222221</v>
      </c>
      <c r="H1715" s="41">
        <v>68.529629629629596</v>
      </c>
    </row>
    <row r="1716" spans="1:8" x14ac:dyDescent="0.2">
      <c r="A1716" s="26">
        <v>9</v>
      </c>
      <c r="B1716" s="26">
        <v>10</v>
      </c>
      <c r="C1716" s="26">
        <v>2009</v>
      </c>
      <c r="D1716" s="38">
        <v>3.1818181818181815E-2</v>
      </c>
      <c r="E1716" s="38">
        <v>5.5125000000000002</v>
      </c>
      <c r="F1716" s="38">
        <v>5.2640968208706287</v>
      </c>
      <c r="G1716" s="38">
        <v>18.377777777777773</v>
      </c>
      <c r="H1716" s="41">
        <v>68.529629629629596</v>
      </c>
    </row>
    <row r="1717" spans="1:8" x14ac:dyDescent="0.2">
      <c r="A1717" s="26">
        <v>9</v>
      </c>
      <c r="B1717" s="26">
        <v>11</v>
      </c>
      <c r="C1717" s="26">
        <v>2009</v>
      </c>
      <c r="D1717" s="38">
        <v>9.4756097560975636</v>
      </c>
      <c r="E1717" s="38">
        <v>6.4375</v>
      </c>
      <c r="F1717" s="38">
        <v>8.4129271946243342</v>
      </c>
      <c r="G1717" s="38">
        <v>16.666666666666668</v>
      </c>
      <c r="H1717" s="41">
        <v>68.529629629629596</v>
      </c>
    </row>
    <row r="1718" spans="1:8" x14ac:dyDescent="0.2">
      <c r="A1718" s="26">
        <v>9</v>
      </c>
      <c r="B1718" s="26">
        <v>12</v>
      </c>
      <c r="C1718" s="26">
        <v>2009</v>
      </c>
      <c r="D1718" s="38">
        <v>14.095454545454546</v>
      </c>
      <c r="E1718" s="38">
        <v>2.2625000000000002</v>
      </c>
      <c r="F1718" s="38">
        <v>9.1463328302378333</v>
      </c>
      <c r="G1718" s="38">
        <v>18.074999999999999</v>
      </c>
      <c r="H1718" s="41">
        <v>68.529629629629596</v>
      </c>
    </row>
    <row r="1719" spans="1:8" x14ac:dyDescent="0.2">
      <c r="A1719" s="26">
        <v>9</v>
      </c>
      <c r="B1719" s="26">
        <v>13</v>
      </c>
      <c r="C1719" s="26">
        <v>2009</v>
      </c>
      <c r="D1719" s="38">
        <v>5.1043478260869577</v>
      </c>
      <c r="E1719" s="38">
        <v>3.0999999999999996</v>
      </c>
      <c r="F1719" s="38">
        <v>6.3344726133876259</v>
      </c>
      <c r="G1719" s="38">
        <v>21.273529411764706</v>
      </c>
      <c r="H1719" s="41">
        <v>68.529629629629596</v>
      </c>
    </row>
    <row r="1720" spans="1:8" x14ac:dyDescent="0.2">
      <c r="A1720" s="26">
        <v>9</v>
      </c>
      <c r="B1720" s="26">
        <v>14</v>
      </c>
      <c r="C1720" s="26">
        <v>2009</v>
      </c>
      <c r="D1720" s="38">
        <v>1.3043478260869565E-2</v>
      </c>
      <c r="E1720" s="38">
        <v>2.6374999999999997</v>
      </c>
      <c r="F1720" s="38">
        <v>5.5670867938847</v>
      </c>
      <c r="G1720" s="38">
        <v>20.713888888888889</v>
      </c>
      <c r="H1720" s="41">
        <v>68.529629629629596</v>
      </c>
    </row>
    <row r="1721" spans="1:8" x14ac:dyDescent="0.2">
      <c r="A1721" s="26">
        <v>9</v>
      </c>
      <c r="B1721" s="26">
        <v>15</v>
      </c>
      <c r="C1721" s="26">
        <v>2009</v>
      </c>
      <c r="D1721" s="38">
        <v>0</v>
      </c>
      <c r="E1721" s="38">
        <v>2.3625000000000003</v>
      </c>
      <c r="F1721" s="38">
        <v>5.2694770166531217</v>
      </c>
      <c r="G1721" s="38">
        <v>21.10588235294118</v>
      </c>
      <c r="H1721" s="41">
        <v>68.529629629629596</v>
      </c>
    </row>
    <row r="1722" spans="1:8" x14ac:dyDescent="0.2">
      <c r="A1722" s="26">
        <v>9</v>
      </c>
      <c r="B1722" s="26">
        <v>16</v>
      </c>
      <c r="C1722" s="26">
        <v>2009</v>
      </c>
      <c r="D1722" s="38">
        <v>7.5555555555555556E-2</v>
      </c>
      <c r="E1722" s="38">
        <v>4.2</v>
      </c>
      <c r="F1722" s="38">
        <v>5.1528117186327504</v>
      </c>
      <c r="G1722" s="38">
        <v>19.172222222222224</v>
      </c>
      <c r="H1722" s="41">
        <v>68.529629629629596</v>
      </c>
    </row>
    <row r="1723" spans="1:8" x14ac:dyDescent="0.2">
      <c r="A1723" s="26">
        <v>9</v>
      </c>
      <c r="B1723" s="26">
        <v>17</v>
      </c>
      <c r="C1723" s="26">
        <v>2009</v>
      </c>
      <c r="D1723" s="38">
        <v>1.675555555555555</v>
      </c>
      <c r="E1723" s="38">
        <v>2.9750000000000001</v>
      </c>
      <c r="F1723" s="38">
        <v>5.0998592654050583</v>
      </c>
      <c r="G1723" s="38">
        <v>15.577777777777779</v>
      </c>
      <c r="H1723" s="41">
        <v>68.529629629629596</v>
      </c>
    </row>
    <row r="1724" spans="1:8" x14ac:dyDescent="0.2">
      <c r="A1724" s="26">
        <v>9</v>
      </c>
      <c r="B1724" s="26">
        <v>18</v>
      </c>
      <c r="C1724" s="26">
        <v>2009</v>
      </c>
      <c r="D1724" s="38">
        <v>0.43409090909090914</v>
      </c>
      <c r="E1724" s="38">
        <v>3.65</v>
      </c>
      <c r="F1724" s="38">
        <v>5.1140176753589861</v>
      </c>
      <c r="G1724" s="38">
        <v>16.579411764705881</v>
      </c>
      <c r="H1724" s="41">
        <v>68.529629629629596</v>
      </c>
    </row>
    <row r="1725" spans="1:8" x14ac:dyDescent="0.2">
      <c r="A1725" s="26">
        <v>9</v>
      </c>
      <c r="B1725" s="26">
        <v>19</v>
      </c>
      <c r="C1725" s="26">
        <v>2009</v>
      </c>
      <c r="D1725" s="38">
        <v>2.4390243902439025E-2</v>
      </c>
      <c r="E1725" s="38">
        <v>2.7124999999999999</v>
      </c>
      <c r="F1725" s="38">
        <v>5.0177404876722731</v>
      </c>
      <c r="G1725" s="38">
        <v>16.35588235294118</v>
      </c>
      <c r="H1725" s="41">
        <v>68.529629629629596</v>
      </c>
    </row>
    <row r="1726" spans="1:8" x14ac:dyDescent="0.2">
      <c r="A1726" s="26">
        <v>9</v>
      </c>
      <c r="B1726" s="26">
        <v>20</v>
      </c>
      <c r="C1726" s="26">
        <v>2009</v>
      </c>
      <c r="D1726" s="38">
        <v>0</v>
      </c>
      <c r="E1726" s="38">
        <v>1.7750000000000001</v>
      </c>
      <c r="F1726" s="38">
        <v>4.9412850739210583</v>
      </c>
      <c r="G1726" s="38">
        <v>15.632352941176471</v>
      </c>
      <c r="H1726" s="41">
        <v>68.529629629629596</v>
      </c>
    </row>
    <row r="1727" spans="1:8" x14ac:dyDescent="0.2">
      <c r="A1727" s="26">
        <v>9</v>
      </c>
      <c r="B1727" s="26">
        <v>21</v>
      </c>
      <c r="C1727" s="26">
        <v>2009</v>
      </c>
      <c r="D1727" s="38">
        <v>1.3333333333333332E-2</v>
      </c>
      <c r="E1727" s="38">
        <v>1.75</v>
      </c>
      <c r="F1727" s="38">
        <v>4.9129682540132</v>
      </c>
      <c r="G1727" s="38">
        <v>17.115624999999998</v>
      </c>
      <c r="H1727" s="41">
        <v>68.529629629629596</v>
      </c>
    </row>
    <row r="1728" spans="1:8" x14ac:dyDescent="0.2">
      <c r="A1728" s="26">
        <v>9</v>
      </c>
      <c r="B1728" s="26">
        <v>22</v>
      </c>
      <c r="C1728" s="26">
        <v>2009</v>
      </c>
      <c r="D1728" s="38">
        <v>0</v>
      </c>
      <c r="E1728" s="38">
        <v>1.5250000000000001</v>
      </c>
      <c r="F1728" s="38">
        <v>4.8733247061422</v>
      </c>
      <c r="G1728" s="38">
        <v>19.118749999999999</v>
      </c>
      <c r="H1728" s="41">
        <v>68.529629629629596</v>
      </c>
    </row>
    <row r="1729" spans="1:8" x14ac:dyDescent="0.2">
      <c r="A1729" s="26">
        <v>9</v>
      </c>
      <c r="B1729" s="26">
        <v>23</v>
      </c>
      <c r="C1729" s="26">
        <v>2009</v>
      </c>
      <c r="D1729" s="38">
        <v>1.0583333333333333</v>
      </c>
      <c r="E1729" s="38">
        <v>2.3625000000000003</v>
      </c>
      <c r="F1729" s="38">
        <v>4.8195227483172722</v>
      </c>
      <c r="G1729" s="38">
        <v>21.996875000000003</v>
      </c>
      <c r="H1729" s="41">
        <v>68.529629629629596</v>
      </c>
    </row>
    <row r="1730" spans="1:8" x14ac:dyDescent="0.2">
      <c r="A1730" s="26">
        <v>9</v>
      </c>
      <c r="B1730" s="26">
        <v>24</v>
      </c>
      <c r="C1730" s="26">
        <v>2009</v>
      </c>
      <c r="D1730" s="38">
        <v>1.3020833333333328</v>
      </c>
      <c r="E1730" s="38">
        <v>3.3124999999999996</v>
      </c>
      <c r="F1730" s="38">
        <v>5.0262355336446287</v>
      </c>
      <c r="G1730" s="38">
        <v>22.855882352941176</v>
      </c>
      <c r="H1730" s="41">
        <v>68.529629629629596</v>
      </c>
    </row>
    <row r="1731" spans="1:8" x14ac:dyDescent="0.2">
      <c r="A1731" s="26">
        <v>9</v>
      </c>
      <c r="B1731" s="26">
        <v>25</v>
      </c>
      <c r="C1731" s="26">
        <v>2009</v>
      </c>
      <c r="D1731" s="38">
        <v>2.8260869565217391E-2</v>
      </c>
      <c r="E1731" s="38">
        <v>4.3624999999999998</v>
      </c>
      <c r="F1731" s="38">
        <v>4.6759564713844366</v>
      </c>
      <c r="G1731" s="38">
        <v>17.946875000000002</v>
      </c>
      <c r="H1731" s="41">
        <v>68.529629629629596</v>
      </c>
    </row>
    <row r="1732" spans="1:8" x14ac:dyDescent="0.2">
      <c r="A1732" s="26">
        <v>9</v>
      </c>
      <c r="B1732" s="26">
        <v>26</v>
      </c>
      <c r="C1732" s="26">
        <v>2009</v>
      </c>
      <c r="D1732" s="38">
        <v>0.63191489361702136</v>
      </c>
      <c r="E1732" s="38">
        <v>3.3</v>
      </c>
      <c r="F1732" s="38">
        <v>4.6014832350267731</v>
      </c>
      <c r="G1732" s="38">
        <v>14.471875000000001</v>
      </c>
      <c r="H1732" s="41">
        <v>68.529629629629596</v>
      </c>
    </row>
    <row r="1733" spans="1:8" x14ac:dyDescent="0.2">
      <c r="A1733" s="26">
        <v>9</v>
      </c>
      <c r="B1733" s="26">
        <v>27</v>
      </c>
      <c r="C1733" s="26">
        <v>2009</v>
      </c>
      <c r="D1733" s="38">
        <v>20.262222222222217</v>
      </c>
      <c r="E1733" s="38">
        <v>2.8625000000000003</v>
      </c>
      <c r="F1733" s="38">
        <v>11.873242587364469</v>
      </c>
      <c r="G1733" s="38">
        <v>17.121874999999999</v>
      </c>
      <c r="H1733" s="41">
        <v>68.529629629629596</v>
      </c>
    </row>
    <row r="1734" spans="1:8" x14ac:dyDescent="0.2">
      <c r="A1734" s="26">
        <v>9</v>
      </c>
      <c r="B1734" s="26">
        <v>28</v>
      </c>
      <c r="C1734" s="26">
        <v>2009</v>
      </c>
      <c r="D1734" s="38">
        <v>7.7222222222222259</v>
      </c>
      <c r="E1734" s="38">
        <v>4.0125000000000002</v>
      </c>
      <c r="F1734" s="38">
        <v>6.7847100499225528</v>
      </c>
      <c r="G1734" s="38">
        <v>18.006250000000001</v>
      </c>
      <c r="H1734" s="41">
        <v>68.529629629629596</v>
      </c>
    </row>
    <row r="1735" spans="1:8" x14ac:dyDescent="0.2">
      <c r="A1735" s="26">
        <v>9</v>
      </c>
      <c r="B1735" s="26">
        <v>29</v>
      </c>
      <c r="C1735" s="26">
        <v>2009</v>
      </c>
      <c r="D1735" s="38">
        <v>3.3130434782608686</v>
      </c>
      <c r="E1735" s="38">
        <v>4.8624999999999998</v>
      </c>
      <c r="F1735" s="38">
        <v>6.1928885138483407</v>
      </c>
      <c r="G1735" s="38">
        <v>15.968749999999996</v>
      </c>
      <c r="H1735" s="41">
        <v>68.529629629629596</v>
      </c>
    </row>
    <row r="1736" spans="1:8" x14ac:dyDescent="0.2">
      <c r="A1736" s="26">
        <v>9</v>
      </c>
      <c r="B1736" s="26">
        <v>30</v>
      </c>
      <c r="C1736" s="26">
        <v>2009</v>
      </c>
      <c r="D1736" s="38">
        <v>1.7021276595744681E-2</v>
      </c>
      <c r="E1736" s="38">
        <v>4.55</v>
      </c>
      <c r="F1736" s="38">
        <v>5.3773641005020583</v>
      </c>
      <c r="G1736" s="38">
        <v>13.476470588235294</v>
      </c>
      <c r="H1736" s="41">
        <v>68.529629629629596</v>
      </c>
    </row>
    <row r="1737" spans="1:8" x14ac:dyDescent="0.2">
      <c r="A1737" s="26">
        <v>10</v>
      </c>
      <c r="B1737" s="26">
        <v>1</v>
      </c>
      <c r="C1737" s="26">
        <v>2009</v>
      </c>
      <c r="D1737" s="38">
        <v>6.382978723404255E-3</v>
      </c>
      <c r="E1737" s="38">
        <v>2.85</v>
      </c>
      <c r="F1737" s="38">
        <v>5.1196810393405583</v>
      </c>
      <c r="G1737" s="38">
        <v>10.814705882352943</v>
      </c>
      <c r="H1737" s="41">
        <v>55.761111111111099</v>
      </c>
    </row>
    <row r="1738" spans="1:8" x14ac:dyDescent="0.2">
      <c r="A1738" s="26">
        <v>10</v>
      </c>
      <c r="B1738" s="26">
        <v>2</v>
      </c>
      <c r="C1738" s="26">
        <v>2009</v>
      </c>
      <c r="D1738" s="38">
        <v>0.27777777777777773</v>
      </c>
      <c r="E1738" s="38">
        <v>3.2125000000000004</v>
      </c>
      <c r="F1738" s="38">
        <v>5.0375622616077713</v>
      </c>
      <c r="G1738" s="38">
        <v>11.234375000000002</v>
      </c>
      <c r="H1738" s="41">
        <v>55.761111111111099</v>
      </c>
    </row>
    <row r="1739" spans="1:8" x14ac:dyDescent="0.2">
      <c r="A1739" s="26">
        <v>10</v>
      </c>
      <c r="B1739" s="26">
        <v>3</v>
      </c>
      <c r="C1739" s="26">
        <v>2009</v>
      </c>
      <c r="D1739" s="38">
        <v>5.0999999999999996</v>
      </c>
      <c r="E1739" s="38">
        <v>1.9125000000000003</v>
      </c>
      <c r="F1739" s="38">
        <v>7.3963533599322675</v>
      </c>
      <c r="G1739" s="38">
        <v>17.143750000000001</v>
      </c>
      <c r="H1739" s="41">
        <v>55.761111111111099</v>
      </c>
    </row>
    <row r="1740" spans="1:8" x14ac:dyDescent="0.2">
      <c r="A1740" s="26">
        <v>10</v>
      </c>
      <c r="B1740" s="26">
        <v>4</v>
      </c>
      <c r="C1740" s="26">
        <v>2009</v>
      </c>
      <c r="D1740" s="38">
        <v>3.8073170731707329</v>
      </c>
      <c r="E1740" s="38">
        <v>2.375</v>
      </c>
      <c r="F1740" s="38">
        <v>6.7337397740884102</v>
      </c>
      <c r="G1740" s="38">
        <v>18.609375</v>
      </c>
      <c r="H1740" s="41">
        <v>55.761111111111099</v>
      </c>
    </row>
    <row r="1741" spans="1:8" x14ac:dyDescent="0.2">
      <c r="A1741" s="26">
        <v>10</v>
      </c>
      <c r="B1741" s="26">
        <v>5</v>
      </c>
      <c r="C1741" s="26">
        <v>2009</v>
      </c>
      <c r="D1741" s="38">
        <v>0.61891891891891893</v>
      </c>
      <c r="E1741" s="38">
        <v>4.1875</v>
      </c>
      <c r="F1741" s="38">
        <v>5.5812452038386295</v>
      </c>
      <c r="G1741" s="38">
        <v>16.100000000000001</v>
      </c>
      <c r="H1741" s="41">
        <v>55.761111111111099</v>
      </c>
    </row>
    <row r="1742" spans="1:8" x14ac:dyDescent="0.2">
      <c r="A1742" s="26">
        <v>10</v>
      </c>
      <c r="B1742" s="26">
        <v>6</v>
      </c>
      <c r="C1742" s="26">
        <v>2009</v>
      </c>
      <c r="D1742" s="38">
        <v>6.9767441860465115E-3</v>
      </c>
      <c r="E1742" s="38">
        <v>3.0625</v>
      </c>
      <c r="F1742" s="38">
        <v>5.2301166369812018</v>
      </c>
      <c r="G1742" s="38">
        <v>14.409374999999999</v>
      </c>
      <c r="H1742" s="41">
        <v>55.761111111111099</v>
      </c>
    </row>
    <row r="1743" spans="1:8" x14ac:dyDescent="0.2">
      <c r="A1743" s="26">
        <v>10</v>
      </c>
      <c r="B1743" s="26">
        <v>7</v>
      </c>
      <c r="C1743" s="26">
        <v>2009</v>
      </c>
      <c r="D1743" s="38">
        <v>4.4609756097560975</v>
      </c>
      <c r="E1743" s="38">
        <v>7.1749999999999998</v>
      </c>
      <c r="F1743" s="38">
        <v>6.3656211152862703</v>
      </c>
      <c r="G1743" s="38">
        <v>16.809375000000003</v>
      </c>
      <c r="H1743" s="41">
        <v>55.761111111111099</v>
      </c>
    </row>
    <row r="1744" spans="1:8" x14ac:dyDescent="0.2">
      <c r="A1744" s="26">
        <v>10</v>
      </c>
      <c r="B1744" s="26">
        <v>8</v>
      </c>
      <c r="C1744" s="26">
        <v>2009</v>
      </c>
      <c r="D1744" s="38">
        <v>0.73589743589743595</v>
      </c>
      <c r="E1744" s="38">
        <v>3.8625000000000003</v>
      </c>
      <c r="F1744" s="38">
        <v>5.1933047711009861</v>
      </c>
      <c r="G1744" s="38">
        <v>15.056249999999999</v>
      </c>
      <c r="H1744" s="41">
        <v>55.761111111111099</v>
      </c>
    </row>
    <row r="1745" spans="1:8" x14ac:dyDescent="0.2">
      <c r="A1745" s="26">
        <v>10</v>
      </c>
      <c r="B1745" s="26">
        <v>9</v>
      </c>
      <c r="C1745" s="26">
        <v>2009</v>
      </c>
      <c r="D1745" s="38">
        <v>0.30499999999999999</v>
      </c>
      <c r="E1745" s="38">
        <v>2.2624999999999997</v>
      </c>
      <c r="F1745" s="38">
        <v>5.0064137597091287</v>
      </c>
      <c r="G1745" s="38">
        <v>16.478124999999999</v>
      </c>
      <c r="H1745" s="41">
        <v>55.761111111111099</v>
      </c>
    </row>
    <row r="1746" spans="1:8" x14ac:dyDescent="0.2">
      <c r="A1746" s="26">
        <v>10</v>
      </c>
      <c r="B1746" s="26">
        <v>10</v>
      </c>
      <c r="C1746" s="26">
        <v>2009</v>
      </c>
      <c r="D1746" s="38">
        <v>2.607499999999999</v>
      </c>
      <c r="E1746" s="38">
        <v>3.8125</v>
      </c>
      <c r="F1746" s="38">
        <v>5.2414433649443435</v>
      </c>
      <c r="G1746" s="38">
        <v>15.293749999999999</v>
      </c>
      <c r="H1746" s="41">
        <v>55.761111111111099</v>
      </c>
    </row>
    <row r="1747" spans="1:8" x14ac:dyDescent="0.2">
      <c r="A1747" s="26">
        <v>10</v>
      </c>
      <c r="B1747" s="26">
        <v>11</v>
      </c>
      <c r="C1747" s="26">
        <v>2009</v>
      </c>
      <c r="D1747" s="38">
        <v>4.3589743589743594E-2</v>
      </c>
      <c r="E1747" s="38">
        <v>3.1624999999999996</v>
      </c>
      <c r="F1747" s="38">
        <v>4.8563346141974879</v>
      </c>
      <c r="G1747" s="38">
        <v>12.2</v>
      </c>
      <c r="H1747" s="41">
        <v>55.761111111111099</v>
      </c>
    </row>
    <row r="1748" spans="1:8" x14ac:dyDescent="0.2">
      <c r="A1748" s="26">
        <v>10</v>
      </c>
      <c r="B1748" s="26">
        <v>12</v>
      </c>
      <c r="C1748" s="26">
        <v>2009</v>
      </c>
      <c r="D1748" s="38">
        <v>7.6923076923076919E-3</v>
      </c>
      <c r="E1748" s="38">
        <v>1.5499999999999998</v>
      </c>
      <c r="F1748" s="38">
        <v>4.7260772426213453</v>
      </c>
      <c r="G1748" s="38">
        <v>9.265625</v>
      </c>
      <c r="H1748" s="41">
        <v>55.761111111111099</v>
      </c>
    </row>
    <row r="1749" spans="1:8" x14ac:dyDescent="0.2">
      <c r="A1749" s="26">
        <v>10</v>
      </c>
      <c r="B1749" s="26">
        <v>13</v>
      </c>
      <c r="C1749" s="26">
        <v>2009</v>
      </c>
      <c r="D1749" s="38">
        <v>1.4634146341463414E-2</v>
      </c>
      <c r="E1749" s="38">
        <v>4.1749999999999998</v>
      </c>
      <c r="F1749" s="38">
        <v>4.955443483874987</v>
      </c>
      <c r="G1749" s="38">
        <v>11.697058823529414</v>
      </c>
      <c r="H1749" s="41">
        <v>55.761111111111099</v>
      </c>
    </row>
    <row r="1750" spans="1:8" x14ac:dyDescent="0.2">
      <c r="A1750" s="26">
        <v>10</v>
      </c>
      <c r="B1750" s="26">
        <v>14</v>
      </c>
      <c r="C1750" s="26">
        <v>2009</v>
      </c>
      <c r="D1750" s="38">
        <v>6.8181818181818179E-3</v>
      </c>
      <c r="E1750" s="38">
        <v>2.2250000000000001</v>
      </c>
      <c r="F1750" s="38">
        <v>4.9214632999855574</v>
      </c>
      <c r="G1750" s="38">
        <v>8.9882352941176471</v>
      </c>
      <c r="H1750" s="41">
        <v>55.761111111111099</v>
      </c>
    </row>
    <row r="1751" spans="1:8" x14ac:dyDescent="0.2">
      <c r="A1751" s="26">
        <v>10</v>
      </c>
      <c r="B1751" s="26">
        <v>15</v>
      </c>
      <c r="C1751" s="26">
        <v>2009</v>
      </c>
      <c r="D1751" s="38">
        <v>3.8255813953488373</v>
      </c>
      <c r="E1751" s="38">
        <v>5.0750000000000002</v>
      </c>
      <c r="F1751" s="38">
        <v>7.107521796872124</v>
      </c>
      <c r="G1751" s="38">
        <v>6.764705882352942</v>
      </c>
      <c r="H1751" s="41">
        <v>55.761111111111099</v>
      </c>
    </row>
    <row r="1752" spans="1:8" x14ac:dyDescent="0.2">
      <c r="A1752" s="26">
        <v>10</v>
      </c>
      <c r="B1752" s="26">
        <v>16</v>
      </c>
      <c r="C1752" s="26">
        <v>2009</v>
      </c>
      <c r="D1752" s="38">
        <v>13.597777777777777</v>
      </c>
      <c r="E1752" s="38">
        <v>4.4749999999999996</v>
      </c>
      <c r="F1752" s="38">
        <v>6.9631060153420536</v>
      </c>
      <c r="G1752" s="38">
        <v>5.5874999999999995</v>
      </c>
      <c r="H1752" s="41">
        <v>55.761111111111099</v>
      </c>
    </row>
    <row r="1753" spans="1:8" x14ac:dyDescent="0.2">
      <c r="A1753" s="26">
        <v>10</v>
      </c>
      <c r="B1753" s="26">
        <v>17</v>
      </c>
      <c r="C1753" s="26">
        <v>2009</v>
      </c>
      <c r="D1753" s="38">
        <v>1.3302325581395349</v>
      </c>
      <c r="E1753" s="38">
        <v>4.3625000000000007</v>
      </c>
      <c r="F1753" s="38">
        <v>5.8559183569448416</v>
      </c>
      <c r="G1753" s="38">
        <v>7.1062499999999993</v>
      </c>
      <c r="H1753" s="41">
        <v>55.761111111111099</v>
      </c>
    </row>
    <row r="1754" spans="1:8" x14ac:dyDescent="0.2">
      <c r="A1754" s="26">
        <v>10</v>
      </c>
      <c r="B1754" s="26">
        <v>18</v>
      </c>
      <c r="C1754" s="26">
        <v>2009</v>
      </c>
      <c r="D1754" s="38">
        <v>6.0214285714285731</v>
      </c>
      <c r="E1754" s="38">
        <v>5.6249999999999991</v>
      </c>
      <c r="F1754" s="38">
        <v>7.5719176433609787</v>
      </c>
      <c r="G1754" s="38">
        <v>6.6147058823529399</v>
      </c>
      <c r="H1754" s="41">
        <v>55.761111111111099</v>
      </c>
    </row>
    <row r="1755" spans="1:8" x14ac:dyDescent="0.2">
      <c r="A1755" s="26">
        <v>10</v>
      </c>
      <c r="B1755" s="26">
        <v>19</v>
      </c>
      <c r="C1755" s="26">
        <v>2009</v>
      </c>
      <c r="D1755" s="38">
        <v>2.4651162790697669</v>
      </c>
      <c r="E1755" s="38">
        <v>2.4750000000000001</v>
      </c>
      <c r="F1755" s="38">
        <v>6.3627894332954842</v>
      </c>
      <c r="G1755" s="38">
        <v>6.9558823529411775</v>
      </c>
      <c r="H1755" s="41">
        <v>55.761111111111099</v>
      </c>
    </row>
    <row r="1756" spans="1:8" x14ac:dyDescent="0.2">
      <c r="A1756" s="26">
        <v>10</v>
      </c>
      <c r="B1756" s="26">
        <v>20</v>
      </c>
      <c r="C1756" s="26">
        <v>2009</v>
      </c>
      <c r="D1756" s="38">
        <v>2.9545454545454545E-2</v>
      </c>
      <c r="E1756" s="38">
        <v>2.1124999999999998</v>
      </c>
      <c r="F1756" s="38">
        <v>5.6746907095345573</v>
      </c>
      <c r="G1756" s="38">
        <v>10.438235294117646</v>
      </c>
      <c r="H1756" s="41">
        <v>55.761111111111099</v>
      </c>
    </row>
    <row r="1757" spans="1:8" x14ac:dyDescent="0.2">
      <c r="A1757" s="26">
        <v>10</v>
      </c>
      <c r="B1757" s="26">
        <v>21</v>
      </c>
      <c r="C1757" s="26">
        <v>2009</v>
      </c>
      <c r="D1757" s="38">
        <v>1.9047619047619049E-2</v>
      </c>
      <c r="E1757" s="38">
        <v>0.9</v>
      </c>
      <c r="F1757" s="38">
        <v>5.3717007365204852</v>
      </c>
      <c r="G1757" s="38">
        <v>13.382352941176471</v>
      </c>
      <c r="H1757" s="41">
        <v>55.761111111111099</v>
      </c>
    </row>
    <row r="1758" spans="1:8" x14ac:dyDescent="0.2">
      <c r="A1758" s="26">
        <v>10</v>
      </c>
      <c r="B1758" s="26">
        <v>22</v>
      </c>
      <c r="C1758" s="26">
        <v>2009</v>
      </c>
      <c r="D1758" s="38">
        <v>2.6190476190476191E-2</v>
      </c>
      <c r="E1758" s="38">
        <v>2.7124999999999999</v>
      </c>
      <c r="F1758" s="38">
        <v>5.2414433649443435</v>
      </c>
      <c r="G1758" s="38">
        <v>15.797222222222222</v>
      </c>
      <c r="H1758" s="41">
        <v>55.761111111111099</v>
      </c>
    </row>
    <row r="1759" spans="1:8" x14ac:dyDescent="0.2">
      <c r="A1759" s="26">
        <v>10</v>
      </c>
      <c r="B1759" s="26">
        <v>23</v>
      </c>
      <c r="C1759" s="26">
        <v>2009</v>
      </c>
      <c r="D1759" s="38">
        <v>0.89333333333333342</v>
      </c>
      <c r="E1759" s="38">
        <v>4.7</v>
      </c>
      <c r="F1759" s="38">
        <v>5.2499384109167</v>
      </c>
      <c r="G1759" s="38">
        <v>14.21875</v>
      </c>
      <c r="H1759" s="41">
        <v>55.761111111111099</v>
      </c>
    </row>
    <row r="1760" spans="1:8" x14ac:dyDescent="0.2">
      <c r="A1760" s="26">
        <v>10</v>
      </c>
      <c r="B1760" s="26">
        <v>24</v>
      </c>
      <c r="C1760" s="26">
        <v>2009</v>
      </c>
      <c r="D1760" s="38">
        <v>18.918181818181818</v>
      </c>
      <c r="E1760" s="38">
        <v>4.5374999999999996</v>
      </c>
      <c r="F1760" s="38">
        <v>18.11710137704695</v>
      </c>
      <c r="G1760" s="38">
        <v>14.85</v>
      </c>
      <c r="H1760" s="41">
        <v>55.761111111111099</v>
      </c>
    </row>
    <row r="1761" spans="1:8" x14ac:dyDescent="0.2">
      <c r="A1761" s="26">
        <v>10</v>
      </c>
      <c r="B1761" s="26">
        <v>25</v>
      </c>
      <c r="C1761" s="26">
        <v>2009</v>
      </c>
      <c r="D1761" s="38">
        <v>25.573333333333323</v>
      </c>
      <c r="E1761" s="38">
        <v>3.625</v>
      </c>
      <c r="F1761" s="38">
        <v>15.769637006685603</v>
      </c>
      <c r="G1761" s="38">
        <v>13.912500000000001</v>
      </c>
      <c r="H1761" s="41">
        <v>55.761111111111099</v>
      </c>
    </row>
    <row r="1762" spans="1:8" x14ac:dyDescent="0.2">
      <c r="A1762" s="26">
        <v>10</v>
      </c>
      <c r="B1762" s="26">
        <v>26</v>
      </c>
      <c r="C1762" s="26">
        <v>2009</v>
      </c>
      <c r="D1762" s="38">
        <v>1.8604651162790697E-2</v>
      </c>
      <c r="E1762" s="38">
        <v>1.7999999999999998</v>
      </c>
      <c r="F1762" s="38">
        <v>7.2745910343284796</v>
      </c>
      <c r="G1762" s="38">
        <v>11.126470588235293</v>
      </c>
      <c r="H1762" s="41">
        <v>55.761111111111099</v>
      </c>
    </row>
    <row r="1763" spans="1:8" x14ac:dyDescent="0.2">
      <c r="A1763" s="26">
        <v>10</v>
      </c>
      <c r="B1763" s="26">
        <v>27</v>
      </c>
      <c r="C1763" s="26">
        <v>2009</v>
      </c>
      <c r="D1763" s="38">
        <v>4.2976744186046503</v>
      </c>
      <c r="E1763" s="38">
        <v>3.125</v>
      </c>
      <c r="F1763" s="38">
        <v>7.9060561182736953</v>
      </c>
      <c r="G1763" s="38">
        <v>10.328125000000002</v>
      </c>
      <c r="H1763" s="41">
        <v>55.761111111111099</v>
      </c>
    </row>
    <row r="1764" spans="1:8" x14ac:dyDescent="0.2">
      <c r="A1764" s="26">
        <v>10</v>
      </c>
      <c r="B1764" s="26">
        <v>28</v>
      </c>
      <c r="C1764" s="26">
        <v>2009</v>
      </c>
      <c r="D1764" s="38">
        <v>28.637777777777778</v>
      </c>
      <c r="E1764" s="38">
        <v>4.7624999999999993</v>
      </c>
      <c r="F1764" s="38">
        <v>23.287752692221652</v>
      </c>
      <c r="G1764" s="38">
        <v>11.91764705882353</v>
      </c>
      <c r="H1764" s="41">
        <v>55.761111111111099</v>
      </c>
    </row>
    <row r="1765" spans="1:8" x14ac:dyDescent="0.2">
      <c r="A1765" s="26">
        <v>10</v>
      </c>
      <c r="B1765" s="26">
        <v>29</v>
      </c>
      <c r="C1765" s="26">
        <v>2009</v>
      </c>
      <c r="D1765" s="38">
        <v>12.44888888888889</v>
      </c>
      <c r="E1765" s="38">
        <v>2.7249999999999996</v>
      </c>
      <c r="F1765" s="38">
        <v>10.867995480635543</v>
      </c>
      <c r="G1765" s="38">
        <v>11.835294117647059</v>
      </c>
      <c r="H1765" s="41">
        <v>55.761111111111099</v>
      </c>
    </row>
    <row r="1766" spans="1:8" x14ac:dyDescent="0.2">
      <c r="A1766" s="26">
        <v>10</v>
      </c>
      <c r="B1766" s="26">
        <v>30</v>
      </c>
      <c r="C1766" s="26">
        <v>2009</v>
      </c>
      <c r="D1766" s="38">
        <v>3.7209302325581395E-2</v>
      </c>
      <c r="E1766" s="38">
        <v>3.1875</v>
      </c>
      <c r="F1766" s="38">
        <v>7.9683531220709778</v>
      </c>
      <c r="G1766" s="38">
        <v>12.168749999999999</v>
      </c>
      <c r="H1766" s="41">
        <v>55.761111111111099</v>
      </c>
    </row>
    <row r="1767" spans="1:8" x14ac:dyDescent="0.2">
      <c r="A1767" s="26">
        <v>10</v>
      </c>
      <c r="B1767" s="26">
        <v>31</v>
      </c>
      <c r="C1767" s="26">
        <v>2009</v>
      </c>
      <c r="D1767" s="38">
        <v>1.5422222222222217</v>
      </c>
      <c r="E1767" s="38">
        <v>4.7</v>
      </c>
      <c r="F1767" s="38">
        <v>7.322729628171837</v>
      </c>
      <c r="G1767" s="38">
        <v>15.878125000000001</v>
      </c>
      <c r="H1767" s="41">
        <v>55.761111111111099</v>
      </c>
    </row>
    <row r="1768" spans="1:8" x14ac:dyDescent="0.2">
      <c r="A1768" s="26">
        <v>11</v>
      </c>
      <c r="B1768" s="26">
        <v>1</v>
      </c>
      <c r="C1768" s="26">
        <v>2009</v>
      </c>
      <c r="D1768" s="38">
        <v>2.9409090909090905</v>
      </c>
      <c r="E1768" s="38">
        <v>3.3499999999999996</v>
      </c>
      <c r="F1768" s="38">
        <v>7.2689276703469092</v>
      </c>
      <c r="G1768" s="38">
        <v>12.934374999999999</v>
      </c>
      <c r="H1768" s="41">
        <v>37.068518518518502</v>
      </c>
    </row>
    <row r="1769" spans="1:8" x14ac:dyDescent="0.2">
      <c r="A1769" s="26">
        <v>11</v>
      </c>
      <c r="B1769" s="26">
        <v>2</v>
      </c>
      <c r="C1769" s="26">
        <v>2009</v>
      </c>
      <c r="D1769" s="38">
        <v>0.10232558139534882</v>
      </c>
      <c r="E1769" s="38">
        <v>3.5874999999999995</v>
      </c>
      <c r="F1769" s="38">
        <v>6.572333900613625</v>
      </c>
      <c r="G1769" s="38">
        <v>10.384375000000002</v>
      </c>
      <c r="H1769" s="41">
        <v>37.068518518518502</v>
      </c>
    </row>
    <row r="1770" spans="1:8" x14ac:dyDescent="0.2">
      <c r="A1770" s="26">
        <v>11</v>
      </c>
      <c r="B1770" s="26">
        <v>3</v>
      </c>
      <c r="C1770" s="26">
        <v>2009</v>
      </c>
      <c r="D1770" s="38">
        <v>3.333333333333334E-2</v>
      </c>
      <c r="E1770" s="38">
        <v>3.0125000000000002</v>
      </c>
      <c r="F1770" s="38">
        <v>6.2806706555626963</v>
      </c>
      <c r="G1770" s="38">
        <v>9.5794117647058812</v>
      </c>
      <c r="H1770" s="41">
        <v>37.068518518518502</v>
      </c>
    </row>
    <row r="1771" spans="1:8" x14ac:dyDescent="0.2">
      <c r="A1771" s="26">
        <v>11</v>
      </c>
      <c r="B1771" s="26">
        <v>4</v>
      </c>
      <c r="C1771" s="26">
        <v>2009</v>
      </c>
      <c r="D1771" s="38">
        <v>7.3170731707317069E-3</v>
      </c>
      <c r="E1771" s="38">
        <v>2.4375000000000004</v>
      </c>
      <c r="F1771" s="38">
        <v>5.9352054526868416</v>
      </c>
      <c r="G1771" s="38">
        <v>8.1382352941176457</v>
      </c>
      <c r="H1771" s="41">
        <v>37.068518518518502</v>
      </c>
    </row>
    <row r="1772" spans="1:8" x14ac:dyDescent="0.2">
      <c r="A1772" s="26">
        <v>11</v>
      </c>
      <c r="B1772" s="26">
        <v>5</v>
      </c>
      <c r="C1772" s="26">
        <v>2009</v>
      </c>
      <c r="D1772" s="38">
        <v>0.12954545454545455</v>
      </c>
      <c r="E1772" s="38">
        <v>2.8249999999999997</v>
      </c>
      <c r="F1772" s="38">
        <v>5.943700498659199</v>
      </c>
      <c r="G1772" s="38">
        <v>8.1529411764705877</v>
      </c>
      <c r="H1772" s="41">
        <v>37.068518518518502</v>
      </c>
    </row>
    <row r="1773" spans="1:8" x14ac:dyDescent="0.2">
      <c r="A1773" s="26">
        <v>11</v>
      </c>
      <c r="B1773" s="26">
        <v>6</v>
      </c>
      <c r="C1773" s="26">
        <v>2009</v>
      </c>
      <c r="D1773" s="38">
        <v>0.85333333333333317</v>
      </c>
      <c r="E1773" s="38">
        <v>4.7625000000000002</v>
      </c>
      <c r="F1773" s="38">
        <v>6.1305915100510546</v>
      </c>
      <c r="G1773" s="38">
        <v>6.3468749999999989</v>
      </c>
      <c r="H1773" s="41">
        <v>37.068518518518502</v>
      </c>
    </row>
    <row r="1774" spans="1:8" x14ac:dyDescent="0.2">
      <c r="A1774" s="26">
        <v>11</v>
      </c>
      <c r="B1774" s="26">
        <v>7</v>
      </c>
      <c r="C1774" s="26">
        <v>2009</v>
      </c>
      <c r="D1774" s="38">
        <v>0</v>
      </c>
      <c r="E1774" s="38">
        <v>2.5124999999999997</v>
      </c>
      <c r="F1774" s="38">
        <v>5.8417599469909138</v>
      </c>
      <c r="G1774" s="38">
        <v>5.0499999999999989</v>
      </c>
      <c r="H1774" s="41">
        <v>37.068518518518502</v>
      </c>
    </row>
    <row r="1775" spans="1:8" x14ac:dyDescent="0.2">
      <c r="A1775" s="26">
        <v>11</v>
      </c>
      <c r="B1775" s="26">
        <v>8</v>
      </c>
      <c r="C1775" s="26">
        <v>2009</v>
      </c>
      <c r="D1775" s="38">
        <v>0</v>
      </c>
      <c r="E1775" s="38">
        <v>1.4000000000000001</v>
      </c>
      <c r="F1775" s="38">
        <v>5.7964530351383425</v>
      </c>
      <c r="G1775" s="38">
        <v>11.553125000000001</v>
      </c>
      <c r="H1775" s="41">
        <v>37.068518518518502</v>
      </c>
    </row>
    <row r="1776" spans="1:8" x14ac:dyDescent="0.2">
      <c r="A1776" s="26">
        <v>11</v>
      </c>
      <c r="B1776" s="26">
        <v>9</v>
      </c>
      <c r="C1776" s="26">
        <v>2009</v>
      </c>
      <c r="D1776" s="38">
        <v>0</v>
      </c>
      <c r="E1776" s="38">
        <v>1.9125000000000001</v>
      </c>
      <c r="F1776" s="38">
        <v>5.7369877133318425</v>
      </c>
      <c r="G1776" s="38">
        <v>12.258823529411767</v>
      </c>
      <c r="H1776" s="41">
        <v>37.068518518518502</v>
      </c>
    </row>
    <row r="1777" spans="1:8" x14ac:dyDescent="0.2">
      <c r="A1777" s="26">
        <v>11</v>
      </c>
      <c r="B1777" s="26">
        <v>10</v>
      </c>
      <c r="C1777" s="26">
        <v>2009</v>
      </c>
      <c r="D1777" s="38">
        <v>0</v>
      </c>
      <c r="E1777" s="38">
        <v>2.125</v>
      </c>
      <c r="F1777" s="38">
        <v>5.7256609853686999</v>
      </c>
      <c r="G1777" s="38">
        <v>13.858823529411765</v>
      </c>
      <c r="H1777" s="41">
        <v>37.068518518518502</v>
      </c>
    </row>
    <row r="1778" spans="1:8" x14ac:dyDescent="0.2">
      <c r="A1778" s="26">
        <v>11</v>
      </c>
      <c r="B1778" s="26">
        <v>11</v>
      </c>
      <c r="C1778" s="26">
        <v>2009</v>
      </c>
      <c r="D1778" s="38">
        <v>8.3333333333333329E-2</v>
      </c>
      <c r="E1778" s="38">
        <v>5.2625000000000002</v>
      </c>
      <c r="F1778" s="38">
        <v>5.5585917479123443</v>
      </c>
      <c r="G1778" s="38">
        <v>12.011764705882353</v>
      </c>
      <c r="H1778" s="41">
        <v>37.068518518518502</v>
      </c>
    </row>
    <row r="1779" spans="1:8" x14ac:dyDescent="0.2">
      <c r="A1779" s="26">
        <v>11</v>
      </c>
      <c r="B1779" s="26">
        <v>12</v>
      </c>
      <c r="C1779" s="26">
        <v>2009</v>
      </c>
      <c r="D1779" s="38">
        <v>0.59523809523809534</v>
      </c>
      <c r="E1779" s="38">
        <v>6.9874999999999998</v>
      </c>
      <c r="F1779" s="38">
        <v>5.6548689355990582</v>
      </c>
      <c r="G1779" s="38">
        <v>9.7588235294117638</v>
      </c>
      <c r="H1779" s="41">
        <v>37.068518518518502</v>
      </c>
    </row>
    <row r="1780" spans="1:8" x14ac:dyDescent="0.2">
      <c r="A1780" s="26">
        <v>11</v>
      </c>
      <c r="B1780" s="26">
        <v>13</v>
      </c>
      <c r="C1780" s="26">
        <v>2009</v>
      </c>
      <c r="D1780" s="38">
        <v>2.1046511627906965</v>
      </c>
      <c r="E1780" s="38">
        <v>8.125</v>
      </c>
      <c r="F1780" s="38">
        <v>5.7936213531475573</v>
      </c>
      <c r="G1780" s="38">
        <v>10.156250000000002</v>
      </c>
      <c r="H1780" s="41">
        <v>37.068518518518502</v>
      </c>
    </row>
    <row r="1781" spans="1:8" x14ac:dyDescent="0.2">
      <c r="A1781" s="26">
        <v>11</v>
      </c>
      <c r="B1781" s="26">
        <v>14</v>
      </c>
      <c r="C1781" s="26">
        <v>2009</v>
      </c>
      <c r="D1781" s="38">
        <v>9.4674418604651152</v>
      </c>
      <c r="E1781" s="38">
        <v>4.8125</v>
      </c>
      <c r="F1781" s="38">
        <v>9.5059564430676158</v>
      </c>
      <c r="G1781" s="38">
        <v>12.228124999999999</v>
      </c>
      <c r="H1781" s="41">
        <v>37.068518518518502</v>
      </c>
    </row>
    <row r="1782" spans="1:8" x14ac:dyDescent="0.2">
      <c r="A1782" s="26">
        <v>11</v>
      </c>
      <c r="B1782" s="26">
        <v>15</v>
      </c>
      <c r="C1782" s="26">
        <v>2009</v>
      </c>
      <c r="D1782" s="38">
        <v>3.9116279069767446</v>
      </c>
      <c r="E1782" s="38">
        <v>2.2124999999999999</v>
      </c>
      <c r="F1782" s="38">
        <v>8.1892243173522647</v>
      </c>
      <c r="G1782" s="38">
        <v>14.370588235294116</v>
      </c>
      <c r="H1782" s="41">
        <v>37.068518518518502</v>
      </c>
    </row>
    <row r="1783" spans="1:8" x14ac:dyDescent="0.2">
      <c r="A1783" s="26">
        <v>11</v>
      </c>
      <c r="B1783" s="26">
        <v>16</v>
      </c>
      <c r="C1783" s="26">
        <v>2009</v>
      </c>
      <c r="D1783" s="38">
        <v>5.2380952380952382E-2</v>
      </c>
      <c r="E1783" s="38">
        <v>3.4125000000000005</v>
      </c>
      <c r="F1783" s="38">
        <v>7.0990267508997649</v>
      </c>
      <c r="G1783" s="38">
        <v>12.761764705882356</v>
      </c>
      <c r="H1783" s="41">
        <v>37.068518518518502</v>
      </c>
    </row>
    <row r="1784" spans="1:8" x14ac:dyDescent="0.2">
      <c r="A1784" s="26">
        <v>11</v>
      </c>
      <c r="B1784" s="26">
        <v>17</v>
      </c>
      <c r="C1784" s="26">
        <v>2009</v>
      </c>
      <c r="D1784" s="38">
        <v>0</v>
      </c>
      <c r="E1784" s="38">
        <v>3.0249999999999999</v>
      </c>
      <c r="F1784" s="38">
        <v>6.6374625864016954</v>
      </c>
      <c r="G1784" s="38">
        <v>9.9441176470588246</v>
      </c>
      <c r="H1784" s="41">
        <v>37.068518518518502</v>
      </c>
    </row>
    <row r="1785" spans="1:8" x14ac:dyDescent="0.2">
      <c r="A1785" s="26">
        <v>11</v>
      </c>
      <c r="B1785" s="26">
        <v>18</v>
      </c>
      <c r="C1785" s="26">
        <v>2009</v>
      </c>
      <c r="D1785" s="38">
        <v>0</v>
      </c>
      <c r="E1785" s="38">
        <v>2.7750000000000004</v>
      </c>
      <c r="F1785" s="38">
        <v>6.3514627053323416</v>
      </c>
      <c r="G1785" s="38">
        <v>8.5</v>
      </c>
      <c r="H1785" s="41">
        <v>37.068518518518502</v>
      </c>
    </row>
    <row r="1786" spans="1:8" x14ac:dyDescent="0.2">
      <c r="A1786" s="26">
        <v>11</v>
      </c>
      <c r="B1786" s="26">
        <v>19</v>
      </c>
      <c r="C1786" s="26">
        <v>2009</v>
      </c>
      <c r="D1786" s="38">
        <v>0.59534883720930232</v>
      </c>
      <c r="E1786" s="38">
        <v>3.1375000000000002</v>
      </c>
      <c r="F1786" s="38">
        <v>6.2948290655166259</v>
      </c>
      <c r="G1786" s="38">
        <v>10.694117647058825</v>
      </c>
      <c r="H1786" s="41">
        <v>37.068518518518502</v>
      </c>
    </row>
    <row r="1787" spans="1:8" x14ac:dyDescent="0.2">
      <c r="A1787" s="26">
        <v>11</v>
      </c>
      <c r="B1787" s="26">
        <v>20</v>
      </c>
      <c r="C1787" s="26">
        <v>2009</v>
      </c>
      <c r="D1787" s="38">
        <v>15.258139534883719</v>
      </c>
      <c r="E1787" s="38">
        <v>4.55</v>
      </c>
      <c r="F1787" s="38">
        <v>11.955361365097255</v>
      </c>
      <c r="G1787" s="38">
        <v>12.203125</v>
      </c>
      <c r="H1787" s="41">
        <v>37.068518518518502</v>
      </c>
    </row>
    <row r="1788" spans="1:8" x14ac:dyDescent="0.2">
      <c r="A1788" s="26">
        <v>11</v>
      </c>
      <c r="B1788" s="26">
        <v>21</v>
      </c>
      <c r="C1788" s="26">
        <v>2009</v>
      </c>
      <c r="D1788" s="38">
        <v>0.51282051282051277</v>
      </c>
      <c r="E1788" s="38">
        <v>2.5125000000000002</v>
      </c>
      <c r="F1788" s="38">
        <v>8.3109866429560508</v>
      </c>
      <c r="G1788" s="38">
        <v>9.8187499999999996</v>
      </c>
      <c r="H1788" s="41">
        <v>37.068518518518502</v>
      </c>
    </row>
    <row r="1789" spans="1:8" x14ac:dyDescent="0.2">
      <c r="A1789" s="26">
        <v>11</v>
      </c>
      <c r="B1789" s="26">
        <v>22</v>
      </c>
      <c r="C1789" s="26">
        <v>2009</v>
      </c>
      <c r="D1789" s="38">
        <v>0</v>
      </c>
      <c r="E1789" s="38">
        <v>3.1749999999999998</v>
      </c>
      <c r="F1789" s="38">
        <v>7.2972444902547666</v>
      </c>
      <c r="G1789" s="38">
        <v>9.2323529411764707</v>
      </c>
      <c r="H1789" s="41">
        <v>37.068518518518502</v>
      </c>
    </row>
    <row r="1790" spans="1:8" x14ac:dyDescent="0.2">
      <c r="A1790" s="26">
        <v>11</v>
      </c>
      <c r="B1790" s="26">
        <v>23</v>
      </c>
      <c r="C1790" s="26">
        <v>2009</v>
      </c>
      <c r="D1790" s="38">
        <v>7.4999999999999997E-3</v>
      </c>
      <c r="E1790" s="38">
        <v>4.8749999999999991</v>
      </c>
      <c r="F1790" s="38">
        <v>6.7422348200607667</v>
      </c>
      <c r="G1790" s="38">
        <v>8.4593749999999996</v>
      </c>
      <c r="H1790" s="41">
        <v>37.068518518518502</v>
      </c>
    </row>
    <row r="1791" spans="1:8" x14ac:dyDescent="0.2">
      <c r="A1791" s="26">
        <v>11</v>
      </c>
      <c r="B1791" s="26">
        <v>24</v>
      </c>
      <c r="C1791" s="26">
        <v>2009</v>
      </c>
      <c r="D1791" s="38">
        <v>0.35581395348837219</v>
      </c>
      <c r="E1791" s="38">
        <v>3.3000000000000003</v>
      </c>
      <c r="F1791" s="38">
        <v>6.4392448470466972</v>
      </c>
      <c r="G1791" s="38">
        <v>10.779999999999998</v>
      </c>
      <c r="H1791" s="41">
        <v>37.068518518518502</v>
      </c>
    </row>
    <row r="1792" spans="1:8" x14ac:dyDescent="0.2">
      <c r="A1792" s="26">
        <v>11</v>
      </c>
      <c r="B1792" s="26">
        <v>25</v>
      </c>
      <c r="C1792" s="26">
        <v>2009</v>
      </c>
      <c r="D1792" s="38">
        <v>0.29512195121951218</v>
      </c>
      <c r="E1792" s="38">
        <v>1.9375</v>
      </c>
      <c r="F1792" s="38">
        <v>6.2665122456087694</v>
      </c>
      <c r="G1792" s="38">
        <v>10.208823529411763</v>
      </c>
      <c r="H1792" s="41">
        <v>37.068518518518502</v>
      </c>
    </row>
    <row r="1793" spans="1:8" x14ac:dyDescent="0.2">
      <c r="A1793" s="26">
        <v>11</v>
      </c>
      <c r="B1793" s="26">
        <v>26</v>
      </c>
      <c r="C1793" s="26">
        <v>2009</v>
      </c>
      <c r="D1793" s="38">
        <v>1.0774999999999995</v>
      </c>
      <c r="E1793" s="38">
        <v>1.5374999999999999</v>
      </c>
      <c r="F1793" s="38">
        <v>6.2495221536640546</v>
      </c>
      <c r="G1793" s="38">
        <v>11.14</v>
      </c>
      <c r="H1793" s="41">
        <v>37.068518518518502</v>
      </c>
    </row>
    <row r="1794" spans="1:8" x14ac:dyDescent="0.2">
      <c r="A1794" s="26">
        <v>11</v>
      </c>
      <c r="B1794" s="26">
        <v>27</v>
      </c>
      <c r="C1794" s="26">
        <v>2009</v>
      </c>
      <c r="D1794" s="38">
        <v>0.83846153846153837</v>
      </c>
      <c r="E1794" s="38">
        <v>6.4499999999999993</v>
      </c>
      <c r="F1794" s="38">
        <v>6.5355220347334102</v>
      </c>
      <c r="G1794" s="38">
        <v>8.9562500000000007</v>
      </c>
      <c r="H1794" s="41">
        <v>37.068518518518502</v>
      </c>
    </row>
    <row r="1795" spans="1:8" x14ac:dyDescent="0.2">
      <c r="A1795" s="26">
        <v>11</v>
      </c>
      <c r="B1795" s="26">
        <v>28</v>
      </c>
      <c r="C1795" s="26">
        <v>2009</v>
      </c>
      <c r="D1795" s="38">
        <v>0.22000000000000003</v>
      </c>
      <c r="E1795" s="38">
        <v>7.4875000000000016</v>
      </c>
      <c r="F1795" s="38">
        <v>6.4165913911204129</v>
      </c>
      <c r="G1795" s="38">
        <v>8.2218750000000007</v>
      </c>
      <c r="H1795" s="41">
        <v>37.068518518518502</v>
      </c>
    </row>
    <row r="1796" spans="1:8" x14ac:dyDescent="0.2">
      <c r="A1796" s="26">
        <v>11</v>
      </c>
      <c r="B1796" s="26">
        <v>29</v>
      </c>
      <c r="C1796" s="26">
        <v>2009</v>
      </c>
      <c r="D1796" s="38">
        <v>0</v>
      </c>
      <c r="E1796" s="38">
        <v>2.6</v>
      </c>
      <c r="F1796" s="38">
        <v>6.1957201958391259</v>
      </c>
      <c r="G1796" s="38">
        <v>7.9823529411764715</v>
      </c>
      <c r="H1796" s="41">
        <v>37.068518518518502</v>
      </c>
    </row>
    <row r="1797" spans="1:8" x14ac:dyDescent="0.2">
      <c r="A1797" s="26">
        <v>11</v>
      </c>
      <c r="B1797" s="26">
        <v>30</v>
      </c>
      <c r="C1797" s="26">
        <v>2009</v>
      </c>
      <c r="D1797" s="38">
        <v>1.7292682926829266</v>
      </c>
      <c r="E1797" s="38">
        <v>3.8</v>
      </c>
      <c r="F1797" s="38">
        <v>6.8356803257566954</v>
      </c>
      <c r="G1797" s="38">
        <v>8.6468750000000014</v>
      </c>
      <c r="H1797" s="41">
        <v>37.068518518518502</v>
      </c>
    </row>
    <row r="1798" spans="1:8" x14ac:dyDescent="0.2">
      <c r="A1798" s="26">
        <v>12</v>
      </c>
      <c r="B1798" s="26">
        <v>1</v>
      </c>
      <c r="C1798" s="26">
        <v>2009</v>
      </c>
      <c r="D1798" s="38">
        <v>3.4822222222222212</v>
      </c>
      <c r="E1798" s="38">
        <v>3.6875</v>
      </c>
      <c r="F1798" s="38">
        <v>6.4420765290374833</v>
      </c>
      <c r="G1798" s="38">
        <v>5.2166666666666677</v>
      </c>
      <c r="H1798" s="41">
        <v>1.4537037037036999</v>
      </c>
    </row>
    <row r="1799" spans="1:8" x14ac:dyDescent="0.2">
      <c r="A1799" s="26">
        <v>12</v>
      </c>
      <c r="B1799" s="26">
        <v>2</v>
      </c>
      <c r="C1799" s="26">
        <v>2009</v>
      </c>
      <c r="D1799" s="38">
        <v>2.3302325581395351</v>
      </c>
      <c r="E1799" s="38">
        <v>2.5374999999999996</v>
      </c>
      <c r="F1799" s="38">
        <v>6.198551877829912</v>
      </c>
      <c r="G1799" s="38">
        <v>5.9750000000000014</v>
      </c>
      <c r="H1799" s="41">
        <v>1.4537037037036999</v>
      </c>
    </row>
    <row r="1800" spans="1:8" x14ac:dyDescent="0.2">
      <c r="A1800" s="26">
        <v>12</v>
      </c>
      <c r="B1800" s="26">
        <v>3</v>
      </c>
      <c r="C1800" s="26">
        <v>2009</v>
      </c>
      <c r="D1800" s="38">
        <v>26.543750000000014</v>
      </c>
      <c r="E1800" s="38">
        <v>7.0250000000000012</v>
      </c>
      <c r="F1800" s="38">
        <v>20.172902502357374</v>
      </c>
      <c r="G1800" s="38">
        <v>12.14722222222222</v>
      </c>
      <c r="H1800" s="41">
        <v>1.4537037037036999</v>
      </c>
    </row>
    <row r="1801" spans="1:8" x14ac:dyDescent="0.2">
      <c r="A1801" s="26">
        <v>12</v>
      </c>
      <c r="B1801" s="26">
        <v>4</v>
      </c>
      <c r="C1801" s="26">
        <v>2009</v>
      </c>
      <c r="D1801" s="38">
        <v>0.50000000000000011</v>
      </c>
      <c r="E1801" s="38">
        <v>2.6625000000000001</v>
      </c>
      <c r="F1801" s="38">
        <v>8.7923725813896176</v>
      </c>
      <c r="G1801" s="38">
        <v>9.0368421052631582</v>
      </c>
      <c r="H1801" s="41">
        <v>1.4537037037036999</v>
      </c>
    </row>
    <row r="1802" spans="1:8" x14ac:dyDescent="0.2">
      <c r="A1802" s="26">
        <v>12</v>
      </c>
      <c r="B1802" s="26">
        <v>5</v>
      </c>
      <c r="C1802" s="26">
        <v>2009</v>
      </c>
      <c r="D1802" s="38">
        <v>4.166666666666667</v>
      </c>
      <c r="E1802" s="38">
        <v>4.0875000000000004</v>
      </c>
      <c r="F1802" s="38">
        <v>10.349797676321758</v>
      </c>
      <c r="G1802" s="38">
        <v>4.8361111111111121</v>
      </c>
      <c r="H1802" s="41">
        <v>1.4537037037036999</v>
      </c>
    </row>
    <row r="1803" spans="1:8" x14ac:dyDescent="0.2">
      <c r="A1803" s="26">
        <v>12</v>
      </c>
      <c r="B1803" s="26">
        <v>6</v>
      </c>
      <c r="C1803" s="26">
        <v>2009</v>
      </c>
      <c r="D1803" s="38">
        <v>10.228888888888887</v>
      </c>
      <c r="E1803" s="38">
        <v>3.9874999999999994</v>
      </c>
      <c r="F1803" s="38">
        <v>10.429084772063758</v>
      </c>
      <c r="G1803" s="38">
        <v>2.5764705882352938</v>
      </c>
      <c r="H1803" s="41">
        <v>1.4537037037036999</v>
      </c>
    </row>
    <row r="1804" spans="1:8" x14ac:dyDescent="0.2">
      <c r="A1804" s="26">
        <v>12</v>
      </c>
      <c r="B1804" s="26">
        <v>7</v>
      </c>
      <c r="C1804" s="26">
        <v>2009</v>
      </c>
      <c r="D1804" s="38">
        <v>1.3636363636363636E-2</v>
      </c>
      <c r="E1804" s="38">
        <v>2.0750000000000002</v>
      </c>
      <c r="F1804" s="38">
        <v>8.0051649879511935</v>
      </c>
      <c r="G1804" s="38">
        <v>1.0500000000000003</v>
      </c>
      <c r="H1804" s="41">
        <v>1.4537037037036999</v>
      </c>
    </row>
    <row r="1805" spans="1:8" x14ac:dyDescent="0.2">
      <c r="A1805" s="26">
        <v>12</v>
      </c>
      <c r="B1805" s="26">
        <v>8</v>
      </c>
      <c r="C1805" s="26">
        <v>2009</v>
      </c>
      <c r="D1805" s="38">
        <v>0</v>
      </c>
      <c r="E1805" s="38">
        <v>3.3000000000000003</v>
      </c>
      <c r="F1805" s="38">
        <v>7.5067889575729074</v>
      </c>
      <c r="G1805" s="38">
        <v>2.7583333333333333</v>
      </c>
      <c r="H1805" s="41">
        <v>1.4537037037036999</v>
      </c>
    </row>
    <row r="1806" spans="1:8" x14ac:dyDescent="0.2">
      <c r="A1806" s="26">
        <v>12</v>
      </c>
      <c r="B1806" s="26">
        <v>9</v>
      </c>
      <c r="C1806" s="26">
        <v>2009</v>
      </c>
      <c r="D1806" s="38">
        <v>31.030232558139534</v>
      </c>
      <c r="E1806" s="38">
        <v>4.8500000000000005</v>
      </c>
      <c r="F1806" s="38">
        <v>38.292835561395108</v>
      </c>
      <c r="G1806" s="38">
        <v>5.3289473684210522</v>
      </c>
      <c r="H1806" s="41">
        <v>1.4537037037036999</v>
      </c>
    </row>
    <row r="1807" spans="1:8" x14ac:dyDescent="0.2">
      <c r="A1807" s="26">
        <v>12</v>
      </c>
      <c r="B1807" s="26">
        <v>10</v>
      </c>
      <c r="C1807" s="26">
        <v>2009</v>
      </c>
      <c r="D1807" s="38">
        <v>15.222222222222221</v>
      </c>
      <c r="E1807" s="38">
        <v>7.5875000000000004</v>
      </c>
      <c r="F1807" s="38">
        <v>14.435914789025537</v>
      </c>
      <c r="G1807" s="38">
        <v>4.3166666666666673</v>
      </c>
      <c r="H1807" s="41">
        <v>1.4537037037036999</v>
      </c>
    </row>
    <row r="1808" spans="1:8" x14ac:dyDescent="0.2">
      <c r="A1808" s="26">
        <v>12</v>
      </c>
      <c r="B1808" s="26">
        <v>11</v>
      </c>
      <c r="C1808" s="26">
        <v>2009</v>
      </c>
      <c r="D1808" s="38">
        <v>0</v>
      </c>
      <c r="E1808" s="38">
        <v>7.7250000000000005</v>
      </c>
      <c r="F1808" s="38">
        <v>10.477223365907117</v>
      </c>
      <c r="G1808" s="38">
        <v>-2.3647058823529408</v>
      </c>
      <c r="H1808" s="41">
        <v>1.4537037037036999</v>
      </c>
    </row>
    <row r="1809" spans="1:8" x14ac:dyDescent="0.2">
      <c r="A1809" s="26">
        <v>12</v>
      </c>
      <c r="B1809" s="26">
        <v>12</v>
      </c>
      <c r="C1809" s="26">
        <v>2009</v>
      </c>
      <c r="D1809" s="38">
        <v>0</v>
      </c>
      <c r="E1809" s="38">
        <v>3.3874999999999997</v>
      </c>
      <c r="F1809" s="38">
        <v>9.2709268378324019</v>
      </c>
      <c r="G1809" s="38">
        <v>-1.797058823529412</v>
      </c>
      <c r="H1809" s="41">
        <v>1.4537037037036999</v>
      </c>
    </row>
    <row r="1810" spans="1:8" x14ac:dyDescent="0.2">
      <c r="A1810" s="26">
        <v>12</v>
      </c>
      <c r="B1810" s="26">
        <v>13</v>
      </c>
      <c r="C1810" s="26">
        <v>2009</v>
      </c>
      <c r="D1810" s="38">
        <v>6.4804878048780488</v>
      </c>
      <c r="E1810" s="38">
        <v>2.6749999999999998</v>
      </c>
      <c r="F1810" s="38">
        <v>17.100527542354882</v>
      </c>
      <c r="G1810" s="38">
        <v>1.572222222222222</v>
      </c>
      <c r="H1810" s="41">
        <v>1.4537037037036999</v>
      </c>
    </row>
    <row r="1811" spans="1:8" x14ac:dyDescent="0.2">
      <c r="A1811" s="26">
        <v>12</v>
      </c>
      <c r="B1811" s="26">
        <v>14</v>
      </c>
      <c r="C1811" s="26">
        <v>2009</v>
      </c>
      <c r="D1811" s="38">
        <v>15.115909090909092</v>
      </c>
      <c r="E1811" s="38">
        <v>2.5499999999999998</v>
      </c>
      <c r="F1811" s="38">
        <v>15.497795535570177</v>
      </c>
      <c r="G1811" s="38">
        <v>4.4868421052631575</v>
      </c>
      <c r="H1811" s="41">
        <v>1.4537037037036999</v>
      </c>
    </row>
    <row r="1812" spans="1:8" x14ac:dyDescent="0.2">
      <c r="A1812" s="26">
        <v>12</v>
      </c>
      <c r="B1812" s="26">
        <v>15</v>
      </c>
      <c r="C1812" s="26">
        <v>2009</v>
      </c>
      <c r="D1812" s="38">
        <v>4.4186046511627913E-2</v>
      </c>
      <c r="E1812" s="38">
        <v>3.4500000000000006</v>
      </c>
      <c r="F1812" s="38">
        <v>10.488550093870259</v>
      </c>
      <c r="G1812" s="38">
        <v>6.8999999999999995</v>
      </c>
      <c r="H1812" s="41">
        <v>1.4537037037036999</v>
      </c>
    </row>
    <row r="1813" spans="1:8" x14ac:dyDescent="0.2">
      <c r="A1813" s="26">
        <v>12</v>
      </c>
      <c r="B1813" s="26">
        <v>16</v>
      </c>
      <c r="C1813" s="26">
        <v>2009</v>
      </c>
      <c r="D1813" s="38">
        <v>0</v>
      </c>
      <c r="E1813" s="38">
        <v>6.5</v>
      </c>
      <c r="F1813" s="38">
        <v>9.6418771786253323</v>
      </c>
      <c r="G1813" s="38">
        <v>2.7868421052631569</v>
      </c>
      <c r="H1813" s="41">
        <v>1.4537037037036999</v>
      </c>
    </row>
    <row r="1814" spans="1:8" x14ac:dyDescent="0.2">
      <c r="A1814" s="26">
        <v>12</v>
      </c>
      <c r="B1814" s="26">
        <v>17</v>
      </c>
      <c r="C1814" s="26">
        <v>2009</v>
      </c>
      <c r="D1814" s="38">
        <v>0</v>
      </c>
      <c r="E1814" s="38">
        <v>6.4625000000000004</v>
      </c>
      <c r="F1814" s="38">
        <v>9.0358972325971898</v>
      </c>
      <c r="G1814" s="38">
        <v>-2.106140350877193</v>
      </c>
      <c r="H1814" s="41">
        <v>1.4537037037036999</v>
      </c>
    </row>
    <row r="1815" spans="1:8" x14ac:dyDescent="0.2">
      <c r="A1815" s="26">
        <v>12</v>
      </c>
      <c r="B1815" s="26">
        <v>18</v>
      </c>
      <c r="C1815" s="26">
        <v>2009</v>
      </c>
      <c r="D1815" s="38">
        <v>0</v>
      </c>
      <c r="E1815" s="38">
        <v>3.0499999999999994</v>
      </c>
      <c r="F1815" s="38">
        <v>8.6677785737950472</v>
      </c>
      <c r="G1815" s="38">
        <v>-4.7500000000000018</v>
      </c>
      <c r="H1815" s="41">
        <v>1.4537037037036999</v>
      </c>
    </row>
    <row r="1816" spans="1:8" x14ac:dyDescent="0.2">
      <c r="A1816" s="26">
        <v>12</v>
      </c>
      <c r="B1816" s="26">
        <v>19</v>
      </c>
      <c r="C1816" s="26">
        <v>2009</v>
      </c>
      <c r="D1816" s="38">
        <v>2.8425000000000002</v>
      </c>
      <c r="E1816" s="38">
        <v>6.1</v>
      </c>
      <c r="F1816" s="38">
        <v>8.469560834440049</v>
      </c>
      <c r="G1816" s="38">
        <v>-3.9157894736842098</v>
      </c>
      <c r="H1816" s="41">
        <v>1.4537037037036999</v>
      </c>
    </row>
    <row r="1817" spans="1:8" x14ac:dyDescent="0.2">
      <c r="A1817" s="26">
        <v>12</v>
      </c>
      <c r="B1817" s="26">
        <v>20</v>
      </c>
      <c r="C1817" s="26">
        <v>2009</v>
      </c>
      <c r="D1817" s="38">
        <v>14.4125</v>
      </c>
      <c r="E1817" s="38">
        <v>6.3624999999999998</v>
      </c>
      <c r="F1817" s="38">
        <v>9.2029664700535463</v>
      </c>
      <c r="G1817" s="38">
        <v>-3.378947368421052</v>
      </c>
      <c r="H1817" s="41">
        <v>1.4537037037036999</v>
      </c>
    </row>
    <row r="1818" spans="1:8" x14ac:dyDescent="0.2">
      <c r="A1818" s="26">
        <v>12</v>
      </c>
      <c r="B1818" s="26">
        <v>21</v>
      </c>
      <c r="C1818" s="26">
        <v>2009</v>
      </c>
      <c r="D1818" s="38">
        <v>0.11282051282051284</v>
      </c>
      <c r="E1818" s="38">
        <v>6.5749999999999993</v>
      </c>
      <c r="F1818" s="38">
        <v>8.5743330680991185</v>
      </c>
      <c r="G1818" s="38">
        <v>-1</v>
      </c>
      <c r="H1818" s="41">
        <v>1.4537037037036999</v>
      </c>
    </row>
    <row r="1819" spans="1:8" x14ac:dyDescent="0.2">
      <c r="A1819" s="26">
        <v>12</v>
      </c>
      <c r="B1819" s="26">
        <v>22</v>
      </c>
      <c r="C1819" s="26">
        <v>2009</v>
      </c>
      <c r="D1819" s="38">
        <v>0</v>
      </c>
      <c r="E1819" s="38">
        <v>5.8250000000000002</v>
      </c>
      <c r="F1819" s="38">
        <v>8.1212639495734056</v>
      </c>
      <c r="G1819" s="38">
        <v>-1.033333333333333</v>
      </c>
      <c r="H1819" s="41">
        <v>1.4537037037036999</v>
      </c>
    </row>
    <row r="1820" spans="1:8" x14ac:dyDescent="0.2">
      <c r="A1820" s="26">
        <v>12</v>
      </c>
      <c r="B1820" s="26">
        <v>23</v>
      </c>
      <c r="C1820" s="26">
        <v>2009</v>
      </c>
      <c r="D1820" s="38">
        <v>0</v>
      </c>
      <c r="E1820" s="38">
        <v>5.6124999999999989</v>
      </c>
      <c r="F1820" s="38">
        <v>7.798452202623837</v>
      </c>
      <c r="G1820" s="38">
        <v>-3.4638888888888895</v>
      </c>
      <c r="H1820" s="41">
        <v>1.4537037037036999</v>
      </c>
    </row>
    <row r="1821" spans="1:8" x14ac:dyDescent="0.2">
      <c r="A1821" s="26">
        <v>12</v>
      </c>
      <c r="B1821" s="26">
        <v>24</v>
      </c>
      <c r="C1821" s="26">
        <v>2009</v>
      </c>
      <c r="D1821" s="38">
        <v>0</v>
      </c>
      <c r="E1821" s="38">
        <v>3.2625000000000002</v>
      </c>
      <c r="F1821" s="38">
        <v>7.5492641874346935</v>
      </c>
      <c r="G1821" s="38">
        <v>-1.9361111111111116</v>
      </c>
      <c r="H1821" s="41">
        <v>1.4537037037036999</v>
      </c>
    </row>
    <row r="1822" spans="1:8" x14ac:dyDescent="0.2">
      <c r="A1822" s="26">
        <v>12</v>
      </c>
      <c r="B1822" s="26">
        <v>25</v>
      </c>
      <c r="C1822" s="26">
        <v>2009</v>
      </c>
      <c r="D1822" s="38">
        <v>1.6999999999999997</v>
      </c>
      <c r="E1822" s="38">
        <v>4.05</v>
      </c>
      <c r="F1822" s="38">
        <v>7.5719176433609823</v>
      </c>
      <c r="G1822" s="38">
        <v>0.76111111111111063</v>
      </c>
      <c r="H1822" s="41">
        <v>1.4537037037036999</v>
      </c>
    </row>
    <row r="1823" spans="1:8" x14ac:dyDescent="0.2">
      <c r="A1823" s="26">
        <v>12</v>
      </c>
      <c r="B1823" s="26">
        <v>26</v>
      </c>
      <c r="C1823" s="26">
        <v>2009</v>
      </c>
      <c r="D1823" s="38">
        <v>14.986842105263156</v>
      </c>
      <c r="E1823" s="38">
        <v>7.0124999999999993</v>
      </c>
      <c r="F1823" s="38">
        <v>20.6826052606988</v>
      </c>
      <c r="G1823" s="38">
        <v>4.9694444444444432</v>
      </c>
      <c r="H1823" s="41">
        <v>1.4537037037036999</v>
      </c>
    </row>
    <row r="1824" spans="1:8" x14ac:dyDescent="0.2">
      <c r="A1824" s="26">
        <v>12</v>
      </c>
      <c r="B1824" s="26">
        <v>27</v>
      </c>
      <c r="C1824" s="26">
        <v>2009</v>
      </c>
      <c r="D1824" s="38">
        <v>29.414634146341463</v>
      </c>
      <c r="E1824" s="38">
        <v>4.4874999999999998</v>
      </c>
      <c r="F1824" s="38">
        <v>40.450577238373818</v>
      </c>
      <c r="G1824" s="38">
        <v>7.0647058823529409</v>
      </c>
      <c r="H1824" s="41">
        <v>1.4537037037036999</v>
      </c>
    </row>
    <row r="1825" spans="1:8" x14ac:dyDescent="0.2">
      <c r="A1825" s="26">
        <v>12</v>
      </c>
      <c r="B1825" s="26">
        <v>28</v>
      </c>
      <c r="C1825" s="26">
        <v>2009</v>
      </c>
      <c r="D1825" s="38">
        <v>0.51951219512195124</v>
      </c>
      <c r="E1825" s="38">
        <v>4.8375000000000004</v>
      </c>
      <c r="F1825" s="38">
        <v>15.407181711865032</v>
      </c>
      <c r="G1825" s="38">
        <v>3.0815789473684205</v>
      </c>
      <c r="H1825" s="41">
        <v>1.4537037037036999</v>
      </c>
    </row>
    <row r="1826" spans="1:8" x14ac:dyDescent="0.2">
      <c r="A1826" s="26">
        <v>12</v>
      </c>
      <c r="B1826" s="26">
        <v>29</v>
      </c>
      <c r="C1826" s="26">
        <v>2009</v>
      </c>
      <c r="D1826" s="38">
        <v>6.9767441860465115E-3</v>
      </c>
      <c r="E1826" s="38">
        <v>9.3875000000000011</v>
      </c>
      <c r="F1826" s="38">
        <v>12.04314350681161</v>
      </c>
      <c r="G1826" s="38">
        <v>-3.0735294117647056</v>
      </c>
      <c r="H1826" s="41">
        <v>1.4537037037036999</v>
      </c>
    </row>
    <row r="1827" spans="1:8" x14ac:dyDescent="0.2">
      <c r="A1827" s="26">
        <v>12</v>
      </c>
      <c r="B1827" s="26">
        <v>30</v>
      </c>
      <c r="C1827" s="26">
        <v>2009</v>
      </c>
      <c r="D1827" s="38">
        <v>0</v>
      </c>
      <c r="E1827" s="38">
        <v>2.5875000000000004</v>
      </c>
      <c r="F1827" s="38">
        <v>10.703757925169972</v>
      </c>
      <c r="G1827" s="38">
        <v>-4.6888888888888882</v>
      </c>
      <c r="H1827" s="41">
        <v>1.4537037037036999</v>
      </c>
    </row>
    <row r="1828" spans="1:8" x14ac:dyDescent="0.2">
      <c r="A1828" s="26">
        <v>12</v>
      </c>
      <c r="B1828" s="26">
        <v>31</v>
      </c>
      <c r="C1828" s="26">
        <v>2009</v>
      </c>
      <c r="D1828" s="38">
        <v>1.7923076923076924</v>
      </c>
      <c r="E1828" s="38">
        <v>1.25</v>
      </c>
      <c r="F1828" s="38">
        <v>10.491381775861042</v>
      </c>
      <c r="G1828" s="38">
        <v>-1.2656250000000007</v>
      </c>
      <c r="H1828" s="41">
        <v>1.4537037037036999</v>
      </c>
    </row>
    <row r="1829" spans="1:8" x14ac:dyDescent="0.2">
      <c r="A1829" s="26">
        <v>1</v>
      </c>
      <c r="B1829" s="26">
        <v>1</v>
      </c>
      <c r="C1829" s="26">
        <v>2010</v>
      </c>
      <c r="D1829" s="38">
        <v>5.28</v>
      </c>
      <c r="E1829" s="38">
        <v>1.6625000000000001</v>
      </c>
      <c r="F1829" s="38">
        <v>10.567837189612257</v>
      </c>
      <c r="G1829" s="38">
        <v>1.8466666666666665</v>
      </c>
      <c r="H1829" s="41">
        <v>3.7037037037036999E-3</v>
      </c>
    </row>
    <row r="1830" spans="1:8" x14ac:dyDescent="0.2">
      <c r="A1830" s="26">
        <v>1</v>
      </c>
      <c r="B1830" s="26">
        <v>2</v>
      </c>
      <c r="C1830" s="26">
        <v>2010</v>
      </c>
      <c r="D1830" s="38">
        <v>9.5238095238095233E-2</v>
      </c>
      <c r="E1830" s="38">
        <v>8.2125000000000004</v>
      </c>
      <c r="F1830" s="38">
        <v>9.8004513701093323</v>
      </c>
      <c r="G1830" s="38">
        <v>-2.3687499999999995</v>
      </c>
      <c r="H1830" s="41">
        <v>3.7037037037036999E-3</v>
      </c>
    </row>
    <row r="1831" spans="1:8" x14ac:dyDescent="0.2">
      <c r="A1831" s="26">
        <v>1</v>
      </c>
      <c r="B1831" s="26">
        <v>3</v>
      </c>
      <c r="C1831" s="26">
        <v>2010</v>
      </c>
      <c r="D1831" s="38">
        <v>1.2195121951219513E-2</v>
      </c>
      <c r="E1831" s="38">
        <v>9.2249999999999996</v>
      </c>
      <c r="F1831" s="38">
        <v>8.4100955126335499</v>
      </c>
      <c r="G1831" s="38">
        <v>-5.8382352941176467</v>
      </c>
      <c r="H1831" s="41">
        <v>3.7037037037036999E-3</v>
      </c>
    </row>
    <row r="1832" spans="1:8" x14ac:dyDescent="0.2">
      <c r="A1832" s="26">
        <v>1</v>
      </c>
      <c r="B1832" s="26">
        <v>4</v>
      </c>
      <c r="C1832" s="26">
        <v>2010</v>
      </c>
      <c r="D1832" s="38">
        <v>8.5000000000000006E-2</v>
      </c>
      <c r="E1832" s="38">
        <v>6.125</v>
      </c>
      <c r="F1832" s="38">
        <v>8.8348478112514037</v>
      </c>
      <c r="G1832" s="38">
        <v>-4.1843750000000002</v>
      </c>
      <c r="H1832" s="41">
        <v>3.7037037037036999E-3</v>
      </c>
    </row>
    <row r="1833" spans="1:8" x14ac:dyDescent="0.2">
      <c r="A1833" s="26">
        <v>1</v>
      </c>
      <c r="B1833" s="26">
        <v>5</v>
      </c>
      <c r="C1833" s="26">
        <v>2010</v>
      </c>
      <c r="D1833" s="38">
        <v>0</v>
      </c>
      <c r="E1833" s="38">
        <v>5.5624999999999991</v>
      </c>
      <c r="F1833" s="38">
        <v>8.5715013861083325</v>
      </c>
      <c r="G1833" s="38">
        <v>-3.5400000000000005</v>
      </c>
      <c r="H1833" s="41">
        <v>3.7037037037036999E-3</v>
      </c>
    </row>
    <row r="1834" spans="1:8" x14ac:dyDescent="0.2">
      <c r="A1834" s="26">
        <v>1</v>
      </c>
      <c r="B1834" s="26">
        <v>6</v>
      </c>
      <c r="C1834" s="26">
        <v>2010</v>
      </c>
      <c r="D1834" s="38">
        <v>0</v>
      </c>
      <c r="E1834" s="38">
        <v>6.1749999999999998</v>
      </c>
      <c r="F1834" s="38">
        <v>8.2628480491126908</v>
      </c>
      <c r="G1834" s="38">
        <v>-1.3107142857142855</v>
      </c>
      <c r="H1834" s="41">
        <v>3.7037037037036999E-3</v>
      </c>
    </row>
    <row r="1835" spans="1:8" x14ac:dyDescent="0.2">
      <c r="A1835" s="26">
        <v>1</v>
      </c>
      <c r="B1835" s="26">
        <v>7</v>
      </c>
      <c r="C1835" s="26">
        <v>2010</v>
      </c>
      <c r="D1835" s="38">
        <v>0</v>
      </c>
      <c r="E1835" s="38">
        <v>4.7374999999999998</v>
      </c>
      <c r="F1835" s="38">
        <v>8.0504718998037639</v>
      </c>
      <c r="G1835" s="38">
        <v>0.67333333333333256</v>
      </c>
      <c r="H1835" s="41">
        <v>3.7037037037036999E-3</v>
      </c>
    </row>
    <row r="1836" spans="1:8" x14ac:dyDescent="0.2">
      <c r="A1836" s="26">
        <v>1</v>
      </c>
      <c r="B1836" s="26">
        <v>8</v>
      </c>
      <c r="C1836" s="26">
        <v>2010</v>
      </c>
      <c r="D1836" s="38">
        <v>0.68536585365853675</v>
      </c>
      <c r="E1836" s="38">
        <v>4.2874999999999996</v>
      </c>
      <c r="F1836" s="38">
        <v>7.97401648605255</v>
      </c>
      <c r="G1836" s="38">
        <v>-1.6333333333333335</v>
      </c>
      <c r="H1836" s="41">
        <v>3.7037037037036999E-3</v>
      </c>
    </row>
    <row r="1837" spans="1:8" x14ac:dyDescent="0.2">
      <c r="A1837" s="26">
        <v>1</v>
      </c>
      <c r="B1837" s="26">
        <v>9</v>
      </c>
      <c r="C1837" s="26">
        <v>2010</v>
      </c>
      <c r="D1837" s="38">
        <v>3.5000000000000003E-2</v>
      </c>
      <c r="E1837" s="38">
        <v>5.2</v>
      </c>
      <c r="F1837" s="38">
        <v>7.7956205206330491</v>
      </c>
      <c r="G1837" s="38">
        <v>-4.0133333333333328</v>
      </c>
      <c r="H1837" s="41">
        <v>3.7037037037036999E-3</v>
      </c>
    </row>
    <row r="1838" spans="1:8" x14ac:dyDescent="0.2">
      <c r="A1838" s="26">
        <v>1</v>
      </c>
      <c r="B1838" s="26">
        <v>10</v>
      </c>
      <c r="C1838" s="26">
        <v>2010</v>
      </c>
      <c r="D1838" s="38">
        <v>0</v>
      </c>
      <c r="E1838" s="38">
        <v>3.85</v>
      </c>
      <c r="F1838" s="38">
        <v>7.5209473675268361</v>
      </c>
      <c r="G1838" s="38">
        <v>-5.83</v>
      </c>
      <c r="H1838" s="41">
        <v>3.7037037037036999E-3</v>
      </c>
    </row>
    <row r="1839" spans="1:8" x14ac:dyDescent="0.2">
      <c r="A1839" s="26">
        <v>1</v>
      </c>
      <c r="B1839" s="26">
        <v>11</v>
      </c>
      <c r="C1839" s="26">
        <v>2010</v>
      </c>
      <c r="D1839" s="38">
        <v>0</v>
      </c>
      <c r="E1839" s="38">
        <v>3.0375000000000001</v>
      </c>
      <c r="F1839" s="38">
        <v>7.3736999040059796</v>
      </c>
      <c r="G1839" s="38">
        <v>-3.9833333333333334</v>
      </c>
      <c r="H1839" s="41">
        <v>3.7037037037036999E-3</v>
      </c>
    </row>
    <row r="1840" spans="1:8" x14ac:dyDescent="0.2">
      <c r="A1840" s="26">
        <v>1</v>
      </c>
      <c r="B1840" s="26">
        <v>12</v>
      </c>
      <c r="C1840" s="26">
        <v>2010</v>
      </c>
      <c r="D1840" s="38">
        <v>0</v>
      </c>
      <c r="E1840" s="38">
        <v>5.1875</v>
      </c>
      <c r="F1840" s="38">
        <v>7.3510464480796953</v>
      </c>
      <c r="G1840" s="38">
        <v>-1.8233333333333335</v>
      </c>
      <c r="H1840" s="41">
        <v>3.7037037037036999E-3</v>
      </c>
    </row>
    <row r="1841" spans="1:8" x14ac:dyDescent="0.2">
      <c r="A1841" s="26">
        <v>1</v>
      </c>
      <c r="B1841" s="26">
        <v>13</v>
      </c>
      <c r="C1841" s="26">
        <v>2010</v>
      </c>
      <c r="D1841" s="38">
        <v>0</v>
      </c>
      <c r="E1841" s="38">
        <v>4.0625</v>
      </c>
      <c r="F1841" s="38">
        <v>7.2321158044666962</v>
      </c>
      <c r="G1841" s="38">
        <v>-1.503333333333333</v>
      </c>
      <c r="H1841" s="41">
        <v>3.7037037037036999E-3</v>
      </c>
    </row>
    <row r="1842" spans="1:8" x14ac:dyDescent="0.2">
      <c r="A1842" s="26">
        <v>1</v>
      </c>
      <c r="B1842" s="26">
        <v>14</v>
      </c>
      <c r="C1842" s="26">
        <v>2010</v>
      </c>
      <c r="D1842" s="38">
        <v>0</v>
      </c>
      <c r="E1842" s="38">
        <v>1.4375</v>
      </c>
      <c r="F1842" s="38">
        <v>7.1754821646509814</v>
      </c>
      <c r="G1842" s="38">
        <v>-0.10666666666666647</v>
      </c>
      <c r="H1842" s="41">
        <v>3.7037037037036999E-3</v>
      </c>
    </row>
    <row r="1843" spans="1:8" x14ac:dyDescent="0.2">
      <c r="A1843" s="26">
        <v>1</v>
      </c>
      <c r="B1843" s="26">
        <v>15</v>
      </c>
      <c r="C1843" s="26">
        <v>2010</v>
      </c>
      <c r="D1843" s="38">
        <v>0</v>
      </c>
      <c r="E1843" s="38">
        <v>3.625</v>
      </c>
      <c r="F1843" s="38">
        <v>7.1415019807615527</v>
      </c>
      <c r="G1843" s="38">
        <v>2.9968750000000002</v>
      </c>
      <c r="H1843" s="41">
        <v>3.7037037037036999E-3</v>
      </c>
    </row>
    <row r="1844" spans="1:8" x14ac:dyDescent="0.2">
      <c r="A1844" s="26">
        <v>1</v>
      </c>
      <c r="B1844" s="26">
        <v>16</v>
      </c>
      <c r="C1844" s="26">
        <v>2010</v>
      </c>
      <c r="D1844" s="38">
        <v>0</v>
      </c>
      <c r="E1844" s="38">
        <v>3.0999999999999996</v>
      </c>
      <c r="F1844" s="38">
        <v>7.0990267508997666</v>
      </c>
      <c r="G1844" s="38">
        <v>5.2312500000000002</v>
      </c>
      <c r="H1844" s="41">
        <v>3.7037037037036999E-3</v>
      </c>
    </row>
    <row r="1845" spans="1:8" x14ac:dyDescent="0.2">
      <c r="A1845" s="26">
        <v>1</v>
      </c>
      <c r="B1845" s="26">
        <v>17</v>
      </c>
      <c r="C1845" s="26">
        <v>2010</v>
      </c>
      <c r="D1845" s="38">
        <v>3.8731707317073165</v>
      </c>
      <c r="E1845" s="38">
        <v>3.8625000000000003</v>
      </c>
      <c r="F1845" s="38">
        <v>9.1831446961180472</v>
      </c>
      <c r="G1845" s="38">
        <v>2.4812499999999993</v>
      </c>
      <c r="H1845" s="41">
        <v>3.7037037037036999E-3</v>
      </c>
    </row>
    <row r="1846" spans="1:8" x14ac:dyDescent="0.2">
      <c r="A1846" s="26">
        <v>1</v>
      </c>
      <c r="B1846" s="26">
        <v>18</v>
      </c>
      <c r="C1846" s="26">
        <v>2010</v>
      </c>
      <c r="D1846" s="38">
        <v>11.779069767441859</v>
      </c>
      <c r="E1846" s="38">
        <v>4.7857142857142856</v>
      </c>
      <c r="F1846" s="38">
        <v>10.717916335123897</v>
      </c>
      <c r="G1846" s="38">
        <v>5.3964285714285714</v>
      </c>
      <c r="H1846" s="41">
        <v>3.7037037037036999E-3</v>
      </c>
    </row>
    <row r="1847" spans="1:8" x14ac:dyDescent="0.2">
      <c r="A1847" s="26">
        <v>1</v>
      </c>
      <c r="B1847" s="26">
        <v>19</v>
      </c>
      <c r="C1847" s="26">
        <v>2010</v>
      </c>
      <c r="D1847" s="38">
        <v>8.7499999999999994E-2</v>
      </c>
      <c r="E1847" s="38">
        <v>1.5714285714285714</v>
      </c>
      <c r="F1847" s="38">
        <v>8.3591252367994056</v>
      </c>
      <c r="G1847" s="38">
        <v>4.9366666666666674</v>
      </c>
      <c r="H1847" s="41">
        <v>3.7037037037036999E-3</v>
      </c>
    </row>
    <row r="1848" spans="1:8" x14ac:dyDescent="0.2">
      <c r="A1848" s="26">
        <v>1</v>
      </c>
      <c r="B1848" s="26">
        <v>20</v>
      </c>
      <c r="C1848" s="26">
        <v>2010</v>
      </c>
      <c r="D1848" s="38">
        <v>2.7500000000000004E-2</v>
      </c>
      <c r="E1848" s="38">
        <v>3.25</v>
      </c>
      <c r="F1848" s="38">
        <v>7.8069472485961935</v>
      </c>
      <c r="G1848" s="38">
        <v>2.2821428571428575</v>
      </c>
      <c r="H1848" s="41">
        <v>3.7037037037036999E-3</v>
      </c>
    </row>
    <row r="1849" spans="1:8" x14ac:dyDescent="0.2">
      <c r="A1849" s="26">
        <v>1</v>
      </c>
      <c r="B1849" s="26">
        <v>21</v>
      </c>
      <c r="C1849" s="26">
        <v>2010</v>
      </c>
      <c r="D1849" s="38">
        <v>0</v>
      </c>
      <c r="E1849" s="38">
        <v>1.45</v>
      </c>
      <c r="F1849" s="38">
        <v>7.4869671836374083</v>
      </c>
      <c r="G1849" s="38">
        <v>1.1749999999999996</v>
      </c>
      <c r="H1849" s="41">
        <v>3.7037037037036999E-3</v>
      </c>
    </row>
    <row r="1850" spans="1:8" x14ac:dyDescent="0.2">
      <c r="A1850" s="26">
        <v>1</v>
      </c>
      <c r="B1850" s="26">
        <v>22</v>
      </c>
      <c r="C1850" s="26">
        <v>2010</v>
      </c>
      <c r="D1850" s="38">
        <v>0</v>
      </c>
      <c r="E1850" s="38">
        <v>3.5124999999999997</v>
      </c>
      <c r="F1850" s="38">
        <v>7.3850266319691222</v>
      </c>
      <c r="G1850" s="38">
        <v>2.4375000000000004</v>
      </c>
      <c r="H1850" s="41">
        <v>3.7037037037036999E-3</v>
      </c>
    </row>
    <row r="1851" spans="1:8" x14ac:dyDescent="0.2">
      <c r="A1851" s="26">
        <v>1</v>
      </c>
      <c r="B1851" s="26">
        <v>23</v>
      </c>
      <c r="C1851" s="26">
        <v>2010</v>
      </c>
      <c r="D1851" s="38">
        <v>0</v>
      </c>
      <c r="E1851" s="38">
        <v>2.0125000000000002</v>
      </c>
      <c r="F1851" s="38">
        <v>7.3142345821994796</v>
      </c>
      <c r="G1851" s="38">
        <v>0.74062500000000098</v>
      </c>
      <c r="H1851" s="41">
        <v>3.7037037037036999E-3</v>
      </c>
    </row>
    <row r="1852" spans="1:8" x14ac:dyDescent="0.2">
      <c r="A1852" s="26">
        <v>1</v>
      </c>
      <c r="B1852" s="26">
        <v>24</v>
      </c>
      <c r="C1852" s="26">
        <v>2010</v>
      </c>
      <c r="D1852" s="38">
        <v>0.16250000000000001</v>
      </c>
      <c r="E1852" s="38">
        <v>2.1999999999999997</v>
      </c>
      <c r="F1852" s="38">
        <v>7.1358386167799805</v>
      </c>
      <c r="G1852" s="38">
        <v>2.5625000000000009</v>
      </c>
      <c r="H1852" s="41">
        <v>3.7037037037036999E-3</v>
      </c>
    </row>
    <row r="1853" spans="1:8" x14ac:dyDescent="0.2">
      <c r="A1853" s="26">
        <v>1</v>
      </c>
      <c r="B1853" s="26">
        <v>25</v>
      </c>
      <c r="C1853" s="26">
        <v>2010</v>
      </c>
      <c r="D1853" s="38">
        <v>13.818604651162794</v>
      </c>
      <c r="E1853" s="38">
        <v>7.7000000000000011</v>
      </c>
      <c r="F1853" s="38">
        <v>26.66028594324743</v>
      </c>
      <c r="G1853" s="38">
        <v>9.8000000000000007</v>
      </c>
      <c r="H1853" s="41">
        <v>3.7037037037036999E-3</v>
      </c>
    </row>
    <row r="1854" spans="1:8" x14ac:dyDescent="0.2">
      <c r="A1854" s="26">
        <v>1</v>
      </c>
      <c r="B1854" s="26">
        <v>26</v>
      </c>
      <c r="C1854" s="26">
        <v>2010</v>
      </c>
      <c r="D1854" s="38">
        <v>22.017777777777773</v>
      </c>
      <c r="E1854" s="38">
        <v>5.0749999999999993</v>
      </c>
      <c r="F1854" s="38">
        <v>14.240528731661319</v>
      </c>
      <c r="G1854" s="38">
        <v>5.6933333333333334</v>
      </c>
      <c r="H1854" s="41">
        <v>3.7037037037036999E-3</v>
      </c>
    </row>
    <row r="1855" spans="1:8" x14ac:dyDescent="0.2">
      <c r="A1855" s="26">
        <v>1</v>
      </c>
      <c r="B1855" s="26">
        <v>27</v>
      </c>
      <c r="C1855" s="26">
        <v>2010</v>
      </c>
      <c r="D1855" s="38">
        <v>0</v>
      </c>
      <c r="E1855" s="38">
        <v>3.7250000000000001</v>
      </c>
      <c r="F1855" s="38">
        <v>9.3672040255191185</v>
      </c>
      <c r="G1855" s="38">
        <v>1.8937499999999998</v>
      </c>
      <c r="H1855" s="41">
        <v>3.7037037037036999E-3</v>
      </c>
    </row>
    <row r="1856" spans="1:8" x14ac:dyDescent="0.2">
      <c r="A1856" s="26">
        <v>1</v>
      </c>
      <c r="B1856" s="26">
        <v>28</v>
      </c>
      <c r="C1856" s="26">
        <v>2010</v>
      </c>
      <c r="D1856" s="38">
        <v>0.82439024390243909</v>
      </c>
      <c r="E1856" s="38">
        <v>5.0750000000000002</v>
      </c>
      <c r="F1856" s="38">
        <v>8.7329072595831185</v>
      </c>
      <c r="G1856" s="38">
        <v>-9.0624999999999734E-2</v>
      </c>
      <c r="H1856" s="41">
        <v>3.7037037037036999E-3</v>
      </c>
    </row>
    <row r="1857" spans="1:8" x14ac:dyDescent="0.2">
      <c r="A1857" s="26">
        <v>1</v>
      </c>
      <c r="B1857" s="26">
        <v>29</v>
      </c>
      <c r="C1857" s="26">
        <v>2010</v>
      </c>
      <c r="D1857" s="38">
        <v>0.88333333333333319</v>
      </c>
      <c r="E1857" s="38">
        <v>7.3500000000000005</v>
      </c>
      <c r="F1857" s="38">
        <v>8.0419768538314056</v>
      </c>
      <c r="G1857" s="38">
        <v>-5.3470588235294123</v>
      </c>
      <c r="H1857" s="41">
        <v>3.7037037037036999E-3</v>
      </c>
    </row>
    <row r="1858" spans="1:8" x14ac:dyDescent="0.2">
      <c r="A1858" s="26">
        <v>1</v>
      </c>
      <c r="B1858" s="26">
        <v>30</v>
      </c>
      <c r="C1858" s="26">
        <v>2010</v>
      </c>
      <c r="D1858" s="38">
        <v>0</v>
      </c>
      <c r="E1858" s="38">
        <v>4.8750000000000009</v>
      </c>
      <c r="F1858" s="38">
        <v>7.3821949499783361</v>
      </c>
      <c r="G1858" s="38">
        <v>-8.296875</v>
      </c>
      <c r="H1858" s="41">
        <v>3.7037037037036999E-3</v>
      </c>
    </row>
    <row r="1859" spans="1:8" x14ac:dyDescent="0.2">
      <c r="A1859" s="26">
        <v>1</v>
      </c>
      <c r="B1859" s="26">
        <v>31</v>
      </c>
      <c r="C1859" s="26">
        <v>2010</v>
      </c>
      <c r="D1859" s="38">
        <v>7.179487179487179E-2</v>
      </c>
      <c r="E1859" s="38">
        <v>3.85</v>
      </c>
      <c r="F1859" s="38">
        <v>7.3736999040059796</v>
      </c>
      <c r="G1859" s="38">
        <v>-5.8647058823529408</v>
      </c>
      <c r="H1859" s="41">
        <v>3.7037037037036999E-3</v>
      </c>
    </row>
    <row r="1860" spans="1:8" x14ac:dyDescent="0.2">
      <c r="A1860" s="26">
        <v>2</v>
      </c>
      <c r="B1860" s="26">
        <v>1</v>
      </c>
      <c r="C1860" s="26">
        <v>2010</v>
      </c>
      <c r="D1860" s="38">
        <v>0</v>
      </c>
      <c r="E1860" s="38">
        <v>4.3125</v>
      </c>
      <c r="F1860" s="38">
        <v>7.2094623485404092</v>
      </c>
      <c r="G1860" s="38">
        <v>-1.9250000000000007</v>
      </c>
      <c r="H1860" s="41">
        <v>0.34629629629629599</v>
      </c>
    </row>
    <row r="1861" spans="1:8" x14ac:dyDescent="0.2">
      <c r="A1861" s="26">
        <v>2</v>
      </c>
      <c r="B1861" s="26">
        <v>2</v>
      </c>
      <c r="C1861" s="26">
        <v>2010</v>
      </c>
      <c r="D1861" s="38">
        <v>0.18571428571428572</v>
      </c>
      <c r="E1861" s="38">
        <v>1.7499999999999998</v>
      </c>
      <c r="F1861" s="38">
        <v>7.0622148850195519</v>
      </c>
      <c r="G1861" s="38">
        <v>-1.9249999999999989</v>
      </c>
      <c r="H1861" s="41">
        <v>0.34629629629629599</v>
      </c>
    </row>
    <row r="1862" spans="1:8" x14ac:dyDescent="0.2">
      <c r="A1862" s="26">
        <v>2</v>
      </c>
      <c r="B1862" s="26">
        <v>3</v>
      </c>
      <c r="C1862" s="26">
        <v>2010</v>
      </c>
      <c r="D1862" s="38">
        <v>3.0136363636363628</v>
      </c>
      <c r="E1862" s="38">
        <v>3.0375000000000001</v>
      </c>
      <c r="F1862" s="38">
        <v>7.1613237546970518</v>
      </c>
      <c r="G1862" s="38">
        <v>0.21249999999999925</v>
      </c>
      <c r="H1862" s="41">
        <v>0.34629629629629599</v>
      </c>
    </row>
    <row r="1863" spans="1:8" x14ac:dyDescent="0.2">
      <c r="A1863" s="26">
        <v>2</v>
      </c>
      <c r="B1863" s="26">
        <v>4</v>
      </c>
      <c r="C1863" s="26">
        <v>2010</v>
      </c>
      <c r="D1863" s="38">
        <v>6.6666666666666666E-2</v>
      </c>
      <c r="E1863" s="38">
        <v>4.7624999999999993</v>
      </c>
      <c r="F1863" s="38">
        <v>6.8923139655724084</v>
      </c>
      <c r="G1863" s="38">
        <v>0.37812499999999916</v>
      </c>
      <c r="H1863" s="41">
        <v>0.34629629629629599</v>
      </c>
    </row>
    <row r="1864" spans="1:8" x14ac:dyDescent="0.2">
      <c r="A1864" s="26">
        <v>2</v>
      </c>
      <c r="B1864" s="26">
        <v>5</v>
      </c>
      <c r="C1864" s="26">
        <v>2010</v>
      </c>
      <c r="D1864" s="38">
        <v>0</v>
      </c>
      <c r="E1864" s="38">
        <v>1.8750000000000002</v>
      </c>
      <c r="F1864" s="38">
        <v>6.7960367778856954</v>
      </c>
      <c r="G1864" s="38">
        <v>-0.67666666666666675</v>
      </c>
      <c r="H1864" s="41">
        <v>0.34629629629629599</v>
      </c>
    </row>
    <row r="1865" spans="1:8" x14ac:dyDescent="0.2">
      <c r="A1865" s="26">
        <v>2</v>
      </c>
      <c r="B1865" s="26">
        <v>6</v>
      </c>
      <c r="C1865" s="26">
        <v>2010</v>
      </c>
      <c r="D1865" s="38">
        <v>2.2849999999999993</v>
      </c>
      <c r="E1865" s="38">
        <v>6.7625000000000011</v>
      </c>
      <c r="F1865" s="38">
        <v>6.750729866033125</v>
      </c>
      <c r="G1865" s="38">
        <v>-2.4812499999999997</v>
      </c>
      <c r="H1865" s="41">
        <v>0.34629629629629599</v>
      </c>
    </row>
    <row r="1866" spans="1:8" x14ac:dyDescent="0.2">
      <c r="A1866" s="26">
        <v>2</v>
      </c>
      <c r="B1866" s="26">
        <v>7</v>
      </c>
      <c r="C1866" s="26">
        <v>2010</v>
      </c>
      <c r="D1866" s="38">
        <v>0.50789473684210529</v>
      </c>
      <c r="E1866" s="38">
        <v>6.0749999999999993</v>
      </c>
      <c r="F1866" s="38">
        <v>6.6289675404293389</v>
      </c>
      <c r="G1866" s="38">
        <v>-3.6781250000000001</v>
      </c>
      <c r="H1866" s="41">
        <v>0.34629629629629599</v>
      </c>
    </row>
    <row r="1867" spans="1:8" x14ac:dyDescent="0.2">
      <c r="A1867" s="26">
        <v>2</v>
      </c>
      <c r="B1867" s="26">
        <v>8</v>
      </c>
      <c r="C1867" s="26">
        <v>2010</v>
      </c>
      <c r="D1867" s="38">
        <v>0</v>
      </c>
      <c r="E1867" s="38">
        <v>5.9</v>
      </c>
      <c r="F1867" s="38">
        <v>6.5779972645951981</v>
      </c>
      <c r="G1867" s="38">
        <v>-1.5531250000000003</v>
      </c>
      <c r="H1867" s="41">
        <v>0.34629629629629599</v>
      </c>
    </row>
    <row r="1868" spans="1:8" x14ac:dyDescent="0.2">
      <c r="A1868" s="26">
        <v>2</v>
      </c>
      <c r="B1868" s="26">
        <v>9</v>
      </c>
      <c r="C1868" s="26">
        <v>2010</v>
      </c>
      <c r="D1868" s="38">
        <v>0.02</v>
      </c>
      <c r="E1868" s="38">
        <v>2.875</v>
      </c>
      <c r="F1868" s="38">
        <v>6.4930468048716268</v>
      </c>
      <c r="G1868" s="38">
        <v>1.0624999999999993</v>
      </c>
      <c r="H1868" s="41">
        <v>0.34629629629629599</v>
      </c>
    </row>
    <row r="1869" spans="1:8" x14ac:dyDescent="0.2">
      <c r="A1869" s="26">
        <v>2</v>
      </c>
      <c r="B1869" s="26">
        <v>10</v>
      </c>
      <c r="C1869" s="26">
        <v>2010</v>
      </c>
      <c r="D1869" s="38">
        <v>15.204999999999998</v>
      </c>
      <c r="E1869" s="38">
        <v>6.3125</v>
      </c>
      <c r="F1869" s="38">
        <v>7.127343570807624</v>
      </c>
      <c r="G1869" s="38">
        <v>0.51562500000000022</v>
      </c>
      <c r="H1869" s="41">
        <v>0.34629629629629599</v>
      </c>
    </row>
    <row r="1870" spans="1:8" x14ac:dyDescent="0.2">
      <c r="A1870" s="26">
        <v>2</v>
      </c>
      <c r="B1870" s="26">
        <v>11</v>
      </c>
      <c r="C1870" s="26">
        <v>2010</v>
      </c>
      <c r="D1870" s="38">
        <v>17.132558139534886</v>
      </c>
      <c r="E1870" s="38">
        <v>7.0874999999999995</v>
      </c>
      <c r="F1870" s="38">
        <v>7.7304918348449778</v>
      </c>
      <c r="G1870" s="38">
        <v>0.17187499999999956</v>
      </c>
      <c r="H1870" s="41">
        <v>0.34629629629629599</v>
      </c>
    </row>
    <row r="1871" spans="1:8" x14ac:dyDescent="0.2">
      <c r="A1871" s="26">
        <v>2</v>
      </c>
      <c r="B1871" s="26">
        <v>12</v>
      </c>
      <c r="C1871" s="26">
        <v>2010</v>
      </c>
      <c r="D1871" s="38">
        <v>0.65897435897435896</v>
      </c>
      <c r="E1871" s="38">
        <v>4.5374999999999996</v>
      </c>
      <c r="F1871" s="38">
        <v>7.1046901148813388</v>
      </c>
      <c r="G1871" s="38">
        <v>-0.66562500000000013</v>
      </c>
      <c r="H1871" s="41">
        <v>0.34629629629629599</v>
      </c>
    </row>
    <row r="1872" spans="1:8" x14ac:dyDescent="0.2">
      <c r="A1872" s="26">
        <v>2</v>
      </c>
      <c r="B1872" s="26">
        <v>13</v>
      </c>
      <c r="C1872" s="26">
        <v>2010</v>
      </c>
      <c r="D1872" s="38">
        <v>0</v>
      </c>
      <c r="E1872" s="38">
        <v>5.4624999999999995</v>
      </c>
      <c r="F1872" s="38">
        <v>6.7280764101068407</v>
      </c>
      <c r="G1872" s="38">
        <v>-1.8187500000000001</v>
      </c>
      <c r="H1872" s="41">
        <v>0.34629629629629599</v>
      </c>
    </row>
    <row r="1873" spans="1:8" x14ac:dyDescent="0.2">
      <c r="A1873" s="26">
        <v>2</v>
      </c>
      <c r="B1873" s="26">
        <v>14</v>
      </c>
      <c r="C1873" s="26">
        <v>2010</v>
      </c>
      <c r="D1873" s="38">
        <v>0</v>
      </c>
      <c r="E1873" s="38">
        <v>5.9</v>
      </c>
      <c r="F1873" s="38">
        <v>6.6289675404293398</v>
      </c>
      <c r="G1873" s="38">
        <v>0.18235294117647038</v>
      </c>
      <c r="H1873" s="41">
        <v>0.34629629629629599</v>
      </c>
    </row>
    <row r="1874" spans="1:8" x14ac:dyDescent="0.2">
      <c r="A1874" s="26">
        <v>2</v>
      </c>
      <c r="B1874" s="26">
        <v>15</v>
      </c>
      <c r="C1874" s="26">
        <v>2010</v>
      </c>
      <c r="D1874" s="38">
        <v>0.18095238095238095</v>
      </c>
      <c r="E1874" s="38">
        <v>3.8500000000000005</v>
      </c>
      <c r="F1874" s="38">
        <v>6.6459576323740537</v>
      </c>
      <c r="G1874" s="38">
        <v>0.76764705882353002</v>
      </c>
      <c r="H1874" s="41">
        <v>0.34629629629629599</v>
      </c>
    </row>
    <row r="1875" spans="1:8" x14ac:dyDescent="0.2">
      <c r="A1875" s="26">
        <v>2</v>
      </c>
      <c r="B1875" s="26">
        <v>16</v>
      </c>
      <c r="C1875" s="26">
        <v>2010</v>
      </c>
      <c r="D1875" s="38">
        <v>5.8219512195121945</v>
      </c>
      <c r="E1875" s="38">
        <v>4.2124999999999995</v>
      </c>
      <c r="F1875" s="38">
        <v>7.3850266319691231</v>
      </c>
      <c r="G1875" s="38">
        <v>6.5625000000000044E-2</v>
      </c>
      <c r="H1875" s="41">
        <v>0.34629629629629599</v>
      </c>
    </row>
    <row r="1876" spans="1:8" x14ac:dyDescent="0.2">
      <c r="A1876" s="26">
        <v>2</v>
      </c>
      <c r="B1876" s="26">
        <v>17</v>
      </c>
      <c r="C1876" s="26">
        <v>2010</v>
      </c>
      <c r="D1876" s="38">
        <v>3.617948717948718</v>
      </c>
      <c r="E1876" s="38">
        <v>4.6749999999999998</v>
      </c>
      <c r="F1876" s="38">
        <v>6.9942545172406962</v>
      </c>
      <c r="G1876" s="38">
        <v>-1.1999999999999997</v>
      </c>
      <c r="H1876" s="41">
        <v>0.34629629629629599</v>
      </c>
    </row>
    <row r="1877" spans="1:8" x14ac:dyDescent="0.2">
      <c r="A1877" s="26">
        <v>2</v>
      </c>
      <c r="B1877" s="26">
        <v>18</v>
      </c>
      <c r="C1877" s="26">
        <v>2010</v>
      </c>
      <c r="D1877" s="38">
        <v>0</v>
      </c>
      <c r="E1877" s="38">
        <v>5.9714285714285724</v>
      </c>
      <c r="F1877" s="38">
        <v>6.7875417319133398</v>
      </c>
      <c r="G1877" s="38">
        <v>1.9733333333333338</v>
      </c>
      <c r="H1877" s="41">
        <v>0.34629629629629599</v>
      </c>
    </row>
    <row r="1878" spans="1:8" x14ac:dyDescent="0.2">
      <c r="A1878" s="26">
        <v>2</v>
      </c>
      <c r="B1878" s="26">
        <v>19</v>
      </c>
      <c r="C1878" s="26">
        <v>2010</v>
      </c>
      <c r="D1878" s="38">
        <v>0</v>
      </c>
      <c r="E1878" s="38">
        <v>6.8142857142857149</v>
      </c>
      <c r="F1878" s="38">
        <v>7.0254030191393362</v>
      </c>
      <c r="G1878" s="38">
        <v>3.8466666666666667</v>
      </c>
      <c r="H1878" s="41">
        <v>0.34629629629629599</v>
      </c>
    </row>
    <row r="1879" spans="1:8" x14ac:dyDescent="0.2">
      <c r="A1879" s="26">
        <v>2</v>
      </c>
      <c r="B1879" s="26">
        <v>20</v>
      </c>
      <c r="C1879" s="26">
        <v>2010</v>
      </c>
      <c r="D1879" s="38">
        <v>0</v>
      </c>
      <c r="E1879" s="38">
        <v>5.1875</v>
      </c>
      <c r="F1879" s="38">
        <v>7.042393111084051</v>
      </c>
      <c r="G1879" s="38">
        <v>4.3970588235294112</v>
      </c>
      <c r="H1879" s="41">
        <v>0.34629629629629599</v>
      </c>
    </row>
    <row r="1880" spans="1:8" x14ac:dyDescent="0.2">
      <c r="A1880" s="26">
        <v>2</v>
      </c>
      <c r="B1880" s="26">
        <v>21</v>
      </c>
      <c r="C1880" s="26">
        <v>2010</v>
      </c>
      <c r="D1880" s="38">
        <v>0</v>
      </c>
      <c r="E1880" s="38">
        <v>5.3250000000000002</v>
      </c>
      <c r="F1880" s="38">
        <v>6.9631060153420519</v>
      </c>
      <c r="G1880" s="38">
        <v>3.8558823529411779</v>
      </c>
      <c r="H1880" s="41">
        <v>0.34629629629629599</v>
      </c>
    </row>
    <row r="1881" spans="1:8" x14ac:dyDescent="0.2">
      <c r="A1881" s="26">
        <v>2</v>
      </c>
      <c r="B1881" s="26">
        <v>22</v>
      </c>
      <c r="C1881" s="26">
        <v>2010</v>
      </c>
      <c r="D1881" s="38">
        <v>0.31282051282051282</v>
      </c>
      <c r="E1881" s="38">
        <v>2.9874999999999998</v>
      </c>
      <c r="F1881" s="38">
        <v>6.943284241406551</v>
      </c>
      <c r="G1881" s="38">
        <v>2.4866666666666672</v>
      </c>
      <c r="H1881" s="41">
        <v>0.34629629629629599</v>
      </c>
    </row>
    <row r="1882" spans="1:8" x14ac:dyDescent="0.2">
      <c r="A1882" s="26">
        <v>2</v>
      </c>
      <c r="B1882" s="26">
        <v>23</v>
      </c>
      <c r="C1882" s="26">
        <v>2010</v>
      </c>
      <c r="D1882" s="38">
        <v>15.321428571428571</v>
      </c>
      <c r="E1882" s="38">
        <v>5.4124999999999996</v>
      </c>
      <c r="F1882" s="38">
        <v>15.160825378666674</v>
      </c>
      <c r="G1882" s="38">
        <v>2.5999999999999996</v>
      </c>
      <c r="H1882" s="41">
        <v>0.34629629629629599</v>
      </c>
    </row>
    <row r="1883" spans="1:8" x14ac:dyDescent="0.2">
      <c r="A1883" s="26">
        <v>2</v>
      </c>
      <c r="B1883" s="26">
        <v>24</v>
      </c>
      <c r="C1883" s="26">
        <v>2010</v>
      </c>
      <c r="D1883" s="38">
        <v>26.806666666666665</v>
      </c>
      <c r="E1883" s="38">
        <v>4.2499999999999991</v>
      </c>
      <c r="F1883" s="38">
        <v>34.067966031142838</v>
      </c>
      <c r="G1883" s="38">
        <v>3.4468749999999999</v>
      </c>
      <c r="H1883" s="41">
        <v>0.34629629629629599</v>
      </c>
    </row>
    <row r="1884" spans="1:8" x14ac:dyDescent="0.2">
      <c r="A1884" s="26">
        <v>2</v>
      </c>
      <c r="B1884" s="26">
        <v>25</v>
      </c>
      <c r="C1884" s="26">
        <v>2010</v>
      </c>
      <c r="D1884" s="38">
        <v>18.071428571428569</v>
      </c>
      <c r="E1884" s="38">
        <v>3.7749999999999999</v>
      </c>
      <c r="F1884" s="38">
        <v>26.58949389347778</v>
      </c>
      <c r="G1884" s="38">
        <v>0.99999999999999956</v>
      </c>
      <c r="H1884" s="41">
        <v>0.34629629629629599</v>
      </c>
    </row>
    <row r="1885" spans="1:8" x14ac:dyDescent="0.2">
      <c r="A1885" s="26">
        <v>2</v>
      </c>
      <c r="B1885" s="26">
        <v>26</v>
      </c>
      <c r="C1885" s="26">
        <v>2010</v>
      </c>
      <c r="D1885" s="38">
        <v>30.969999999999992</v>
      </c>
      <c r="E1885" s="38">
        <v>4.8125</v>
      </c>
      <c r="F1885" s="38">
        <v>21.990842340441802</v>
      </c>
      <c r="G1885" s="38">
        <v>-1.0199999999999996</v>
      </c>
      <c r="H1885" s="41">
        <v>0.34629629629629599</v>
      </c>
    </row>
    <row r="1886" spans="1:8" x14ac:dyDescent="0.2">
      <c r="A1886" s="26">
        <v>2</v>
      </c>
      <c r="B1886" s="26">
        <v>27</v>
      </c>
      <c r="C1886" s="26">
        <v>2010</v>
      </c>
      <c r="D1886" s="38">
        <v>2.4447368421052622</v>
      </c>
      <c r="E1886" s="38">
        <v>2.95</v>
      </c>
      <c r="F1886" s="38">
        <v>16.403933772621599</v>
      </c>
      <c r="G1886" s="38">
        <v>0.33529411764705808</v>
      </c>
      <c r="H1886" s="41">
        <v>0.34629629629629599</v>
      </c>
    </row>
    <row r="1887" spans="1:8" x14ac:dyDescent="0.2">
      <c r="A1887" s="26">
        <v>2</v>
      </c>
      <c r="B1887" s="26">
        <v>28</v>
      </c>
      <c r="C1887" s="26">
        <v>2010</v>
      </c>
      <c r="D1887" s="38">
        <v>0</v>
      </c>
      <c r="E1887" s="38">
        <v>2.0749999999999997</v>
      </c>
      <c r="F1887" s="38">
        <v>14.390607877172961</v>
      </c>
      <c r="G1887" s="38">
        <v>1.632352941176471</v>
      </c>
      <c r="H1887" s="41">
        <v>0.34629629629629599</v>
      </c>
    </row>
    <row r="1888" spans="1:8" x14ac:dyDescent="0.2">
      <c r="A1888" s="26">
        <v>3</v>
      </c>
      <c r="B1888" s="26">
        <v>1</v>
      </c>
      <c r="C1888" s="26">
        <v>2010</v>
      </c>
      <c r="D1888" s="38">
        <v>7.8947368421052634E-3</v>
      </c>
      <c r="E1888" s="38">
        <v>6.75</v>
      </c>
      <c r="F1888" s="38">
        <v>14.594488980509531</v>
      </c>
      <c r="G1888" s="38">
        <v>4.7676470588235302</v>
      </c>
      <c r="H1888" s="41">
        <v>57.942592592592597</v>
      </c>
    </row>
    <row r="1889" spans="1:8" x14ac:dyDescent="0.2">
      <c r="A1889" s="26">
        <v>3</v>
      </c>
      <c r="B1889" s="26">
        <v>2</v>
      </c>
      <c r="C1889" s="26">
        <v>2010</v>
      </c>
      <c r="D1889" s="38">
        <v>1.5384615384615384E-2</v>
      </c>
      <c r="E1889" s="38">
        <v>2.3624999999999998</v>
      </c>
      <c r="F1889" s="38">
        <v>14.076291176195749</v>
      </c>
      <c r="G1889" s="38">
        <v>4.3264705882352956</v>
      </c>
      <c r="H1889" s="41">
        <v>57.942592592592597</v>
      </c>
    </row>
    <row r="1890" spans="1:8" x14ac:dyDescent="0.2">
      <c r="A1890" s="26">
        <v>3</v>
      </c>
      <c r="B1890" s="26">
        <v>3</v>
      </c>
      <c r="C1890" s="26">
        <v>2010</v>
      </c>
      <c r="D1890" s="38">
        <v>1.5499999999999996</v>
      </c>
      <c r="E1890" s="38">
        <v>5.6375000000000011</v>
      </c>
      <c r="F1890" s="38">
        <v>14.387776195182177</v>
      </c>
      <c r="G1890" s="38">
        <v>3.302941176470588</v>
      </c>
      <c r="H1890" s="41">
        <v>57.942592592592597</v>
      </c>
    </row>
    <row r="1891" spans="1:8" x14ac:dyDescent="0.2">
      <c r="A1891" s="26">
        <v>3</v>
      </c>
      <c r="B1891" s="26">
        <v>4</v>
      </c>
      <c r="C1891" s="26">
        <v>2010</v>
      </c>
      <c r="D1891" s="38">
        <v>0.31463414634146347</v>
      </c>
      <c r="E1891" s="38">
        <v>5.4375</v>
      </c>
      <c r="F1891" s="38">
        <v>13.711004199384393</v>
      </c>
      <c r="G1891" s="38">
        <v>4.5764705882352938</v>
      </c>
      <c r="H1891" s="41">
        <v>57.942592592592597</v>
      </c>
    </row>
    <row r="1892" spans="1:8" x14ac:dyDescent="0.2">
      <c r="A1892" s="26">
        <v>3</v>
      </c>
      <c r="B1892" s="26">
        <v>5</v>
      </c>
      <c r="C1892" s="26">
        <v>2010</v>
      </c>
      <c r="D1892" s="38">
        <v>7.3170731707317069E-3</v>
      </c>
      <c r="E1892" s="38">
        <v>5.0124999999999993</v>
      </c>
      <c r="F1892" s="38">
        <v>13.187143031089036</v>
      </c>
      <c r="G1892" s="38">
        <v>4.9323529411764708</v>
      </c>
      <c r="H1892" s="41">
        <v>57.942592592592597</v>
      </c>
    </row>
    <row r="1893" spans="1:8" x14ac:dyDescent="0.2">
      <c r="A1893" s="26">
        <v>3</v>
      </c>
      <c r="B1893" s="26">
        <v>6</v>
      </c>
      <c r="C1893" s="26">
        <v>2010</v>
      </c>
      <c r="D1893" s="38">
        <v>0</v>
      </c>
      <c r="E1893" s="38">
        <v>4.4250000000000007</v>
      </c>
      <c r="F1893" s="38">
        <v>12.442410667512396</v>
      </c>
      <c r="G1893" s="38">
        <v>5.129411764705881</v>
      </c>
      <c r="H1893" s="41">
        <v>57.942592592592597</v>
      </c>
    </row>
    <row r="1894" spans="1:8" x14ac:dyDescent="0.2">
      <c r="A1894" s="26">
        <v>3</v>
      </c>
      <c r="B1894" s="26">
        <v>7</v>
      </c>
      <c r="C1894" s="26">
        <v>2010</v>
      </c>
      <c r="D1894" s="38">
        <v>0</v>
      </c>
      <c r="E1894" s="38">
        <v>3.5124999999999997</v>
      </c>
      <c r="F1894" s="38">
        <v>11.986509866995895</v>
      </c>
      <c r="G1894" s="38">
        <v>6.8631578947368412</v>
      </c>
      <c r="H1894" s="41">
        <v>57.942592592592597</v>
      </c>
    </row>
    <row r="1895" spans="1:8" x14ac:dyDescent="0.2">
      <c r="A1895" s="26">
        <v>3</v>
      </c>
      <c r="B1895" s="26">
        <v>8</v>
      </c>
      <c r="C1895" s="26">
        <v>2010</v>
      </c>
      <c r="D1895" s="38">
        <v>0</v>
      </c>
      <c r="E1895" s="38">
        <v>4.0999999999999996</v>
      </c>
      <c r="F1895" s="38">
        <v>11.748648579769899</v>
      </c>
      <c r="G1895" s="38">
        <v>9.302941176470588</v>
      </c>
      <c r="H1895" s="41">
        <v>57.942592592592597</v>
      </c>
    </row>
    <row r="1896" spans="1:8" x14ac:dyDescent="0.2">
      <c r="A1896" s="26">
        <v>3</v>
      </c>
      <c r="B1896" s="26">
        <v>9</v>
      </c>
      <c r="C1896" s="26">
        <v>2010</v>
      </c>
      <c r="D1896" s="38">
        <v>0</v>
      </c>
      <c r="E1896" s="38">
        <v>3.0571428571428569</v>
      </c>
      <c r="F1896" s="38">
        <v>11.624054572175327</v>
      </c>
      <c r="G1896" s="38">
        <v>10.121874999999999</v>
      </c>
      <c r="H1896" s="41">
        <v>57.942592592592597</v>
      </c>
    </row>
    <row r="1897" spans="1:8" x14ac:dyDescent="0.2">
      <c r="A1897" s="26">
        <v>3</v>
      </c>
      <c r="B1897" s="26">
        <v>10</v>
      </c>
      <c r="C1897" s="26">
        <v>2010</v>
      </c>
      <c r="D1897" s="38">
        <v>0</v>
      </c>
      <c r="E1897" s="38">
        <v>1.8857142857142855</v>
      </c>
      <c r="F1897" s="38">
        <v>11.190807227585111</v>
      </c>
      <c r="G1897" s="38">
        <v>8.0531249999999996</v>
      </c>
      <c r="H1897" s="41">
        <v>57.942592592592597</v>
      </c>
    </row>
    <row r="1898" spans="1:8" x14ac:dyDescent="0.2">
      <c r="A1898" s="26">
        <v>3</v>
      </c>
      <c r="B1898" s="26">
        <v>11</v>
      </c>
      <c r="C1898" s="26">
        <v>2010</v>
      </c>
      <c r="D1898" s="38">
        <v>0</v>
      </c>
      <c r="E1898" s="38">
        <v>3.6000000000000005</v>
      </c>
      <c r="F1898" s="38">
        <v>10.7773816569304</v>
      </c>
      <c r="G1898" s="38">
        <v>8.2999999999999989</v>
      </c>
      <c r="H1898" s="41">
        <v>57.942592592592597</v>
      </c>
    </row>
    <row r="1899" spans="1:8" x14ac:dyDescent="0.2">
      <c r="A1899" s="26">
        <v>3</v>
      </c>
      <c r="B1899" s="26">
        <v>12</v>
      </c>
      <c r="C1899" s="26">
        <v>2010</v>
      </c>
      <c r="D1899" s="38">
        <v>2.1883720930232555</v>
      </c>
      <c r="E1899" s="38">
        <v>6.0714285714285721</v>
      </c>
      <c r="F1899" s="38">
        <v>12.091282100654968</v>
      </c>
      <c r="G1899" s="38">
        <v>7.0299999999999994</v>
      </c>
      <c r="H1899" s="41">
        <v>57.942592592592597</v>
      </c>
    </row>
    <row r="1900" spans="1:8" x14ac:dyDescent="0.2">
      <c r="A1900" s="26">
        <v>3</v>
      </c>
      <c r="B1900" s="26">
        <v>13</v>
      </c>
      <c r="C1900" s="26">
        <v>2010</v>
      </c>
      <c r="D1900" s="38">
        <v>39.459574468085094</v>
      </c>
      <c r="E1900" s="38">
        <v>10.557142857142855</v>
      </c>
      <c r="F1900" s="38">
        <v>54.906313801334861</v>
      </c>
      <c r="G1900" s="38">
        <v>6.1029411764705879</v>
      </c>
      <c r="H1900" s="41">
        <v>57.942592592592597</v>
      </c>
    </row>
    <row r="1901" spans="1:8" x14ac:dyDescent="0.2">
      <c r="A1901" s="26">
        <v>3</v>
      </c>
      <c r="B1901" s="26">
        <v>14</v>
      </c>
      <c r="C1901" s="26">
        <v>2010</v>
      </c>
      <c r="D1901" s="38">
        <v>49.662222222222233</v>
      </c>
      <c r="E1901" s="38">
        <v>6.2714285714285714</v>
      </c>
      <c r="F1901" s="38">
        <v>63.044567842852977</v>
      </c>
      <c r="G1901" s="38">
        <v>7.3264705882352938</v>
      </c>
      <c r="H1901" s="41">
        <v>57.942592592592597</v>
      </c>
    </row>
    <row r="1902" spans="1:8" x14ac:dyDescent="0.2">
      <c r="A1902" s="26">
        <v>3</v>
      </c>
      <c r="B1902" s="26">
        <v>15</v>
      </c>
      <c r="C1902" s="26">
        <v>2010</v>
      </c>
      <c r="D1902" s="38">
        <v>11.93695652173913</v>
      </c>
      <c r="E1902" s="38">
        <v>6.257142857142858</v>
      </c>
      <c r="F1902" s="38">
        <v>29.222958144908496</v>
      </c>
      <c r="G1902" s="38">
        <v>6.796875</v>
      </c>
      <c r="H1902" s="41">
        <v>57.942592592592597</v>
      </c>
    </row>
    <row r="1903" spans="1:8" x14ac:dyDescent="0.2">
      <c r="A1903" s="26">
        <v>3</v>
      </c>
      <c r="B1903" s="26">
        <v>16</v>
      </c>
      <c r="C1903" s="26">
        <v>2010</v>
      </c>
      <c r="D1903" s="38">
        <v>2.4434782608695649</v>
      </c>
      <c r="E1903" s="38">
        <v>4.0428571428571418</v>
      </c>
      <c r="F1903" s="38">
        <v>20.110605498560094</v>
      </c>
      <c r="G1903" s="38">
        <v>9.7343749999999982</v>
      </c>
      <c r="H1903" s="41">
        <v>57.942592592592597</v>
      </c>
    </row>
    <row r="1904" spans="1:8" x14ac:dyDescent="0.2">
      <c r="A1904" s="26">
        <v>3</v>
      </c>
      <c r="B1904" s="26">
        <v>17</v>
      </c>
      <c r="C1904" s="26">
        <v>2010</v>
      </c>
      <c r="D1904" s="38">
        <v>1.1111111111111112E-2</v>
      </c>
      <c r="E1904" s="38">
        <v>1.657142857142857</v>
      </c>
      <c r="F1904" s="38">
        <v>16.624804967902886</v>
      </c>
      <c r="G1904" s="38">
        <v>10.065624999999999</v>
      </c>
      <c r="H1904" s="41">
        <v>57.942592592592597</v>
      </c>
    </row>
    <row r="1905" spans="1:8" x14ac:dyDescent="0.2">
      <c r="A1905" s="26">
        <v>3</v>
      </c>
      <c r="B1905" s="26">
        <v>18</v>
      </c>
      <c r="C1905" s="26">
        <v>2010</v>
      </c>
      <c r="D1905" s="38">
        <v>0</v>
      </c>
      <c r="E1905" s="38">
        <v>2.0571428571428574</v>
      </c>
      <c r="F1905" s="38">
        <v>15.398686665892672</v>
      </c>
      <c r="G1905" s="38">
        <v>11.853125000000002</v>
      </c>
      <c r="H1905" s="41">
        <v>57.942592592592597</v>
      </c>
    </row>
    <row r="1906" spans="1:8" x14ac:dyDescent="0.2">
      <c r="A1906" s="26">
        <v>3</v>
      </c>
      <c r="B1906" s="26">
        <v>19</v>
      </c>
      <c r="C1906" s="26">
        <v>2010</v>
      </c>
      <c r="D1906" s="38">
        <v>0</v>
      </c>
      <c r="E1906" s="38">
        <v>1.9714285714285715</v>
      </c>
      <c r="F1906" s="38">
        <v>14.305657417449389</v>
      </c>
      <c r="G1906" s="38">
        <v>13.149999999999997</v>
      </c>
      <c r="H1906" s="41">
        <v>57.942592592592597</v>
      </c>
    </row>
    <row r="1907" spans="1:8" x14ac:dyDescent="0.2">
      <c r="A1907" s="26">
        <v>3</v>
      </c>
      <c r="B1907" s="26">
        <v>20</v>
      </c>
      <c r="C1907" s="26">
        <v>2010</v>
      </c>
      <c r="D1907" s="38">
        <v>0</v>
      </c>
      <c r="E1907" s="38">
        <v>2.8875000000000002</v>
      </c>
      <c r="F1907" s="38">
        <v>13.413677590351892</v>
      </c>
      <c r="G1907" s="38">
        <v>14.7</v>
      </c>
      <c r="H1907" s="41">
        <v>57.942592592592597</v>
      </c>
    </row>
    <row r="1908" spans="1:8" x14ac:dyDescent="0.2">
      <c r="A1908" s="26">
        <v>3</v>
      </c>
      <c r="B1908" s="26">
        <v>21</v>
      </c>
      <c r="C1908" s="26">
        <v>2010</v>
      </c>
      <c r="D1908" s="38">
        <v>0</v>
      </c>
      <c r="E1908" s="38">
        <v>2.8</v>
      </c>
      <c r="F1908" s="38">
        <v>12.793539234369822</v>
      </c>
      <c r="G1908" s="38">
        <v>12.905882352941179</v>
      </c>
      <c r="H1908" s="41">
        <v>57.942592592592597</v>
      </c>
    </row>
    <row r="1909" spans="1:8" x14ac:dyDescent="0.2">
      <c r="A1909" s="26">
        <v>3</v>
      </c>
      <c r="B1909" s="26">
        <v>22</v>
      </c>
      <c r="C1909" s="26">
        <v>2010</v>
      </c>
      <c r="D1909" s="38">
        <v>9.4688888888888911</v>
      </c>
      <c r="E1909" s="38">
        <v>2.9428571428571431</v>
      </c>
      <c r="F1909" s="38">
        <v>18.989259430208946</v>
      </c>
      <c r="G1909" s="38">
        <v>12.368750000000002</v>
      </c>
      <c r="H1909" s="41">
        <v>57.942592592592597</v>
      </c>
    </row>
    <row r="1910" spans="1:8" x14ac:dyDescent="0.2">
      <c r="A1910" s="26">
        <v>3</v>
      </c>
      <c r="B1910" s="26">
        <v>23</v>
      </c>
      <c r="C1910" s="26">
        <v>2010</v>
      </c>
      <c r="D1910" s="38">
        <v>32.052</v>
      </c>
      <c r="E1910" s="38">
        <v>3.6428571428571428</v>
      </c>
      <c r="F1910" s="38">
        <v>39.895567568179814</v>
      </c>
      <c r="G1910" s="38">
        <v>10.328124999999998</v>
      </c>
      <c r="H1910" s="41">
        <v>57.942592592592597</v>
      </c>
    </row>
    <row r="1911" spans="1:8" x14ac:dyDescent="0.2">
      <c r="A1911" s="26">
        <v>3</v>
      </c>
      <c r="B1911" s="26">
        <v>24</v>
      </c>
      <c r="C1911" s="26">
        <v>2010</v>
      </c>
      <c r="D1911" s="38">
        <v>0.84255319148936125</v>
      </c>
      <c r="E1911" s="38">
        <v>6.7142857142857144</v>
      </c>
      <c r="F1911" s="38">
        <v>17.471477883147809</v>
      </c>
      <c r="G1911" s="38">
        <v>10.509374999999999</v>
      </c>
      <c r="H1911" s="41">
        <v>57.942592592592597</v>
      </c>
    </row>
    <row r="1912" spans="1:8" x14ac:dyDescent="0.2">
      <c r="A1912" s="26">
        <v>3</v>
      </c>
      <c r="B1912" s="26">
        <v>25</v>
      </c>
      <c r="C1912" s="26">
        <v>2010</v>
      </c>
      <c r="D1912" s="38">
        <v>9.0697674418604657E-2</v>
      </c>
      <c r="E1912" s="38">
        <v>2.5285714285714285</v>
      </c>
      <c r="F1912" s="38">
        <v>14.976766049265605</v>
      </c>
      <c r="G1912" s="38">
        <v>9.8166666666666664</v>
      </c>
      <c r="H1912" s="41">
        <v>57.942592592592597</v>
      </c>
    </row>
    <row r="1913" spans="1:8" x14ac:dyDescent="0.2">
      <c r="A1913" s="26">
        <v>3</v>
      </c>
      <c r="B1913" s="26">
        <v>26</v>
      </c>
      <c r="C1913" s="26">
        <v>2010</v>
      </c>
      <c r="D1913" s="38">
        <v>3.3729166666666655</v>
      </c>
      <c r="E1913" s="38">
        <v>5.8428571428571434</v>
      </c>
      <c r="F1913" s="38">
        <v>14.625637482408175</v>
      </c>
      <c r="G1913" s="38">
        <v>7.6499999999999977</v>
      </c>
      <c r="H1913" s="41">
        <v>57.942592592592597</v>
      </c>
    </row>
    <row r="1914" spans="1:8" x14ac:dyDescent="0.2">
      <c r="A1914" s="26">
        <v>3</v>
      </c>
      <c r="B1914" s="26">
        <v>27</v>
      </c>
      <c r="C1914" s="26">
        <v>2010</v>
      </c>
      <c r="D1914" s="38">
        <v>0.15</v>
      </c>
      <c r="E1914" s="38">
        <v>3.6749999999999998</v>
      </c>
      <c r="F1914" s="38">
        <v>13.042727249558967</v>
      </c>
      <c r="G1914" s="38">
        <v>2.1583333333333332</v>
      </c>
      <c r="H1914" s="41">
        <v>57.942592592592597</v>
      </c>
    </row>
    <row r="1915" spans="1:8" x14ac:dyDescent="0.2">
      <c r="A1915" s="26">
        <v>3</v>
      </c>
      <c r="B1915" s="26">
        <v>28</v>
      </c>
      <c r="C1915" s="26">
        <v>2010</v>
      </c>
      <c r="D1915" s="38">
        <v>1.7341463414634144</v>
      </c>
      <c r="E1915" s="38">
        <v>5.0375000000000005</v>
      </c>
      <c r="F1915" s="38">
        <v>12.456569077466321</v>
      </c>
      <c r="G1915" s="38">
        <v>4.0861111111111121</v>
      </c>
      <c r="H1915" s="41">
        <v>57.942592592592597</v>
      </c>
    </row>
    <row r="1916" spans="1:8" x14ac:dyDescent="0.2">
      <c r="A1916" s="26">
        <v>3</v>
      </c>
      <c r="B1916" s="26">
        <v>29</v>
      </c>
      <c r="C1916" s="26">
        <v>2010</v>
      </c>
      <c r="D1916" s="38">
        <v>38.30212765957446</v>
      </c>
      <c r="E1916" s="38">
        <v>3.4999999999999996</v>
      </c>
      <c r="F1916" s="38">
        <v>48.506712502159154</v>
      </c>
      <c r="G1916" s="38">
        <v>9.1624999999999996</v>
      </c>
      <c r="H1916" s="41">
        <v>57.942592592592597</v>
      </c>
    </row>
    <row r="1917" spans="1:8" x14ac:dyDescent="0.2">
      <c r="A1917" s="26">
        <v>3</v>
      </c>
      <c r="B1917" s="26">
        <v>30</v>
      </c>
      <c r="C1917" s="26">
        <v>2010</v>
      </c>
      <c r="D1917" s="38">
        <v>31.033333333333324</v>
      </c>
      <c r="E1917" s="38">
        <v>6.9428571428571431</v>
      </c>
      <c r="F1917" s="38">
        <v>80.646303097576933</v>
      </c>
      <c r="G1917" s="38">
        <v>8.4294117647058826</v>
      </c>
      <c r="H1917" s="41">
        <v>57.942592592592597</v>
      </c>
    </row>
    <row r="1918" spans="1:8" x14ac:dyDescent="0.2">
      <c r="A1918" s="26">
        <v>3</v>
      </c>
      <c r="B1918" s="26">
        <v>31</v>
      </c>
      <c r="C1918" s="26">
        <v>2010</v>
      </c>
      <c r="D1918" s="38">
        <v>26.541304347826085</v>
      </c>
      <c r="E1918" s="38">
        <v>4.6571428571428575</v>
      </c>
      <c r="F1918" s="38">
        <v>37.99834063435339</v>
      </c>
      <c r="G1918" s="38">
        <v>9.7562500000000014</v>
      </c>
      <c r="H1918" s="41">
        <v>57.942592592592597</v>
      </c>
    </row>
    <row r="1919" spans="1:8" x14ac:dyDescent="0.2">
      <c r="A1919" s="26">
        <v>4</v>
      </c>
      <c r="B1919" s="26">
        <v>1</v>
      </c>
      <c r="C1919" s="26">
        <v>2010</v>
      </c>
      <c r="D1919" s="38">
        <v>7.3170731707317069E-3</v>
      </c>
      <c r="E1919" s="38">
        <v>2.1142857142857143</v>
      </c>
      <c r="F1919" s="38">
        <v>26.351632606251787</v>
      </c>
      <c r="G1919" s="38">
        <v>13.078571428571427</v>
      </c>
      <c r="H1919" s="41">
        <v>81.212962962963005</v>
      </c>
    </row>
    <row r="1920" spans="1:8" x14ac:dyDescent="0.2">
      <c r="A1920" s="26">
        <v>4</v>
      </c>
      <c r="B1920" s="26">
        <v>2</v>
      </c>
      <c r="C1920" s="26">
        <v>2010</v>
      </c>
      <c r="D1920" s="38">
        <v>0</v>
      </c>
      <c r="E1920" s="38">
        <v>2.0714285714285716</v>
      </c>
      <c r="F1920" s="38">
        <v>23.013079539115441</v>
      </c>
      <c r="G1920" s="38">
        <v>13.110000000000001</v>
      </c>
      <c r="H1920" s="41">
        <v>81.212962962963005</v>
      </c>
    </row>
    <row r="1921" spans="1:8" x14ac:dyDescent="0.2">
      <c r="A1921" s="26">
        <v>4</v>
      </c>
      <c r="B1921" s="26">
        <v>3</v>
      </c>
      <c r="C1921" s="26">
        <v>2010</v>
      </c>
      <c r="D1921" s="38">
        <v>0</v>
      </c>
      <c r="E1921" s="38">
        <v>2.5249999999999999</v>
      </c>
      <c r="F1921" s="38">
        <v>20.832684406210443</v>
      </c>
      <c r="G1921" s="38">
        <v>12.603125</v>
      </c>
      <c r="H1921" s="41">
        <v>81.212962962963005</v>
      </c>
    </row>
    <row r="1922" spans="1:8" x14ac:dyDescent="0.2">
      <c r="A1922" s="26">
        <v>4</v>
      </c>
      <c r="B1922" s="26">
        <v>4</v>
      </c>
      <c r="C1922" s="26">
        <v>2010</v>
      </c>
      <c r="D1922" s="38">
        <v>0</v>
      </c>
      <c r="E1922" s="38">
        <v>1.7124999999999999</v>
      </c>
      <c r="F1922" s="38">
        <v>19.30640781317695</v>
      </c>
      <c r="G1922" s="38">
        <v>15.893749999999999</v>
      </c>
      <c r="H1922" s="41">
        <v>81.212962962963005</v>
      </c>
    </row>
    <row r="1923" spans="1:8" x14ac:dyDescent="0.2">
      <c r="A1923" s="26">
        <v>4</v>
      </c>
      <c r="B1923" s="26">
        <v>5</v>
      </c>
      <c r="C1923" s="26">
        <v>2010</v>
      </c>
      <c r="D1923" s="38">
        <v>0</v>
      </c>
      <c r="E1923" s="38">
        <v>3.0285714285714285</v>
      </c>
      <c r="F1923" s="38">
        <v>18.134091468991667</v>
      </c>
      <c r="G1923" s="38">
        <v>16.667857142857141</v>
      </c>
      <c r="H1923" s="41">
        <v>81.212962962963005</v>
      </c>
    </row>
    <row r="1924" spans="1:8" x14ac:dyDescent="0.2">
      <c r="A1924" s="26">
        <v>4</v>
      </c>
      <c r="B1924" s="26">
        <v>6</v>
      </c>
      <c r="C1924" s="26">
        <v>2010</v>
      </c>
      <c r="D1924" s="38">
        <v>0</v>
      </c>
      <c r="E1924" s="38">
        <v>1.9714285714285715</v>
      </c>
      <c r="F1924" s="38">
        <v>17.176982956106098</v>
      </c>
      <c r="G1924" s="38">
        <v>18.119230769230768</v>
      </c>
      <c r="H1924" s="41">
        <v>81.212962962963005</v>
      </c>
    </row>
    <row r="1925" spans="1:8" x14ac:dyDescent="0.2">
      <c r="A1925" s="26">
        <v>4</v>
      </c>
      <c r="B1925" s="26">
        <v>7</v>
      </c>
      <c r="C1925" s="26">
        <v>2010</v>
      </c>
      <c r="D1925" s="38">
        <v>0</v>
      </c>
      <c r="E1925" s="38">
        <v>3.2857142857142856</v>
      </c>
      <c r="F1925" s="38">
        <v>16.828686071239456</v>
      </c>
      <c r="G1925" s="38">
        <v>21.589285714285712</v>
      </c>
      <c r="H1925" s="41">
        <v>81.212962962963005</v>
      </c>
    </row>
    <row r="1926" spans="1:8" x14ac:dyDescent="0.2">
      <c r="A1926" s="26">
        <v>4</v>
      </c>
      <c r="B1926" s="26">
        <v>8</v>
      </c>
      <c r="C1926" s="26">
        <v>2010</v>
      </c>
      <c r="D1926" s="38">
        <v>1.1363636363636364E-2</v>
      </c>
      <c r="E1926" s="38">
        <v>3.4</v>
      </c>
      <c r="F1926" s="38">
        <v>16.426587228547884</v>
      </c>
      <c r="G1926" s="38">
        <v>20.676874999999999</v>
      </c>
      <c r="H1926" s="41">
        <v>81.212962962963005</v>
      </c>
    </row>
    <row r="1927" spans="1:8" x14ac:dyDescent="0.2">
      <c r="A1927" s="26">
        <v>4</v>
      </c>
      <c r="B1927" s="26">
        <v>9</v>
      </c>
      <c r="C1927" s="26">
        <v>2010</v>
      </c>
      <c r="D1927" s="38">
        <v>7.8319148936170206</v>
      </c>
      <c r="E1927" s="38">
        <v>4.6571428571428575</v>
      </c>
      <c r="F1927" s="38">
        <v>18.431418078024162</v>
      </c>
      <c r="G1927" s="38">
        <v>14.266666666666667</v>
      </c>
      <c r="H1927" s="41">
        <v>81.212962962963005</v>
      </c>
    </row>
    <row r="1928" spans="1:8" x14ac:dyDescent="0.2">
      <c r="A1928" s="26">
        <v>4</v>
      </c>
      <c r="B1928" s="26">
        <v>10</v>
      </c>
      <c r="C1928" s="26">
        <v>2010</v>
      </c>
      <c r="D1928" s="38">
        <v>0.72790697674418614</v>
      </c>
      <c r="E1928" s="38">
        <v>5.9249999999999998</v>
      </c>
      <c r="F1928" s="38">
        <v>15.684686546962027</v>
      </c>
      <c r="G1928" s="38">
        <v>11.296874999999996</v>
      </c>
      <c r="H1928" s="41">
        <v>81.212962962963005</v>
      </c>
    </row>
    <row r="1929" spans="1:8" x14ac:dyDescent="0.2">
      <c r="A1929" s="26">
        <v>4</v>
      </c>
      <c r="B1929" s="26">
        <v>11</v>
      </c>
      <c r="C1929" s="26">
        <v>2010</v>
      </c>
      <c r="D1929" s="38">
        <v>0</v>
      </c>
      <c r="E1929" s="38">
        <v>4.0374999999999996</v>
      </c>
      <c r="F1929" s="38">
        <v>14.905973999495957</v>
      </c>
      <c r="G1929" s="38">
        <v>15.709374999999998</v>
      </c>
      <c r="H1929" s="41">
        <v>81.212962962963005</v>
      </c>
    </row>
    <row r="1930" spans="1:8" x14ac:dyDescent="0.2">
      <c r="A1930" s="26">
        <v>4</v>
      </c>
      <c r="B1930" s="26">
        <v>12</v>
      </c>
      <c r="C1930" s="26">
        <v>2010</v>
      </c>
      <c r="D1930" s="38">
        <v>2.0454545454545451E-2</v>
      </c>
      <c r="E1930" s="38">
        <v>3.1374999999999993</v>
      </c>
      <c r="F1930" s="38">
        <v>14.37078610323746</v>
      </c>
      <c r="G1930" s="38">
        <v>13.440624999999997</v>
      </c>
      <c r="H1930" s="41">
        <v>81.212962962963005</v>
      </c>
    </row>
    <row r="1931" spans="1:8" x14ac:dyDescent="0.2">
      <c r="A1931" s="26">
        <v>4</v>
      </c>
      <c r="B1931" s="26">
        <v>13</v>
      </c>
      <c r="C1931" s="26">
        <v>2010</v>
      </c>
      <c r="D1931" s="38">
        <v>7.2093023255813959E-2</v>
      </c>
      <c r="E1931" s="38">
        <v>2.1374999999999997</v>
      </c>
      <c r="F1931" s="38">
        <v>13.982845670499819</v>
      </c>
      <c r="G1931" s="38">
        <v>10.881250000000001</v>
      </c>
      <c r="H1931" s="41">
        <v>81.212962962963005</v>
      </c>
    </row>
    <row r="1932" spans="1:8" x14ac:dyDescent="0.2">
      <c r="A1932" s="26">
        <v>4</v>
      </c>
      <c r="B1932" s="26">
        <v>14</v>
      </c>
      <c r="C1932" s="26">
        <v>2010</v>
      </c>
      <c r="D1932" s="38">
        <v>0.17560975609756097</v>
      </c>
      <c r="E1932" s="38">
        <v>2.65</v>
      </c>
      <c r="F1932" s="38">
        <v>13.53827159794646</v>
      </c>
      <c r="G1932" s="38">
        <v>11.265625</v>
      </c>
      <c r="H1932" s="41">
        <v>81.212962962963005</v>
      </c>
    </row>
    <row r="1933" spans="1:8" x14ac:dyDescent="0.2">
      <c r="A1933" s="26">
        <v>4</v>
      </c>
      <c r="B1933" s="26">
        <v>15</v>
      </c>
      <c r="C1933" s="26">
        <v>2010</v>
      </c>
      <c r="D1933" s="38">
        <v>0</v>
      </c>
      <c r="E1933" s="38">
        <v>3.7124999999999995</v>
      </c>
      <c r="F1933" s="38">
        <v>13.139004437245678</v>
      </c>
      <c r="G1933" s="38">
        <v>14.828125</v>
      </c>
      <c r="H1933" s="41">
        <v>81.212962962963005</v>
      </c>
    </row>
    <row r="1934" spans="1:8" x14ac:dyDescent="0.2">
      <c r="A1934" s="26">
        <v>4</v>
      </c>
      <c r="B1934" s="26">
        <v>16</v>
      </c>
      <c r="C1934" s="26">
        <v>2010</v>
      </c>
      <c r="D1934" s="38">
        <v>2.9738095238095239</v>
      </c>
      <c r="E1934" s="38">
        <v>4.0875000000000004</v>
      </c>
      <c r="F1934" s="38">
        <v>13.897895210776248</v>
      </c>
      <c r="G1934" s="38">
        <v>11.140625</v>
      </c>
      <c r="H1934" s="41">
        <v>81.212962962963005</v>
      </c>
    </row>
    <row r="1935" spans="1:8" x14ac:dyDescent="0.2">
      <c r="A1935" s="26">
        <v>4</v>
      </c>
      <c r="B1935" s="26">
        <v>17</v>
      </c>
      <c r="C1935" s="26">
        <v>2010</v>
      </c>
      <c r="D1935" s="38">
        <v>5.3822222222222225</v>
      </c>
      <c r="E1935" s="38">
        <v>3.6714285714285713</v>
      </c>
      <c r="F1935" s="38">
        <v>14.835181949726316</v>
      </c>
      <c r="G1935" s="38">
        <v>10.363333333333335</v>
      </c>
      <c r="H1935" s="41">
        <v>81.212962962963005</v>
      </c>
    </row>
    <row r="1936" spans="1:8" x14ac:dyDescent="0.2">
      <c r="A1936" s="26">
        <v>4</v>
      </c>
      <c r="B1936" s="26">
        <v>18</v>
      </c>
      <c r="C1936" s="26">
        <v>2010</v>
      </c>
      <c r="D1936" s="38">
        <v>5.2380952380952382E-2</v>
      </c>
      <c r="E1936" s="38">
        <v>4.5999999999999996</v>
      </c>
      <c r="F1936" s="38">
        <v>12.872826330111822</v>
      </c>
      <c r="G1936" s="38">
        <v>9.9062500000000018</v>
      </c>
      <c r="H1936" s="41">
        <v>81.212962962963005</v>
      </c>
    </row>
    <row r="1937" spans="1:8" x14ac:dyDescent="0.2">
      <c r="A1937" s="26">
        <v>4</v>
      </c>
      <c r="B1937" s="26">
        <v>19</v>
      </c>
      <c r="C1937" s="26">
        <v>2010</v>
      </c>
      <c r="D1937" s="38">
        <v>0</v>
      </c>
      <c r="E1937" s="38">
        <v>3.8714285714285714</v>
      </c>
      <c r="F1937" s="38">
        <v>12.493380943346537</v>
      </c>
      <c r="G1937" s="38">
        <v>11.339999999999998</v>
      </c>
      <c r="H1937" s="41">
        <v>81.212962962963005</v>
      </c>
    </row>
    <row r="1938" spans="1:8" x14ac:dyDescent="0.2">
      <c r="A1938" s="26">
        <v>4</v>
      </c>
      <c r="B1938" s="26">
        <v>20</v>
      </c>
      <c r="C1938" s="26">
        <v>2010</v>
      </c>
      <c r="D1938" s="38">
        <v>0</v>
      </c>
      <c r="E1938" s="38">
        <v>2.4249999999999998</v>
      </c>
      <c r="F1938" s="38">
        <v>12.232866200194252</v>
      </c>
      <c r="G1938" s="38">
        <v>13.070588235294119</v>
      </c>
      <c r="H1938" s="41">
        <v>81.212962962963005</v>
      </c>
    </row>
    <row r="1939" spans="1:8" x14ac:dyDescent="0.2">
      <c r="A1939" s="26">
        <v>4</v>
      </c>
      <c r="B1939" s="26">
        <v>21</v>
      </c>
      <c r="C1939" s="26">
        <v>2010</v>
      </c>
      <c r="D1939" s="38">
        <v>0.73902439024390243</v>
      </c>
      <c r="E1939" s="38">
        <v>3.375</v>
      </c>
      <c r="F1939" s="38">
        <v>12.028985096857683</v>
      </c>
      <c r="G1939" s="38">
        <v>14.261764705882356</v>
      </c>
      <c r="H1939" s="41">
        <v>81.212962962963005</v>
      </c>
    </row>
    <row r="1940" spans="1:8" x14ac:dyDescent="0.2">
      <c r="A1940" s="26">
        <v>4</v>
      </c>
      <c r="B1940" s="26">
        <v>22</v>
      </c>
      <c r="C1940" s="26">
        <v>2010</v>
      </c>
      <c r="D1940" s="38">
        <v>2.4093023255813946</v>
      </c>
      <c r="E1940" s="38">
        <v>3.0142857142857147</v>
      </c>
      <c r="F1940" s="38">
        <v>11.782628763659329</v>
      </c>
      <c r="G1940" s="38">
        <v>15.463333333333331</v>
      </c>
      <c r="H1940" s="41">
        <v>81.212962962963005</v>
      </c>
    </row>
    <row r="1941" spans="1:8" x14ac:dyDescent="0.2">
      <c r="A1941" s="26">
        <v>4</v>
      </c>
      <c r="B1941" s="26">
        <v>23</v>
      </c>
      <c r="C1941" s="26">
        <v>2010</v>
      </c>
      <c r="D1941" s="38">
        <v>0.24523809523809531</v>
      </c>
      <c r="E1941" s="38">
        <v>4.8625000000000007</v>
      </c>
      <c r="F1941" s="38">
        <v>11.505123928562325</v>
      </c>
      <c r="G1941" s="38">
        <v>13.253125000000001</v>
      </c>
      <c r="H1941" s="41">
        <v>81.212962962963005</v>
      </c>
    </row>
    <row r="1942" spans="1:8" x14ac:dyDescent="0.2">
      <c r="A1942" s="26">
        <v>4</v>
      </c>
      <c r="B1942" s="26">
        <v>24</v>
      </c>
      <c r="C1942" s="26">
        <v>2010</v>
      </c>
      <c r="D1942" s="38">
        <v>0.02</v>
      </c>
      <c r="E1942" s="38">
        <v>3.4624999999999999</v>
      </c>
      <c r="F1942" s="38">
        <v>11.128510223787828</v>
      </c>
      <c r="G1942" s="38">
        <v>13.138235294117647</v>
      </c>
      <c r="H1942" s="41">
        <v>81.212962962963005</v>
      </c>
    </row>
    <row r="1943" spans="1:8" x14ac:dyDescent="0.2">
      <c r="A1943" s="26">
        <v>4</v>
      </c>
      <c r="B1943" s="26">
        <v>25</v>
      </c>
      <c r="C1943" s="26">
        <v>2010</v>
      </c>
      <c r="D1943" s="38">
        <v>25.922500000000003</v>
      </c>
      <c r="E1943" s="38">
        <v>2.971428571428572</v>
      </c>
      <c r="F1943" s="38">
        <v>22.1890600797968</v>
      </c>
      <c r="G1943" s="38">
        <v>10.850000000000001</v>
      </c>
      <c r="H1943" s="41">
        <v>81.212962962963005</v>
      </c>
    </row>
    <row r="1944" spans="1:8" x14ac:dyDescent="0.2">
      <c r="A1944" s="26">
        <v>4</v>
      </c>
      <c r="B1944" s="26">
        <v>26</v>
      </c>
      <c r="C1944" s="26">
        <v>2010</v>
      </c>
      <c r="D1944" s="38">
        <v>20.866666666666671</v>
      </c>
      <c r="E1944" s="38">
        <v>3.1000000000000005</v>
      </c>
      <c r="F1944" s="38">
        <v>23.783297040609149</v>
      </c>
      <c r="G1944" s="38">
        <v>10.346875000000001</v>
      </c>
      <c r="H1944" s="41">
        <v>81.212962962963005</v>
      </c>
    </row>
    <row r="1945" spans="1:8" x14ac:dyDescent="0.2">
      <c r="A1945" s="26">
        <v>4</v>
      </c>
      <c r="B1945" s="26">
        <v>27</v>
      </c>
      <c r="C1945" s="26">
        <v>2010</v>
      </c>
      <c r="D1945" s="38">
        <v>11.765957446808509</v>
      </c>
      <c r="E1945" s="38">
        <v>4.2428571428571429</v>
      </c>
      <c r="F1945" s="38">
        <v>19.408348364845228</v>
      </c>
      <c r="G1945" s="38">
        <v>9.9433333333333334</v>
      </c>
      <c r="H1945" s="41">
        <v>81.212962962963005</v>
      </c>
    </row>
    <row r="1946" spans="1:8" x14ac:dyDescent="0.2">
      <c r="A1946" s="26">
        <v>4</v>
      </c>
      <c r="B1946" s="26">
        <v>28</v>
      </c>
      <c r="C1946" s="26">
        <v>2010</v>
      </c>
      <c r="D1946" s="38">
        <v>0.27906976744186057</v>
      </c>
      <c r="E1946" s="38">
        <v>6.0142857142857142</v>
      </c>
      <c r="F1946" s="38">
        <v>13.849756616932888</v>
      </c>
      <c r="G1946" s="38">
        <v>8.9031250000000011</v>
      </c>
      <c r="H1946" s="41">
        <v>81.212962962963005</v>
      </c>
    </row>
    <row r="1947" spans="1:8" x14ac:dyDescent="0.2">
      <c r="A1947" s="26">
        <v>4</v>
      </c>
      <c r="B1947" s="26">
        <v>29</v>
      </c>
      <c r="C1947" s="26">
        <v>2010</v>
      </c>
      <c r="D1947" s="38">
        <v>0</v>
      </c>
      <c r="E1947" s="38">
        <v>5.5000000000000009</v>
      </c>
      <c r="F1947" s="38">
        <v>12.606648222977963</v>
      </c>
      <c r="G1947" s="38">
        <v>13.373333333333333</v>
      </c>
      <c r="H1947" s="41">
        <v>81.212962962963005</v>
      </c>
    </row>
    <row r="1948" spans="1:8" x14ac:dyDescent="0.2">
      <c r="A1948" s="26">
        <v>4</v>
      </c>
      <c r="B1948" s="26">
        <v>30</v>
      </c>
      <c r="C1948" s="26">
        <v>2010</v>
      </c>
      <c r="D1948" s="38">
        <v>0</v>
      </c>
      <c r="E1948" s="38">
        <v>2.7714285714285718</v>
      </c>
      <c r="F1948" s="38">
        <v>12.060133598756325</v>
      </c>
      <c r="G1948" s="38">
        <v>17.76761904761905</v>
      </c>
      <c r="H1948" s="41">
        <v>81.212962962963005</v>
      </c>
    </row>
    <row r="1949" spans="1:8" x14ac:dyDescent="0.2">
      <c r="A1949" s="26">
        <v>5</v>
      </c>
      <c r="B1949" s="26">
        <v>1</v>
      </c>
      <c r="C1949" s="26">
        <v>2010</v>
      </c>
      <c r="D1949" s="38">
        <v>0</v>
      </c>
      <c r="E1949" s="38">
        <v>2.2000000000000002</v>
      </c>
      <c r="F1949" s="38">
        <v>11.73449016981597</v>
      </c>
      <c r="G1949" s="38">
        <v>21.476470588235291</v>
      </c>
      <c r="H1949" s="41">
        <v>93.087037037037007</v>
      </c>
    </row>
    <row r="1950" spans="1:8" x14ac:dyDescent="0.2">
      <c r="A1950" s="26">
        <v>5</v>
      </c>
      <c r="B1950" s="26">
        <v>2</v>
      </c>
      <c r="C1950" s="26">
        <v>2010</v>
      </c>
      <c r="D1950" s="38">
        <v>3.0952380952380953E-2</v>
      </c>
      <c r="E1950" s="38">
        <v>2.7500000000000004</v>
      </c>
      <c r="F1950" s="38">
        <v>11.479638790645257</v>
      </c>
      <c r="G1950" s="38">
        <v>23.601654411764706</v>
      </c>
      <c r="H1950" s="41">
        <v>93.087037037037007</v>
      </c>
    </row>
    <row r="1951" spans="1:8" x14ac:dyDescent="0.2">
      <c r="A1951" s="26">
        <v>5</v>
      </c>
      <c r="B1951" s="26">
        <v>3</v>
      </c>
      <c r="C1951" s="26">
        <v>2010</v>
      </c>
      <c r="D1951" s="38">
        <v>24.354347826086951</v>
      </c>
      <c r="E1951" s="38">
        <v>2.6857142857142859</v>
      </c>
      <c r="F1951" s="38">
        <v>26.345969242270208</v>
      </c>
      <c r="G1951" s="38">
        <v>23.242291666666667</v>
      </c>
      <c r="H1951" s="41">
        <v>93.087037037037007</v>
      </c>
    </row>
    <row r="1952" spans="1:8" x14ac:dyDescent="0.2">
      <c r="A1952" s="26">
        <v>5</v>
      </c>
      <c r="B1952" s="26">
        <v>4</v>
      </c>
      <c r="C1952" s="26">
        <v>2010</v>
      </c>
      <c r="D1952" s="38">
        <v>6.3777777777777791</v>
      </c>
      <c r="E1952" s="38">
        <v>2.7571428571428571</v>
      </c>
      <c r="F1952" s="38">
        <v>13.688350743458102</v>
      </c>
      <c r="G1952" s="38">
        <v>21.378124999999997</v>
      </c>
      <c r="H1952" s="41">
        <v>93.087037037037007</v>
      </c>
    </row>
    <row r="1953" spans="1:8" x14ac:dyDescent="0.2">
      <c r="A1953" s="26">
        <v>5</v>
      </c>
      <c r="B1953" s="26">
        <v>5</v>
      </c>
      <c r="C1953" s="26">
        <v>2010</v>
      </c>
      <c r="D1953" s="38">
        <v>0.28636363636363638</v>
      </c>
      <c r="E1953" s="38">
        <v>3.0285714285714285</v>
      </c>
      <c r="F1953" s="38">
        <v>12.026153414866895</v>
      </c>
      <c r="G1953" s="38">
        <v>19.065625000000001</v>
      </c>
      <c r="H1953" s="41">
        <v>93.087037037037007</v>
      </c>
    </row>
    <row r="1954" spans="1:8" x14ac:dyDescent="0.2">
      <c r="A1954" s="26">
        <v>5</v>
      </c>
      <c r="B1954" s="26">
        <v>6</v>
      </c>
      <c r="C1954" s="26">
        <v>2010</v>
      </c>
      <c r="D1954" s="38">
        <v>0</v>
      </c>
      <c r="E1954" s="38">
        <v>5.0749999999999993</v>
      </c>
      <c r="F1954" s="38">
        <v>11.459817016709751</v>
      </c>
      <c r="G1954" s="38">
        <v>20.094117647058827</v>
      </c>
      <c r="H1954" s="41">
        <v>93.087037037037007</v>
      </c>
    </row>
    <row r="1955" spans="1:8" x14ac:dyDescent="0.2">
      <c r="A1955" s="26">
        <v>5</v>
      </c>
      <c r="B1955" s="26">
        <v>7</v>
      </c>
      <c r="C1955" s="26">
        <v>2010</v>
      </c>
      <c r="D1955" s="38">
        <v>0.04</v>
      </c>
      <c r="E1955" s="38">
        <v>3.5874999999999999</v>
      </c>
      <c r="F1955" s="38">
        <v>11.20496563753904</v>
      </c>
      <c r="G1955" s="38">
        <v>16.89411764705882</v>
      </c>
      <c r="H1955" s="41">
        <v>93.087037037037007</v>
      </c>
    </row>
    <row r="1956" spans="1:8" x14ac:dyDescent="0.2">
      <c r="A1956" s="26">
        <v>5</v>
      </c>
      <c r="B1956" s="26">
        <v>8</v>
      </c>
      <c r="C1956" s="26">
        <v>2010</v>
      </c>
      <c r="D1956" s="38">
        <v>0.6261904761904763</v>
      </c>
      <c r="E1956" s="38">
        <v>6.45</v>
      </c>
      <c r="F1956" s="38">
        <v>11.541935794442541</v>
      </c>
      <c r="G1956" s="38">
        <v>17.714705882352941</v>
      </c>
      <c r="H1956" s="41">
        <v>93.087037037037007</v>
      </c>
    </row>
    <row r="1957" spans="1:8" x14ac:dyDescent="0.2">
      <c r="A1957" s="26">
        <v>5</v>
      </c>
      <c r="B1957" s="26">
        <v>9</v>
      </c>
      <c r="C1957" s="26">
        <v>2010</v>
      </c>
      <c r="D1957" s="38">
        <v>1.1422222222222222</v>
      </c>
      <c r="E1957" s="38">
        <v>8.2375000000000007</v>
      </c>
      <c r="F1957" s="38">
        <v>10.800035112856685</v>
      </c>
      <c r="G1957" s="38">
        <v>10.888235294117647</v>
      </c>
      <c r="H1957" s="41">
        <v>93.087037037037007</v>
      </c>
    </row>
    <row r="1958" spans="1:8" x14ac:dyDescent="0.2">
      <c r="A1958" s="26">
        <v>5</v>
      </c>
      <c r="B1958" s="26">
        <v>10</v>
      </c>
      <c r="C1958" s="26">
        <v>2010</v>
      </c>
      <c r="D1958" s="38">
        <v>0</v>
      </c>
      <c r="E1958" s="38">
        <v>5.6375000000000002</v>
      </c>
      <c r="F1958" s="38">
        <v>10.53385700572283</v>
      </c>
      <c r="G1958" s="38">
        <v>10.33235294117647</v>
      </c>
      <c r="H1958" s="41">
        <v>93.087037037037007</v>
      </c>
    </row>
    <row r="1959" spans="1:8" x14ac:dyDescent="0.2">
      <c r="A1959" s="26">
        <v>5</v>
      </c>
      <c r="B1959" s="26">
        <v>11</v>
      </c>
      <c r="C1959" s="26">
        <v>2010</v>
      </c>
      <c r="D1959" s="38">
        <v>0.12127659574468083</v>
      </c>
      <c r="E1959" s="38">
        <v>2.6749999999999998</v>
      </c>
      <c r="F1959" s="38">
        <v>10.37528281423883</v>
      </c>
      <c r="G1959" s="38">
        <v>9.3647058823529417</v>
      </c>
      <c r="H1959" s="41">
        <v>93.087037037037007</v>
      </c>
    </row>
    <row r="1960" spans="1:8" x14ac:dyDescent="0.2">
      <c r="A1960" s="26">
        <v>5</v>
      </c>
      <c r="B1960" s="26">
        <v>12</v>
      </c>
      <c r="C1960" s="26">
        <v>2010</v>
      </c>
      <c r="D1960" s="38">
        <v>11.057999999999993</v>
      </c>
      <c r="E1960" s="38">
        <v>3.2571428571428576</v>
      </c>
      <c r="F1960" s="38">
        <v>13.42217263632425</v>
      </c>
      <c r="G1960" s="38">
        <v>8.8531250000000004</v>
      </c>
      <c r="H1960" s="41">
        <v>93.087037037037007</v>
      </c>
    </row>
    <row r="1961" spans="1:8" x14ac:dyDescent="0.2">
      <c r="A1961" s="26">
        <v>5</v>
      </c>
      <c r="B1961" s="26">
        <v>13</v>
      </c>
      <c r="C1961" s="26">
        <v>2010</v>
      </c>
      <c r="D1961" s="38">
        <v>2.0199999999999996</v>
      </c>
      <c r="E1961" s="38">
        <v>2.9571428571428569</v>
      </c>
      <c r="F1961" s="38">
        <v>10.938787530405184</v>
      </c>
      <c r="G1961" s="38">
        <v>11.832352941176469</v>
      </c>
      <c r="H1961" s="41">
        <v>93.087037037037007</v>
      </c>
    </row>
    <row r="1962" spans="1:8" x14ac:dyDescent="0.2">
      <c r="A1962" s="26">
        <v>5</v>
      </c>
      <c r="B1962" s="26">
        <v>14</v>
      </c>
      <c r="C1962" s="26">
        <v>2010</v>
      </c>
      <c r="D1962" s="38">
        <v>0.39111111111111113</v>
      </c>
      <c r="E1962" s="38">
        <v>3.7714285714285714</v>
      </c>
      <c r="F1962" s="38">
        <v>10.666946059289758</v>
      </c>
      <c r="G1962" s="38">
        <v>18.862500000000001</v>
      </c>
      <c r="H1962" s="41">
        <v>93.087037037037007</v>
      </c>
    </row>
    <row r="1963" spans="1:8" x14ac:dyDescent="0.2">
      <c r="A1963" s="26">
        <v>5</v>
      </c>
      <c r="B1963" s="26">
        <v>15</v>
      </c>
      <c r="C1963" s="26">
        <v>2010</v>
      </c>
      <c r="D1963" s="38">
        <v>0.57111111111111124</v>
      </c>
      <c r="E1963" s="38">
        <v>5.3249999999999993</v>
      </c>
      <c r="F1963" s="38">
        <v>10.293164036506042</v>
      </c>
      <c r="G1963" s="38">
        <v>19.758823529411764</v>
      </c>
      <c r="H1963" s="41">
        <v>93.087037037037007</v>
      </c>
    </row>
    <row r="1964" spans="1:8" x14ac:dyDescent="0.2">
      <c r="A1964" s="26">
        <v>5</v>
      </c>
      <c r="B1964" s="26">
        <v>16</v>
      </c>
      <c r="C1964" s="26">
        <v>2010</v>
      </c>
      <c r="D1964" s="38">
        <v>0</v>
      </c>
      <c r="E1964" s="38">
        <v>3.0374999999999996</v>
      </c>
      <c r="F1964" s="38">
        <v>10.055302749280045</v>
      </c>
      <c r="G1964" s="38">
        <v>16.922222222222221</v>
      </c>
      <c r="H1964" s="41">
        <v>93.087037037037007</v>
      </c>
    </row>
    <row r="1965" spans="1:8" x14ac:dyDescent="0.2">
      <c r="A1965" s="26">
        <v>5</v>
      </c>
      <c r="B1965" s="26">
        <v>17</v>
      </c>
      <c r="C1965" s="26">
        <v>2010</v>
      </c>
      <c r="D1965" s="38">
        <v>0</v>
      </c>
      <c r="E1965" s="38">
        <v>1.8142857142857143</v>
      </c>
      <c r="F1965" s="38">
        <v>9.8967285577960471</v>
      </c>
      <c r="G1965" s="38">
        <v>16.97058823529412</v>
      </c>
      <c r="H1965" s="41">
        <v>93.087037037037007</v>
      </c>
    </row>
    <row r="1966" spans="1:8" x14ac:dyDescent="0.2">
      <c r="A1966" s="26">
        <v>5</v>
      </c>
      <c r="B1966" s="26">
        <v>18</v>
      </c>
      <c r="C1966" s="26">
        <v>2010</v>
      </c>
      <c r="D1966" s="38">
        <v>11.252272727272727</v>
      </c>
      <c r="E1966" s="38">
        <v>3.8875000000000002</v>
      </c>
      <c r="F1966" s="38">
        <v>18.822190192752593</v>
      </c>
      <c r="G1966" s="38">
        <v>14.233333333333333</v>
      </c>
      <c r="H1966" s="41">
        <v>93.087037037037007</v>
      </c>
    </row>
    <row r="1967" spans="1:8" x14ac:dyDescent="0.2">
      <c r="A1967" s="26">
        <v>5</v>
      </c>
      <c r="B1967" s="26">
        <v>19</v>
      </c>
      <c r="C1967" s="26">
        <v>2010</v>
      </c>
      <c r="D1967" s="38">
        <v>16.854347826086954</v>
      </c>
      <c r="E1967" s="38">
        <v>2.8714285714285714</v>
      </c>
      <c r="F1967" s="38">
        <v>14.846508677689458</v>
      </c>
      <c r="G1967" s="38">
        <v>14.215625000000001</v>
      </c>
      <c r="H1967" s="41">
        <v>93.087037037037007</v>
      </c>
    </row>
    <row r="1968" spans="1:8" x14ac:dyDescent="0.2">
      <c r="A1968" s="26">
        <v>5</v>
      </c>
      <c r="B1968" s="26">
        <v>20</v>
      </c>
      <c r="C1968" s="26">
        <v>2010</v>
      </c>
      <c r="D1968" s="38">
        <v>0.12045454545454545</v>
      </c>
      <c r="E1968" s="38">
        <v>1.5999999999999999</v>
      </c>
      <c r="F1968" s="38">
        <v>11.476807108654469</v>
      </c>
      <c r="G1968" s="38">
        <v>18.626470588235293</v>
      </c>
      <c r="H1968" s="41">
        <v>93.087037037037007</v>
      </c>
    </row>
    <row r="1969" spans="1:8" x14ac:dyDescent="0.2">
      <c r="A1969" s="26">
        <v>5</v>
      </c>
      <c r="B1969" s="26">
        <v>21</v>
      </c>
      <c r="C1969" s="26">
        <v>2010</v>
      </c>
      <c r="D1969" s="38">
        <v>0</v>
      </c>
      <c r="E1969" s="38">
        <v>2.4285714285714284</v>
      </c>
      <c r="F1969" s="38">
        <v>10.587658963547756</v>
      </c>
      <c r="G1969" s="38">
        <v>21.52058823529412</v>
      </c>
      <c r="H1969" s="41">
        <v>93.087037037037007</v>
      </c>
    </row>
    <row r="1970" spans="1:8" x14ac:dyDescent="0.2">
      <c r="A1970" s="26">
        <v>5</v>
      </c>
      <c r="B1970" s="26">
        <v>22</v>
      </c>
      <c r="C1970" s="26">
        <v>2010</v>
      </c>
      <c r="D1970" s="38">
        <v>3.4090909090909088E-2</v>
      </c>
      <c r="E1970" s="38">
        <v>3.1500000000000004</v>
      </c>
      <c r="F1970" s="38">
        <v>10.219540304745616</v>
      </c>
      <c r="G1970" s="38">
        <v>19.022222222222222</v>
      </c>
      <c r="H1970" s="41">
        <v>93.087037037037007</v>
      </c>
    </row>
    <row r="1971" spans="1:8" x14ac:dyDescent="0.2">
      <c r="A1971" s="26">
        <v>5</v>
      </c>
      <c r="B1971" s="26">
        <v>23</v>
      </c>
      <c r="C1971" s="26">
        <v>2010</v>
      </c>
      <c r="D1971" s="38">
        <v>0.62093023255813962</v>
      </c>
      <c r="E1971" s="38">
        <v>3.6142857142857143</v>
      </c>
      <c r="F1971" s="38">
        <v>9.8995602397868296</v>
      </c>
      <c r="G1971" s="38">
        <v>18.676470588235293</v>
      </c>
      <c r="H1971" s="41">
        <v>93.087037037037007</v>
      </c>
    </row>
    <row r="1972" spans="1:8" x14ac:dyDescent="0.2">
      <c r="A1972" s="26">
        <v>5</v>
      </c>
      <c r="B1972" s="26">
        <v>24</v>
      </c>
      <c r="C1972" s="26">
        <v>2010</v>
      </c>
      <c r="D1972" s="38">
        <v>0.63409090909090915</v>
      </c>
      <c r="E1972" s="38">
        <v>2.4624999999999999</v>
      </c>
      <c r="F1972" s="38">
        <v>9.7494810942751897</v>
      </c>
      <c r="G1972" s="38">
        <v>19.31111111111111</v>
      </c>
      <c r="H1972" s="41">
        <v>93.087037037037007</v>
      </c>
    </row>
    <row r="1973" spans="1:8" x14ac:dyDescent="0.2">
      <c r="A1973" s="26">
        <v>5</v>
      </c>
      <c r="B1973" s="26">
        <v>25</v>
      </c>
      <c r="C1973" s="26">
        <v>2010</v>
      </c>
      <c r="D1973" s="38">
        <v>4.5238095238095244E-2</v>
      </c>
      <c r="E1973" s="38">
        <v>2.0249999999999999</v>
      </c>
      <c r="F1973" s="38">
        <v>9.5852435388096175</v>
      </c>
      <c r="G1973" s="38">
        <v>20.613888888888887</v>
      </c>
      <c r="H1973" s="41">
        <v>93.087037037037007</v>
      </c>
    </row>
    <row r="1974" spans="1:8" x14ac:dyDescent="0.2">
      <c r="A1974" s="26">
        <v>5</v>
      </c>
      <c r="B1974" s="26">
        <v>26</v>
      </c>
      <c r="C1974" s="26">
        <v>2010</v>
      </c>
      <c r="D1974" s="38">
        <v>0.02</v>
      </c>
      <c r="E1974" s="38">
        <v>2.6000000000000005</v>
      </c>
      <c r="F1974" s="38">
        <v>9.440827757279548</v>
      </c>
      <c r="G1974" s="38">
        <v>24.75277777777778</v>
      </c>
      <c r="H1974" s="41">
        <v>93.087037037037007</v>
      </c>
    </row>
    <row r="1975" spans="1:8" x14ac:dyDescent="0.2">
      <c r="A1975" s="26">
        <v>5</v>
      </c>
      <c r="B1975" s="26">
        <v>27</v>
      </c>
      <c r="C1975" s="26">
        <v>2010</v>
      </c>
      <c r="D1975" s="38">
        <v>0.8761904761904763</v>
      </c>
      <c r="E1975" s="38">
        <v>3.1428571428571432</v>
      </c>
      <c r="F1975" s="38">
        <v>10.584827281556972</v>
      </c>
      <c r="G1975" s="38">
        <v>22.361764705882351</v>
      </c>
      <c r="H1975" s="41">
        <v>93.087037037037007</v>
      </c>
    </row>
    <row r="1976" spans="1:8" x14ac:dyDescent="0.2">
      <c r="A1976" s="26">
        <v>5</v>
      </c>
      <c r="B1976" s="26">
        <v>28</v>
      </c>
      <c r="C1976" s="26">
        <v>2010</v>
      </c>
      <c r="D1976" s="38">
        <v>2.8977272727272716</v>
      </c>
      <c r="E1976" s="38">
        <v>1.785714285714286</v>
      </c>
      <c r="F1976" s="38">
        <v>9.3502139335744037</v>
      </c>
      <c r="G1976" s="38">
        <v>17.447222222222223</v>
      </c>
      <c r="H1976" s="41">
        <v>93.087037037037007</v>
      </c>
    </row>
    <row r="1977" spans="1:8" x14ac:dyDescent="0.2">
      <c r="A1977" s="26">
        <v>5</v>
      </c>
      <c r="B1977" s="26">
        <v>29</v>
      </c>
      <c r="C1977" s="26">
        <v>2010</v>
      </c>
      <c r="D1977" s="38">
        <v>0.3</v>
      </c>
      <c r="E1977" s="38">
        <v>3.0857142857142859</v>
      </c>
      <c r="F1977" s="38">
        <v>9.1208476923207602</v>
      </c>
      <c r="G1977" s="38">
        <v>20.125</v>
      </c>
      <c r="H1977" s="41">
        <v>93.087037037037007</v>
      </c>
    </row>
    <row r="1978" spans="1:8" x14ac:dyDescent="0.2">
      <c r="A1978" s="26">
        <v>5</v>
      </c>
      <c r="B1978" s="26">
        <v>30</v>
      </c>
      <c r="C1978" s="26">
        <v>2010</v>
      </c>
      <c r="D1978" s="38">
        <v>6.9230769230769235E-2</v>
      </c>
      <c r="E1978" s="38">
        <v>3.3</v>
      </c>
      <c r="F1978" s="38">
        <v>8.9820952747722611</v>
      </c>
      <c r="G1978" s="38">
        <v>23.407894736842103</v>
      </c>
      <c r="H1978" s="41">
        <v>93.087037037037007</v>
      </c>
    </row>
    <row r="1979" spans="1:8" x14ac:dyDescent="0.2">
      <c r="A1979" s="26">
        <v>5</v>
      </c>
      <c r="B1979" s="26">
        <v>31</v>
      </c>
      <c r="C1979" s="26">
        <v>2010</v>
      </c>
      <c r="D1979" s="38">
        <v>1.9047619047619049E-2</v>
      </c>
      <c r="E1979" s="38">
        <v>2.6749999999999998</v>
      </c>
      <c r="F1979" s="38">
        <v>8.6394617538871898</v>
      </c>
      <c r="G1979" s="38">
        <v>23.963888888888889</v>
      </c>
      <c r="H1979" s="41">
        <v>93.087037037037007</v>
      </c>
    </row>
    <row r="1980" spans="1:8" x14ac:dyDescent="0.2">
      <c r="A1980" s="26">
        <v>6</v>
      </c>
      <c r="B1980" s="26">
        <v>1</v>
      </c>
      <c r="C1980" s="26">
        <v>2010</v>
      </c>
      <c r="D1980" s="38">
        <v>4.5558139534883724</v>
      </c>
      <c r="E1980" s="38">
        <v>3.3</v>
      </c>
      <c r="F1980" s="38">
        <v>9.0840358264405445</v>
      </c>
      <c r="G1980" s="38">
        <v>24.247368421052634</v>
      </c>
      <c r="H1980" s="41">
        <v>97.835185185185196</v>
      </c>
    </row>
    <row r="1981" spans="1:8" x14ac:dyDescent="0.2">
      <c r="A1981" s="26">
        <v>6</v>
      </c>
      <c r="B1981" s="26">
        <v>2</v>
      </c>
      <c r="C1981" s="26">
        <v>2010</v>
      </c>
      <c r="D1981" s="38">
        <v>4.95</v>
      </c>
      <c r="E1981" s="38">
        <v>2.5249999999999999</v>
      </c>
      <c r="F1981" s="38">
        <v>9.2539367458876889</v>
      </c>
      <c r="G1981" s="38">
        <v>23.888888888888889</v>
      </c>
      <c r="H1981" s="41">
        <v>97.835185185185196</v>
      </c>
    </row>
    <row r="1982" spans="1:8" x14ac:dyDescent="0.2">
      <c r="A1982" s="26">
        <v>6</v>
      </c>
      <c r="B1982" s="26">
        <v>3</v>
      </c>
      <c r="C1982" s="26">
        <v>2010</v>
      </c>
      <c r="D1982" s="38">
        <v>0</v>
      </c>
      <c r="E1982" s="38">
        <v>3.15</v>
      </c>
      <c r="F1982" s="38">
        <v>8.5998182060161898</v>
      </c>
      <c r="G1982" s="38">
        <v>24.755263157894742</v>
      </c>
      <c r="H1982" s="41">
        <v>97.835185185185196</v>
      </c>
    </row>
    <row r="1983" spans="1:8" x14ac:dyDescent="0.2">
      <c r="A1983" s="26">
        <v>6</v>
      </c>
      <c r="B1983" s="26">
        <v>4</v>
      </c>
      <c r="C1983" s="26">
        <v>2010</v>
      </c>
      <c r="D1983" s="38">
        <v>7.6923076923076919E-3</v>
      </c>
      <c r="E1983" s="38">
        <v>2.3428571428571425</v>
      </c>
      <c r="F1983" s="38">
        <v>8.4837192443939777</v>
      </c>
      <c r="G1983" s="38">
        <v>26.132352941176471</v>
      </c>
      <c r="H1983" s="41">
        <v>97.835185185185196</v>
      </c>
    </row>
    <row r="1984" spans="1:8" x14ac:dyDescent="0.2">
      <c r="A1984" s="26">
        <v>6</v>
      </c>
      <c r="B1984" s="26">
        <v>5</v>
      </c>
      <c r="C1984" s="26">
        <v>2010</v>
      </c>
      <c r="D1984" s="38">
        <v>0</v>
      </c>
      <c r="E1984" s="38">
        <v>4.0714285714285721</v>
      </c>
      <c r="F1984" s="38">
        <v>8.228867865223263</v>
      </c>
      <c r="G1984" s="38">
        <v>27.455882352941178</v>
      </c>
      <c r="H1984" s="41">
        <v>97.835185185185196</v>
      </c>
    </row>
    <row r="1985" spans="1:8" x14ac:dyDescent="0.2">
      <c r="A1985" s="26">
        <v>6</v>
      </c>
      <c r="B1985" s="26">
        <v>6</v>
      </c>
      <c r="C1985" s="26">
        <v>2010</v>
      </c>
      <c r="D1985" s="38">
        <v>0.66585365853658551</v>
      </c>
      <c r="E1985" s="38">
        <v>5.6714285714285708</v>
      </c>
      <c r="F1985" s="38">
        <v>8.1892243173522612</v>
      </c>
      <c r="G1985" s="38">
        <v>25.038235294117648</v>
      </c>
      <c r="H1985" s="41">
        <v>97.835185185185196</v>
      </c>
    </row>
    <row r="1986" spans="1:8" x14ac:dyDescent="0.2">
      <c r="A1986" s="26">
        <v>6</v>
      </c>
      <c r="B1986" s="26">
        <v>7</v>
      </c>
      <c r="C1986" s="26">
        <v>2010</v>
      </c>
      <c r="D1986" s="38">
        <v>0.69761904761904769</v>
      </c>
      <c r="E1986" s="38">
        <v>4.3749999999999991</v>
      </c>
      <c r="F1986" s="38">
        <v>8.1495807694812648</v>
      </c>
      <c r="G1986" s="38">
        <v>19.852777777777778</v>
      </c>
      <c r="H1986" s="41">
        <v>97.835185185185196</v>
      </c>
    </row>
    <row r="1987" spans="1:8" x14ac:dyDescent="0.2">
      <c r="A1987" s="26">
        <v>6</v>
      </c>
      <c r="B1987" s="26">
        <v>8</v>
      </c>
      <c r="C1987" s="26">
        <v>2010</v>
      </c>
      <c r="D1987" s="38">
        <v>0</v>
      </c>
      <c r="E1987" s="38">
        <v>3.5285714285714289</v>
      </c>
      <c r="F1987" s="38">
        <v>7.719165106881837</v>
      </c>
      <c r="G1987" s="38">
        <v>18.638235294117649</v>
      </c>
      <c r="H1987" s="41">
        <v>97.835185185185196</v>
      </c>
    </row>
    <row r="1988" spans="1:8" x14ac:dyDescent="0.2">
      <c r="A1988" s="26">
        <v>6</v>
      </c>
      <c r="B1988" s="26">
        <v>9</v>
      </c>
      <c r="C1988" s="26">
        <v>2010</v>
      </c>
      <c r="D1988" s="38">
        <v>6.076190476190475</v>
      </c>
      <c r="E1988" s="38">
        <v>2.7249999999999996</v>
      </c>
      <c r="F1988" s="38">
        <v>10.211045258773259</v>
      </c>
      <c r="G1988" s="38">
        <v>16.127777777777776</v>
      </c>
      <c r="H1988" s="41">
        <v>97.835185185185196</v>
      </c>
    </row>
    <row r="1989" spans="1:8" x14ac:dyDescent="0.2">
      <c r="A1989" s="26">
        <v>6</v>
      </c>
      <c r="B1989" s="26">
        <v>10</v>
      </c>
      <c r="C1989" s="26">
        <v>2010</v>
      </c>
      <c r="D1989" s="38">
        <v>16.493617021276584</v>
      </c>
      <c r="E1989" s="38">
        <v>2.1285714285714286</v>
      </c>
      <c r="F1989" s="38">
        <v>12.040311824820822</v>
      </c>
      <c r="G1989" s="38">
        <v>18.764705882352942</v>
      </c>
      <c r="H1989" s="41">
        <v>97.835185185185196</v>
      </c>
    </row>
    <row r="1990" spans="1:8" x14ac:dyDescent="0.2">
      <c r="A1990" s="26">
        <v>6</v>
      </c>
      <c r="B1990" s="26">
        <v>11</v>
      </c>
      <c r="C1990" s="26">
        <v>2010</v>
      </c>
      <c r="D1990" s="38">
        <v>1.797727272727272</v>
      </c>
      <c r="E1990" s="38">
        <v>2.4714285714285711</v>
      </c>
      <c r="F1990" s="38">
        <v>8.6649468918042629</v>
      </c>
      <c r="G1990" s="38">
        <v>18.326470588235292</v>
      </c>
      <c r="H1990" s="41">
        <v>97.835185185185196</v>
      </c>
    </row>
    <row r="1991" spans="1:8" x14ac:dyDescent="0.2">
      <c r="A1991" s="26">
        <v>6</v>
      </c>
      <c r="B1991" s="26">
        <v>12</v>
      </c>
      <c r="C1991" s="26">
        <v>2010</v>
      </c>
      <c r="D1991" s="38">
        <v>2.1951219512195121E-2</v>
      </c>
      <c r="E1991" s="38">
        <v>2.9857142857142862</v>
      </c>
      <c r="F1991" s="38">
        <v>8.1637391794351934</v>
      </c>
      <c r="G1991" s="38">
        <v>20.731250000000003</v>
      </c>
      <c r="H1991" s="41">
        <v>97.835185185185196</v>
      </c>
    </row>
    <row r="1992" spans="1:8" x14ac:dyDescent="0.2">
      <c r="A1992" s="26">
        <v>6</v>
      </c>
      <c r="B1992" s="26">
        <v>13</v>
      </c>
      <c r="C1992" s="26">
        <v>2010</v>
      </c>
      <c r="D1992" s="38">
        <v>1.4121951219512197</v>
      </c>
      <c r="E1992" s="38">
        <v>2.3142857142857141</v>
      </c>
      <c r="F1992" s="38">
        <v>8.5148677462926194</v>
      </c>
      <c r="G1992" s="38">
        <v>22.268750000000001</v>
      </c>
      <c r="H1992" s="41">
        <v>97.835185185185196</v>
      </c>
    </row>
    <row r="1993" spans="1:8" x14ac:dyDescent="0.2">
      <c r="A1993" s="26">
        <v>6</v>
      </c>
      <c r="B1993" s="26">
        <v>14</v>
      </c>
      <c r="C1993" s="26">
        <v>2010</v>
      </c>
      <c r="D1993" s="38">
        <v>4.7152173913043489</v>
      </c>
      <c r="E1993" s="38">
        <v>1.5</v>
      </c>
      <c r="F1993" s="38">
        <v>7.991006577997263</v>
      </c>
      <c r="G1993" s="38">
        <v>22.264705882352942</v>
      </c>
      <c r="H1993" s="41">
        <v>97.835185185185196</v>
      </c>
    </row>
    <row r="1994" spans="1:8" x14ac:dyDescent="0.2">
      <c r="A1994" s="26">
        <v>6</v>
      </c>
      <c r="B1994" s="26">
        <v>15</v>
      </c>
      <c r="C1994" s="26">
        <v>2010</v>
      </c>
      <c r="D1994" s="38">
        <v>5.5000000000000007E-2</v>
      </c>
      <c r="E1994" s="38">
        <v>2.8571428571428572</v>
      </c>
      <c r="F1994" s="38">
        <v>7.798452202623837</v>
      </c>
      <c r="G1994" s="38">
        <v>22.17</v>
      </c>
      <c r="H1994" s="41">
        <v>97.835185185185196</v>
      </c>
    </row>
    <row r="1995" spans="1:8" x14ac:dyDescent="0.2">
      <c r="A1995" s="26">
        <v>6</v>
      </c>
      <c r="B1995" s="26">
        <v>16</v>
      </c>
      <c r="C1995" s="26">
        <v>2010</v>
      </c>
      <c r="D1995" s="38">
        <v>0.39500000000000002</v>
      </c>
      <c r="E1995" s="38">
        <v>3.1624999999999996</v>
      </c>
      <c r="F1995" s="38">
        <v>7.6115611912319796</v>
      </c>
      <c r="G1995" s="38">
        <v>19.931249999999999</v>
      </c>
      <c r="H1995" s="41">
        <v>97.835185185185196</v>
      </c>
    </row>
    <row r="1996" spans="1:8" x14ac:dyDescent="0.2">
      <c r="A1996" s="26">
        <v>6</v>
      </c>
      <c r="B1996" s="26">
        <v>17</v>
      </c>
      <c r="C1996" s="26">
        <v>2010</v>
      </c>
      <c r="D1996" s="38">
        <v>6.7590909090909097</v>
      </c>
      <c r="E1996" s="38">
        <v>4.742857142857142</v>
      </c>
      <c r="F1996" s="38">
        <v>11.284252733281042</v>
      </c>
      <c r="G1996" s="38">
        <v>21.206249999999997</v>
      </c>
      <c r="H1996" s="41">
        <v>97.835185185185196</v>
      </c>
    </row>
    <row r="1997" spans="1:8" x14ac:dyDescent="0.2">
      <c r="A1997" s="26">
        <v>6</v>
      </c>
      <c r="B1997" s="26">
        <v>18</v>
      </c>
      <c r="C1997" s="26">
        <v>2010</v>
      </c>
      <c r="D1997" s="38">
        <v>0.55365853658536579</v>
      </c>
      <c r="E1997" s="38">
        <v>2.35</v>
      </c>
      <c r="F1997" s="38">
        <v>7.3368880381257657</v>
      </c>
      <c r="G1997" s="38">
        <v>21.864705882352943</v>
      </c>
      <c r="H1997" s="41">
        <v>97.835185185185196</v>
      </c>
    </row>
    <row r="1998" spans="1:8" x14ac:dyDescent="0.2">
      <c r="A1998" s="26">
        <v>6</v>
      </c>
      <c r="B1998" s="26">
        <v>19</v>
      </c>
      <c r="C1998" s="26">
        <v>2010</v>
      </c>
      <c r="D1998" s="38">
        <v>0</v>
      </c>
      <c r="E1998" s="38">
        <v>2.871428571428571</v>
      </c>
      <c r="F1998" s="38">
        <v>7.3963533599322657</v>
      </c>
      <c r="G1998" s="38">
        <v>22.014705882352942</v>
      </c>
      <c r="H1998" s="41">
        <v>97.835185185185196</v>
      </c>
    </row>
    <row r="1999" spans="1:8" x14ac:dyDescent="0.2">
      <c r="A1999" s="26">
        <v>6</v>
      </c>
      <c r="B1999" s="26">
        <v>20</v>
      </c>
      <c r="C1999" s="26">
        <v>2010</v>
      </c>
      <c r="D1999" s="38">
        <v>0.61538461538461553</v>
      </c>
      <c r="E1999" s="38">
        <v>2.6374999999999997</v>
      </c>
      <c r="F1999" s="38">
        <v>7.6115611912319805</v>
      </c>
      <c r="G1999" s="38">
        <v>25.947222222222219</v>
      </c>
      <c r="H1999" s="41">
        <v>97.835185185185196</v>
      </c>
    </row>
    <row r="2000" spans="1:8" x14ac:dyDescent="0.2">
      <c r="A2000" s="26">
        <v>6</v>
      </c>
      <c r="B2000" s="26">
        <v>21</v>
      </c>
      <c r="C2000" s="26">
        <v>2010</v>
      </c>
      <c r="D2000" s="38">
        <v>0.59512195121951228</v>
      </c>
      <c r="E2000" s="38">
        <v>3.1874999999999996</v>
      </c>
      <c r="F2000" s="38">
        <v>7.4473236357664083</v>
      </c>
      <c r="G2000" s="38">
        <v>26.239473684210527</v>
      </c>
      <c r="H2000" s="41">
        <v>97.835185185185196</v>
      </c>
    </row>
    <row r="2001" spans="1:8" x14ac:dyDescent="0.2">
      <c r="A2001" s="26">
        <v>6</v>
      </c>
      <c r="B2001" s="26">
        <v>22</v>
      </c>
      <c r="C2001" s="26">
        <v>2010</v>
      </c>
      <c r="D2001" s="38">
        <v>1.9390243902439024</v>
      </c>
      <c r="E2001" s="38">
        <v>2.2714285714285714</v>
      </c>
      <c r="F2001" s="38">
        <v>8.701758757684475</v>
      </c>
      <c r="G2001" s="38">
        <v>24.920588235294119</v>
      </c>
      <c r="H2001" s="41">
        <v>97.835185185185196</v>
      </c>
    </row>
    <row r="2002" spans="1:8" x14ac:dyDescent="0.2">
      <c r="A2002" s="26">
        <v>6</v>
      </c>
      <c r="B2002" s="26">
        <v>23</v>
      </c>
      <c r="C2002" s="26">
        <v>2010</v>
      </c>
      <c r="D2002" s="38">
        <v>5.3760869565217391</v>
      </c>
      <c r="E2002" s="38">
        <v>3.2714285714285714</v>
      </c>
      <c r="F2002" s="38">
        <v>9.3445505695928315</v>
      </c>
      <c r="G2002" s="38">
        <v>26.66764705882353</v>
      </c>
      <c r="H2002" s="41">
        <v>97.835185185185196</v>
      </c>
    </row>
    <row r="2003" spans="1:8" x14ac:dyDescent="0.2">
      <c r="A2003" s="26">
        <v>6</v>
      </c>
      <c r="B2003" s="26">
        <v>24</v>
      </c>
      <c r="C2003" s="26">
        <v>2010</v>
      </c>
      <c r="D2003" s="38">
        <v>0.37435897435897436</v>
      </c>
      <c r="E2003" s="38">
        <v>4.4874999999999998</v>
      </c>
      <c r="F2003" s="38">
        <v>7.6058978272504083</v>
      </c>
      <c r="G2003" s="38">
        <v>28.633333333333333</v>
      </c>
      <c r="H2003" s="41">
        <v>97.835185185185196</v>
      </c>
    </row>
    <row r="2004" spans="1:8" x14ac:dyDescent="0.2">
      <c r="A2004" s="26">
        <v>6</v>
      </c>
      <c r="B2004" s="26">
        <v>25</v>
      </c>
      <c r="C2004" s="26">
        <v>2010</v>
      </c>
      <c r="D2004" s="38">
        <v>0.88095238095238082</v>
      </c>
      <c r="E2004" s="38">
        <v>3.0374999999999996</v>
      </c>
      <c r="F2004" s="38">
        <v>7.0735416129826962</v>
      </c>
      <c r="G2004" s="38">
        <v>26.074999999999999</v>
      </c>
      <c r="H2004" s="41">
        <v>97.835185185185196</v>
      </c>
    </row>
    <row r="2005" spans="1:8" x14ac:dyDescent="0.2">
      <c r="A2005" s="26">
        <v>6</v>
      </c>
      <c r="B2005" s="26">
        <v>26</v>
      </c>
      <c r="C2005" s="26">
        <v>2010</v>
      </c>
      <c r="D2005" s="38">
        <v>0</v>
      </c>
      <c r="E2005" s="38">
        <v>2.2749999999999999</v>
      </c>
      <c r="F2005" s="38">
        <v>6.8215219158027676</v>
      </c>
      <c r="G2005" s="38">
        <v>25.713888888888892</v>
      </c>
      <c r="H2005" s="41">
        <v>97.835185185185196</v>
      </c>
    </row>
    <row r="2006" spans="1:8" x14ac:dyDescent="0.2">
      <c r="A2006" s="26">
        <v>6</v>
      </c>
      <c r="B2006" s="26">
        <v>27</v>
      </c>
      <c r="C2006" s="26">
        <v>2010</v>
      </c>
      <c r="D2006" s="38">
        <v>2.7027027027027029E-2</v>
      </c>
      <c r="E2006" s="38">
        <v>2.3374999999999999</v>
      </c>
      <c r="F2006" s="38">
        <v>6.8130268698304119</v>
      </c>
      <c r="G2006" s="38">
        <v>26.713888888888881</v>
      </c>
      <c r="H2006" s="41">
        <v>97.835185185185196</v>
      </c>
    </row>
    <row r="2007" spans="1:8" x14ac:dyDescent="0.2">
      <c r="A2007" s="26">
        <v>6</v>
      </c>
      <c r="B2007" s="26">
        <v>28</v>
      </c>
      <c r="C2007" s="26">
        <v>2010</v>
      </c>
      <c r="D2007" s="38">
        <v>1.7124999999999999</v>
      </c>
      <c r="E2007" s="38">
        <v>4.0374999999999996</v>
      </c>
      <c r="F2007" s="38">
        <v>7.0055812452038388</v>
      </c>
      <c r="G2007" s="38">
        <v>29.174999999999997</v>
      </c>
      <c r="H2007" s="41">
        <v>97.835185185185196</v>
      </c>
    </row>
    <row r="2008" spans="1:8" x14ac:dyDescent="0.2">
      <c r="A2008" s="26">
        <v>6</v>
      </c>
      <c r="B2008" s="26">
        <v>29</v>
      </c>
      <c r="C2008" s="26">
        <v>2010</v>
      </c>
      <c r="D2008" s="38">
        <v>5.9219512195121951</v>
      </c>
      <c r="E2008" s="38">
        <v>4.1624999999999996</v>
      </c>
      <c r="F2008" s="38">
        <v>7.1018584328905527</v>
      </c>
      <c r="G2008" s="38">
        <v>27.261111111111113</v>
      </c>
      <c r="H2008" s="41">
        <v>97.835185185185196</v>
      </c>
    </row>
    <row r="2009" spans="1:8" x14ac:dyDescent="0.2">
      <c r="A2009" s="26">
        <v>6</v>
      </c>
      <c r="B2009" s="26">
        <v>30</v>
      </c>
      <c r="C2009" s="26">
        <v>2010</v>
      </c>
      <c r="D2009" s="38">
        <v>0</v>
      </c>
      <c r="E2009" s="38">
        <v>3.9</v>
      </c>
      <c r="F2009" s="38">
        <v>6.4732250309361259</v>
      </c>
      <c r="G2009" s="38">
        <v>21.977777777777781</v>
      </c>
      <c r="H2009" s="41">
        <v>97.835185185185196</v>
      </c>
    </row>
    <row r="2010" spans="1:8" x14ac:dyDescent="0.2">
      <c r="A2010" s="26">
        <v>7</v>
      </c>
      <c r="B2010" s="26">
        <v>1</v>
      </c>
      <c r="C2010" s="26">
        <v>2010</v>
      </c>
      <c r="D2010" s="38">
        <v>0</v>
      </c>
      <c r="E2010" s="38">
        <v>4.45</v>
      </c>
      <c r="F2010" s="38">
        <v>6.3118191574613398</v>
      </c>
      <c r="G2010" s="38">
        <v>20.491176470588236</v>
      </c>
      <c r="H2010" s="41">
        <v>87.698148148148107</v>
      </c>
    </row>
    <row r="2011" spans="1:8" x14ac:dyDescent="0.2">
      <c r="A2011" s="26">
        <v>7</v>
      </c>
      <c r="B2011" s="26">
        <v>2</v>
      </c>
      <c r="C2011" s="26">
        <v>2010</v>
      </c>
      <c r="D2011" s="38">
        <v>0</v>
      </c>
      <c r="E2011" s="38">
        <v>3.1124999999999994</v>
      </c>
      <c r="F2011" s="38">
        <v>6.2608488816271972</v>
      </c>
      <c r="G2011" s="38">
        <v>20.888235294117646</v>
      </c>
      <c r="H2011" s="41">
        <v>87.698148148148107</v>
      </c>
    </row>
    <row r="2012" spans="1:8" x14ac:dyDescent="0.2">
      <c r="A2012" s="26">
        <v>7</v>
      </c>
      <c r="B2012" s="26">
        <v>3</v>
      </c>
      <c r="C2012" s="26">
        <v>2010</v>
      </c>
      <c r="D2012" s="38">
        <v>0</v>
      </c>
      <c r="E2012" s="38">
        <v>2.4749999999999996</v>
      </c>
      <c r="F2012" s="38">
        <v>6.139086556023412</v>
      </c>
      <c r="G2012" s="38">
        <v>23.432352941176472</v>
      </c>
      <c r="H2012" s="41">
        <v>87.698148148148107</v>
      </c>
    </row>
    <row r="2013" spans="1:8" x14ac:dyDescent="0.2">
      <c r="A2013" s="26">
        <v>7</v>
      </c>
      <c r="B2013" s="26">
        <v>4</v>
      </c>
      <c r="C2013" s="26">
        <v>2010</v>
      </c>
      <c r="D2013" s="38">
        <v>0</v>
      </c>
      <c r="E2013" s="38">
        <v>3.1875</v>
      </c>
      <c r="F2013" s="38">
        <v>6.0569677782906286</v>
      </c>
      <c r="G2013" s="38">
        <v>27.336111111111112</v>
      </c>
      <c r="H2013" s="41">
        <v>87.698148148148107</v>
      </c>
    </row>
    <row r="2014" spans="1:8" x14ac:dyDescent="0.2">
      <c r="A2014" s="26">
        <v>7</v>
      </c>
      <c r="B2014" s="26">
        <v>5</v>
      </c>
      <c r="C2014" s="26">
        <v>2010</v>
      </c>
      <c r="D2014" s="38">
        <v>0</v>
      </c>
      <c r="E2014" s="38">
        <v>2.0250000000000004</v>
      </c>
      <c r="F2014" s="38">
        <v>5.9550272266223425</v>
      </c>
      <c r="G2014" s="38">
        <v>29.067647058823532</v>
      </c>
      <c r="H2014" s="41">
        <v>87.698148148148107</v>
      </c>
    </row>
    <row r="2015" spans="1:8" x14ac:dyDescent="0.2">
      <c r="A2015" s="26">
        <v>7</v>
      </c>
      <c r="B2015" s="26">
        <v>6</v>
      </c>
      <c r="C2015" s="26">
        <v>2010</v>
      </c>
      <c r="D2015" s="38">
        <v>0</v>
      </c>
      <c r="E2015" s="38">
        <v>2.3625000000000003</v>
      </c>
      <c r="F2015" s="38">
        <v>5.9111361557651616</v>
      </c>
      <c r="G2015" s="38">
        <v>31.555555555555554</v>
      </c>
      <c r="H2015" s="41">
        <v>87.698148148148107</v>
      </c>
    </row>
    <row r="2016" spans="1:8" x14ac:dyDescent="0.2">
      <c r="A2016" s="26">
        <v>7</v>
      </c>
      <c r="B2016" s="26">
        <v>7</v>
      </c>
      <c r="C2016" s="26">
        <v>2010</v>
      </c>
      <c r="D2016" s="38">
        <v>0</v>
      </c>
      <c r="E2016" s="38">
        <v>3.2875000000000001</v>
      </c>
      <c r="F2016" s="38">
        <v>5.7709678972212695</v>
      </c>
      <c r="G2016" s="38">
        <v>31.719444444444438</v>
      </c>
      <c r="H2016" s="41">
        <v>87.698148148148107</v>
      </c>
    </row>
    <row r="2017" spans="1:8" x14ac:dyDescent="0.2">
      <c r="A2017" s="26">
        <v>7</v>
      </c>
      <c r="B2017" s="26">
        <v>8</v>
      </c>
      <c r="C2017" s="26">
        <v>2010</v>
      </c>
      <c r="D2017" s="38">
        <v>0.12045454545454545</v>
      </c>
      <c r="E2017" s="38">
        <v>2.7124999999999999</v>
      </c>
      <c r="F2017" s="38">
        <v>5.5016749398975495</v>
      </c>
      <c r="G2017" s="38">
        <v>28.325000000000006</v>
      </c>
      <c r="H2017" s="41">
        <v>87.698148148148107</v>
      </c>
    </row>
    <row r="2018" spans="1:8" x14ac:dyDescent="0.2">
      <c r="A2018" s="26">
        <v>7</v>
      </c>
      <c r="B2018" s="26">
        <v>9</v>
      </c>
      <c r="C2018" s="26">
        <v>2010</v>
      </c>
      <c r="D2018" s="38">
        <v>0.28666666666666674</v>
      </c>
      <c r="E2018" s="38">
        <v>3.3125</v>
      </c>
      <c r="F2018" s="38">
        <v>5.2757067170328504</v>
      </c>
      <c r="G2018" s="38">
        <v>27.116666666666667</v>
      </c>
      <c r="H2018" s="41">
        <v>87.698148148148107</v>
      </c>
    </row>
    <row r="2019" spans="1:8" x14ac:dyDescent="0.2">
      <c r="A2019" s="26">
        <v>7</v>
      </c>
      <c r="B2019" s="26">
        <v>10</v>
      </c>
      <c r="C2019" s="26">
        <v>2010</v>
      </c>
      <c r="D2019" s="38">
        <v>3.6391304347826092</v>
      </c>
      <c r="E2019" s="38">
        <v>2.125</v>
      </c>
      <c r="F2019" s="38">
        <v>6.5743160780071763</v>
      </c>
      <c r="G2019" s="38">
        <v>25.75555555555556</v>
      </c>
      <c r="H2019" s="41">
        <v>87.698148148148107</v>
      </c>
    </row>
    <row r="2020" spans="1:8" x14ac:dyDescent="0.2">
      <c r="A2020" s="26">
        <v>7</v>
      </c>
      <c r="B2020" s="26">
        <v>11</v>
      </c>
      <c r="C2020" s="26">
        <v>2010</v>
      </c>
      <c r="D2020" s="38">
        <v>1.7355555555555555</v>
      </c>
      <c r="E2020" s="38">
        <v>2.3624999999999998</v>
      </c>
      <c r="F2020" s="38">
        <v>6.0861341027957199</v>
      </c>
      <c r="G2020" s="38">
        <v>26.063888888888886</v>
      </c>
      <c r="H2020" s="41">
        <v>87.698148148148107</v>
      </c>
    </row>
    <row r="2021" spans="1:8" x14ac:dyDescent="0.2">
      <c r="A2021" s="26">
        <v>7</v>
      </c>
      <c r="B2021" s="26">
        <v>12</v>
      </c>
      <c r="C2021" s="26">
        <v>2010</v>
      </c>
      <c r="D2021" s="38">
        <v>0.35000000000000003</v>
      </c>
      <c r="E2021" s="38">
        <v>2.8</v>
      </c>
      <c r="F2021" s="38">
        <v>5.4725086153924574</v>
      </c>
      <c r="G2021" s="38">
        <v>26.619281045751631</v>
      </c>
      <c r="H2021" s="41">
        <v>87.698148148148107</v>
      </c>
    </row>
    <row r="2022" spans="1:8" x14ac:dyDescent="0.2">
      <c r="A2022" s="26">
        <v>7</v>
      </c>
      <c r="B2022" s="26">
        <v>13</v>
      </c>
      <c r="C2022" s="26">
        <v>2010</v>
      </c>
      <c r="D2022" s="38">
        <v>6.6608695652173955</v>
      </c>
      <c r="E2022" s="38">
        <v>2.9375</v>
      </c>
      <c r="F2022" s="38">
        <v>11.173817135640398</v>
      </c>
      <c r="G2022" s="38">
        <v>26.088888888888889</v>
      </c>
      <c r="H2022" s="41">
        <v>87.698148148148107</v>
      </c>
    </row>
    <row r="2023" spans="1:8" x14ac:dyDescent="0.2">
      <c r="A2023" s="26">
        <v>7</v>
      </c>
      <c r="B2023" s="26">
        <v>14</v>
      </c>
      <c r="C2023" s="26">
        <v>2010</v>
      </c>
      <c r="D2023" s="38">
        <v>25.364583333333332</v>
      </c>
      <c r="E2023" s="38">
        <v>2.5874999999999999</v>
      </c>
      <c r="F2023" s="38">
        <v>17.145834454207453</v>
      </c>
      <c r="G2023" s="38">
        <v>25.180555555555557</v>
      </c>
      <c r="H2023" s="41">
        <v>87.698148148148107</v>
      </c>
    </row>
    <row r="2024" spans="1:8" x14ac:dyDescent="0.2">
      <c r="A2024" s="26">
        <v>7</v>
      </c>
      <c r="B2024" s="26">
        <v>15</v>
      </c>
      <c r="C2024" s="26">
        <v>2010</v>
      </c>
      <c r="D2024" s="38">
        <v>14.117777777777777</v>
      </c>
      <c r="E2024" s="38">
        <v>3.0124999999999997</v>
      </c>
      <c r="F2024" s="38">
        <v>8.4185905586059064</v>
      </c>
      <c r="G2024" s="38">
        <v>25.68333333333333</v>
      </c>
      <c r="H2024" s="41">
        <v>87.698148148148107</v>
      </c>
    </row>
    <row r="2025" spans="1:8" x14ac:dyDescent="0.2">
      <c r="A2025" s="26">
        <v>7</v>
      </c>
      <c r="B2025" s="26">
        <v>16</v>
      </c>
      <c r="C2025" s="26">
        <v>2010</v>
      </c>
      <c r="D2025" s="38">
        <v>4.5454545454545456E-2</v>
      </c>
      <c r="E2025" s="38">
        <v>3.6375000000000002</v>
      </c>
      <c r="F2025" s="38">
        <v>7.3538781300704787</v>
      </c>
      <c r="G2025" s="38">
        <v>27.602777777777778</v>
      </c>
      <c r="H2025" s="41">
        <v>87.698148148148107</v>
      </c>
    </row>
    <row r="2026" spans="1:8" x14ac:dyDescent="0.2">
      <c r="A2026" s="26">
        <v>7</v>
      </c>
      <c r="B2026" s="26">
        <v>17</v>
      </c>
      <c r="C2026" s="26">
        <v>2010</v>
      </c>
      <c r="D2026" s="38">
        <v>2.5581395348837212E-2</v>
      </c>
      <c r="E2026" s="38">
        <v>3.7750000000000004</v>
      </c>
      <c r="F2026" s="38">
        <v>6.6165081396698824</v>
      </c>
      <c r="G2026" s="38">
        <v>28.794444444444444</v>
      </c>
      <c r="H2026" s="41">
        <v>87.698148148148107</v>
      </c>
    </row>
    <row r="2027" spans="1:8" x14ac:dyDescent="0.2">
      <c r="A2027" s="26">
        <v>7</v>
      </c>
      <c r="B2027" s="26">
        <v>18</v>
      </c>
      <c r="C2027" s="26">
        <v>2010</v>
      </c>
      <c r="D2027" s="38">
        <v>0</v>
      </c>
      <c r="E2027" s="38">
        <v>3.3749999999999996</v>
      </c>
      <c r="F2027" s="38">
        <v>6.0946291487680773</v>
      </c>
      <c r="G2027" s="38">
        <v>28.891666666666666</v>
      </c>
      <c r="H2027" s="41">
        <v>87.698148148148107</v>
      </c>
    </row>
    <row r="2028" spans="1:8" x14ac:dyDescent="0.2">
      <c r="A2028" s="26">
        <v>7</v>
      </c>
      <c r="B2028" s="26">
        <v>19</v>
      </c>
      <c r="C2028" s="26">
        <v>2010</v>
      </c>
      <c r="D2028" s="38">
        <v>4.1404761904761909</v>
      </c>
      <c r="E2028" s="38">
        <v>2.6374999999999997</v>
      </c>
      <c r="F2028" s="38">
        <v>8.3109866429560491</v>
      </c>
      <c r="G2028" s="38">
        <v>27.574999999999996</v>
      </c>
      <c r="H2028" s="41">
        <v>87.698148148148107</v>
      </c>
    </row>
    <row r="2029" spans="1:8" x14ac:dyDescent="0.2">
      <c r="A2029" s="26">
        <v>7</v>
      </c>
      <c r="B2029" s="26">
        <v>20</v>
      </c>
      <c r="C2029" s="26">
        <v>2010</v>
      </c>
      <c r="D2029" s="38">
        <v>8.2369565217391312</v>
      </c>
      <c r="E2029" s="38">
        <v>2.2749999999999999</v>
      </c>
      <c r="F2029" s="38">
        <v>8.9736002287999028</v>
      </c>
      <c r="G2029" s="38">
        <v>27.055555555555557</v>
      </c>
      <c r="H2029" s="41">
        <v>87.698148148148107</v>
      </c>
    </row>
    <row r="2030" spans="1:8" x14ac:dyDescent="0.2">
      <c r="A2030" s="26">
        <v>7</v>
      </c>
      <c r="B2030" s="26">
        <v>21</v>
      </c>
      <c r="C2030" s="26">
        <v>2010</v>
      </c>
      <c r="D2030" s="38">
        <v>0.19302325581395349</v>
      </c>
      <c r="E2030" s="38">
        <v>3.0625</v>
      </c>
      <c r="F2030" s="38">
        <v>6.6465239687722102</v>
      </c>
      <c r="G2030" s="38">
        <v>27.877777777777773</v>
      </c>
      <c r="H2030" s="41">
        <v>87.698148148148107</v>
      </c>
    </row>
    <row r="2031" spans="1:8" x14ac:dyDescent="0.2">
      <c r="A2031" s="26">
        <v>7</v>
      </c>
      <c r="B2031" s="26">
        <v>22</v>
      </c>
      <c r="C2031" s="26">
        <v>2010</v>
      </c>
      <c r="D2031" s="38">
        <v>1.2431818181818184</v>
      </c>
      <c r="E2031" s="38">
        <v>4.6374999999999993</v>
      </c>
      <c r="F2031" s="38">
        <v>7.6823532410016231</v>
      </c>
      <c r="G2031" s="38">
        <v>27.250000000000004</v>
      </c>
      <c r="H2031" s="41">
        <v>87.698148148148107</v>
      </c>
    </row>
    <row r="2032" spans="1:8" x14ac:dyDescent="0.2">
      <c r="A2032" s="26">
        <v>7</v>
      </c>
      <c r="B2032" s="26">
        <v>23</v>
      </c>
      <c r="C2032" s="26">
        <v>2010</v>
      </c>
      <c r="D2032" s="38">
        <v>3.2142857142857144</v>
      </c>
      <c r="E2032" s="38">
        <v>1.8624999999999998</v>
      </c>
      <c r="F2032" s="38">
        <v>7.0834524999504467</v>
      </c>
      <c r="G2032" s="38">
        <v>26.644117647058824</v>
      </c>
      <c r="H2032" s="41">
        <v>87.698148148148107</v>
      </c>
    </row>
    <row r="2033" spans="1:8" x14ac:dyDescent="0.2">
      <c r="A2033" s="26">
        <v>7</v>
      </c>
      <c r="B2033" s="26">
        <v>24</v>
      </c>
      <c r="C2033" s="26">
        <v>2010</v>
      </c>
      <c r="D2033" s="38">
        <v>5.4045454545454552</v>
      </c>
      <c r="E2033" s="38">
        <v>3.4999999999999996</v>
      </c>
      <c r="F2033" s="38">
        <v>6.5978190385306963</v>
      </c>
      <c r="G2033" s="38">
        <v>29.962499999999999</v>
      </c>
      <c r="H2033" s="41">
        <v>87.698148148148107</v>
      </c>
    </row>
    <row r="2034" spans="1:8" x14ac:dyDescent="0.2">
      <c r="A2034" s="26">
        <v>7</v>
      </c>
      <c r="B2034" s="26">
        <v>25</v>
      </c>
      <c r="C2034" s="26">
        <v>2010</v>
      </c>
      <c r="D2034" s="38">
        <v>3.1714285714285717</v>
      </c>
      <c r="E2034" s="38">
        <v>3.5874999999999999</v>
      </c>
      <c r="F2034" s="38">
        <v>9.4850019963358037</v>
      </c>
      <c r="G2034" s="38">
        <v>28.428124999999998</v>
      </c>
      <c r="H2034" s="41">
        <v>87.698148148148107</v>
      </c>
    </row>
    <row r="2035" spans="1:8" x14ac:dyDescent="0.2">
      <c r="A2035" s="26">
        <v>7</v>
      </c>
      <c r="B2035" s="26">
        <v>26</v>
      </c>
      <c r="C2035" s="26">
        <v>2010</v>
      </c>
      <c r="D2035" s="38">
        <v>8.0681818181818166</v>
      </c>
      <c r="E2035" s="38">
        <v>4.0750000000000002</v>
      </c>
      <c r="F2035" s="38">
        <v>7.4473236357664092</v>
      </c>
      <c r="G2035" s="38">
        <v>24.431250000000006</v>
      </c>
      <c r="H2035" s="41">
        <v>87.698148148148107</v>
      </c>
    </row>
    <row r="2036" spans="1:8" x14ac:dyDescent="0.2">
      <c r="A2036" s="26">
        <v>7</v>
      </c>
      <c r="B2036" s="26">
        <v>27</v>
      </c>
      <c r="C2036" s="26">
        <v>2010</v>
      </c>
      <c r="D2036" s="38">
        <v>0</v>
      </c>
      <c r="E2036" s="38">
        <v>2.5249999999999999</v>
      </c>
      <c r="F2036" s="38">
        <v>6.2212053337561972</v>
      </c>
      <c r="G2036" s="38">
        <v>25.090624999999996</v>
      </c>
      <c r="H2036" s="41">
        <v>87.698148148148107</v>
      </c>
    </row>
    <row r="2037" spans="1:8" x14ac:dyDescent="0.2">
      <c r="A2037" s="26">
        <v>7</v>
      </c>
      <c r="B2037" s="26">
        <v>28</v>
      </c>
      <c r="C2037" s="26">
        <v>2010</v>
      </c>
      <c r="D2037" s="38">
        <v>0.59767441860465109</v>
      </c>
      <c r="E2037" s="38">
        <v>3.6999999999999997</v>
      </c>
      <c r="F2037" s="38">
        <v>5.9776806825486277</v>
      </c>
      <c r="G2037" s="38">
        <v>26.012499999999996</v>
      </c>
      <c r="H2037" s="41">
        <v>87.698148148148107</v>
      </c>
    </row>
    <row r="2038" spans="1:8" x14ac:dyDescent="0.2">
      <c r="A2038" s="26">
        <v>7</v>
      </c>
      <c r="B2038" s="26">
        <v>29</v>
      </c>
      <c r="C2038" s="26">
        <v>2010</v>
      </c>
      <c r="D2038" s="38">
        <v>1.4826086956521733</v>
      </c>
      <c r="E2038" s="38">
        <v>3.3875000000000002</v>
      </c>
      <c r="F2038" s="38">
        <v>7.4897988656281944</v>
      </c>
      <c r="G2038" s="38">
        <v>26.512500000000003</v>
      </c>
      <c r="H2038" s="41">
        <v>87.698148148148107</v>
      </c>
    </row>
    <row r="2039" spans="1:8" x14ac:dyDescent="0.2">
      <c r="A2039" s="26">
        <v>7</v>
      </c>
      <c r="B2039" s="26">
        <v>30</v>
      </c>
      <c r="C2039" s="26">
        <v>2010</v>
      </c>
      <c r="D2039" s="38">
        <v>1.6444444444444437</v>
      </c>
      <c r="E2039" s="38">
        <v>3</v>
      </c>
      <c r="F2039" s="38">
        <v>5.9097203147697703</v>
      </c>
      <c r="G2039" s="38">
        <v>23.590625000000003</v>
      </c>
      <c r="H2039" s="41">
        <v>87.698148148148107</v>
      </c>
    </row>
    <row r="2040" spans="1:8" x14ac:dyDescent="0.2">
      <c r="A2040" s="26">
        <v>7</v>
      </c>
      <c r="B2040" s="26">
        <v>31</v>
      </c>
      <c r="C2040" s="26">
        <v>2010</v>
      </c>
      <c r="D2040" s="38">
        <v>0</v>
      </c>
      <c r="E2040" s="38">
        <v>2.5249999999999999</v>
      </c>
      <c r="F2040" s="38">
        <v>5.6803540735161286</v>
      </c>
      <c r="G2040" s="38">
        <v>22.806249999999999</v>
      </c>
      <c r="H2040" s="41">
        <v>87.698148148148107</v>
      </c>
    </row>
    <row r="2041" spans="1:8" x14ac:dyDescent="0.2">
      <c r="A2041" s="26">
        <v>8</v>
      </c>
      <c r="B2041" s="26">
        <v>1</v>
      </c>
      <c r="C2041" s="26">
        <v>2010</v>
      </c>
      <c r="D2041" s="38">
        <v>1.7318181818181819</v>
      </c>
      <c r="E2041" s="38">
        <v>2.1875</v>
      </c>
      <c r="F2041" s="38">
        <v>7.1924722565956962</v>
      </c>
      <c r="G2041" s="38">
        <v>23.029411764705884</v>
      </c>
      <c r="H2041" s="41">
        <v>97.088888888888903</v>
      </c>
    </row>
    <row r="2042" spans="1:8" x14ac:dyDescent="0.2">
      <c r="A2042" s="26">
        <v>8</v>
      </c>
      <c r="B2042" s="26">
        <v>2</v>
      </c>
      <c r="C2042" s="26">
        <v>2010</v>
      </c>
      <c r="D2042" s="38">
        <v>0.82325581395348835</v>
      </c>
      <c r="E2042" s="38">
        <v>3.125</v>
      </c>
      <c r="F2042" s="38">
        <v>5.6322154796727704</v>
      </c>
      <c r="G2042" s="38">
        <v>23.5</v>
      </c>
      <c r="H2042" s="41">
        <v>97.088888888888903</v>
      </c>
    </row>
    <row r="2043" spans="1:8" x14ac:dyDescent="0.2">
      <c r="A2043" s="26">
        <v>8</v>
      </c>
      <c r="B2043" s="26">
        <v>3</v>
      </c>
      <c r="C2043" s="26">
        <v>2010</v>
      </c>
      <c r="D2043" s="38">
        <v>1.2195121951219513E-2</v>
      </c>
      <c r="E2043" s="38">
        <v>4.2625000000000002</v>
      </c>
      <c r="F2043" s="38">
        <v>5.4764729701795565</v>
      </c>
      <c r="G2043" s="38">
        <v>25.458823529411767</v>
      </c>
      <c r="H2043" s="41">
        <v>97.088888888888903</v>
      </c>
    </row>
    <row r="2044" spans="1:8" x14ac:dyDescent="0.2">
      <c r="A2044" s="26">
        <v>8</v>
      </c>
      <c r="B2044" s="26">
        <v>4</v>
      </c>
      <c r="C2044" s="26">
        <v>2010</v>
      </c>
      <c r="D2044" s="38">
        <v>3.5714285714285712E-2</v>
      </c>
      <c r="E2044" s="38">
        <v>3.3499999999999996</v>
      </c>
      <c r="F2044" s="38">
        <v>5.4368294223085565</v>
      </c>
      <c r="G2044" s="38">
        <v>27.238235294117644</v>
      </c>
      <c r="H2044" s="41">
        <v>97.088888888888903</v>
      </c>
    </row>
    <row r="2045" spans="1:8" x14ac:dyDescent="0.2">
      <c r="A2045" s="26">
        <v>8</v>
      </c>
      <c r="B2045" s="26">
        <v>5</v>
      </c>
      <c r="C2045" s="26">
        <v>2010</v>
      </c>
      <c r="D2045" s="38">
        <v>0.69534883720930252</v>
      </c>
      <c r="E2045" s="38">
        <v>4.0125000000000002</v>
      </c>
      <c r="F2045" s="38">
        <v>5.4141759663822713</v>
      </c>
      <c r="G2045" s="38">
        <v>29.158823529411762</v>
      </c>
      <c r="H2045" s="41">
        <v>97.088888888888903</v>
      </c>
    </row>
    <row r="2046" spans="1:8" x14ac:dyDescent="0.2">
      <c r="A2046" s="26">
        <v>8</v>
      </c>
      <c r="B2046" s="26">
        <v>6</v>
      </c>
      <c r="C2046" s="26">
        <v>2010</v>
      </c>
      <c r="D2046" s="38">
        <v>0.18139534883720929</v>
      </c>
      <c r="E2046" s="38">
        <v>4.0374999999999996</v>
      </c>
      <c r="F2046" s="38">
        <v>5.2493720745185426</v>
      </c>
      <c r="G2046" s="38">
        <v>26.691176470588232</v>
      </c>
      <c r="H2046" s="41">
        <v>97.088888888888903</v>
      </c>
    </row>
    <row r="2047" spans="1:8" x14ac:dyDescent="0.2">
      <c r="A2047" s="26">
        <v>8</v>
      </c>
      <c r="B2047" s="26">
        <v>7</v>
      </c>
      <c r="C2047" s="26">
        <v>2010</v>
      </c>
      <c r="D2047" s="38">
        <v>0</v>
      </c>
      <c r="E2047" s="38">
        <v>2.2750000000000004</v>
      </c>
      <c r="F2047" s="38">
        <v>5.0038652459174227</v>
      </c>
      <c r="G2047" s="38">
        <v>23.673529411764704</v>
      </c>
      <c r="H2047" s="41">
        <v>97.088888888888903</v>
      </c>
    </row>
    <row r="2048" spans="1:8" x14ac:dyDescent="0.2">
      <c r="A2048" s="26">
        <v>8</v>
      </c>
      <c r="B2048" s="26">
        <v>8</v>
      </c>
      <c r="C2048" s="26">
        <v>2010</v>
      </c>
      <c r="D2048" s="38">
        <v>0</v>
      </c>
      <c r="E2048" s="38">
        <v>3.4874999999999998</v>
      </c>
      <c r="F2048" s="38">
        <v>4.9729999122178592</v>
      </c>
      <c r="G2048" s="38">
        <v>25.488235294117651</v>
      </c>
      <c r="H2048" s="41">
        <v>97.088888888888903</v>
      </c>
    </row>
    <row r="2049" spans="1:8" x14ac:dyDescent="0.2">
      <c r="A2049" s="26">
        <v>8</v>
      </c>
      <c r="B2049" s="26">
        <v>9</v>
      </c>
      <c r="C2049" s="26">
        <v>2010</v>
      </c>
      <c r="D2049" s="38">
        <v>0</v>
      </c>
      <c r="E2049" s="38">
        <v>3.4375</v>
      </c>
      <c r="F2049" s="38">
        <v>4.9359048781385644</v>
      </c>
      <c r="G2049" s="38">
        <v>27.30294117647059</v>
      </c>
      <c r="H2049" s="41">
        <v>97.088888888888903</v>
      </c>
    </row>
    <row r="2050" spans="1:8" x14ac:dyDescent="0.2">
      <c r="A2050" s="26">
        <v>8</v>
      </c>
      <c r="B2050" s="26">
        <v>10</v>
      </c>
      <c r="C2050" s="26">
        <v>2010</v>
      </c>
      <c r="D2050" s="38">
        <v>2.8571428571428571E-2</v>
      </c>
      <c r="E2050" s="38">
        <v>1.9625000000000001</v>
      </c>
      <c r="F2050" s="38">
        <v>4.9429840831155296</v>
      </c>
      <c r="G2050" s="38">
        <v>28.402941176470591</v>
      </c>
      <c r="H2050" s="41">
        <v>97.088888888888903</v>
      </c>
    </row>
    <row r="2051" spans="1:8" x14ac:dyDescent="0.2">
      <c r="A2051" s="26">
        <v>8</v>
      </c>
      <c r="B2051" s="26">
        <v>11</v>
      </c>
      <c r="C2051" s="26">
        <v>2010</v>
      </c>
      <c r="D2051" s="38">
        <v>5.909090909090909E-2</v>
      </c>
      <c r="E2051" s="38">
        <v>2.7749999999999999</v>
      </c>
      <c r="F2051" s="38">
        <v>4.9189147861938514</v>
      </c>
      <c r="G2051" s="38">
        <v>28.011764705882349</v>
      </c>
      <c r="H2051" s="41">
        <v>97.088888888888903</v>
      </c>
    </row>
    <row r="2052" spans="1:8" x14ac:dyDescent="0.2">
      <c r="A2052" s="26">
        <v>8</v>
      </c>
      <c r="B2052" s="26">
        <v>12</v>
      </c>
      <c r="C2052" s="26">
        <v>2010</v>
      </c>
      <c r="D2052" s="38">
        <v>1.0155555555555553</v>
      </c>
      <c r="E2052" s="38">
        <v>2.7124999999999999</v>
      </c>
      <c r="F2052" s="38">
        <v>4.9517622972869662</v>
      </c>
      <c r="G2052" s="38">
        <v>24.594117647058823</v>
      </c>
      <c r="H2052" s="41">
        <v>97.088888888888903</v>
      </c>
    </row>
    <row r="2053" spans="1:8" x14ac:dyDescent="0.2">
      <c r="A2053" s="26">
        <v>8</v>
      </c>
      <c r="B2053" s="26">
        <v>13</v>
      </c>
      <c r="C2053" s="26">
        <v>2010</v>
      </c>
      <c r="D2053" s="38">
        <v>2.4166666666666665</v>
      </c>
      <c r="E2053" s="38">
        <v>3.4499999999999997</v>
      </c>
      <c r="F2053" s="38">
        <v>5.0392612708022444</v>
      </c>
      <c r="G2053" s="38">
        <v>22.990624999999998</v>
      </c>
      <c r="H2053" s="41">
        <v>97.088888888888903</v>
      </c>
    </row>
    <row r="2054" spans="1:8" x14ac:dyDescent="0.2">
      <c r="A2054" s="26">
        <v>8</v>
      </c>
      <c r="B2054" s="26">
        <v>14</v>
      </c>
      <c r="C2054" s="26">
        <v>2010</v>
      </c>
      <c r="D2054" s="38">
        <v>0</v>
      </c>
      <c r="E2054" s="38">
        <v>2.9375</v>
      </c>
      <c r="F2054" s="38">
        <v>4.8297168034841009</v>
      </c>
      <c r="G2054" s="38">
        <v>21.468750000000004</v>
      </c>
      <c r="H2054" s="41">
        <v>97.088888888888903</v>
      </c>
    </row>
    <row r="2055" spans="1:8" x14ac:dyDescent="0.2">
      <c r="A2055" s="26">
        <v>8</v>
      </c>
      <c r="B2055" s="26">
        <v>15</v>
      </c>
      <c r="C2055" s="26">
        <v>2010</v>
      </c>
      <c r="D2055" s="38">
        <v>1.2295454545454545</v>
      </c>
      <c r="E2055" s="38">
        <v>3</v>
      </c>
      <c r="F2055" s="38">
        <v>5.4019997338218921</v>
      </c>
      <c r="G2055" s="38">
        <v>22.473529411764705</v>
      </c>
      <c r="H2055" s="41">
        <v>97.088888888888903</v>
      </c>
    </row>
    <row r="2056" spans="1:8" x14ac:dyDescent="0.2">
      <c r="A2056" s="26">
        <v>8</v>
      </c>
      <c r="B2056" s="26">
        <v>16</v>
      </c>
      <c r="C2056" s="26">
        <v>2010</v>
      </c>
      <c r="D2056" s="38">
        <v>7.4363636363636374</v>
      </c>
      <c r="E2056" s="38">
        <v>2.5750000000000002</v>
      </c>
      <c r="F2056" s="38">
        <v>7.6444087023250935</v>
      </c>
      <c r="G2056" s="38">
        <v>24.347058823529412</v>
      </c>
      <c r="H2056" s="41">
        <v>97.088888888888903</v>
      </c>
    </row>
    <row r="2057" spans="1:8" x14ac:dyDescent="0.2">
      <c r="A2057" s="26">
        <v>8</v>
      </c>
      <c r="B2057" s="26">
        <v>17</v>
      </c>
      <c r="C2057" s="26">
        <v>2010</v>
      </c>
      <c r="D2057" s="38">
        <v>3.8155555555555551</v>
      </c>
      <c r="E2057" s="38">
        <v>2.1999999999999997</v>
      </c>
      <c r="F2057" s="38">
        <v>5.1324236082990931</v>
      </c>
      <c r="G2057" s="38">
        <v>26.885294117647057</v>
      </c>
      <c r="H2057" s="41">
        <v>97.088888888888903</v>
      </c>
    </row>
    <row r="2058" spans="1:8" x14ac:dyDescent="0.2">
      <c r="A2058" s="26">
        <v>8</v>
      </c>
      <c r="B2058" s="26">
        <v>18</v>
      </c>
      <c r="C2058" s="26">
        <v>2010</v>
      </c>
      <c r="D2058" s="38">
        <v>0.10454545454545454</v>
      </c>
      <c r="E2058" s="38">
        <v>1.6999999999999997</v>
      </c>
      <c r="F2058" s="38">
        <v>4.7937544422011236</v>
      </c>
      <c r="G2058" s="38">
        <v>24.593333333333334</v>
      </c>
      <c r="H2058" s="41">
        <v>97.088888888888903</v>
      </c>
    </row>
    <row r="2059" spans="1:8" x14ac:dyDescent="0.2">
      <c r="A2059" s="26">
        <v>8</v>
      </c>
      <c r="B2059" s="26">
        <v>19</v>
      </c>
      <c r="C2059" s="26">
        <v>2010</v>
      </c>
      <c r="D2059" s="38">
        <v>2.0930232558139531E-2</v>
      </c>
      <c r="E2059" s="38">
        <v>1.8714285714285714</v>
      </c>
      <c r="F2059" s="38">
        <v>4.7844098916315296</v>
      </c>
      <c r="G2059" s="38">
        <v>24.490625000000001</v>
      </c>
      <c r="H2059" s="41">
        <v>97.088888888888903</v>
      </c>
    </row>
    <row r="2060" spans="1:8" x14ac:dyDescent="0.2">
      <c r="A2060" s="26">
        <v>8</v>
      </c>
      <c r="B2060" s="26">
        <v>20</v>
      </c>
      <c r="C2060" s="26">
        <v>2010</v>
      </c>
      <c r="D2060" s="38">
        <v>0</v>
      </c>
      <c r="E2060" s="38">
        <v>2.6500000000000004</v>
      </c>
      <c r="F2060" s="38">
        <v>4.6198891679668819</v>
      </c>
      <c r="G2060" s="38">
        <v>24.820588235294117</v>
      </c>
      <c r="H2060" s="41">
        <v>97.088888888888903</v>
      </c>
    </row>
    <row r="2061" spans="1:8" x14ac:dyDescent="0.2">
      <c r="A2061" s="26">
        <v>8</v>
      </c>
      <c r="B2061" s="26">
        <v>21</v>
      </c>
      <c r="C2061" s="26">
        <v>2010</v>
      </c>
      <c r="D2061" s="38">
        <v>0</v>
      </c>
      <c r="E2061" s="38">
        <v>2.875</v>
      </c>
      <c r="F2061" s="38">
        <v>4.518231784497674</v>
      </c>
      <c r="G2061" s="38">
        <v>23.071875000000006</v>
      </c>
      <c r="H2061" s="41">
        <v>97.088888888888903</v>
      </c>
    </row>
    <row r="2062" spans="1:8" x14ac:dyDescent="0.2">
      <c r="A2062" s="26">
        <v>8</v>
      </c>
      <c r="B2062" s="26">
        <v>22</v>
      </c>
      <c r="C2062" s="26">
        <v>2010</v>
      </c>
      <c r="D2062" s="38">
        <v>13.195744680851067</v>
      </c>
      <c r="E2062" s="38">
        <v>4.1499999999999995</v>
      </c>
      <c r="F2062" s="38">
        <v>13.77896456716325</v>
      </c>
      <c r="G2062" s="38">
        <v>24.155882352941173</v>
      </c>
      <c r="H2062" s="41">
        <v>97.088888888888903</v>
      </c>
    </row>
    <row r="2063" spans="1:8" x14ac:dyDescent="0.2">
      <c r="A2063" s="26">
        <v>8</v>
      </c>
      <c r="B2063" s="26">
        <v>23</v>
      </c>
      <c r="C2063" s="26">
        <v>2010</v>
      </c>
      <c r="D2063" s="38">
        <v>39.758695652173913</v>
      </c>
      <c r="E2063" s="38">
        <v>4.7750000000000004</v>
      </c>
      <c r="F2063" s="38">
        <v>21.846426558911727</v>
      </c>
      <c r="G2063" s="38">
        <v>20.829411764705881</v>
      </c>
      <c r="H2063" s="41">
        <v>97.088888888888903</v>
      </c>
    </row>
    <row r="2064" spans="1:8" x14ac:dyDescent="0.2">
      <c r="A2064" s="26">
        <v>8</v>
      </c>
      <c r="B2064" s="26">
        <v>24</v>
      </c>
      <c r="C2064" s="26">
        <v>2010</v>
      </c>
      <c r="D2064" s="38">
        <v>7.2139534883720957</v>
      </c>
      <c r="E2064" s="38">
        <v>5.0999999999999996</v>
      </c>
      <c r="F2064" s="38">
        <v>7.1188485248352666</v>
      </c>
      <c r="G2064" s="38">
        <v>19.452941176470585</v>
      </c>
      <c r="H2064" s="41">
        <v>97.088888888888903</v>
      </c>
    </row>
    <row r="2065" spans="1:8" x14ac:dyDescent="0.2">
      <c r="A2065" s="26">
        <v>8</v>
      </c>
      <c r="B2065" s="26">
        <v>25</v>
      </c>
      <c r="C2065" s="26">
        <v>2010</v>
      </c>
      <c r="D2065" s="38">
        <v>11.213333333333331</v>
      </c>
      <c r="E2065" s="38">
        <v>2.7625000000000002</v>
      </c>
      <c r="F2065" s="38">
        <v>8.429917286569049</v>
      </c>
      <c r="G2065" s="38">
        <v>19.261764705882356</v>
      </c>
      <c r="H2065" s="41">
        <v>97.088888888888903</v>
      </c>
    </row>
    <row r="2066" spans="1:8" x14ac:dyDescent="0.2">
      <c r="A2066" s="26">
        <v>8</v>
      </c>
      <c r="B2066" s="26">
        <v>26</v>
      </c>
      <c r="C2066" s="26">
        <v>2010</v>
      </c>
      <c r="D2066" s="38">
        <v>4.5155555555555553</v>
      </c>
      <c r="E2066" s="38">
        <v>3.7375000000000003</v>
      </c>
      <c r="F2066" s="38">
        <v>6.0909479621800555</v>
      </c>
      <c r="G2066" s="38">
        <v>22.026470588235291</v>
      </c>
      <c r="H2066" s="41">
        <v>97.088888888888903</v>
      </c>
    </row>
    <row r="2067" spans="1:8" x14ac:dyDescent="0.2">
      <c r="A2067" s="26">
        <v>8</v>
      </c>
      <c r="B2067" s="26">
        <v>27</v>
      </c>
      <c r="C2067" s="26">
        <v>2010</v>
      </c>
      <c r="D2067" s="38">
        <v>1.3953488372093023E-2</v>
      </c>
      <c r="E2067" s="38">
        <v>2.65</v>
      </c>
      <c r="F2067" s="38">
        <v>5.5104531540689852</v>
      </c>
      <c r="G2067" s="38">
        <v>20.228124999999999</v>
      </c>
      <c r="H2067" s="41">
        <v>97.088888888888903</v>
      </c>
    </row>
    <row r="2068" spans="1:8" x14ac:dyDescent="0.2">
      <c r="A2068" s="26">
        <v>8</v>
      </c>
      <c r="B2068" s="26">
        <v>28</v>
      </c>
      <c r="C2068" s="26">
        <v>2010</v>
      </c>
      <c r="D2068" s="38">
        <v>0</v>
      </c>
      <c r="E2068" s="38">
        <v>2</v>
      </c>
      <c r="F2068" s="38">
        <v>5.2244532729996287</v>
      </c>
      <c r="G2068" s="38">
        <v>20.8125</v>
      </c>
      <c r="H2068" s="41">
        <v>97.088888888888903</v>
      </c>
    </row>
    <row r="2069" spans="1:8" x14ac:dyDescent="0.2">
      <c r="A2069" s="26">
        <v>8</v>
      </c>
      <c r="B2069" s="26">
        <v>29</v>
      </c>
      <c r="C2069" s="26">
        <v>2010</v>
      </c>
      <c r="D2069" s="38">
        <v>7.6923076923076919E-3</v>
      </c>
      <c r="E2069" s="38">
        <v>1.875</v>
      </c>
      <c r="F2069" s="38">
        <v>5.1168493573497713</v>
      </c>
      <c r="G2069" s="38">
        <v>24.170588235294119</v>
      </c>
      <c r="H2069" s="41">
        <v>97.088888888888903</v>
      </c>
    </row>
    <row r="2070" spans="1:8" x14ac:dyDescent="0.2">
      <c r="A2070" s="26">
        <v>8</v>
      </c>
      <c r="B2070" s="26">
        <v>30</v>
      </c>
      <c r="C2070" s="26">
        <v>2010</v>
      </c>
      <c r="D2070" s="38">
        <v>0</v>
      </c>
      <c r="E2070" s="38">
        <v>1.9750000000000001</v>
      </c>
      <c r="F2070" s="38">
        <v>4.9979187137367731</v>
      </c>
      <c r="G2070" s="38">
        <v>25.764705882352942</v>
      </c>
      <c r="H2070" s="41">
        <v>97.088888888888903</v>
      </c>
    </row>
    <row r="2071" spans="1:8" x14ac:dyDescent="0.2">
      <c r="A2071" s="26">
        <v>8</v>
      </c>
      <c r="B2071" s="26">
        <v>31</v>
      </c>
      <c r="C2071" s="26">
        <v>2010</v>
      </c>
      <c r="D2071" s="38">
        <v>0</v>
      </c>
      <c r="E2071" s="38">
        <v>2.1999999999999997</v>
      </c>
      <c r="F2071" s="38">
        <v>4.9214632999855574</v>
      </c>
      <c r="G2071" s="38">
        <v>27.723529411764702</v>
      </c>
      <c r="H2071" s="41">
        <v>97.088888888888903</v>
      </c>
    </row>
    <row r="2072" spans="1:8" x14ac:dyDescent="0.2">
      <c r="A2072" s="26">
        <v>9</v>
      </c>
      <c r="B2072" s="26">
        <v>1</v>
      </c>
      <c r="C2072" s="26">
        <v>2010</v>
      </c>
      <c r="D2072" s="38">
        <v>0</v>
      </c>
      <c r="E2072" s="38">
        <v>1.9749999999999999</v>
      </c>
      <c r="F2072" s="38">
        <v>4.9441167559118426</v>
      </c>
      <c r="G2072" s="38">
        <v>28.297222222222224</v>
      </c>
      <c r="H2072" s="41">
        <v>58.5277777777778</v>
      </c>
    </row>
    <row r="2073" spans="1:8" x14ac:dyDescent="0.2">
      <c r="A2073" s="26">
        <v>9</v>
      </c>
      <c r="B2073" s="26">
        <v>2</v>
      </c>
      <c r="C2073" s="26">
        <v>2010</v>
      </c>
      <c r="D2073" s="38">
        <v>5.8139534883720929E-2</v>
      </c>
      <c r="E2073" s="38">
        <v>3.3125</v>
      </c>
      <c r="F2073" s="38">
        <v>5.2867502767969148</v>
      </c>
      <c r="G2073" s="38">
        <v>28.18823529411765</v>
      </c>
      <c r="H2073" s="41">
        <v>58.5277777777778</v>
      </c>
    </row>
    <row r="2074" spans="1:8" x14ac:dyDescent="0.2">
      <c r="A2074" s="26">
        <v>9</v>
      </c>
      <c r="B2074" s="26">
        <v>3</v>
      </c>
      <c r="C2074" s="26">
        <v>2010</v>
      </c>
      <c r="D2074" s="38">
        <v>7.1428571428571426E-3</v>
      </c>
      <c r="E2074" s="38">
        <v>3.1249999999999996</v>
      </c>
      <c r="F2074" s="38">
        <v>5.4877996981426991</v>
      </c>
      <c r="G2074" s="38">
        <v>26.432352941176468</v>
      </c>
      <c r="H2074" s="41">
        <v>58.5277777777778</v>
      </c>
    </row>
    <row r="2075" spans="1:8" x14ac:dyDescent="0.2">
      <c r="A2075" s="26">
        <v>9</v>
      </c>
      <c r="B2075" s="26">
        <v>4</v>
      </c>
      <c r="C2075" s="26">
        <v>2010</v>
      </c>
      <c r="D2075" s="38">
        <v>7.1428571428571426E-3</v>
      </c>
      <c r="E2075" s="38">
        <v>6.4125000000000005</v>
      </c>
      <c r="F2075" s="38">
        <v>4.8614316417809009</v>
      </c>
      <c r="G2075" s="38">
        <v>22.887500000000003</v>
      </c>
      <c r="H2075" s="41">
        <v>58.5277777777778</v>
      </c>
    </row>
    <row r="2076" spans="1:8" x14ac:dyDescent="0.2">
      <c r="A2076" s="26">
        <v>9</v>
      </c>
      <c r="B2076" s="26">
        <v>5</v>
      </c>
      <c r="C2076" s="26">
        <v>2010</v>
      </c>
      <c r="D2076" s="38">
        <v>0</v>
      </c>
      <c r="E2076" s="38">
        <v>3.6124999999999994</v>
      </c>
      <c r="F2076" s="38">
        <v>4.3735328347685236</v>
      </c>
      <c r="G2076" s="38">
        <v>19.361764705882354</v>
      </c>
      <c r="H2076" s="41">
        <v>58.5277777777778</v>
      </c>
    </row>
    <row r="2077" spans="1:8" x14ac:dyDescent="0.2">
      <c r="A2077" s="26">
        <v>9</v>
      </c>
      <c r="B2077" s="26">
        <v>6</v>
      </c>
      <c r="C2077" s="26">
        <v>2010</v>
      </c>
      <c r="D2077" s="38">
        <v>0</v>
      </c>
      <c r="E2077" s="38">
        <v>2.4750000000000001</v>
      </c>
      <c r="F2077" s="38">
        <v>4.4856674416036366</v>
      </c>
      <c r="G2077" s="38">
        <v>18.923529411764704</v>
      </c>
      <c r="H2077" s="41">
        <v>58.5277777777778</v>
      </c>
    </row>
    <row r="2078" spans="1:8" x14ac:dyDescent="0.2">
      <c r="A2078" s="26">
        <v>9</v>
      </c>
      <c r="B2078" s="26">
        <v>7</v>
      </c>
      <c r="C2078" s="26">
        <v>2010</v>
      </c>
      <c r="D2078" s="38">
        <v>0</v>
      </c>
      <c r="E2078" s="38">
        <v>4.3375000000000004</v>
      </c>
      <c r="F2078" s="38">
        <v>4.6017664032258523</v>
      </c>
      <c r="G2078" s="38">
        <v>23.28235294117647</v>
      </c>
      <c r="H2078" s="41">
        <v>58.5277777777778</v>
      </c>
    </row>
    <row r="2079" spans="1:8" x14ac:dyDescent="0.2">
      <c r="A2079" s="26">
        <v>9</v>
      </c>
      <c r="B2079" s="26">
        <v>8</v>
      </c>
      <c r="C2079" s="26">
        <v>2010</v>
      </c>
      <c r="D2079" s="38">
        <v>2.9545454545454545E-2</v>
      </c>
      <c r="E2079" s="38">
        <v>5.7</v>
      </c>
      <c r="F2079" s="38">
        <v>4.4955783285713888</v>
      </c>
      <c r="G2079" s="38">
        <v>25.470588235294116</v>
      </c>
      <c r="H2079" s="41">
        <v>58.5277777777778</v>
      </c>
    </row>
    <row r="2080" spans="1:8" x14ac:dyDescent="0.2">
      <c r="A2080" s="26">
        <v>9</v>
      </c>
      <c r="B2080" s="26">
        <v>9</v>
      </c>
      <c r="C2080" s="26">
        <v>2010</v>
      </c>
      <c r="D2080" s="38">
        <v>2.8888888888888891E-2</v>
      </c>
      <c r="E2080" s="38">
        <v>5.3999999999999995</v>
      </c>
      <c r="F2080" s="38">
        <v>4.4236536060054314</v>
      </c>
      <c r="G2080" s="38">
        <v>20.473529411764709</v>
      </c>
      <c r="H2080" s="41">
        <v>58.5277777777778</v>
      </c>
    </row>
    <row r="2081" spans="1:8" x14ac:dyDescent="0.2">
      <c r="A2081" s="26">
        <v>9</v>
      </c>
      <c r="B2081" s="26">
        <v>10</v>
      </c>
      <c r="C2081" s="26">
        <v>2010</v>
      </c>
      <c r="D2081" s="38">
        <v>0</v>
      </c>
      <c r="E2081" s="38">
        <v>4.2625000000000002</v>
      </c>
      <c r="F2081" s="38">
        <v>4.389956590315081</v>
      </c>
      <c r="G2081" s="38">
        <v>18.752941176470589</v>
      </c>
      <c r="H2081" s="41">
        <v>58.5277777777778</v>
      </c>
    </row>
    <row r="2082" spans="1:8" x14ac:dyDescent="0.2">
      <c r="A2082" s="26">
        <v>9</v>
      </c>
      <c r="B2082" s="26">
        <v>11</v>
      </c>
      <c r="C2082" s="26">
        <v>2010</v>
      </c>
      <c r="D2082" s="38">
        <v>0</v>
      </c>
      <c r="E2082" s="38">
        <v>2.8125</v>
      </c>
      <c r="F2082" s="38">
        <v>4.3282259229159523</v>
      </c>
      <c r="G2082" s="38">
        <v>19.167647058823533</v>
      </c>
      <c r="H2082" s="41">
        <v>58.5277777777778</v>
      </c>
    </row>
    <row r="2083" spans="1:8" x14ac:dyDescent="0.2">
      <c r="A2083" s="26">
        <v>9</v>
      </c>
      <c r="B2083" s="26">
        <v>12</v>
      </c>
      <c r="C2083" s="26">
        <v>2010</v>
      </c>
      <c r="D2083" s="38">
        <v>1.097674418604651</v>
      </c>
      <c r="E2083" s="38">
        <v>2.9250000000000003</v>
      </c>
      <c r="F2083" s="38">
        <v>4.6954950771208583</v>
      </c>
      <c r="G2083" s="38">
        <v>17.852941176470587</v>
      </c>
      <c r="H2083" s="41">
        <v>58.5277777777778</v>
      </c>
    </row>
    <row r="2084" spans="1:8" x14ac:dyDescent="0.2">
      <c r="A2084" s="26">
        <v>9</v>
      </c>
      <c r="B2084" s="26">
        <v>13</v>
      </c>
      <c r="C2084" s="26">
        <v>2010</v>
      </c>
      <c r="D2084" s="38">
        <v>5.9468085106382995</v>
      </c>
      <c r="E2084" s="38">
        <v>1.9</v>
      </c>
      <c r="F2084" s="38">
        <v>7.1967197795818736</v>
      </c>
      <c r="G2084" s="38">
        <v>18.255882352941178</v>
      </c>
      <c r="H2084" s="41">
        <v>58.5277777777778</v>
      </c>
    </row>
    <row r="2085" spans="1:8" x14ac:dyDescent="0.2">
      <c r="A2085" s="26">
        <v>9</v>
      </c>
      <c r="B2085" s="26">
        <v>14</v>
      </c>
      <c r="C2085" s="26">
        <v>2010</v>
      </c>
      <c r="D2085" s="38">
        <v>5.366666666666668</v>
      </c>
      <c r="E2085" s="38">
        <v>2.9124999999999996</v>
      </c>
      <c r="F2085" s="38">
        <v>4.7396693161771166</v>
      </c>
      <c r="G2085" s="38">
        <v>19.129411764705878</v>
      </c>
      <c r="H2085" s="41">
        <v>58.5277777777778</v>
      </c>
    </row>
    <row r="2086" spans="1:8" x14ac:dyDescent="0.2">
      <c r="A2086" s="26">
        <v>9</v>
      </c>
      <c r="B2086" s="26">
        <v>15</v>
      </c>
      <c r="C2086" s="26">
        <v>2010</v>
      </c>
      <c r="D2086" s="38">
        <v>6.382978723404255E-3</v>
      </c>
      <c r="E2086" s="38">
        <v>3.9875000000000003</v>
      </c>
      <c r="F2086" s="38">
        <v>4.3488972014486871</v>
      </c>
      <c r="G2086" s="38">
        <v>17.2</v>
      </c>
      <c r="H2086" s="41">
        <v>58.5277777777778</v>
      </c>
    </row>
    <row r="2087" spans="1:8" x14ac:dyDescent="0.2">
      <c r="A2087" s="26">
        <v>9</v>
      </c>
      <c r="B2087" s="26">
        <v>16</v>
      </c>
      <c r="C2087" s="26">
        <v>2010</v>
      </c>
      <c r="D2087" s="38">
        <v>4.8978260869565213</v>
      </c>
      <c r="E2087" s="38">
        <v>3.1625000000000001</v>
      </c>
      <c r="F2087" s="38">
        <v>9.8854018298329009</v>
      </c>
      <c r="G2087" s="38">
        <v>16.647222222222226</v>
      </c>
      <c r="H2087" s="41">
        <v>58.5277777777778</v>
      </c>
    </row>
    <row r="2088" spans="1:8" x14ac:dyDescent="0.2">
      <c r="A2088" s="26">
        <v>9</v>
      </c>
      <c r="B2088" s="26">
        <v>17</v>
      </c>
      <c r="C2088" s="26">
        <v>2010</v>
      </c>
      <c r="D2088" s="38">
        <v>14.063829787234043</v>
      </c>
      <c r="E2088" s="38">
        <v>3.6499999999999995</v>
      </c>
      <c r="F2088" s="38">
        <v>9.5625900828833323</v>
      </c>
      <c r="G2088" s="38">
        <v>18.058823529411764</v>
      </c>
      <c r="H2088" s="41">
        <v>58.5277777777778</v>
      </c>
    </row>
    <row r="2089" spans="1:8" x14ac:dyDescent="0.2">
      <c r="A2089" s="26">
        <v>9</v>
      </c>
      <c r="B2089" s="26">
        <v>18</v>
      </c>
      <c r="C2089" s="26">
        <v>2010</v>
      </c>
      <c r="D2089" s="38">
        <v>6.9767441860465115E-2</v>
      </c>
      <c r="E2089" s="38">
        <v>2.1500000000000004</v>
      </c>
      <c r="F2089" s="38">
        <v>5.3320571886494852</v>
      </c>
      <c r="G2089" s="38">
        <v>17.661764705882351</v>
      </c>
      <c r="H2089" s="41">
        <v>58.5277777777778</v>
      </c>
    </row>
    <row r="2090" spans="1:8" x14ac:dyDescent="0.2">
      <c r="A2090" s="26">
        <v>9</v>
      </c>
      <c r="B2090" s="26">
        <v>19</v>
      </c>
      <c r="C2090" s="26">
        <v>2010</v>
      </c>
      <c r="D2090" s="38">
        <v>1.3636363636363636E-2</v>
      </c>
      <c r="E2090" s="38">
        <v>1.6875</v>
      </c>
      <c r="F2090" s="38">
        <v>5.074374127487987</v>
      </c>
      <c r="G2090" s="38">
        <v>19.508333333333333</v>
      </c>
      <c r="H2090" s="41">
        <v>58.5277777777778</v>
      </c>
    </row>
    <row r="2091" spans="1:8" x14ac:dyDescent="0.2">
      <c r="A2091" s="26">
        <v>9</v>
      </c>
      <c r="B2091" s="26">
        <v>20</v>
      </c>
      <c r="C2091" s="26">
        <v>2010</v>
      </c>
      <c r="D2091" s="38">
        <v>0</v>
      </c>
      <c r="E2091" s="38">
        <v>4.6500000000000004</v>
      </c>
      <c r="F2091" s="38">
        <v>4.9101365720224157</v>
      </c>
      <c r="G2091" s="38">
        <v>19.31388888888889</v>
      </c>
      <c r="H2091" s="41">
        <v>58.5277777777778</v>
      </c>
    </row>
    <row r="2092" spans="1:8" x14ac:dyDescent="0.2">
      <c r="A2092" s="26">
        <v>9</v>
      </c>
      <c r="B2092" s="26">
        <v>21</v>
      </c>
      <c r="C2092" s="26">
        <v>2010</v>
      </c>
      <c r="D2092" s="38">
        <v>0</v>
      </c>
      <c r="E2092" s="38">
        <v>2.9624999999999999</v>
      </c>
      <c r="F2092" s="38">
        <v>4.6235703545549027</v>
      </c>
      <c r="G2092" s="38">
        <v>16.175000000000001</v>
      </c>
      <c r="H2092" s="41">
        <v>58.5277777777778</v>
      </c>
    </row>
    <row r="2093" spans="1:8" x14ac:dyDescent="0.2">
      <c r="A2093" s="26">
        <v>9</v>
      </c>
      <c r="B2093" s="26">
        <v>22</v>
      </c>
      <c r="C2093" s="26">
        <v>2010</v>
      </c>
      <c r="D2093" s="38">
        <v>1.834782608695652</v>
      </c>
      <c r="E2093" s="38">
        <v>3.3125000000000004</v>
      </c>
      <c r="F2093" s="38">
        <v>4.8138593843357009</v>
      </c>
      <c r="G2093" s="38">
        <v>20.855555555555558</v>
      </c>
      <c r="H2093" s="41">
        <v>58.5277777777778</v>
      </c>
    </row>
    <row r="2094" spans="1:8" x14ac:dyDescent="0.2">
      <c r="A2094" s="26">
        <v>9</v>
      </c>
      <c r="B2094" s="26">
        <v>23</v>
      </c>
      <c r="C2094" s="26">
        <v>2010</v>
      </c>
      <c r="D2094" s="38">
        <v>3.4586956521739136</v>
      </c>
      <c r="E2094" s="38">
        <v>2.2999999999999998</v>
      </c>
      <c r="F2094" s="38">
        <v>5.504789790087413</v>
      </c>
      <c r="G2094" s="38">
        <v>22.577777777777783</v>
      </c>
      <c r="H2094" s="41">
        <v>58.5277777777778</v>
      </c>
    </row>
    <row r="2095" spans="1:8" x14ac:dyDescent="0.2">
      <c r="A2095" s="26">
        <v>9</v>
      </c>
      <c r="B2095" s="26">
        <v>24</v>
      </c>
      <c r="C2095" s="26">
        <v>2010</v>
      </c>
      <c r="D2095" s="38">
        <v>1.3333333333333332E-2</v>
      </c>
      <c r="E2095" s="38">
        <v>2.5249999999999999</v>
      </c>
      <c r="F2095" s="38">
        <v>4.6031822442212453</v>
      </c>
      <c r="G2095" s="38">
        <v>22.605555555555554</v>
      </c>
      <c r="H2095" s="41">
        <v>58.5277777777778</v>
      </c>
    </row>
    <row r="2096" spans="1:8" x14ac:dyDescent="0.2">
      <c r="A2096" s="26">
        <v>9</v>
      </c>
      <c r="B2096" s="26">
        <v>25</v>
      </c>
      <c r="C2096" s="26">
        <v>2010</v>
      </c>
      <c r="D2096" s="38">
        <v>0.38372093023255816</v>
      </c>
      <c r="E2096" s="38">
        <v>4.2875000000000005</v>
      </c>
      <c r="F2096" s="38">
        <v>4.5423010814193532</v>
      </c>
      <c r="G2096" s="38">
        <v>24.794444444444448</v>
      </c>
      <c r="H2096" s="41">
        <v>58.5277777777778</v>
      </c>
    </row>
    <row r="2097" spans="1:8" x14ac:dyDescent="0.2">
      <c r="A2097" s="26">
        <v>9</v>
      </c>
      <c r="B2097" s="26">
        <v>26</v>
      </c>
      <c r="C2097" s="26">
        <v>2010</v>
      </c>
      <c r="D2097" s="38">
        <v>0.47857142857142859</v>
      </c>
      <c r="E2097" s="38">
        <v>3.7875000000000001</v>
      </c>
      <c r="F2097" s="38">
        <v>4.5035070381455879</v>
      </c>
      <c r="G2097" s="38">
        <v>20.538888888888888</v>
      </c>
      <c r="H2097" s="41">
        <v>58.5277777777778</v>
      </c>
    </row>
    <row r="2098" spans="1:8" x14ac:dyDescent="0.2">
      <c r="A2098" s="26">
        <v>9</v>
      </c>
      <c r="B2098" s="26">
        <v>27</v>
      </c>
      <c r="C2098" s="26">
        <v>2010</v>
      </c>
      <c r="D2098" s="38">
        <v>6.843478260869567</v>
      </c>
      <c r="E2098" s="38">
        <v>4.1125000000000007</v>
      </c>
      <c r="F2098" s="38">
        <v>9.081204144449762</v>
      </c>
      <c r="G2098" s="38">
        <v>18.994444444444444</v>
      </c>
      <c r="H2098" s="41">
        <v>58.5277777777778</v>
      </c>
    </row>
    <row r="2099" spans="1:8" x14ac:dyDescent="0.2">
      <c r="A2099" s="26">
        <v>9</v>
      </c>
      <c r="B2099" s="26">
        <v>28</v>
      </c>
      <c r="C2099" s="26">
        <v>2010</v>
      </c>
      <c r="D2099" s="38">
        <v>13.959574468085105</v>
      </c>
      <c r="E2099" s="38">
        <v>5.0142857142857142</v>
      </c>
      <c r="F2099" s="38">
        <v>7.9938382599880491</v>
      </c>
      <c r="G2099" s="38">
        <v>21.31388888888889</v>
      </c>
      <c r="H2099" s="41">
        <v>58.5277777777778</v>
      </c>
    </row>
    <row r="2100" spans="1:8" x14ac:dyDescent="0.2">
      <c r="A2100" s="26">
        <v>9</v>
      </c>
      <c r="B2100" s="26">
        <v>29</v>
      </c>
      <c r="C2100" s="26">
        <v>2010</v>
      </c>
      <c r="D2100" s="38">
        <v>2.645833333333333</v>
      </c>
      <c r="E2100" s="38">
        <v>1.8375000000000001</v>
      </c>
      <c r="F2100" s="38">
        <v>5.6775223915253425</v>
      </c>
      <c r="G2100" s="38">
        <v>20.549999999999997</v>
      </c>
      <c r="H2100" s="41">
        <v>58.5277777777778</v>
      </c>
    </row>
    <row r="2101" spans="1:8" x14ac:dyDescent="0.2">
      <c r="A2101" s="26">
        <v>9</v>
      </c>
      <c r="B2101" s="26">
        <v>30</v>
      </c>
      <c r="C2101" s="26">
        <v>2010</v>
      </c>
      <c r="D2101" s="38">
        <v>26.410416666666663</v>
      </c>
      <c r="E2101" s="38">
        <v>6.7857142857142856</v>
      </c>
      <c r="F2101" s="38">
        <v>22.441079776976729</v>
      </c>
      <c r="G2101" s="38">
        <v>21.541666666666664</v>
      </c>
      <c r="H2101" s="41">
        <v>58.5277777777778</v>
      </c>
    </row>
    <row r="2102" spans="1:8" x14ac:dyDescent="0.2">
      <c r="A2102" s="26">
        <v>10</v>
      </c>
      <c r="B2102" s="26">
        <v>1</v>
      </c>
      <c r="C2102" s="26">
        <v>2010</v>
      </c>
      <c r="D2102" s="38">
        <v>60.965957446808524</v>
      </c>
      <c r="E2102" s="38">
        <v>6.2714285714285722</v>
      </c>
      <c r="F2102" s="38">
        <v>42.330814080255536</v>
      </c>
      <c r="G2102" s="38">
        <v>19.468749999999996</v>
      </c>
      <c r="H2102" s="41">
        <v>72.662962962962993</v>
      </c>
    </row>
    <row r="2103" spans="1:8" x14ac:dyDescent="0.2">
      <c r="A2103" s="26">
        <v>10</v>
      </c>
      <c r="B2103" s="26">
        <v>2</v>
      </c>
      <c r="C2103" s="26">
        <v>2010</v>
      </c>
      <c r="D2103" s="38">
        <v>12.572727272727274</v>
      </c>
      <c r="E2103" s="38">
        <v>2.4999999999999996</v>
      </c>
      <c r="F2103" s="38">
        <v>10.236530396690332</v>
      </c>
      <c r="G2103" s="38">
        <v>14.386666666666667</v>
      </c>
      <c r="H2103" s="41">
        <v>72.662962962962993</v>
      </c>
    </row>
    <row r="2104" spans="1:8" x14ac:dyDescent="0.2">
      <c r="A2104" s="26">
        <v>10</v>
      </c>
      <c r="B2104" s="26">
        <v>3</v>
      </c>
      <c r="C2104" s="26">
        <v>2010</v>
      </c>
      <c r="D2104" s="38">
        <v>0.35116279069767442</v>
      </c>
      <c r="E2104" s="38">
        <v>5.2124999999999995</v>
      </c>
      <c r="F2104" s="38">
        <v>6.5723339006136259</v>
      </c>
      <c r="G2104" s="38">
        <v>13.778124999999999</v>
      </c>
      <c r="H2104" s="41">
        <v>72.662962962962993</v>
      </c>
    </row>
    <row r="2105" spans="1:8" x14ac:dyDescent="0.2">
      <c r="A2105" s="26">
        <v>10</v>
      </c>
      <c r="B2105" s="26">
        <v>4</v>
      </c>
      <c r="C2105" s="26">
        <v>2010</v>
      </c>
      <c r="D2105" s="38">
        <v>2.8468085106382963</v>
      </c>
      <c r="E2105" s="38">
        <v>4.8874999999999993</v>
      </c>
      <c r="F2105" s="38">
        <v>6.5695022186228389</v>
      </c>
      <c r="G2105" s="38">
        <v>12.6875</v>
      </c>
      <c r="H2105" s="41">
        <v>72.662962962962993</v>
      </c>
    </row>
    <row r="2106" spans="1:8" x14ac:dyDescent="0.2">
      <c r="A2106" s="26">
        <v>10</v>
      </c>
      <c r="B2106" s="26">
        <v>5</v>
      </c>
      <c r="C2106" s="26">
        <v>2010</v>
      </c>
      <c r="D2106" s="38">
        <v>5.7600000000000016</v>
      </c>
      <c r="E2106" s="38">
        <v>3.7374999999999998</v>
      </c>
      <c r="F2106" s="38">
        <v>6.0569677782906259</v>
      </c>
      <c r="G2106" s="38">
        <v>13.865625</v>
      </c>
      <c r="H2106" s="41">
        <v>72.662962962962993</v>
      </c>
    </row>
    <row r="2107" spans="1:8" x14ac:dyDescent="0.2">
      <c r="A2107" s="26">
        <v>10</v>
      </c>
      <c r="B2107" s="26">
        <v>6</v>
      </c>
      <c r="C2107" s="26">
        <v>2010</v>
      </c>
      <c r="D2107" s="38">
        <v>1.1645833333333329</v>
      </c>
      <c r="E2107" s="38">
        <v>3.3625000000000003</v>
      </c>
      <c r="F2107" s="38">
        <v>5.6378788436543417</v>
      </c>
      <c r="G2107" s="38">
        <v>14.700000000000001</v>
      </c>
      <c r="H2107" s="41">
        <v>72.662962962962993</v>
      </c>
    </row>
    <row r="2108" spans="1:8" x14ac:dyDescent="0.2">
      <c r="A2108" s="26">
        <v>10</v>
      </c>
      <c r="B2108" s="26">
        <v>7</v>
      </c>
      <c r="C2108" s="26">
        <v>2010</v>
      </c>
      <c r="D2108" s="38">
        <v>0.14468085106382975</v>
      </c>
      <c r="E2108" s="38">
        <v>4.75</v>
      </c>
      <c r="F2108" s="38">
        <v>5.1508295412392</v>
      </c>
      <c r="G2108" s="38">
        <v>15.771874999999998</v>
      </c>
      <c r="H2108" s="41">
        <v>72.662962962962993</v>
      </c>
    </row>
    <row r="2109" spans="1:8" x14ac:dyDescent="0.2">
      <c r="A2109" s="26">
        <v>10</v>
      </c>
      <c r="B2109" s="26">
        <v>8</v>
      </c>
      <c r="C2109" s="26">
        <v>2010</v>
      </c>
      <c r="D2109" s="38">
        <v>6.5217391304347823E-3</v>
      </c>
      <c r="E2109" s="38">
        <v>3.4625000000000004</v>
      </c>
      <c r="F2109" s="38">
        <v>4.8053643383633435</v>
      </c>
      <c r="G2109" s="38">
        <v>16.4375</v>
      </c>
      <c r="H2109" s="41">
        <v>72.662962962962993</v>
      </c>
    </row>
    <row r="2110" spans="1:8" x14ac:dyDescent="0.2">
      <c r="A2110" s="26">
        <v>10</v>
      </c>
      <c r="B2110" s="26">
        <v>9</v>
      </c>
      <c r="C2110" s="26">
        <v>2010</v>
      </c>
      <c r="D2110" s="38">
        <v>0</v>
      </c>
      <c r="E2110" s="38">
        <v>3.3125000000000004</v>
      </c>
      <c r="F2110" s="38">
        <v>4.618473326971487</v>
      </c>
      <c r="G2110" s="38">
        <v>16.356666666666669</v>
      </c>
      <c r="H2110" s="41">
        <v>72.662962962962993</v>
      </c>
    </row>
    <row r="2111" spans="1:8" x14ac:dyDescent="0.2">
      <c r="A2111" s="26">
        <v>10</v>
      </c>
      <c r="B2111" s="26">
        <v>10</v>
      </c>
      <c r="C2111" s="26">
        <v>2010</v>
      </c>
      <c r="D2111" s="38">
        <v>0</v>
      </c>
      <c r="E2111" s="38">
        <v>2.3125</v>
      </c>
      <c r="F2111" s="38">
        <v>4.5165327753032027</v>
      </c>
      <c r="G2111" s="38">
        <v>13.078125000000002</v>
      </c>
      <c r="H2111" s="41">
        <v>72.662962962962993</v>
      </c>
    </row>
    <row r="2112" spans="1:8" x14ac:dyDescent="0.2">
      <c r="A2112" s="26">
        <v>10</v>
      </c>
      <c r="B2112" s="26">
        <v>11</v>
      </c>
      <c r="C2112" s="26">
        <v>2010</v>
      </c>
      <c r="D2112" s="38">
        <v>4.0644444444444439</v>
      </c>
      <c r="E2112" s="38">
        <v>1.9250000000000003</v>
      </c>
      <c r="F2112" s="38">
        <v>5.9238787247236973</v>
      </c>
      <c r="G2112" s="38">
        <v>17.159999999999997</v>
      </c>
      <c r="H2112" s="41">
        <v>72.662962962962993</v>
      </c>
    </row>
    <row r="2113" spans="1:8" x14ac:dyDescent="0.2">
      <c r="A2113" s="26">
        <v>10</v>
      </c>
      <c r="B2113" s="26">
        <v>12</v>
      </c>
      <c r="C2113" s="26">
        <v>2010</v>
      </c>
      <c r="D2113" s="38">
        <v>9.2604166666666661</v>
      </c>
      <c r="E2113" s="38">
        <v>2.7874999999999996</v>
      </c>
      <c r="F2113" s="38">
        <v>7.6681948310476935</v>
      </c>
      <c r="G2113" s="38">
        <v>16.65625</v>
      </c>
      <c r="H2113" s="41">
        <v>72.662962962962993</v>
      </c>
    </row>
    <row r="2114" spans="1:8" x14ac:dyDescent="0.2">
      <c r="A2114" s="26">
        <v>10</v>
      </c>
      <c r="B2114" s="26">
        <v>13</v>
      </c>
      <c r="C2114" s="26">
        <v>2010</v>
      </c>
      <c r="D2114" s="38">
        <v>0.11162790697674418</v>
      </c>
      <c r="E2114" s="38">
        <v>1.9875</v>
      </c>
      <c r="F2114" s="38">
        <v>4.6722752847964157</v>
      </c>
      <c r="G2114" s="38">
        <v>12.931250000000002</v>
      </c>
      <c r="H2114" s="41">
        <v>72.662962962962993</v>
      </c>
    </row>
    <row r="2115" spans="1:8" x14ac:dyDescent="0.2">
      <c r="A2115" s="26">
        <v>10</v>
      </c>
      <c r="B2115" s="26">
        <v>14</v>
      </c>
      <c r="C2115" s="26">
        <v>2010</v>
      </c>
      <c r="D2115" s="38">
        <v>6.2976190476190466</v>
      </c>
      <c r="E2115" s="38">
        <v>2.3624999999999998</v>
      </c>
      <c r="F2115" s="38">
        <v>7.5832443713241213</v>
      </c>
      <c r="G2115" s="38">
        <v>12.271875000000001</v>
      </c>
      <c r="H2115" s="41">
        <v>72.662962962962993</v>
      </c>
    </row>
    <row r="2116" spans="1:8" x14ac:dyDescent="0.2">
      <c r="A2116" s="26">
        <v>10</v>
      </c>
      <c r="B2116" s="26">
        <v>15</v>
      </c>
      <c r="C2116" s="26">
        <v>2010</v>
      </c>
      <c r="D2116" s="38">
        <v>12.431914893617021</v>
      </c>
      <c r="E2116" s="38">
        <v>7.0125000000000002</v>
      </c>
      <c r="F2116" s="38">
        <v>13.946033804619606</v>
      </c>
      <c r="G2116" s="38">
        <v>11.943750000000001</v>
      </c>
      <c r="H2116" s="41">
        <v>72.662962962962993</v>
      </c>
    </row>
    <row r="2117" spans="1:8" x14ac:dyDescent="0.2">
      <c r="A2117" s="26">
        <v>10</v>
      </c>
      <c r="B2117" s="26">
        <v>16</v>
      </c>
      <c r="C2117" s="26">
        <v>2010</v>
      </c>
      <c r="D2117" s="38">
        <v>0.20425531914893619</v>
      </c>
      <c r="E2117" s="38">
        <v>6.7124999999999995</v>
      </c>
      <c r="F2117" s="38">
        <v>6.2240370157469833</v>
      </c>
      <c r="G2117" s="38">
        <v>11.946666666666665</v>
      </c>
      <c r="H2117" s="41">
        <v>72.662962962962993</v>
      </c>
    </row>
    <row r="2118" spans="1:8" x14ac:dyDescent="0.2">
      <c r="A2118" s="26">
        <v>10</v>
      </c>
      <c r="B2118" s="26">
        <v>17</v>
      </c>
      <c r="C2118" s="26">
        <v>2010</v>
      </c>
      <c r="D2118" s="38">
        <v>0</v>
      </c>
      <c r="E2118" s="38">
        <v>3.4</v>
      </c>
      <c r="F2118" s="38">
        <v>5.2980770047600565</v>
      </c>
      <c r="G2118" s="38">
        <v>13.303125</v>
      </c>
      <c r="H2118" s="41">
        <v>72.662962962962993</v>
      </c>
    </row>
    <row r="2119" spans="1:8" x14ac:dyDescent="0.2">
      <c r="A2119" s="26">
        <v>10</v>
      </c>
      <c r="B2119" s="26">
        <v>18</v>
      </c>
      <c r="C2119" s="26">
        <v>2010</v>
      </c>
      <c r="D2119" s="38">
        <v>0</v>
      </c>
      <c r="E2119" s="38">
        <v>3.3625000000000003</v>
      </c>
      <c r="F2119" s="38">
        <v>5.0149088056814861</v>
      </c>
      <c r="G2119" s="38">
        <v>12.156666666666665</v>
      </c>
      <c r="H2119" s="41">
        <v>72.662962962962993</v>
      </c>
    </row>
    <row r="2120" spans="1:8" x14ac:dyDescent="0.2">
      <c r="A2120" s="26">
        <v>10</v>
      </c>
      <c r="B2120" s="26">
        <v>19</v>
      </c>
      <c r="C2120" s="26">
        <v>2010</v>
      </c>
      <c r="D2120" s="38">
        <v>1.8478260869565208</v>
      </c>
      <c r="E2120" s="38">
        <v>1.65</v>
      </c>
      <c r="F2120" s="38">
        <v>4.8450078862343453</v>
      </c>
      <c r="G2120" s="38">
        <v>11.759374999999999</v>
      </c>
      <c r="H2120" s="41">
        <v>72.662962962962993</v>
      </c>
    </row>
    <row r="2121" spans="1:8" x14ac:dyDescent="0.2">
      <c r="A2121" s="26">
        <v>10</v>
      </c>
      <c r="B2121" s="26">
        <v>20</v>
      </c>
      <c r="C2121" s="26">
        <v>2010</v>
      </c>
      <c r="D2121" s="38">
        <v>0.16739130434782606</v>
      </c>
      <c r="E2121" s="38">
        <v>1.7125000000000001</v>
      </c>
      <c r="F2121" s="38">
        <v>4.6156416449807018</v>
      </c>
      <c r="G2121" s="38">
        <v>10.762499999999999</v>
      </c>
      <c r="H2121" s="41">
        <v>72.662962962962993</v>
      </c>
    </row>
    <row r="2122" spans="1:8" x14ac:dyDescent="0.2">
      <c r="A2122" s="26">
        <v>10</v>
      </c>
      <c r="B2122" s="26">
        <v>21</v>
      </c>
      <c r="C2122" s="26">
        <v>2010</v>
      </c>
      <c r="D2122" s="38">
        <v>3.0434782608695653E-2</v>
      </c>
      <c r="E2122" s="38">
        <v>4.2375000000000007</v>
      </c>
      <c r="F2122" s="38">
        <v>4.4910476373861314</v>
      </c>
      <c r="G2122" s="38">
        <v>11.9625</v>
      </c>
      <c r="H2122" s="41">
        <v>72.662962962962993</v>
      </c>
    </row>
    <row r="2123" spans="1:8" x14ac:dyDescent="0.2">
      <c r="A2123" s="26">
        <v>10</v>
      </c>
      <c r="B2123" s="26">
        <v>22</v>
      </c>
      <c r="C2123" s="26">
        <v>2010</v>
      </c>
      <c r="D2123" s="38">
        <v>5.7446808510638304E-2</v>
      </c>
      <c r="E2123" s="38">
        <v>4.7124999999999995</v>
      </c>
      <c r="F2123" s="38">
        <v>4.3438001738652741</v>
      </c>
      <c r="G2123" s="38">
        <v>9.4866666666666664</v>
      </c>
      <c r="H2123" s="41">
        <v>72.662962962962993</v>
      </c>
    </row>
    <row r="2124" spans="1:8" x14ac:dyDescent="0.2">
      <c r="A2124" s="26">
        <v>10</v>
      </c>
      <c r="B2124" s="26">
        <v>23</v>
      </c>
      <c r="C2124" s="26">
        <v>2010</v>
      </c>
      <c r="D2124" s="38">
        <v>0</v>
      </c>
      <c r="E2124" s="38">
        <v>2.8624999999999998</v>
      </c>
      <c r="F2124" s="38">
        <v>4.3551269018284167</v>
      </c>
      <c r="G2124" s="38">
        <v>10.65</v>
      </c>
      <c r="H2124" s="41">
        <v>72.662962962962993</v>
      </c>
    </row>
    <row r="2125" spans="1:8" x14ac:dyDescent="0.2">
      <c r="A2125" s="26">
        <v>10</v>
      </c>
      <c r="B2125" s="26">
        <v>24</v>
      </c>
      <c r="C2125" s="26">
        <v>2010</v>
      </c>
      <c r="D2125" s="38">
        <v>6.6666666666666652E-2</v>
      </c>
      <c r="E2125" s="38">
        <v>1.45</v>
      </c>
      <c r="F2125" s="38">
        <v>4.3268100819205602</v>
      </c>
      <c r="G2125" s="38">
        <v>14.426666666666669</v>
      </c>
      <c r="H2125" s="41">
        <v>72.662962962962993</v>
      </c>
    </row>
    <row r="2126" spans="1:8" x14ac:dyDescent="0.2">
      <c r="A2126" s="26">
        <v>10</v>
      </c>
      <c r="B2126" s="26">
        <v>25</v>
      </c>
      <c r="C2126" s="26">
        <v>2010</v>
      </c>
      <c r="D2126" s="38">
        <v>6.6666666666666662E-3</v>
      </c>
      <c r="E2126" s="38">
        <v>3.2625000000000006</v>
      </c>
      <c r="F2126" s="38">
        <v>4.3211467179389889</v>
      </c>
      <c r="G2126" s="38">
        <v>15.996666666666666</v>
      </c>
      <c r="H2126" s="41">
        <v>72.662962962962993</v>
      </c>
    </row>
    <row r="2127" spans="1:8" x14ac:dyDescent="0.2">
      <c r="A2127" s="26">
        <v>10</v>
      </c>
      <c r="B2127" s="26">
        <v>26</v>
      </c>
      <c r="C2127" s="26">
        <v>2010</v>
      </c>
      <c r="D2127" s="38">
        <v>0.17608695652173911</v>
      </c>
      <c r="E2127" s="38">
        <v>3.5125000000000002</v>
      </c>
      <c r="F2127" s="38">
        <v>4.3749486757639167</v>
      </c>
      <c r="G2127" s="38">
        <v>18.193749999999998</v>
      </c>
      <c r="H2127" s="41">
        <v>72.662962962962993</v>
      </c>
    </row>
    <row r="2128" spans="1:8" x14ac:dyDescent="0.2">
      <c r="A2128" s="26">
        <v>10</v>
      </c>
      <c r="B2128" s="26">
        <v>27</v>
      </c>
      <c r="C2128" s="26">
        <v>2010</v>
      </c>
      <c r="D2128" s="38">
        <v>4.1136363636363642</v>
      </c>
      <c r="E2128" s="38">
        <v>3.8125</v>
      </c>
      <c r="F2128" s="38">
        <v>5.2357800009627713</v>
      </c>
      <c r="G2128" s="38">
        <v>19.596874999999997</v>
      </c>
      <c r="H2128" s="41">
        <v>72.662962962962993</v>
      </c>
    </row>
    <row r="2129" spans="1:8" x14ac:dyDescent="0.2">
      <c r="A2129" s="26">
        <v>10</v>
      </c>
      <c r="B2129" s="26">
        <v>28</v>
      </c>
      <c r="C2129" s="26">
        <v>2010</v>
      </c>
      <c r="D2129" s="38">
        <v>2.2727272727272716</v>
      </c>
      <c r="E2129" s="38">
        <v>3.7374999999999998</v>
      </c>
      <c r="F2129" s="38">
        <v>4.7062554686858453</v>
      </c>
      <c r="G2129" s="38">
        <v>18.46875</v>
      </c>
      <c r="H2129" s="41">
        <v>72.662962962962993</v>
      </c>
    </row>
    <row r="2130" spans="1:8" x14ac:dyDescent="0.2">
      <c r="A2130" s="26">
        <v>10</v>
      </c>
      <c r="B2130" s="26">
        <v>29</v>
      </c>
      <c r="C2130" s="26">
        <v>2010</v>
      </c>
      <c r="D2130" s="38">
        <v>3.043478260869565E-2</v>
      </c>
      <c r="E2130" s="38">
        <v>5.3999999999999995</v>
      </c>
      <c r="F2130" s="38">
        <v>4.2673447601140593</v>
      </c>
      <c r="G2130" s="38">
        <v>12.034375000000001</v>
      </c>
      <c r="H2130" s="41">
        <v>72.662962962962993</v>
      </c>
    </row>
    <row r="2131" spans="1:8" x14ac:dyDescent="0.2">
      <c r="A2131" s="26">
        <v>10</v>
      </c>
      <c r="B2131" s="26">
        <v>30</v>
      </c>
      <c r="C2131" s="26">
        <v>2010</v>
      </c>
      <c r="D2131" s="38">
        <v>6.8181818181818179E-3</v>
      </c>
      <c r="E2131" s="38">
        <v>4.55</v>
      </c>
      <c r="F2131" s="38">
        <v>4.1812616275941741</v>
      </c>
      <c r="G2131" s="38">
        <v>9.1666666666666679</v>
      </c>
      <c r="H2131" s="41">
        <v>72.662962962962993</v>
      </c>
    </row>
    <row r="2132" spans="1:8" x14ac:dyDescent="0.2">
      <c r="A2132" s="26">
        <v>10</v>
      </c>
      <c r="B2132" s="26">
        <v>31</v>
      </c>
      <c r="C2132" s="26">
        <v>2010</v>
      </c>
      <c r="D2132" s="38">
        <v>0</v>
      </c>
      <c r="E2132" s="38">
        <v>5.25</v>
      </c>
      <c r="F2132" s="38">
        <v>4.1937210283536315</v>
      </c>
      <c r="G2132" s="38">
        <v>9.9656250000000011</v>
      </c>
      <c r="H2132" s="41">
        <v>72.662962962962993</v>
      </c>
    </row>
    <row r="2133" spans="1:8" x14ac:dyDescent="0.2">
      <c r="A2133" s="26">
        <v>11</v>
      </c>
      <c r="B2133" s="26">
        <v>1</v>
      </c>
      <c r="C2133" s="26">
        <v>2010</v>
      </c>
      <c r="D2133" s="38">
        <v>3.9130434782608699E-2</v>
      </c>
      <c r="E2133" s="38">
        <v>3.9375</v>
      </c>
      <c r="F2133" s="38">
        <v>4.0889487946945602</v>
      </c>
      <c r="G2133" s="38">
        <v>6.1617647058823541</v>
      </c>
      <c r="H2133" s="41">
        <v>41.985185185185202</v>
      </c>
    </row>
    <row r="2134" spans="1:8" x14ac:dyDescent="0.2">
      <c r="A2134" s="26">
        <v>11</v>
      </c>
      <c r="B2134" s="26">
        <v>2</v>
      </c>
      <c r="C2134" s="26">
        <v>2010</v>
      </c>
      <c r="D2134" s="38">
        <v>0</v>
      </c>
      <c r="E2134" s="38">
        <v>2.2624999999999997</v>
      </c>
      <c r="F2134" s="38">
        <v>4.0861171127037741</v>
      </c>
      <c r="G2134" s="38">
        <v>5.5277777777777768</v>
      </c>
      <c r="H2134" s="41">
        <v>41.985185185185202</v>
      </c>
    </row>
    <row r="2135" spans="1:8" x14ac:dyDescent="0.2">
      <c r="A2135" s="26">
        <v>11</v>
      </c>
      <c r="B2135" s="26">
        <v>3</v>
      </c>
      <c r="C2135" s="26">
        <v>2010</v>
      </c>
      <c r="D2135" s="38">
        <v>6.382978723404255E-3</v>
      </c>
      <c r="E2135" s="38">
        <v>1.95</v>
      </c>
      <c r="F2135" s="38">
        <v>4.0974438406669176</v>
      </c>
      <c r="G2135" s="38">
        <v>6.3361111111111104</v>
      </c>
      <c r="H2135" s="41">
        <v>41.985185185185202</v>
      </c>
    </row>
    <row r="2136" spans="1:8" x14ac:dyDescent="0.2">
      <c r="A2136" s="26">
        <v>11</v>
      </c>
      <c r="B2136" s="26">
        <v>4</v>
      </c>
      <c r="C2136" s="26">
        <v>2010</v>
      </c>
      <c r="D2136" s="38">
        <v>11.434042553191491</v>
      </c>
      <c r="E2136" s="38">
        <v>3.6</v>
      </c>
      <c r="F2136" s="38">
        <v>11.91854949921704</v>
      </c>
      <c r="G2136" s="38">
        <v>7.9499999999999993</v>
      </c>
      <c r="H2136" s="41">
        <v>41.985185185185202</v>
      </c>
    </row>
    <row r="2137" spans="1:8" x14ac:dyDescent="0.2">
      <c r="A2137" s="26">
        <v>11</v>
      </c>
      <c r="B2137" s="26">
        <v>5</v>
      </c>
      <c r="C2137" s="26">
        <v>2010</v>
      </c>
      <c r="D2137" s="38">
        <v>17.158695652173911</v>
      </c>
      <c r="E2137" s="38">
        <v>3.4375</v>
      </c>
      <c r="F2137" s="38">
        <v>7.246274214420624</v>
      </c>
      <c r="G2137" s="38">
        <v>8.2472222222222218</v>
      </c>
      <c r="H2137" s="41">
        <v>41.985185185185202</v>
      </c>
    </row>
    <row r="2138" spans="1:8" x14ac:dyDescent="0.2">
      <c r="A2138" s="26">
        <v>11</v>
      </c>
      <c r="B2138" s="26">
        <v>6</v>
      </c>
      <c r="C2138" s="26">
        <v>2010</v>
      </c>
      <c r="D2138" s="38">
        <v>0.32222222222222224</v>
      </c>
      <c r="E2138" s="38">
        <v>3.5</v>
      </c>
      <c r="F2138" s="38">
        <v>5.3603740085573426</v>
      </c>
      <c r="G2138" s="38">
        <v>6.6647058823529406</v>
      </c>
      <c r="H2138" s="41">
        <v>41.985185185185202</v>
      </c>
    </row>
    <row r="2139" spans="1:8" x14ac:dyDescent="0.2">
      <c r="A2139" s="26">
        <v>11</v>
      </c>
      <c r="B2139" s="26">
        <v>7</v>
      </c>
      <c r="C2139" s="26">
        <v>2010</v>
      </c>
      <c r="D2139" s="38">
        <v>6.6666666666666662E-3</v>
      </c>
      <c r="E2139" s="38">
        <v>4.9625000000000004</v>
      </c>
      <c r="F2139" s="38">
        <v>4.9724335758197009</v>
      </c>
      <c r="G2139" s="38">
        <v>6.2111111111111104</v>
      </c>
      <c r="H2139" s="41">
        <v>41.985185185185202</v>
      </c>
    </row>
    <row r="2140" spans="1:8" x14ac:dyDescent="0.2">
      <c r="A2140" s="26">
        <v>11</v>
      </c>
      <c r="B2140" s="26">
        <v>8</v>
      </c>
      <c r="C2140" s="26">
        <v>2010</v>
      </c>
      <c r="D2140" s="38">
        <v>1.1195652173913042</v>
      </c>
      <c r="E2140" s="38">
        <v>7.3624999999999998</v>
      </c>
      <c r="F2140" s="38">
        <v>4.9950870317459861</v>
      </c>
      <c r="G2140" s="38">
        <v>5.8617647058823525</v>
      </c>
      <c r="H2140" s="41">
        <v>41.985185185185202</v>
      </c>
    </row>
    <row r="2141" spans="1:8" x14ac:dyDescent="0.2">
      <c r="A2141" s="26">
        <v>11</v>
      </c>
      <c r="B2141" s="26">
        <v>9</v>
      </c>
      <c r="C2141" s="26">
        <v>2010</v>
      </c>
      <c r="D2141" s="38">
        <v>0.76</v>
      </c>
      <c r="E2141" s="38">
        <v>6.1</v>
      </c>
      <c r="F2141" s="38">
        <v>4.856334614197487</v>
      </c>
      <c r="G2141" s="38">
        <v>7.8937499999999998</v>
      </c>
      <c r="H2141" s="41">
        <v>41.985185185185202</v>
      </c>
    </row>
    <row r="2142" spans="1:8" x14ac:dyDescent="0.2">
      <c r="A2142" s="26">
        <v>11</v>
      </c>
      <c r="B2142" s="26">
        <v>10</v>
      </c>
      <c r="C2142" s="26">
        <v>2010</v>
      </c>
      <c r="D2142" s="38">
        <v>0</v>
      </c>
      <c r="E2142" s="38">
        <v>4.95</v>
      </c>
      <c r="F2142" s="38">
        <v>4.6892653767411305</v>
      </c>
      <c r="G2142" s="38">
        <v>9.8941176470588239</v>
      </c>
      <c r="H2142" s="41">
        <v>41.985185185185202</v>
      </c>
    </row>
    <row r="2143" spans="1:8" x14ac:dyDescent="0.2">
      <c r="A2143" s="26">
        <v>11</v>
      </c>
      <c r="B2143" s="26">
        <v>11</v>
      </c>
      <c r="C2143" s="26">
        <v>2010</v>
      </c>
      <c r="D2143" s="38">
        <v>0</v>
      </c>
      <c r="E2143" s="38">
        <v>3.4749999999999996</v>
      </c>
      <c r="F2143" s="38">
        <v>4.7628891085015583</v>
      </c>
      <c r="G2143" s="38">
        <v>8.697058823529412</v>
      </c>
      <c r="H2143" s="41">
        <v>41.985185185185202</v>
      </c>
    </row>
    <row r="2144" spans="1:8" x14ac:dyDescent="0.2">
      <c r="A2144" s="26">
        <v>11</v>
      </c>
      <c r="B2144" s="26">
        <v>12</v>
      </c>
      <c r="C2144" s="26">
        <v>2010</v>
      </c>
      <c r="D2144" s="38">
        <v>6.5217391304347823E-3</v>
      </c>
      <c r="E2144" s="38">
        <v>2.7500000000000004</v>
      </c>
      <c r="F2144" s="38">
        <v>4.8251861122988444</v>
      </c>
      <c r="G2144" s="38">
        <v>9.4941176470588236</v>
      </c>
      <c r="H2144" s="41">
        <v>41.985185185185202</v>
      </c>
    </row>
    <row r="2145" spans="1:8" x14ac:dyDescent="0.2">
      <c r="A2145" s="26">
        <v>11</v>
      </c>
      <c r="B2145" s="26">
        <v>13</v>
      </c>
      <c r="C2145" s="26">
        <v>2010</v>
      </c>
      <c r="D2145" s="38">
        <v>0</v>
      </c>
      <c r="E2145" s="38">
        <v>1.5125</v>
      </c>
      <c r="F2145" s="38">
        <v>4.658116874842487</v>
      </c>
      <c r="G2145" s="38">
        <v>10.670588235294121</v>
      </c>
      <c r="H2145" s="41">
        <v>41.985185185185202</v>
      </c>
    </row>
    <row r="2146" spans="1:8" x14ac:dyDescent="0.2">
      <c r="A2146" s="26">
        <v>11</v>
      </c>
      <c r="B2146" s="26">
        <v>14</v>
      </c>
      <c r="C2146" s="26">
        <v>2010</v>
      </c>
      <c r="D2146" s="38">
        <v>0</v>
      </c>
      <c r="E2146" s="38">
        <v>1.8125000000000002</v>
      </c>
      <c r="F2146" s="38">
        <v>4.6014832350267731</v>
      </c>
      <c r="G2146" s="38">
        <v>10.022222222222222</v>
      </c>
      <c r="H2146" s="41">
        <v>41.985185185185202</v>
      </c>
    </row>
    <row r="2147" spans="1:8" x14ac:dyDescent="0.2">
      <c r="A2147" s="26">
        <v>11</v>
      </c>
      <c r="B2147" s="26">
        <v>15</v>
      </c>
      <c r="C2147" s="26">
        <v>2010</v>
      </c>
      <c r="D2147" s="38">
        <v>2.8888888888888891E-2</v>
      </c>
      <c r="E2147" s="38">
        <v>1.6750000000000003</v>
      </c>
      <c r="F2147" s="38">
        <v>4.4344139975704167</v>
      </c>
      <c r="G2147" s="38">
        <v>11.447058823529412</v>
      </c>
      <c r="H2147" s="41">
        <v>41.985185185185202</v>
      </c>
    </row>
    <row r="2148" spans="1:8" x14ac:dyDescent="0.2">
      <c r="A2148" s="26">
        <v>11</v>
      </c>
      <c r="B2148" s="26">
        <v>16</v>
      </c>
      <c r="C2148" s="26">
        <v>2010</v>
      </c>
      <c r="D2148" s="38">
        <v>3.731818181818181</v>
      </c>
      <c r="E2148" s="38">
        <v>3.4375</v>
      </c>
      <c r="F2148" s="38">
        <v>5.4679779242071991</v>
      </c>
      <c r="G2148" s="38">
        <v>12.088888888888887</v>
      </c>
      <c r="H2148" s="41">
        <v>41.985185185185202</v>
      </c>
    </row>
    <row r="2149" spans="1:8" x14ac:dyDescent="0.2">
      <c r="A2149" s="26">
        <v>11</v>
      </c>
      <c r="B2149" s="26">
        <v>17</v>
      </c>
      <c r="C2149" s="26">
        <v>2010</v>
      </c>
      <c r="D2149" s="38">
        <v>17.177272727272733</v>
      </c>
      <c r="E2149" s="38">
        <v>7.6</v>
      </c>
      <c r="F2149" s="38">
        <v>10.760391564985685</v>
      </c>
      <c r="G2149" s="38">
        <v>13.222222222222221</v>
      </c>
      <c r="H2149" s="41">
        <v>41.985185185185202</v>
      </c>
    </row>
    <row r="2150" spans="1:8" x14ac:dyDescent="0.2">
      <c r="A2150" s="26">
        <v>11</v>
      </c>
      <c r="B2150" s="26">
        <v>18</v>
      </c>
      <c r="C2150" s="26">
        <v>2010</v>
      </c>
      <c r="D2150" s="38">
        <v>0.26666666666666666</v>
      </c>
      <c r="E2150" s="38">
        <v>4.2374999999999998</v>
      </c>
      <c r="F2150" s="38">
        <v>5.3801957824928426</v>
      </c>
      <c r="G2150" s="38">
        <v>9.9583333333333357</v>
      </c>
      <c r="H2150" s="41">
        <v>41.985185185185202</v>
      </c>
    </row>
    <row r="2151" spans="1:8" x14ac:dyDescent="0.2">
      <c r="A2151" s="26">
        <v>11</v>
      </c>
      <c r="B2151" s="26">
        <v>19</v>
      </c>
      <c r="C2151" s="26">
        <v>2010</v>
      </c>
      <c r="D2151" s="38">
        <v>6.4444444444444443E-2</v>
      </c>
      <c r="E2151" s="38">
        <v>3.3875000000000002</v>
      </c>
      <c r="F2151" s="38">
        <v>4.8280177942896305</v>
      </c>
      <c r="G2151" s="38">
        <v>6.1638888888888896</v>
      </c>
      <c r="H2151" s="41">
        <v>41.985185185185202</v>
      </c>
    </row>
    <row r="2152" spans="1:8" x14ac:dyDescent="0.2">
      <c r="A2152" s="26">
        <v>11</v>
      </c>
      <c r="B2152" s="26">
        <v>20</v>
      </c>
      <c r="C2152" s="26">
        <v>2010</v>
      </c>
      <c r="D2152" s="38">
        <v>0</v>
      </c>
      <c r="E2152" s="38">
        <v>4.1624999999999996</v>
      </c>
      <c r="F2152" s="38">
        <v>4.6269683729438453</v>
      </c>
      <c r="G2152" s="38">
        <v>6.4441176470588246</v>
      </c>
      <c r="H2152" s="41">
        <v>41.985185185185202</v>
      </c>
    </row>
    <row r="2153" spans="1:8" x14ac:dyDescent="0.2">
      <c r="A2153" s="26">
        <v>11</v>
      </c>
      <c r="B2153" s="26">
        <v>21</v>
      </c>
      <c r="C2153" s="26">
        <v>2010</v>
      </c>
      <c r="D2153" s="38">
        <v>0</v>
      </c>
      <c r="E2153" s="38">
        <v>2.2249999999999996</v>
      </c>
      <c r="F2153" s="38">
        <v>4.5165327753032019</v>
      </c>
      <c r="G2153" s="38">
        <v>5.8352941176470603</v>
      </c>
      <c r="H2153" s="41">
        <v>41.985185185185202</v>
      </c>
    </row>
    <row r="2154" spans="1:8" x14ac:dyDescent="0.2">
      <c r="A2154" s="26">
        <v>11</v>
      </c>
      <c r="B2154" s="26">
        <v>22</v>
      </c>
      <c r="C2154" s="26">
        <v>2010</v>
      </c>
      <c r="D2154" s="38">
        <v>1.8604651162790697E-2</v>
      </c>
      <c r="E2154" s="38">
        <v>2.9874999999999998</v>
      </c>
      <c r="F2154" s="38">
        <v>4.5193644572939879</v>
      </c>
      <c r="G2154" s="38">
        <v>10.076470588235296</v>
      </c>
      <c r="H2154" s="41">
        <v>41.985185185185202</v>
      </c>
    </row>
    <row r="2155" spans="1:8" x14ac:dyDescent="0.2">
      <c r="A2155" s="26">
        <v>11</v>
      </c>
      <c r="B2155" s="26">
        <v>23</v>
      </c>
      <c r="C2155" s="26">
        <v>2010</v>
      </c>
      <c r="D2155" s="38">
        <v>0</v>
      </c>
      <c r="E2155" s="38">
        <v>3.7125000000000004</v>
      </c>
      <c r="F2155" s="38">
        <v>4.4938793193769166</v>
      </c>
      <c r="G2155" s="38">
        <v>11.93611111111111</v>
      </c>
      <c r="H2155" s="41">
        <v>41.985185185185202</v>
      </c>
    </row>
    <row r="2156" spans="1:8" x14ac:dyDescent="0.2">
      <c r="A2156" s="26">
        <v>11</v>
      </c>
      <c r="B2156" s="26">
        <v>24</v>
      </c>
      <c r="C2156" s="26">
        <v>2010</v>
      </c>
      <c r="D2156" s="38">
        <v>0</v>
      </c>
      <c r="E2156" s="38">
        <v>6.0624999999999991</v>
      </c>
      <c r="F2156" s="38">
        <v>4.4797209094229888</v>
      </c>
      <c r="G2156" s="38">
        <v>8.1666666666666661</v>
      </c>
      <c r="H2156" s="41">
        <v>41.985185185185202</v>
      </c>
    </row>
    <row r="2157" spans="1:8" x14ac:dyDescent="0.2">
      <c r="A2157" s="26">
        <v>11</v>
      </c>
      <c r="B2157" s="26">
        <v>25</v>
      </c>
      <c r="C2157" s="26">
        <v>2010</v>
      </c>
      <c r="D2157" s="38">
        <v>0.39069767441860465</v>
      </c>
      <c r="E2157" s="38">
        <v>1.85</v>
      </c>
      <c r="F2157" s="38">
        <v>4.5759980971097027</v>
      </c>
      <c r="G2157" s="38">
        <v>5.7176470588235295</v>
      </c>
      <c r="H2157" s="41">
        <v>41.985185185185202</v>
      </c>
    </row>
    <row r="2158" spans="1:8" x14ac:dyDescent="0.2">
      <c r="A2158" s="26">
        <v>11</v>
      </c>
      <c r="B2158" s="26">
        <v>26</v>
      </c>
      <c r="C2158" s="26">
        <v>2010</v>
      </c>
      <c r="D2158" s="38">
        <v>4.4878048780487809</v>
      </c>
      <c r="E2158" s="38">
        <v>4.1124999999999998</v>
      </c>
      <c r="F2158" s="38">
        <v>5.1791463611470583</v>
      </c>
      <c r="G2158" s="38">
        <v>7.0888888888888886</v>
      </c>
      <c r="H2158" s="41">
        <v>41.985185185185202</v>
      </c>
    </row>
    <row r="2159" spans="1:8" x14ac:dyDescent="0.2">
      <c r="A2159" s="26">
        <v>11</v>
      </c>
      <c r="B2159" s="26">
        <v>27</v>
      </c>
      <c r="C2159" s="26">
        <v>2010</v>
      </c>
      <c r="D2159" s="38">
        <v>0.24358974358974358</v>
      </c>
      <c r="E2159" s="38">
        <v>5.8999999999999995</v>
      </c>
      <c r="F2159" s="38">
        <v>4.6751069667872018</v>
      </c>
      <c r="G2159" s="38">
        <v>3.5294117647058822</v>
      </c>
      <c r="H2159" s="41">
        <v>41.985185185185202</v>
      </c>
    </row>
    <row r="2160" spans="1:8" x14ac:dyDescent="0.2">
      <c r="A2160" s="26">
        <v>11</v>
      </c>
      <c r="B2160" s="26">
        <v>28</v>
      </c>
      <c r="C2160" s="26">
        <v>2010</v>
      </c>
      <c r="D2160" s="38">
        <v>0</v>
      </c>
      <c r="E2160" s="38">
        <v>2.25</v>
      </c>
      <c r="F2160" s="38">
        <v>4.4145922236349167</v>
      </c>
      <c r="G2160" s="38">
        <v>3.6694444444444452</v>
      </c>
      <c r="H2160" s="41">
        <v>41.985185185185202</v>
      </c>
    </row>
    <row r="2161" spans="1:8" x14ac:dyDescent="0.2">
      <c r="A2161" s="26">
        <v>11</v>
      </c>
      <c r="B2161" s="26">
        <v>29</v>
      </c>
      <c r="C2161" s="26">
        <v>2010</v>
      </c>
      <c r="D2161" s="38">
        <v>0</v>
      </c>
      <c r="E2161" s="38">
        <v>1.2</v>
      </c>
      <c r="F2161" s="38">
        <v>4.3494635378468454</v>
      </c>
      <c r="G2161" s="38">
        <v>3.8235294117647065</v>
      </c>
      <c r="H2161" s="41">
        <v>41.985185185185202</v>
      </c>
    </row>
    <row r="2162" spans="1:8" x14ac:dyDescent="0.2">
      <c r="A2162" s="26">
        <v>11</v>
      </c>
      <c r="B2162" s="26">
        <v>30</v>
      </c>
      <c r="C2162" s="26">
        <v>2010</v>
      </c>
      <c r="D2162" s="38">
        <v>0.6511111111111112</v>
      </c>
      <c r="E2162" s="38">
        <v>4.5750000000000002</v>
      </c>
      <c r="F2162" s="38">
        <v>4.4429090435427741</v>
      </c>
      <c r="G2162" s="38">
        <v>7.8500000000000005</v>
      </c>
      <c r="H2162" s="41">
        <v>41.985185185185202</v>
      </c>
    </row>
    <row r="2163" spans="1:8" x14ac:dyDescent="0.2">
      <c r="A2163" s="26">
        <v>12</v>
      </c>
      <c r="B2163" s="26">
        <v>1</v>
      </c>
      <c r="C2163" s="26">
        <v>2010</v>
      </c>
      <c r="D2163" s="38">
        <v>17.919565217391302</v>
      </c>
      <c r="E2163" s="38">
        <v>8.0749999999999993</v>
      </c>
      <c r="F2163" s="38">
        <v>21.362208938487374</v>
      </c>
      <c r="G2163" s="38">
        <v>10.111764705882353</v>
      </c>
      <c r="H2163" s="41">
        <v>0.17777777777777801</v>
      </c>
    </row>
    <row r="2164" spans="1:8" x14ac:dyDescent="0.2">
      <c r="A2164" s="26">
        <v>12</v>
      </c>
      <c r="B2164" s="26">
        <v>2</v>
      </c>
      <c r="C2164" s="26">
        <v>2010</v>
      </c>
      <c r="D2164" s="38">
        <v>20.821276595744685</v>
      </c>
      <c r="E2164" s="38">
        <v>4.375</v>
      </c>
      <c r="F2164" s="38">
        <v>10.397936270165117</v>
      </c>
      <c r="G2164" s="38">
        <v>4.3084558823529404</v>
      </c>
      <c r="H2164" s="41">
        <v>0.17777777777777801</v>
      </c>
    </row>
    <row r="2165" spans="1:8" x14ac:dyDescent="0.2">
      <c r="A2165" s="26">
        <v>12</v>
      </c>
      <c r="B2165" s="26">
        <v>3</v>
      </c>
      <c r="C2165" s="26">
        <v>2010</v>
      </c>
      <c r="D2165" s="38">
        <v>1.7777777777777778E-2</v>
      </c>
      <c r="E2165" s="38">
        <v>2.9874999999999998</v>
      </c>
      <c r="F2165" s="38">
        <v>6.2212053337561972</v>
      </c>
      <c r="G2165" s="38">
        <v>2.5588235294117649</v>
      </c>
      <c r="H2165" s="41">
        <v>0.17777777777777801</v>
      </c>
    </row>
    <row r="2166" spans="1:8" x14ac:dyDescent="0.2">
      <c r="A2166" s="26">
        <v>12</v>
      </c>
      <c r="B2166" s="26">
        <v>4</v>
      </c>
      <c r="C2166" s="26">
        <v>2010</v>
      </c>
      <c r="D2166" s="38">
        <v>0</v>
      </c>
      <c r="E2166" s="38">
        <v>5.3625000000000007</v>
      </c>
      <c r="F2166" s="38">
        <v>5.5387699739768417</v>
      </c>
      <c r="G2166" s="38">
        <v>2.1406250000000004</v>
      </c>
      <c r="H2166" s="41">
        <v>0.17777777777777801</v>
      </c>
    </row>
    <row r="2167" spans="1:8" x14ac:dyDescent="0.2">
      <c r="A2167" s="26">
        <v>12</v>
      </c>
      <c r="B2167" s="26">
        <v>5</v>
      </c>
      <c r="C2167" s="26">
        <v>2010</v>
      </c>
      <c r="D2167" s="38">
        <v>3.4883720930232558E-2</v>
      </c>
      <c r="E2167" s="38">
        <v>5.8999999999999995</v>
      </c>
      <c r="F2167" s="38">
        <v>5.1933047711009861</v>
      </c>
      <c r="G2167" s="38">
        <v>0.79705882352941204</v>
      </c>
      <c r="H2167" s="41">
        <v>0.17777777777777801</v>
      </c>
    </row>
    <row r="2168" spans="1:8" x14ac:dyDescent="0.2">
      <c r="A2168" s="26">
        <v>12</v>
      </c>
      <c r="B2168" s="26">
        <v>6</v>
      </c>
      <c r="C2168" s="26">
        <v>2010</v>
      </c>
      <c r="D2168" s="38">
        <v>0</v>
      </c>
      <c r="E2168" s="38">
        <v>6.9249999999999998</v>
      </c>
      <c r="F2168" s="38">
        <v>4.7543940625292009</v>
      </c>
      <c r="G2168" s="38">
        <v>0.47058823529411792</v>
      </c>
      <c r="H2168" s="41">
        <v>0.17777777777777801</v>
      </c>
    </row>
    <row r="2169" spans="1:8" x14ac:dyDescent="0.2">
      <c r="A2169" s="26">
        <v>12</v>
      </c>
      <c r="B2169" s="26">
        <v>7</v>
      </c>
      <c r="C2169" s="26">
        <v>2010</v>
      </c>
      <c r="D2169" s="38">
        <v>1.8181818181818184E-2</v>
      </c>
      <c r="E2169" s="38">
        <v>6.7625000000000011</v>
      </c>
      <c r="F2169" s="38">
        <v>4.7713841544739157</v>
      </c>
      <c r="G2169" s="38">
        <v>0.93437499999999996</v>
      </c>
      <c r="H2169" s="41">
        <v>0.17777777777777801</v>
      </c>
    </row>
    <row r="2170" spans="1:8" x14ac:dyDescent="0.2">
      <c r="A2170" s="26">
        <v>12</v>
      </c>
      <c r="B2170" s="26">
        <v>8</v>
      </c>
      <c r="C2170" s="26">
        <v>2010</v>
      </c>
      <c r="D2170" s="38">
        <v>0.86086956521739133</v>
      </c>
      <c r="E2170" s="38">
        <v>5.65</v>
      </c>
      <c r="F2170" s="38">
        <v>4.9871583221717861</v>
      </c>
      <c r="G2170" s="38">
        <v>-0.62058823529411766</v>
      </c>
      <c r="H2170" s="41">
        <v>0.17777777777777801</v>
      </c>
    </row>
    <row r="2171" spans="1:8" x14ac:dyDescent="0.2">
      <c r="A2171" s="26">
        <v>12</v>
      </c>
      <c r="B2171" s="26">
        <v>9</v>
      </c>
      <c r="C2171" s="26">
        <v>2010</v>
      </c>
      <c r="D2171" s="38">
        <v>0</v>
      </c>
      <c r="E2171" s="38">
        <v>4.6000000000000005</v>
      </c>
      <c r="F2171" s="38">
        <v>5.0146256374824087</v>
      </c>
      <c r="G2171" s="38">
        <v>-2.5235294117647062</v>
      </c>
      <c r="H2171" s="41">
        <v>0.17777777777777801</v>
      </c>
    </row>
    <row r="2172" spans="1:8" x14ac:dyDescent="0.2">
      <c r="A2172" s="26">
        <v>12</v>
      </c>
      <c r="B2172" s="26">
        <v>10</v>
      </c>
      <c r="C2172" s="26">
        <v>2010</v>
      </c>
      <c r="D2172" s="38">
        <v>6.8181818181818179E-3</v>
      </c>
      <c r="E2172" s="38">
        <v>1.6375</v>
      </c>
      <c r="F2172" s="38">
        <v>5.0321820658252783</v>
      </c>
      <c r="G2172" s="38">
        <v>-3.1235294117647054</v>
      </c>
      <c r="H2172" s="41">
        <v>0.17777777777777801</v>
      </c>
    </row>
    <row r="2173" spans="1:8" x14ac:dyDescent="0.2">
      <c r="A2173" s="26">
        <v>12</v>
      </c>
      <c r="B2173" s="26">
        <v>11</v>
      </c>
      <c r="C2173" s="26">
        <v>2010</v>
      </c>
      <c r="D2173" s="38">
        <v>0</v>
      </c>
      <c r="E2173" s="38">
        <v>1.175</v>
      </c>
      <c r="F2173" s="38">
        <v>5.0913642194327</v>
      </c>
      <c r="G2173" s="38">
        <v>1.4531250000000002</v>
      </c>
      <c r="H2173" s="41">
        <v>0.17777777777777801</v>
      </c>
    </row>
    <row r="2174" spans="1:8" x14ac:dyDescent="0.2">
      <c r="A2174" s="26">
        <v>12</v>
      </c>
      <c r="B2174" s="26">
        <v>12</v>
      </c>
      <c r="C2174" s="26">
        <v>2010</v>
      </c>
      <c r="D2174" s="38">
        <v>20.438461538461532</v>
      </c>
      <c r="E2174" s="38">
        <v>5.1374999999999993</v>
      </c>
      <c r="F2174" s="38">
        <v>19.688684881933021</v>
      </c>
      <c r="G2174" s="38">
        <v>7.0625000000000009</v>
      </c>
      <c r="H2174" s="41">
        <v>0.17777777777777801</v>
      </c>
    </row>
    <row r="2175" spans="1:8" x14ac:dyDescent="0.2">
      <c r="A2175" s="26">
        <v>12</v>
      </c>
      <c r="B2175" s="26">
        <v>13</v>
      </c>
      <c r="C2175" s="26">
        <v>2010</v>
      </c>
      <c r="D2175" s="38">
        <v>19.633333333333326</v>
      </c>
      <c r="E2175" s="38">
        <v>5.375</v>
      </c>
      <c r="F2175" s="38">
        <v>13.102192571365467</v>
      </c>
      <c r="G2175" s="38">
        <v>2.9375000000000004</v>
      </c>
      <c r="H2175" s="41">
        <v>0.17777777777777801</v>
      </c>
    </row>
    <row r="2176" spans="1:8" x14ac:dyDescent="0.2">
      <c r="A2176" s="26">
        <v>12</v>
      </c>
      <c r="B2176" s="26">
        <v>14</v>
      </c>
      <c r="C2176" s="26">
        <v>2010</v>
      </c>
      <c r="D2176" s="38">
        <v>0.29761904761904762</v>
      </c>
      <c r="E2176" s="38">
        <v>6.9250000000000007</v>
      </c>
      <c r="F2176" s="38">
        <v>7.6455413751214074</v>
      </c>
      <c r="G2176" s="38">
        <v>-4.1088235294117652</v>
      </c>
      <c r="H2176" s="41">
        <v>0.17777777777777801</v>
      </c>
    </row>
    <row r="2177" spans="1:8" x14ac:dyDescent="0.2">
      <c r="A2177" s="26">
        <v>12</v>
      </c>
      <c r="B2177" s="26">
        <v>15</v>
      </c>
      <c r="C2177" s="26">
        <v>2010</v>
      </c>
      <c r="D2177" s="38">
        <v>0</v>
      </c>
      <c r="E2177" s="38">
        <v>6.1250000000000009</v>
      </c>
      <c r="F2177" s="38">
        <v>6.4477398930190546</v>
      </c>
      <c r="G2177" s="38">
        <v>-4.5825367647058828</v>
      </c>
      <c r="H2177" s="41">
        <v>0.17777777777777801</v>
      </c>
    </row>
    <row r="2178" spans="1:8" x14ac:dyDescent="0.2">
      <c r="A2178" s="26">
        <v>12</v>
      </c>
      <c r="B2178" s="26">
        <v>16</v>
      </c>
      <c r="C2178" s="26">
        <v>2010</v>
      </c>
      <c r="D2178" s="38">
        <v>6.9767441860465115E-3</v>
      </c>
      <c r="E2178" s="38">
        <v>3.7625000000000002</v>
      </c>
      <c r="F2178" s="38">
        <v>5.9210470427329129</v>
      </c>
      <c r="G2178" s="38">
        <v>-3.3117647058823527</v>
      </c>
      <c r="H2178" s="41">
        <v>0.17777777777777801</v>
      </c>
    </row>
    <row r="2179" spans="1:8" x14ac:dyDescent="0.2">
      <c r="A2179" s="26">
        <v>12</v>
      </c>
      <c r="B2179" s="26">
        <v>17</v>
      </c>
      <c r="C2179" s="26">
        <v>2010</v>
      </c>
      <c r="D2179" s="38">
        <v>0</v>
      </c>
      <c r="E2179" s="38">
        <v>3.1875</v>
      </c>
      <c r="F2179" s="38">
        <v>5.9493638626407686</v>
      </c>
      <c r="G2179" s="38">
        <v>-2.1294117647058823</v>
      </c>
      <c r="H2179" s="41">
        <v>0.17777777777777801</v>
      </c>
    </row>
    <row r="2180" spans="1:8" x14ac:dyDescent="0.2">
      <c r="A2180" s="26">
        <v>12</v>
      </c>
      <c r="B2180" s="26">
        <v>18</v>
      </c>
      <c r="C2180" s="26">
        <v>2010</v>
      </c>
      <c r="D2180" s="38">
        <v>0</v>
      </c>
      <c r="E2180" s="38">
        <v>1.7874999999999999</v>
      </c>
      <c r="F2180" s="38">
        <v>5.7568094872673417</v>
      </c>
      <c r="G2180" s="38">
        <v>-1.0812499999999998</v>
      </c>
      <c r="H2180" s="41">
        <v>0.17777777777777801</v>
      </c>
    </row>
    <row r="2181" spans="1:8" x14ac:dyDescent="0.2">
      <c r="A2181" s="26">
        <v>12</v>
      </c>
      <c r="B2181" s="26">
        <v>19</v>
      </c>
      <c r="C2181" s="26">
        <v>2010</v>
      </c>
      <c r="D2181" s="38">
        <v>0</v>
      </c>
      <c r="E2181" s="38">
        <v>2.9125000000000001</v>
      </c>
      <c r="F2181" s="38">
        <v>5.6520372536082713</v>
      </c>
      <c r="G2181" s="38">
        <v>-0.57352941176470607</v>
      </c>
      <c r="H2181" s="41">
        <v>0.17777777777777801</v>
      </c>
    </row>
    <row r="2182" spans="1:8" x14ac:dyDescent="0.2">
      <c r="A2182" s="26">
        <v>12</v>
      </c>
      <c r="B2182" s="26">
        <v>20</v>
      </c>
      <c r="C2182" s="26">
        <v>2010</v>
      </c>
      <c r="D2182" s="38">
        <v>0</v>
      </c>
      <c r="E2182" s="38">
        <v>5.9625000000000004</v>
      </c>
      <c r="F2182" s="38">
        <v>5.4311660583269852</v>
      </c>
      <c r="G2182" s="38">
        <v>-0.25937499999999991</v>
      </c>
      <c r="H2182" s="41">
        <v>0.17777777777777801</v>
      </c>
    </row>
    <row r="2183" spans="1:8" x14ac:dyDescent="0.2">
      <c r="A2183" s="26">
        <v>12</v>
      </c>
      <c r="B2183" s="26">
        <v>21</v>
      </c>
      <c r="C2183" s="26">
        <v>2010</v>
      </c>
      <c r="D2183" s="38">
        <v>7.1428571428571426E-3</v>
      </c>
      <c r="E2183" s="38">
        <v>6.6</v>
      </c>
      <c r="F2183" s="38">
        <v>5.2782552308245583</v>
      </c>
      <c r="G2183" s="38">
        <v>0.57647058823529362</v>
      </c>
      <c r="H2183" s="41">
        <v>0.17777777777777801</v>
      </c>
    </row>
    <row r="2184" spans="1:8" x14ac:dyDescent="0.2">
      <c r="A2184" s="26">
        <v>12</v>
      </c>
      <c r="B2184" s="26">
        <v>22</v>
      </c>
      <c r="C2184" s="26">
        <v>2010</v>
      </c>
      <c r="D2184" s="38">
        <v>0</v>
      </c>
      <c r="E2184" s="38">
        <v>5.5375000000000005</v>
      </c>
      <c r="F2184" s="38">
        <v>5.1876414071194157</v>
      </c>
      <c r="G2184" s="38">
        <v>0.59999999999999987</v>
      </c>
      <c r="H2184" s="41">
        <v>0.17777777777777801</v>
      </c>
    </row>
    <row r="2185" spans="1:8" x14ac:dyDescent="0.2">
      <c r="A2185" s="26">
        <v>12</v>
      </c>
      <c r="B2185" s="26">
        <v>23</v>
      </c>
      <c r="C2185" s="26">
        <v>2010</v>
      </c>
      <c r="D2185" s="38">
        <v>7.1428571428571426E-3</v>
      </c>
      <c r="E2185" s="38">
        <v>7.8250000000000002</v>
      </c>
      <c r="F2185" s="38">
        <v>5.0290672156354157</v>
      </c>
      <c r="G2185" s="38">
        <v>0.75000000000000011</v>
      </c>
      <c r="H2185" s="41">
        <v>0.17777777777777801</v>
      </c>
    </row>
    <row r="2186" spans="1:8" x14ac:dyDescent="0.2">
      <c r="A2186" s="26">
        <v>12</v>
      </c>
      <c r="B2186" s="26">
        <v>24</v>
      </c>
      <c r="C2186" s="26">
        <v>2010</v>
      </c>
      <c r="D2186" s="38">
        <v>0</v>
      </c>
      <c r="E2186" s="38">
        <v>5.2124999999999995</v>
      </c>
      <c r="F2186" s="38">
        <v>4.975265257810487</v>
      </c>
      <c r="G2186" s="38">
        <v>1.5852941176470594</v>
      </c>
      <c r="H2186" s="41">
        <v>0.17777777777777801</v>
      </c>
    </row>
    <row r="2187" spans="1:8" x14ac:dyDescent="0.2">
      <c r="A2187" s="26">
        <v>12</v>
      </c>
      <c r="B2187" s="26">
        <v>25</v>
      </c>
      <c r="C2187" s="26">
        <v>2010</v>
      </c>
      <c r="D2187" s="38">
        <v>0</v>
      </c>
      <c r="E2187" s="38">
        <v>2.6749999999999998</v>
      </c>
      <c r="F2187" s="38">
        <v>4.9752652578104861</v>
      </c>
      <c r="G2187" s="38">
        <v>-1.5823529411764701</v>
      </c>
      <c r="H2187" s="41">
        <v>0.17777777777777801</v>
      </c>
    </row>
    <row r="2188" spans="1:8" x14ac:dyDescent="0.2">
      <c r="A2188" s="26">
        <v>12</v>
      </c>
      <c r="B2188" s="26">
        <v>26</v>
      </c>
      <c r="C2188" s="26">
        <v>2010</v>
      </c>
      <c r="D2188" s="38">
        <v>6.7529411764705882</v>
      </c>
      <c r="E2188" s="38">
        <v>7.1000000000000005</v>
      </c>
      <c r="F2188" s="38">
        <v>5.0658790815156296</v>
      </c>
      <c r="G2188" s="38">
        <v>-3.2406249999999996</v>
      </c>
      <c r="H2188" s="41">
        <v>0.17777777777777801</v>
      </c>
    </row>
    <row r="2189" spans="1:8" x14ac:dyDescent="0.2">
      <c r="A2189" s="26">
        <v>12</v>
      </c>
      <c r="B2189" s="26">
        <v>27</v>
      </c>
      <c r="C2189" s="26">
        <v>2010</v>
      </c>
      <c r="D2189" s="38">
        <v>27.834285714285716</v>
      </c>
      <c r="E2189" s="38">
        <v>10.487500000000001</v>
      </c>
      <c r="F2189" s="38">
        <v>5.3915225104559861</v>
      </c>
      <c r="G2189" s="38">
        <v>-4.4343750000000002</v>
      </c>
      <c r="H2189" s="41">
        <v>0.17777777777777801</v>
      </c>
    </row>
    <row r="2190" spans="1:8" x14ac:dyDescent="0.2">
      <c r="A2190" s="26">
        <v>12</v>
      </c>
      <c r="B2190" s="26">
        <v>28</v>
      </c>
      <c r="C2190" s="26">
        <v>2010</v>
      </c>
      <c r="D2190" s="38">
        <v>0.1891891891891892</v>
      </c>
      <c r="E2190" s="38">
        <v>5.5000000000000009</v>
      </c>
      <c r="F2190" s="38">
        <v>5.4028492384191296</v>
      </c>
      <c r="G2190" s="38">
        <v>-1.503125</v>
      </c>
      <c r="H2190" s="41">
        <v>0.17777777777777801</v>
      </c>
    </row>
    <row r="2191" spans="1:8" x14ac:dyDescent="0.2">
      <c r="A2191" s="26">
        <v>12</v>
      </c>
      <c r="B2191" s="26">
        <v>29</v>
      </c>
      <c r="C2191" s="26">
        <v>2010</v>
      </c>
      <c r="D2191" s="38">
        <v>0</v>
      </c>
      <c r="E2191" s="38">
        <v>3.9625000000000004</v>
      </c>
      <c r="F2191" s="38">
        <v>5.2556017748982722</v>
      </c>
      <c r="G2191" s="38">
        <v>-6.4705882352940947E-2</v>
      </c>
      <c r="H2191" s="41">
        <v>0.17777777777777801</v>
      </c>
    </row>
    <row r="2192" spans="1:8" x14ac:dyDescent="0.2">
      <c r="A2192" s="26">
        <v>12</v>
      </c>
      <c r="B2192" s="26">
        <v>30</v>
      </c>
      <c r="C2192" s="26">
        <v>2010</v>
      </c>
      <c r="D2192" s="38">
        <v>0</v>
      </c>
      <c r="E2192" s="38">
        <v>1.6500000000000001</v>
      </c>
      <c r="F2192" s="38">
        <v>5.1140176753589861</v>
      </c>
      <c r="G2192" s="38">
        <v>-0.81176470588235228</v>
      </c>
      <c r="H2192" s="41">
        <v>0.17777777777777801</v>
      </c>
    </row>
    <row r="2193" spans="1:8" x14ac:dyDescent="0.2">
      <c r="A2193" s="26">
        <v>12</v>
      </c>
      <c r="B2193" s="26">
        <v>31</v>
      </c>
      <c r="C2193" s="26">
        <v>2010</v>
      </c>
      <c r="D2193" s="38">
        <v>0</v>
      </c>
      <c r="E2193" s="38">
        <v>2.1999999999999997</v>
      </c>
      <c r="F2193" s="38">
        <v>5.0715424454972</v>
      </c>
      <c r="G2193" s="38">
        <v>2.2906250000000004</v>
      </c>
      <c r="H2193" s="41">
        <v>0.17777777777777801</v>
      </c>
    </row>
    <row r="2194" spans="1:8" x14ac:dyDescent="0.2">
      <c r="A2194" s="26">
        <v>1</v>
      </c>
      <c r="B2194" s="26">
        <v>1</v>
      </c>
      <c r="C2194" s="26">
        <v>2011</v>
      </c>
      <c r="D2194" s="38">
        <v>1.2500000000000001E-2</v>
      </c>
      <c r="E2194" s="38">
        <v>1.625</v>
      </c>
      <c r="F2194" s="38">
        <v>5.5104531540689852</v>
      </c>
      <c r="G2194" s="38">
        <v>4.326315789473683</v>
      </c>
      <c r="H2194" s="41">
        <v>0</v>
      </c>
    </row>
    <row r="2195" spans="1:8" x14ac:dyDescent="0.2">
      <c r="A2195" s="26">
        <v>1</v>
      </c>
      <c r="B2195" s="26">
        <v>2</v>
      </c>
      <c r="C2195" s="26">
        <v>2011</v>
      </c>
      <c r="D2195" s="38">
        <v>0.81590909090909092</v>
      </c>
      <c r="E2195" s="38">
        <v>2.2499999999999996</v>
      </c>
      <c r="F2195" s="38">
        <v>6.8639971456645519</v>
      </c>
      <c r="G2195" s="38">
        <v>6.2222222222222214</v>
      </c>
      <c r="H2195" s="41">
        <v>0</v>
      </c>
    </row>
    <row r="2196" spans="1:8" x14ac:dyDescent="0.2">
      <c r="A2196" s="26">
        <v>1</v>
      </c>
      <c r="B2196" s="26">
        <v>3</v>
      </c>
      <c r="C2196" s="26">
        <v>2011</v>
      </c>
      <c r="D2196" s="38">
        <v>0.16097560975609754</v>
      </c>
      <c r="E2196" s="38">
        <v>5.2874999999999996</v>
      </c>
      <c r="F2196" s="38">
        <v>5.9238787247236981</v>
      </c>
      <c r="G2196" s="38">
        <v>0.85833333333333339</v>
      </c>
      <c r="H2196" s="41">
        <v>0</v>
      </c>
    </row>
    <row r="2197" spans="1:8" x14ac:dyDescent="0.2">
      <c r="A2197" s="26">
        <v>1</v>
      </c>
      <c r="B2197" s="26">
        <v>4</v>
      </c>
      <c r="C2197" s="26">
        <v>2011</v>
      </c>
      <c r="D2197" s="38">
        <v>0</v>
      </c>
      <c r="E2197" s="38">
        <v>2.8125000000000004</v>
      </c>
      <c r="F2197" s="38">
        <v>5.4311660583269852</v>
      </c>
      <c r="G2197" s="38">
        <v>0.13823529411764701</v>
      </c>
      <c r="H2197" s="41">
        <v>0</v>
      </c>
    </row>
    <row r="2198" spans="1:8" x14ac:dyDescent="0.2">
      <c r="A2198" s="26">
        <v>1</v>
      </c>
      <c r="B2198" s="26">
        <v>5</v>
      </c>
      <c r="C2198" s="26">
        <v>2011</v>
      </c>
      <c r="D2198" s="38">
        <v>0</v>
      </c>
      <c r="E2198" s="38">
        <v>3.5375000000000005</v>
      </c>
      <c r="F2198" s="38">
        <v>5.2584334568890574</v>
      </c>
      <c r="G2198" s="38">
        <v>0.4222222222222225</v>
      </c>
      <c r="H2198" s="41">
        <v>0</v>
      </c>
    </row>
    <row r="2199" spans="1:8" x14ac:dyDescent="0.2">
      <c r="A2199" s="26">
        <v>1</v>
      </c>
      <c r="B2199" s="26">
        <v>6</v>
      </c>
      <c r="C2199" s="26">
        <v>2011</v>
      </c>
      <c r="D2199" s="38">
        <v>0.13181818181818181</v>
      </c>
      <c r="E2199" s="38">
        <v>0.98750000000000004</v>
      </c>
      <c r="F2199" s="38">
        <v>5.2301166369812009</v>
      </c>
      <c r="G2199" s="38">
        <v>-2.3210526315789477</v>
      </c>
      <c r="H2199" s="41">
        <v>0</v>
      </c>
    </row>
    <row r="2200" spans="1:8" x14ac:dyDescent="0.2">
      <c r="A2200" s="26">
        <v>1</v>
      </c>
      <c r="B2200" s="26">
        <v>7</v>
      </c>
      <c r="C2200" s="26">
        <v>2011</v>
      </c>
      <c r="D2200" s="38">
        <v>2.1652173913043469</v>
      </c>
      <c r="E2200" s="38">
        <v>2.2875000000000001</v>
      </c>
      <c r="F2200" s="38">
        <v>5.3915225104559861</v>
      </c>
      <c r="G2200" s="38">
        <v>-1.8805555555555558</v>
      </c>
      <c r="H2200" s="41">
        <v>0</v>
      </c>
    </row>
    <row r="2201" spans="1:8" x14ac:dyDescent="0.2">
      <c r="A2201" s="26">
        <v>1</v>
      </c>
      <c r="B2201" s="26">
        <v>8</v>
      </c>
      <c r="C2201" s="26">
        <v>2011</v>
      </c>
      <c r="D2201" s="38">
        <v>3.1488372093023256</v>
      </c>
      <c r="E2201" s="38">
        <v>2.2999999999999998</v>
      </c>
      <c r="F2201" s="38">
        <v>5.3575423265665565</v>
      </c>
      <c r="G2201" s="38">
        <v>-4.4388888888888882</v>
      </c>
      <c r="H2201" s="41">
        <v>0</v>
      </c>
    </row>
    <row r="2202" spans="1:8" x14ac:dyDescent="0.2">
      <c r="A2202" s="26">
        <v>1</v>
      </c>
      <c r="B2202" s="26">
        <v>9</v>
      </c>
      <c r="C2202" s="26">
        <v>2011</v>
      </c>
      <c r="D2202" s="38">
        <v>0.13255813953488371</v>
      </c>
      <c r="E2202" s="38">
        <v>7.45</v>
      </c>
      <c r="F2202" s="38">
        <v>5.0998592654050574</v>
      </c>
      <c r="G2202" s="38">
        <v>-2.1305555555555555</v>
      </c>
      <c r="H2202" s="41">
        <v>0</v>
      </c>
    </row>
    <row r="2203" spans="1:8" x14ac:dyDescent="0.2">
      <c r="A2203" s="26">
        <v>1</v>
      </c>
      <c r="B2203" s="26">
        <v>10</v>
      </c>
      <c r="C2203" s="26">
        <v>2011</v>
      </c>
      <c r="D2203" s="38">
        <v>0</v>
      </c>
      <c r="E2203" s="38">
        <v>5.05</v>
      </c>
      <c r="F2203" s="38">
        <v>4.8988098440592731</v>
      </c>
      <c r="G2203" s="38">
        <v>-1.7611111111111106</v>
      </c>
      <c r="H2203" s="41">
        <v>0</v>
      </c>
    </row>
    <row r="2204" spans="1:8" x14ac:dyDescent="0.2">
      <c r="A2204" s="26">
        <v>1</v>
      </c>
      <c r="B2204" s="26">
        <v>11</v>
      </c>
      <c r="C2204" s="26">
        <v>2011</v>
      </c>
      <c r="D2204" s="38">
        <v>1.3744186046511626</v>
      </c>
      <c r="E2204" s="38">
        <v>2.7250000000000001</v>
      </c>
      <c r="F2204" s="38">
        <v>4.9837603037828444</v>
      </c>
      <c r="G2204" s="38">
        <v>-3.2842105263157895</v>
      </c>
      <c r="H2204" s="41">
        <v>0</v>
      </c>
    </row>
    <row r="2205" spans="1:8" x14ac:dyDescent="0.2">
      <c r="A2205" s="26">
        <v>1</v>
      </c>
      <c r="B2205" s="26">
        <v>12</v>
      </c>
      <c r="C2205" s="26">
        <v>2011</v>
      </c>
      <c r="D2205" s="38">
        <v>14.861702127659575</v>
      </c>
      <c r="E2205" s="38">
        <v>6.7375000000000007</v>
      </c>
      <c r="F2205" s="38">
        <v>5.745482759304199</v>
      </c>
      <c r="G2205" s="38">
        <v>-2.6473684210526316</v>
      </c>
      <c r="H2205" s="41">
        <v>0</v>
      </c>
    </row>
    <row r="2206" spans="1:8" x14ac:dyDescent="0.2">
      <c r="A2206" s="26">
        <v>1</v>
      </c>
      <c r="B2206" s="26">
        <v>13</v>
      </c>
      <c r="C2206" s="26">
        <v>2011</v>
      </c>
      <c r="D2206" s="38">
        <v>0.17272727272727273</v>
      </c>
      <c r="E2206" s="38">
        <v>5.7125000000000012</v>
      </c>
      <c r="F2206" s="38">
        <v>5.7766312612028416</v>
      </c>
      <c r="G2206" s="38">
        <v>-3.8611111111111107</v>
      </c>
      <c r="H2206" s="41">
        <v>0</v>
      </c>
    </row>
    <row r="2207" spans="1:8" x14ac:dyDescent="0.2">
      <c r="A2207" s="26">
        <v>1</v>
      </c>
      <c r="B2207" s="26">
        <v>14</v>
      </c>
      <c r="C2207" s="26">
        <v>2011</v>
      </c>
      <c r="D2207" s="38">
        <v>0</v>
      </c>
      <c r="E2207" s="38">
        <v>2.6500000000000004</v>
      </c>
      <c r="F2207" s="38">
        <v>5.2810869128153426</v>
      </c>
      <c r="G2207" s="38">
        <v>-5.9833333333333334</v>
      </c>
      <c r="H2207" s="41">
        <v>0</v>
      </c>
    </row>
    <row r="2208" spans="1:8" x14ac:dyDescent="0.2">
      <c r="A2208" s="26">
        <v>1</v>
      </c>
      <c r="B2208" s="26">
        <v>15</v>
      </c>
      <c r="C2208" s="26">
        <v>2011</v>
      </c>
      <c r="D2208" s="38">
        <v>0</v>
      </c>
      <c r="E2208" s="38">
        <v>2.7625000000000002</v>
      </c>
      <c r="F2208" s="38">
        <v>5.1479978592484148</v>
      </c>
      <c r="G2208" s="38">
        <v>-4.2194444444444441</v>
      </c>
      <c r="H2208" s="41">
        <v>0</v>
      </c>
    </row>
    <row r="2209" spans="1:8" x14ac:dyDescent="0.2">
      <c r="A2209" s="26">
        <v>1</v>
      </c>
      <c r="B2209" s="26">
        <v>16</v>
      </c>
      <c r="C2209" s="26">
        <v>2011</v>
      </c>
      <c r="D2209" s="38">
        <v>7.1428571428571426E-3</v>
      </c>
      <c r="E2209" s="38">
        <v>4.5</v>
      </c>
      <c r="F2209" s="38">
        <v>5.1451661772576287</v>
      </c>
      <c r="G2209" s="38">
        <v>-1.447222222222222</v>
      </c>
      <c r="H2209" s="41">
        <v>0</v>
      </c>
    </row>
    <row r="2210" spans="1:8" x14ac:dyDescent="0.2">
      <c r="A2210" s="26">
        <v>1</v>
      </c>
      <c r="B2210" s="26">
        <v>17</v>
      </c>
      <c r="C2210" s="26">
        <v>2011</v>
      </c>
      <c r="D2210" s="38">
        <v>6.9767441860465115E-3</v>
      </c>
      <c r="E2210" s="38">
        <v>3.0500000000000003</v>
      </c>
      <c r="F2210" s="38">
        <v>5.0234038516538444</v>
      </c>
      <c r="G2210" s="38">
        <v>-4.072222222222222</v>
      </c>
      <c r="H2210" s="41">
        <v>0</v>
      </c>
    </row>
    <row r="2211" spans="1:8" x14ac:dyDescent="0.2">
      <c r="A2211" s="26">
        <v>1</v>
      </c>
      <c r="B2211" s="26">
        <v>18</v>
      </c>
      <c r="C2211" s="26">
        <v>2011</v>
      </c>
      <c r="D2211" s="38">
        <v>16.371111111111109</v>
      </c>
      <c r="E2211" s="38">
        <v>4.9874999999999998</v>
      </c>
      <c r="F2211" s="38">
        <v>11.833599039493468</v>
      </c>
      <c r="G2211" s="38">
        <v>-0.65555555555555522</v>
      </c>
      <c r="H2211" s="41">
        <v>0</v>
      </c>
    </row>
    <row r="2212" spans="1:8" x14ac:dyDescent="0.2">
      <c r="A2212" s="26">
        <v>1</v>
      </c>
      <c r="B2212" s="26">
        <v>19</v>
      </c>
      <c r="C2212" s="26">
        <v>2011</v>
      </c>
      <c r="D2212" s="38">
        <v>11.506818181818183</v>
      </c>
      <c r="E2212" s="38">
        <v>2.8624999999999998</v>
      </c>
      <c r="F2212" s="38">
        <v>10.689599515216042</v>
      </c>
      <c r="G2212" s="38">
        <v>2.5499999999999994</v>
      </c>
      <c r="H2212" s="41">
        <v>0</v>
      </c>
    </row>
    <row r="2213" spans="1:8" x14ac:dyDescent="0.2">
      <c r="A2213" s="26">
        <v>1</v>
      </c>
      <c r="B2213" s="26">
        <v>20</v>
      </c>
      <c r="C2213" s="26">
        <v>2011</v>
      </c>
      <c r="D2213" s="38">
        <v>0.42325581395348844</v>
      </c>
      <c r="E2213" s="38">
        <v>3.6999999999999997</v>
      </c>
      <c r="F2213" s="38">
        <v>7.464313727711124</v>
      </c>
      <c r="G2213" s="38">
        <v>0.87777777777777799</v>
      </c>
      <c r="H2213" s="41">
        <v>0</v>
      </c>
    </row>
    <row r="2214" spans="1:8" x14ac:dyDescent="0.2">
      <c r="A2214" s="26">
        <v>1</v>
      </c>
      <c r="B2214" s="26">
        <v>21</v>
      </c>
      <c r="C2214" s="26">
        <v>2011</v>
      </c>
      <c r="D2214" s="38">
        <v>8.8266666666666609</v>
      </c>
      <c r="E2214" s="38">
        <v>5.8125</v>
      </c>
      <c r="F2214" s="38">
        <v>6.8101951878396241</v>
      </c>
      <c r="G2214" s="38">
        <v>-2.7157894736842105</v>
      </c>
      <c r="H2214" s="41">
        <v>0</v>
      </c>
    </row>
    <row r="2215" spans="1:8" x14ac:dyDescent="0.2">
      <c r="A2215" s="26">
        <v>1</v>
      </c>
      <c r="B2215" s="26">
        <v>22</v>
      </c>
      <c r="C2215" s="26">
        <v>2011</v>
      </c>
      <c r="D2215" s="38">
        <v>0.23095238095238096</v>
      </c>
      <c r="E2215" s="38">
        <v>2.6250000000000004</v>
      </c>
      <c r="F2215" s="38">
        <v>5.9635222725946981</v>
      </c>
      <c r="G2215" s="38">
        <v>-7.2394736842105258</v>
      </c>
      <c r="H2215" s="41">
        <v>0</v>
      </c>
    </row>
    <row r="2216" spans="1:8" x14ac:dyDescent="0.2">
      <c r="A2216" s="26">
        <v>1</v>
      </c>
      <c r="B2216" s="26">
        <v>23</v>
      </c>
      <c r="C2216" s="26">
        <v>2011</v>
      </c>
      <c r="D2216" s="38">
        <v>0</v>
      </c>
      <c r="E2216" s="38">
        <v>4.8374999999999995</v>
      </c>
      <c r="F2216" s="38">
        <v>5.6746907095345565</v>
      </c>
      <c r="G2216" s="38">
        <v>-8.1657894736842085</v>
      </c>
      <c r="H2216" s="41">
        <v>0</v>
      </c>
    </row>
    <row r="2217" spans="1:8" x14ac:dyDescent="0.2">
      <c r="A2217" s="26">
        <v>1</v>
      </c>
      <c r="B2217" s="26">
        <v>24</v>
      </c>
      <c r="C2217" s="26">
        <v>2011</v>
      </c>
      <c r="D2217" s="38">
        <v>1.1904761904761904E-2</v>
      </c>
      <c r="E2217" s="38">
        <v>1.9749999999999999</v>
      </c>
      <c r="F2217" s="38">
        <v>5.3801957824928426</v>
      </c>
      <c r="G2217" s="38">
        <v>-10.177777777777777</v>
      </c>
      <c r="H2217" s="41">
        <v>0</v>
      </c>
    </row>
    <row r="2218" spans="1:8" x14ac:dyDescent="0.2">
      <c r="A2218" s="26">
        <v>1</v>
      </c>
      <c r="B2218" s="26">
        <v>25</v>
      </c>
      <c r="C2218" s="26">
        <v>2011</v>
      </c>
      <c r="D2218" s="38">
        <v>0.96428571428571408</v>
      </c>
      <c r="E2218" s="38">
        <v>1.4375</v>
      </c>
      <c r="F2218" s="38">
        <v>5.2046314990641287</v>
      </c>
      <c r="G2218" s="38">
        <v>-3.9763157894736842</v>
      </c>
      <c r="H2218" s="41">
        <v>0</v>
      </c>
    </row>
    <row r="2219" spans="1:8" x14ac:dyDescent="0.2">
      <c r="A2219" s="26">
        <v>1</v>
      </c>
      <c r="B2219" s="26">
        <v>26</v>
      </c>
      <c r="C2219" s="26">
        <v>2011</v>
      </c>
      <c r="D2219" s="38">
        <v>7.0531914893617049</v>
      </c>
      <c r="E2219" s="38">
        <v>4.7875000000000005</v>
      </c>
      <c r="F2219" s="38">
        <v>5.5019581080966278</v>
      </c>
      <c r="G2219" s="38">
        <v>-1.4666666666666663</v>
      </c>
      <c r="H2219" s="41">
        <v>0</v>
      </c>
    </row>
    <row r="2220" spans="1:8" x14ac:dyDescent="0.2">
      <c r="A2220" s="26">
        <v>1</v>
      </c>
      <c r="B2220" s="26">
        <v>27</v>
      </c>
      <c r="C2220" s="26">
        <v>2011</v>
      </c>
      <c r="D2220" s="38">
        <v>25.720454545454551</v>
      </c>
      <c r="E2220" s="38">
        <v>4.0285714285714276</v>
      </c>
      <c r="F2220" s="38">
        <v>6.2042152418114833</v>
      </c>
      <c r="G2220" s="38">
        <v>-0.65000000000000013</v>
      </c>
      <c r="H2220" s="41">
        <v>0</v>
      </c>
    </row>
    <row r="2221" spans="1:8" x14ac:dyDescent="0.2">
      <c r="A2221" s="26">
        <v>1</v>
      </c>
      <c r="B2221" s="26">
        <v>28</v>
      </c>
      <c r="C2221" s="26">
        <v>2011</v>
      </c>
      <c r="D2221" s="38">
        <v>0.4883720930232559</v>
      </c>
      <c r="E2221" s="38">
        <v>1.3714285714285717</v>
      </c>
      <c r="F2221" s="38">
        <v>6.0173242304196268</v>
      </c>
      <c r="G2221" s="38">
        <v>-1.8361111111111115</v>
      </c>
      <c r="H2221" s="41">
        <v>0</v>
      </c>
    </row>
    <row r="2222" spans="1:8" x14ac:dyDescent="0.2">
      <c r="A2222" s="26">
        <v>1</v>
      </c>
      <c r="B2222" s="26">
        <v>29</v>
      </c>
      <c r="C2222" s="26">
        <v>2011</v>
      </c>
      <c r="D2222" s="38">
        <v>0.42325581395348844</v>
      </c>
      <c r="E2222" s="38">
        <v>2.3249999999999997</v>
      </c>
      <c r="F2222" s="38">
        <v>5.6916808014792712</v>
      </c>
      <c r="G2222" s="38">
        <v>-1.4833333333333329</v>
      </c>
      <c r="H2222" s="41">
        <v>0</v>
      </c>
    </row>
    <row r="2223" spans="1:8" x14ac:dyDescent="0.2">
      <c r="A2223" s="26">
        <v>1</v>
      </c>
      <c r="B2223" s="26">
        <v>30</v>
      </c>
      <c r="C2223" s="26">
        <v>2011</v>
      </c>
      <c r="D2223" s="38">
        <v>0.16052631578947368</v>
      </c>
      <c r="E2223" s="38">
        <v>2.7750000000000004</v>
      </c>
      <c r="F2223" s="38">
        <v>5.5614234299031278</v>
      </c>
      <c r="G2223" s="38">
        <v>-0.62222222222222223</v>
      </c>
      <c r="H2223" s="41">
        <v>0</v>
      </c>
    </row>
    <row r="2224" spans="1:8" x14ac:dyDescent="0.2">
      <c r="A2224" s="26">
        <v>1</v>
      </c>
      <c r="B2224" s="26">
        <v>31</v>
      </c>
      <c r="C2224" s="26">
        <v>2011</v>
      </c>
      <c r="D2224" s="38">
        <v>0</v>
      </c>
      <c r="E2224" s="38">
        <v>2.4875000000000003</v>
      </c>
      <c r="F2224" s="38">
        <v>5.4141759663822704</v>
      </c>
      <c r="G2224" s="38">
        <v>-3.4722222222222232</v>
      </c>
      <c r="H2224" s="41">
        <v>0</v>
      </c>
    </row>
    <row r="2225" spans="1:8" x14ac:dyDescent="0.2">
      <c r="A2225" s="26">
        <v>2</v>
      </c>
      <c r="B2225" s="26">
        <v>1</v>
      </c>
      <c r="C2225" s="26">
        <v>2011</v>
      </c>
      <c r="D2225" s="38">
        <v>2.2463414634146335</v>
      </c>
      <c r="E2225" s="38">
        <v>3.9125000000000001</v>
      </c>
      <c r="F2225" s="38">
        <v>5.5416016559676278</v>
      </c>
      <c r="G2225" s="38">
        <v>-2.7277777777777779</v>
      </c>
      <c r="H2225" s="41">
        <v>1.2962962962963001E-2</v>
      </c>
    </row>
    <row r="2226" spans="1:8" x14ac:dyDescent="0.2">
      <c r="A2226" s="26">
        <v>2</v>
      </c>
      <c r="B2226" s="26">
        <v>2</v>
      </c>
      <c r="C2226" s="26">
        <v>2011</v>
      </c>
      <c r="D2226" s="38">
        <v>19.778571428571428</v>
      </c>
      <c r="E2226" s="38">
        <v>4.0625</v>
      </c>
      <c r="F2226" s="38">
        <v>9.3247287956573306</v>
      </c>
      <c r="G2226" s="38">
        <v>-0.30833333333333313</v>
      </c>
      <c r="H2226" s="41">
        <v>1.2962962962963001E-2</v>
      </c>
    </row>
    <row r="2227" spans="1:8" x14ac:dyDescent="0.2">
      <c r="A2227" s="26">
        <v>2</v>
      </c>
      <c r="B2227" s="26">
        <v>3</v>
      </c>
      <c r="C2227" s="26">
        <v>2011</v>
      </c>
      <c r="D2227" s="38">
        <v>3.7275</v>
      </c>
      <c r="E2227" s="38">
        <v>4.8124999999999991</v>
      </c>
      <c r="F2227" s="38">
        <v>7.3991850419230509</v>
      </c>
      <c r="G2227" s="38">
        <v>-1.6973684210526312</v>
      </c>
      <c r="H2227" s="41">
        <v>1.2962962962963001E-2</v>
      </c>
    </row>
    <row r="2228" spans="1:8" x14ac:dyDescent="0.2">
      <c r="A2228" s="26">
        <v>2</v>
      </c>
      <c r="B2228" s="26">
        <v>4</v>
      </c>
      <c r="C2228" s="26">
        <v>2011</v>
      </c>
      <c r="D2228" s="38">
        <v>0</v>
      </c>
      <c r="E2228" s="38">
        <v>3.25</v>
      </c>
      <c r="F2228" s="38">
        <v>6.2636805636179833</v>
      </c>
      <c r="G2228" s="38">
        <v>-3.338888888888889</v>
      </c>
      <c r="H2228" s="41">
        <v>1.2962962962963001E-2</v>
      </c>
    </row>
    <row r="2229" spans="1:8" x14ac:dyDescent="0.2">
      <c r="A2229" s="26">
        <v>2</v>
      </c>
      <c r="B2229" s="26">
        <v>5</v>
      </c>
      <c r="C2229" s="26">
        <v>2011</v>
      </c>
      <c r="D2229" s="38">
        <v>2.667391304347825</v>
      </c>
      <c r="E2229" s="38">
        <v>2.7875000000000001</v>
      </c>
      <c r="F2229" s="38">
        <v>7.345383084098124</v>
      </c>
      <c r="G2229" s="38">
        <v>-5.2631578947370805E-3</v>
      </c>
      <c r="H2229" s="41">
        <v>1.2962962962963001E-2</v>
      </c>
    </row>
    <row r="2230" spans="1:8" x14ac:dyDescent="0.2">
      <c r="A2230" s="26">
        <v>2</v>
      </c>
      <c r="B2230" s="26">
        <v>6</v>
      </c>
      <c r="C2230" s="26">
        <v>2011</v>
      </c>
      <c r="D2230" s="38">
        <v>3.8074999999999997</v>
      </c>
      <c r="E2230" s="38">
        <v>4.4624999999999995</v>
      </c>
      <c r="F2230" s="38">
        <v>9.1208476923207602</v>
      </c>
      <c r="G2230" s="38">
        <v>3.1294117647058828</v>
      </c>
      <c r="H2230" s="41">
        <v>1.2962962962963001E-2</v>
      </c>
    </row>
    <row r="2231" spans="1:8" x14ac:dyDescent="0.2">
      <c r="A2231" s="26">
        <v>2</v>
      </c>
      <c r="B2231" s="26">
        <v>7</v>
      </c>
      <c r="C2231" s="26">
        <v>2011</v>
      </c>
      <c r="D2231" s="38">
        <v>0.91136363636363638</v>
      </c>
      <c r="E2231" s="38">
        <v>1.6624999999999999</v>
      </c>
      <c r="F2231" s="38">
        <v>7.8635808884119074</v>
      </c>
      <c r="G2231" s="38">
        <v>2.802777777777778</v>
      </c>
      <c r="H2231" s="41">
        <v>1.2962962962963001E-2</v>
      </c>
    </row>
    <row r="2232" spans="1:8" x14ac:dyDescent="0.2">
      <c r="A2232" s="26">
        <v>2</v>
      </c>
      <c r="B2232" s="26">
        <v>8</v>
      </c>
      <c r="C2232" s="26">
        <v>2011</v>
      </c>
      <c r="D2232" s="38">
        <v>3.8782608695652168</v>
      </c>
      <c r="E2232" s="38">
        <v>6.7500000000000009</v>
      </c>
      <c r="F2232" s="38">
        <v>10.70375792516997</v>
      </c>
      <c r="G2232" s="38">
        <v>-0.65833333333333277</v>
      </c>
      <c r="H2232" s="41">
        <v>1.2962962962963001E-2</v>
      </c>
    </row>
    <row r="2233" spans="1:8" x14ac:dyDescent="0.2">
      <c r="A2233" s="26">
        <v>2</v>
      </c>
      <c r="B2233" s="26">
        <v>9</v>
      </c>
      <c r="C2233" s="26">
        <v>2011</v>
      </c>
      <c r="D2233" s="38">
        <v>0.15813953488372093</v>
      </c>
      <c r="E2233" s="38">
        <v>4.6500000000000004</v>
      </c>
      <c r="F2233" s="38">
        <v>7.6370463291490509</v>
      </c>
      <c r="G2233" s="38">
        <v>-4.730555555555557</v>
      </c>
      <c r="H2233" s="41">
        <v>1.2962962962963001E-2</v>
      </c>
    </row>
    <row r="2234" spans="1:8" x14ac:dyDescent="0.2">
      <c r="A2234" s="26">
        <v>2</v>
      </c>
      <c r="B2234" s="26">
        <v>10</v>
      </c>
      <c r="C2234" s="26">
        <v>2011</v>
      </c>
      <c r="D2234" s="38">
        <v>0</v>
      </c>
      <c r="E2234" s="38">
        <v>4.2625000000000002</v>
      </c>
      <c r="F2234" s="38">
        <v>6.8470070537198389</v>
      </c>
      <c r="G2234" s="38">
        <v>-4.6555555555555559</v>
      </c>
      <c r="H2234" s="41">
        <v>1.2962962962963001E-2</v>
      </c>
    </row>
    <row r="2235" spans="1:8" x14ac:dyDescent="0.2">
      <c r="A2235" s="26">
        <v>2</v>
      </c>
      <c r="B2235" s="26">
        <v>11</v>
      </c>
      <c r="C2235" s="26">
        <v>2011</v>
      </c>
      <c r="D2235" s="38">
        <v>0</v>
      </c>
      <c r="E2235" s="38">
        <v>3.1500000000000004</v>
      </c>
      <c r="F2235" s="38">
        <v>6.4817200769084833</v>
      </c>
      <c r="G2235" s="38">
        <v>-3.8176470588235301</v>
      </c>
      <c r="H2235" s="41">
        <v>1.2962962962963001E-2</v>
      </c>
    </row>
    <row r="2236" spans="1:8" x14ac:dyDescent="0.2">
      <c r="A2236" s="26">
        <v>2</v>
      </c>
      <c r="B2236" s="26">
        <v>12</v>
      </c>
      <c r="C2236" s="26">
        <v>2011</v>
      </c>
      <c r="D2236" s="38">
        <v>7.4999999999999997E-3</v>
      </c>
      <c r="E2236" s="38">
        <v>4.5874999999999995</v>
      </c>
      <c r="F2236" s="38">
        <v>6.2721756095903416</v>
      </c>
      <c r="G2236" s="38">
        <v>-1.1941176470588242</v>
      </c>
      <c r="H2236" s="41">
        <v>1.2962962962963001E-2</v>
      </c>
    </row>
    <row r="2237" spans="1:8" x14ac:dyDescent="0.2">
      <c r="A2237" s="26">
        <v>2</v>
      </c>
      <c r="B2237" s="26">
        <v>13</v>
      </c>
      <c r="C2237" s="26">
        <v>2011</v>
      </c>
      <c r="D2237" s="38">
        <v>0</v>
      </c>
      <c r="E2237" s="38">
        <v>4.1749999999999998</v>
      </c>
      <c r="F2237" s="38">
        <v>6.1362548740326268</v>
      </c>
      <c r="G2237" s="38">
        <v>0.68888888888888822</v>
      </c>
      <c r="H2237" s="41">
        <v>1.2962962962963001E-2</v>
      </c>
    </row>
    <row r="2238" spans="1:8" x14ac:dyDescent="0.2">
      <c r="A2238" s="26">
        <v>2</v>
      </c>
      <c r="B2238" s="26">
        <v>14</v>
      </c>
      <c r="C2238" s="26">
        <v>2011</v>
      </c>
      <c r="D2238" s="38">
        <v>0</v>
      </c>
      <c r="E2238" s="38">
        <v>7.1249999999999991</v>
      </c>
      <c r="F2238" s="38">
        <v>7.424670179840124</v>
      </c>
      <c r="G2238" s="38">
        <v>7.625</v>
      </c>
      <c r="H2238" s="41">
        <v>1.2962962962963001E-2</v>
      </c>
    </row>
    <row r="2239" spans="1:8" x14ac:dyDescent="0.2">
      <c r="A2239" s="26">
        <v>2</v>
      </c>
      <c r="B2239" s="26">
        <v>15</v>
      </c>
      <c r="C2239" s="26">
        <v>2011</v>
      </c>
      <c r="D2239" s="38">
        <v>0</v>
      </c>
      <c r="E2239" s="38">
        <v>6.4750000000000005</v>
      </c>
      <c r="F2239" s="38">
        <v>7.5520958694254796</v>
      </c>
      <c r="G2239" s="38">
        <v>1.0027777777777782</v>
      </c>
      <c r="H2239" s="41">
        <v>1.2962962962963001E-2</v>
      </c>
    </row>
    <row r="2240" spans="1:8" x14ac:dyDescent="0.2">
      <c r="A2240" s="26">
        <v>2</v>
      </c>
      <c r="B2240" s="26">
        <v>16</v>
      </c>
      <c r="C2240" s="26">
        <v>2011</v>
      </c>
      <c r="D2240" s="38">
        <v>0</v>
      </c>
      <c r="E2240" s="38">
        <v>2.3000000000000003</v>
      </c>
      <c r="F2240" s="38">
        <v>6.7394031380699824</v>
      </c>
      <c r="G2240" s="38">
        <v>0.92647058823529393</v>
      </c>
      <c r="H2240" s="41">
        <v>1.2962962962963001E-2</v>
      </c>
    </row>
    <row r="2241" spans="1:8" x14ac:dyDescent="0.2">
      <c r="A2241" s="26">
        <v>2</v>
      </c>
      <c r="B2241" s="26">
        <v>17</v>
      </c>
      <c r="C2241" s="26">
        <v>2011</v>
      </c>
      <c r="D2241" s="38">
        <v>0</v>
      </c>
      <c r="E2241" s="38">
        <v>1.8000000000000003</v>
      </c>
      <c r="F2241" s="38">
        <v>7.127343570807624</v>
      </c>
      <c r="G2241" s="38">
        <v>8.7416666666666671</v>
      </c>
      <c r="H2241" s="41">
        <v>1.2962962962963001E-2</v>
      </c>
    </row>
    <row r="2242" spans="1:8" x14ac:dyDescent="0.2">
      <c r="A2242" s="26">
        <v>2</v>
      </c>
      <c r="B2242" s="26">
        <v>18</v>
      </c>
      <c r="C2242" s="26">
        <v>2011</v>
      </c>
      <c r="D2242" s="38">
        <v>0.16136363636363635</v>
      </c>
      <c r="E2242" s="38">
        <v>4.1749999999999998</v>
      </c>
      <c r="F2242" s="38">
        <v>8.5460162481912629</v>
      </c>
      <c r="G2242" s="38">
        <v>11.463157894736842</v>
      </c>
      <c r="H2242" s="41">
        <v>1.2962962962963001E-2</v>
      </c>
    </row>
    <row r="2243" spans="1:8" x14ac:dyDescent="0.2">
      <c r="A2243" s="26">
        <v>2</v>
      </c>
      <c r="B2243" s="26">
        <v>19</v>
      </c>
      <c r="C2243" s="26">
        <v>2011</v>
      </c>
      <c r="D2243" s="38">
        <v>0</v>
      </c>
      <c r="E2243" s="38">
        <v>10.671428571428569</v>
      </c>
      <c r="F2243" s="38">
        <v>9.5994019487635427</v>
      </c>
      <c r="G2243" s="38">
        <v>5.2694444444444448</v>
      </c>
      <c r="H2243" s="41">
        <v>1.2962962962963001E-2</v>
      </c>
    </row>
    <row r="2244" spans="1:8" x14ac:dyDescent="0.2">
      <c r="A2244" s="26">
        <v>2</v>
      </c>
      <c r="B2244" s="26">
        <v>20</v>
      </c>
      <c r="C2244" s="26">
        <v>2011</v>
      </c>
      <c r="D2244" s="38">
        <v>0</v>
      </c>
      <c r="E2244" s="38">
        <v>5.6249999999999991</v>
      </c>
      <c r="F2244" s="38">
        <v>8.1354223595273361</v>
      </c>
      <c r="G2244" s="38">
        <v>0.40526315789473744</v>
      </c>
      <c r="H2244" s="41">
        <v>1.2962962962963001E-2</v>
      </c>
    </row>
    <row r="2245" spans="1:8" x14ac:dyDescent="0.2">
      <c r="A2245" s="26">
        <v>2</v>
      </c>
      <c r="B2245" s="26">
        <v>21</v>
      </c>
      <c r="C2245" s="26">
        <v>2011</v>
      </c>
      <c r="D2245" s="38">
        <v>7.7720930232558123</v>
      </c>
      <c r="E2245" s="38">
        <v>4.1875</v>
      </c>
      <c r="F2245" s="38">
        <v>8.6168082979609046</v>
      </c>
      <c r="G2245" s="38">
        <v>-0.92500000000000027</v>
      </c>
      <c r="H2245" s="41">
        <v>1.2962962962963001E-2</v>
      </c>
    </row>
    <row r="2246" spans="1:8" x14ac:dyDescent="0.2">
      <c r="A2246" s="26">
        <v>2</v>
      </c>
      <c r="B2246" s="26">
        <v>22</v>
      </c>
      <c r="C2246" s="26">
        <v>2011</v>
      </c>
      <c r="D2246" s="38">
        <v>1.2023255813953488</v>
      </c>
      <c r="E2246" s="38">
        <v>4.8375000000000004</v>
      </c>
      <c r="F2246" s="38">
        <v>7.9881748960064787</v>
      </c>
      <c r="G2246" s="38">
        <v>-3.5473684210526311</v>
      </c>
      <c r="H2246" s="41">
        <v>1.2962962962963001E-2</v>
      </c>
    </row>
    <row r="2247" spans="1:8" x14ac:dyDescent="0.2">
      <c r="A2247" s="26">
        <v>2</v>
      </c>
      <c r="B2247" s="26">
        <v>23</v>
      </c>
      <c r="C2247" s="26">
        <v>2011</v>
      </c>
      <c r="D2247" s="38">
        <v>0</v>
      </c>
      <c r="E2247" s="38">
        <v>2.5750000000000006</v>
      </c>
      <c r="F2247" s="38">
        <v>7.5945710992872648</v>
      </c>
      <c r="G2247" s="38">
        <v>-1.521052631578947</v>
      </c>
      <c r="H2247" s="41">
        <v>1.2962962962963001E-2</v>
      </c>
    </row>
    <row r="2248" spans="1:8" x14ac:dyDescent="0.2">
      <c r="A2248" s="26">
        <v>2</v>
      </c>
      <c r="B2248" s="26">
        <v>24</v>
      </c>
      <c r="C2248" s="26">
        <v>2011</v>
      </c>
      <c r="D2248" s="38">
        <v>0.48571428571428577</v>
      </c>
      <c r="E2248" s="38">
        <v>2.2375000000000003</v>
      </c>
      <c r="F2248" s="38">
        <v>8.4893826083755481</v>
      </c>
      <c r="G2248" s="38">
        <v>0.20789473684210558</v>
      </c>
      <c r="H2248" s="41">
        <v>1.2962962962963001E-2</v>
      </c>
    </row>
    <row r="2249" spans="1:8" x14ac:dyDescent="0.2">
      <c r="A2249" s="26">
        <v>2</v>
      </c>
      <c r="B2249" s="26">
        <v>25</v>
      </c>
      <c r="C2249" s="26">
        <v>2011</v>
      </c>
      <c r="D2249" s="38">
        <v>24.099999999999994</v>
      </c>
      <c r="E2249" s="38">
        <v>5.8428571428571425</v>
      </c>
      <c r="F2249" s="38">
        <v>29.491967934033131</v>
      </c>
      <c r="G2249" s="38">
        <v>5.4220588235294125</v>
      </c>
      <c r="H2249" s="41">
        <v>1.2962962962963001E-2</v>
      </c>
    </row>
    <row r="2250" spans="1:8" x14ac:dyDescent="0.2">
      <c r="A2250" s="26">
        <v>2</v>
      </c>
      <c r="B2250" s="26">
        <v>26</v>
      </c>
      <c r="C2250" s="26">
        <v>2011</v>
      </c>
      <c r="D2250" s="38">
        <v>10.416666666666666</v>
      </c>
      <c r="E2250" s="38">
        <v>3.6999999999999997</v>
      </c>
      <c r="F2250" s="38">
        <v>14.832350267735533</v>
      </c>
      <c r="G2250" s="38">
        <v>2.6944444444444433</v>
      </c>
      <c r="H2250" s="41">
        <v>1.2962962962963001E-2</v>
      </c>
    </row>
    <row r="2251" spans="1:8" x14ac:dyDescent="0.2">
      <c r="A2251" s="26">
        <v>2</v>
      </c>
      <c r="B2251" s="26">
        <v>27</v>
      </c>
      <c r="C2251" s="26">
        <v>2011</v>
      </c>
      <c r="D2251" s="38">
        <v>4.3902439024390248E-2</v>
      </c>
      <c r="E2251" s="38">
        <v>3.2624999999999997</v>
      </c>
      <c r="F2251" s="38">
        <v>10.463064955953186</v>
      </c>
      <c r="G2251" s="38">
        <v>5.2052631578947377</v>
      </c>
      <c r="H2251" s="41">
        <v>1.2962962962963001E-2</v>
      </c>
    </row>
    <row r="2252" spans="1:8" x14ac:dyDescent="0.2">
      <c r="A2252" s="26">
        <v>2</v>
      </c>
      <c r="B2252" s="26">
        <v>28</v>
      </c>
      <c r="C2252" s="26">
        <v>2011</v>
      </c>
      <c r="D2252" s="38">
        <v>8.6444444444444475</v>
      </c>
      <c r="E2252" s="38">
        <v>5.3874999999999993</v>
      </c>
      <c r="F2252" s="38">
        <v>15.129676876768031</v>
      </c>
      <c r="G2252" s="38">
        <v>8.2631578947368425</v>
      </c>
      <c r="H2252" s="41">
        <v>1.2962962962963001E-2</v>
      </c>
    </row>
    <row r="2253" spans="1:8" x14ac:dyDescent="0.2">
      <c r="A2253" s="26">
        <v>3</v>
      </c>
      <c r="B2253" s="26">
        <v>1</v>
      </c>
      <c r="C2253" s="26">
        <v>2011</v>
      </c>
      <c r="D2253" s="38">
        <v>3.4022727272727264</v>
      </c>
      <c r="E2253" s="38">
        <v>4.2</v>
      </c>
      <c r="F2253" s="38">
        <v>11.173817135640398</v>
      </c>
      <c r="G2253" s="38">
        <v>4.1436274509803912</v>
      </c>
      <c r="H2253" s="41">
        <v>32.262962962963002</v>
      </c>
    </row>
    <row r="2254" spans="1:8" x14ac:dyDescent="0.2">
      <c r="A2254" s="26">
        <v>3</v>
      </c>
      <c r="B2254" s="26">
        <v>2</v>
      </c>
      <c r="C2254" s="26">
        <v>2011</v>
      </c>
      <c r="D2254" s="38">
        <v>0</v>
      </c>
      <c r="E2254" s="38">
        <v>6.7374999999999998</v>
      </c>
      <c r="F2254" s="38">
        <v>9.4295010293164019</v>
      </c>
      <c r="G2254" s="38">
        <v>4.0086601307189529</v>
      </c>
      <c r="H2254" s="41">
        <v>32.262962962963002</v>
      </c>
    </row>
    <row r="2255" spans="1:8" x14ac:dyDescent="0.2">
      <c r="A2255" s="26">
        <v>3</v>
      </c>
      <c r="B2255" s="26">
        <v>3</v>
      </c>
      <c r="C2255" s="26">
        <v>2011</v>
      </c>
      <c r="D2255" s="38">
        <v>0</v>
      </c>
      <c r="E2255" s="38">
        <v>3.5999999999999996</v>
      </c>
      <c r="F2255" s="38">
        <v>8.5205311102741934</v>
      </c>
      <c r="G2255" s="38">
        <v>-1.6722222222222227</v>
      </c>
      <c r="H2255" s="41">
        <v>32.262962962963002</v>
      </c>
    </row>
    <row r="2256" spans="1:8" x14ac:dyDescent="0.2">
      <c r="A2256" s="26">
        <v>3</v>
      </c>
      <c r="B2256" s="26">
        <v>4</v>
      </c>
      <c r="C2256" s="26">
        <v>2011</v>
      </c>
      <c r="D2256" s="38">
        <v>0</v>
      </c>
      <c r="E2256" s="38">
        <v>3.8249999999999997</v>
      </c>
      <c r="F2256" s="38">
        <v>7.9966699419788352</v>
      </c>
      <c r="G2256" s="38">
        <v>0.32647058823529385</v>
      </c>
      <c r="H2256" s="41">
        <v>32.262962962963002</v>
      </c>
    </row>
    <row r="2257" spans="1:8" x14ac:dyDescent="0.2">
      <c r="A2257" s="26">
        <v>3</v>
      </c>
      <c r="B2257" s="26">
        <v>5</v>
      </c>
      <c r="C2257" s="26">
        <v>2011</v>
      </c>
      <c r="D2257" s="38">
        <v>4.6511627906976744E-2</v>
      </c>
      <c r="E2257" s="38">
        <v>4.6875</v>
      </c>
      <c r="F2257" s="38">
        <v>7.8494224784579796</v>
      </c>
      <c r="G2257" s="38">
        <v>8.2230392156862724</v>
      </c>
      <c r="H2257" s="41">
        <v>32.262962962963002</v>
      </c>
    </row>
    <row r="2258" spans="1:8" x14ac:dyDescent="0.2">
      <c r="A2258" s="26">
        <v>3</v>
      </c>
      <c r="B2258" s="26">
        <v>6</v>
      </c>
      <c r="C2258" s="26">
        <v>2011</v>
      </c>
      <c r="D2258" s="38">
        <v>19.977777777777774</v>
      </c>
      <c r="E2258" s="38">
        <v>5.4749999999999996</v>
      </c>
      <c r="F2258" s="38">
        <v>28.044978436741637</v>
      </c>
      <c r="G2258" s="38">
        <v>10.750816993464053</v>
      </c>
      <c r="H2258" s="41">
        <v>32.262962962963002</v>
      </c>
    </row>
    <row r="2259" spans="1:8" x14ac:dyDescent="0.2">
      <c r="A2259" s="26">
        <v>3</v>
      </c>
      <c r="B2259" s="26">
        <v>7</v>
      </c>
      <c r="C2259" s="26">
        <v>2011</v>
      </c>
      <c r="D2259" s="38">
        <v>43.286363636363639</v>
      </c>
      <c r="E2259" s="38">
        <v>6.5875000000000004</v>
      </c>
      <c r="F2259" s="38">
        <v>44.887822917935019</v>
      </c>
      <c r="G2259" s="38">
        <v>6.026470588235294</v>
      </c>
      <c r="H2259" s="41">
        <v>32.262962962963002</v>
      </c>
    </row>
    <row r="2260" spans="1:8" x14ac:dyDescent="0.2">
      <c r="A2260" s="26">
        <v>3</v>
      </c>
      <c r="B2260" s="26">
        <v>8</v>
      </c>
      <c r="C2260" s="26">
        <v>2011</v>
      </c>
      <c r="D2260" s="38">
        <v>2.6190476190476191E-2</v>
      </c>
      <c r="E2260" s="38">
        <v>2.5875000000000004</v>
      </c>
      <c r="F2260" s="38">
        <v>17.822606450005239</v>
      </c>
      <c r="G2260" s="38">
        <v>3.2750000000000004</v>
      </c>
      <c r="H2260" s="41">
        <v>32.262962962963002</v>
      </c>
    </row>
    <row r="2261" spans="1:8" x14ac:dyDescent="0.2">
      <c r="A2261" s="26">
        <v>3</v>
      </c>
      <c r="B2261" s="26">
        <v>9</v>
      </c>
      <c r="C2261" s="26">
        <v>2011</v>
      </c>
      <c r="D2261" s="38">
        <v>2.7906976744186046E-2</v>
      </c>
      <c r="E2261" s="38">
        <v>5.0874999999999995</v>
      </c>
      <c r="F2261" s="38">
        <v>13.317400402665179</v>
      </c>
      <c r="G2261" s="38">
        <v>3.2147058823529413</v>
      </c>
      <c r="H2261" s="41">
        <v>32.262962962963002</v>
      </c>
    </row>
    <row r="2262" spans="1:8" x14ac:dyDescent="0.2">
      <c r="A2262" s="26">
        <v>3</v>
      </c>
      <c r="B2262" s="26">
        <v>10</v>
      </c>
      <c r="C2262" s="26">
        <v>2011</v>
      </c>
      <c r="D2262" s="38">
        <v>11.719565217391308</v>
      </c>
      <c r="E2262" s="38">
        <v>7.3250000000000002</v>
      </c>
      <c r="F2262" s="38">
        <v>19.835932345453873</v>
      </c>
      <c r="G2262" s="38">
        <v>6.3852941176470583</v>
      </c>
      <c r="H2262" s="41">
        <v>32.262962962963002</v>
      </c>
    </row>
    <row r="2263" spans="1:8" x14ac:dyDescent="0.2">
      <c r="A2263" s="26">
        <v>3</v>
      </c>
      <c r="B2263" s="26">
        <v>11</v>
      </c>
      <c r="C2263" s="26">
        <v>2011</v>
      </c>
      <c r="D2263" s="38">
        <v>49.445652173913032</v>
      </c>
      <c r="E2263" s="38">
        <v>4.8375000000000004</v>
      </c>
      <c r="F2263" s="38">
        <v>64.417933608384033</v>
      </c>
      <c r="G2263" s="38">
        <v>8.6441176470588221</v>
      </c>
      <c r="H2263" s="41">
        <v>32.262962962963002</v>
      </c>
    </row>
    <row r="2264" spans="1:8" x14ac:dyDescent="0.2">
      <c r="A2264" s="26">
        <v>3</v>
      </c>
      <c r="B2264" s="26">
        <v>12</v>
      </c>
      <c r="C2264" s="26">
        <v>2011</v>
      </c>
      <c r="D2264" s="38">
        <v>0.75121951219512195</v>
      </c>
      <c r="E2264" s="38">
        <v>4.9875000000000007</v>
      </c>
      <c r="F2264" s="38">
        <v>24.907474790951078</v>
      </c>
      <c r="G2264" s="38">
        <v>7.6235294117647081</v>
      </c>
      <c r="H2264" s="41">
        <v>32.262962962963002</v>
      </c>
    </row>
    <row r="2265" spans="1:8" x14ac:dyDescent="0.2">
      <c r="A2265" s="26">
        <v>3</v>
      </c>
      <c r="B2265" s="26">
        <v>13</v>
      </c>
      <c r="C2265" s="26">
        <v>2011</v>
      </c>
      <c r="D2265" s="38">
        <v>6.8181818181818179E-3</v>
      </c>
      <c r="E2265" s="38">
        <v>5.3500000000000005</v>
      </c>
      <c r="F2265" s="38">
        <v>16.262349673082312</v>
      </c>
      <c r="G2265" s="38">
        <v>7.5750000000000002</v>
      </c>
      <c r="H2265" s="41">
        <v>32.262962962963002</v>
      </c>
    </row>
    <row r="2266" spans="1:8" x14ac:dyDescent="0.2">
      <c r="A2266" s="26">
        <v>3</v>
      </c>
      <c r="B2266" s="26">
        <v>14</v>
      </c>
      <c r="C2266" s="26">
        <v>2011</v>
      </c>
      <c r="D2266" s="38">
        <v>0</v>
      </c>
      <c r="E2266" s="38">
        <v>2.9000000000000004</v>
      </c>
      <c r="F2266" s="38">
        <v>13.085202479420747</v>
      </c>
      <c r="G2266" s="38">
        <v>4.8388888888888895</v>
      </c>
      <c r="H2266" s="41">
        <v>32.262962962963002</v>
      </c>
    </row>
    <row r="2267" spans="1:8" x14ac:dyDescent="0.2">
      <c r="A2267" s="26">
        <v>3</v>
      </c>
      <c r="B2267" s="26">
        <v>15</v>
      </c>
      <c r="C2267" s="26">
        <v>2011</v>
      </c>
      <c r="D2267" s="38">
        <v>0</v>
      </c>
      <c r="E2267" s="38">
        <v>3.1125000000000003</v>
      </c>
      <c r="F2267" s="38">
        <v>11.567420932359608</v>
      </c>
      <c r="G2267" s="38">
        <v>3.5588235294117654</v>
      </c>
      <c r="H2267" s="41">
        <v>32.262962962963002</v>
      </c>
    </row>
    <row r="2268" spans="1:8" x14ac:dyDescent="0.2">
      <c r="A2268" s="26">
        <v>3</v>
      </c>
      <c r="B2268" s="26">
        <v>16</v>
      </c>
      <c r="C2268" s="26">
        <v>2011</v>
      </c>
      <c r="D2268" s="38">
        <v>9.1711111111111094</v>
      </c>
      <c r="E2268" s="38">
        <v>2.9125000000000001</v>
      </c>
      <c r="F2268" s="38">
        <v>16.248191263128387</v>
      </c>
      <c r="G2268" s="38">
        <v>7.6352941176470592</v>
      </c>
      <c r="H2268" s="41">
        <v>32.262962962963002</v>
      </c>
    </row>
    <row r="2269" spans="1:8" x14ac:dyDescent="0.2">
      <c r="A2269" s="26">
        <v>3</v>
      </c>
      <c r="B2269" s="26">
        <v>17</v>
      </c>
      <c r="C2269" s="26">
        <v>2011</v>
      </c>
      <c r="D2269" s="38">
        <v>3.9113636363636357</v>
      </c>
      <c r="E2269" s="38">
        <v>3.4375</v>
      </c>
      <c r="F2269" s="38">
        <v>11.643876346110826</v>
      </c>
      <c r="G2269" s="38">
        <v>11.035294117647059</v>
      </c>
      <c r="H2269" s="41">
        <v>32.262962962963002</v>
      </c>
    </row>
    <row r="2270" spans="1:8" x14ac:dyDescent="0.2">
      <c r="A2270" s="26">
        <v>3</v>
      </c>
      <c r="B2270" s="26">
        <v>18</v>
      </c>
      <c r="C2270" s="26">
        <v>2011</v>
      </c>
      <c r="D2270" s="38">
        <v>6.6666666666666662E-3</v>
      </c>
      <c r="E2270" s="38">
        <v>4.5999999999999996</v>
      </c>
      <c r="F2270" s="38">
        <v>10.324312538404685</v>
      </c>
      <c r="G2270" s="38">
        <v>15.697222222222223</v>
      </c>
      <c r="H2270" s="41">
        <v>32.262962962963002</v>
      </c>
    </row>
    <row r="2271" spans="1:8" x14ac:dyDescent="0.2">
      <c r="A2271" s="26">
        <v>3</v>
      </c>
      <c r="B2271" s="26">
        <v>19</v>
      </c>
      <c r="C2271" s="26">
        <v>2011</v>
      </c>
      <c r="D2271" s="38">
        <v>0</v>
      </c>
      <c r="E2271" s="38">
        <v>6.0874999999999995</v>
      </c>
      <c r="F2271" s="38">
        <v>9.3558772975559741</v>
      </c>
      <c r="G2271" s="38">
        <v>10.552941176470586</v>
      </c>
      <c r="H2271" s="41">
        <v>32.262962962963002</v>
      </c>
    </row>
    <row r="2272" spans="1:8" x14ac:dyDescent="0.2">
      <c r="A2272" s="26">
        <v>3</v>
      </c>
      <c r="B2272" s="26">
        <v>20</v>
      </c>
      <c r="C2272" s="26">
        <v>2011</v>
      </c>
      <c r="D2272" s="38">
        <v>0</v>
      </c>
      <c r="E2272" s="38">
        <v>3.3375000000000004</v>
      </c>
      <c r="F2272" s="38">
        <v>8.7074221216660472</v>
      </c>
      <c r="G2272" s="38">
        <v>5.0117647058823529</v>
      </c>
      <c r="H2272" s="41">
        <v>32.262962962963002</v>
      </c>
    </row>
    <row r="2273" spans="1:8" x14ac:dyDescent="0.2">
      <c r="A2273" s="26">
        <v>3</v>
      </c>
      <c r="B2273" s="26">
        <v>21</v>
      </c>
      <c r="C2273" s="26">
        <v>2011</v>
      </c>
      <c r="D2273" s="38">
        <v>5.4288888888888911</v>
      </c>
      <c r="E2273" s="38">
        <v>2.9624999999999999</v>
      </c>
      <c r="F2273" s="38">
        <v>11.955361365097252</v>
      </c>
      <c r="G2273" s="38">
        <v>4.7176470588235295</v>
      </c>
      <c r="H2273" s="41">
        <v>32.262962962963002</v>
      </c>
    </row>
    <row r="2274" spans="1:8" x14ac:dyDescent="0.2">
      <c r="A2274" s="26">
        <v>3</v>
      </c>
      <c r="B2274" s="26">
        <v>22</v>
      </c>
      <c r="C2274" s="26">
        <v>2011</v>
      </c>
      <c r="D2274" s="38">
        <v>6.0613636363636365</v>
      </c>
      <c r="E2274" s="38">
        <v>4.7874999999999996</v>
      </c>
      <c r="F2274" s="38">
        <v>9.687184090477901</v>
      </c>
      <c r="G2274" s="38">
        <v>6.5352941176470587</v>
      </c>
      <c r="H2274" s="41">
        <v>32.262962962963002</v>
      </c>
    </row>
    <row r="2275" spans="1:8" x14ac:dyDescent="0.2">
      <c r="A2275" s="26">
        <v>3</v>
      </c>
      <c r="B2275" s="26">
        <v>23</v>
      </c>
      <c r="C2275" s="26">
        <v>2011</v>
      </c>
      <c r="D2275" s="38">
        <v>9.3272727272727298</v>
      </c>
      <c r="E2275" s="38">
        <v>2.8000000000000003</v>
      </c>
      <c r="F2275" s="38">
        <v>12.111103874590468</v>
      </c>
      <c r="G2275" s="38">
        <v>3.0441176470588229</v>
      </c>
      <c r="H2275" s="41">
        <v>32.262962962963002</v>
      </c>
    </row>
    <row r="2276" spans="1:8" x14ac:dyDescent="0.2">
      <c r="A2276" s="26">
        <v>3</v>
      </c>
      <c r="B2276" s="26">
        <v>24</v>
      </c>
      <c r="C2276" s="26">
        <v>2011</v>
      </c>
      <c r="D2276" s="38">
        <v>10.154545454545456</v>
      </c>
      <c r="E2276" s="38">
        <v>4.5625</v>
      </c>
      <c r="F2276" s="38">
        <v>11.793955491622469</v>
      </c>
      <c r="G2276" s="38">
        <v>2.4333333333333327</v>
      </c>
      <c r="H2276" s="41">
        <v>32.262962962963002</v>
      </c>
    </row>
    <row r="2277" spans="1:8" x14ac:dyDescent="0.2">
      <c r="A2277" s="26">
        <v>3</v>
      </c>
      <c r="B2277" s="26">
        <v>25</v>
      </c>
      <c r="C2277" s="26">
        <v>2011</v>
      </c>
      <c r="D2277" s="38">
        <v>8.249999999999999E-2</v>
      </c>
      <c r="E2277" s="38">
        <v>4.7125000000000004</v>
      </c>
      <c r="F2277" s="38">
        <v>9.0330655506064055</v>
      </c>
      <c r="G2277" s="38">
        <v>1.7588235294117645</v>
      </c>
      <c r="H2277" s="41">
        <v>32.262962962963002</v>
      </c>
    </row>
    <row r="2278" spans="1:8" x14ac:dyDescent="0.2">
      <c r="A2278" s="26">
        <v>3</v>
      </c>
      <c r="B2278" s="26">
        <v>26</v>
      </c>
      <c r="C2278" s="26">
        <v>2011</v>
      </c>
      <c r="D2278" s="38">
        <v>0</v>
      </c>
      <c r="E2278" s="38">
        <v>5.2750000000000004</v>
      </c>
      <c r="F2278" s="38">
        <v>8.2543530031403343</v>
      </c>
      <c r="G2278" s="38">
        <v>0.74375000000000058</v>
      </c>
      <c r="H2278" s="41">
        <v>32.262962962963002</v>
      </c>
    </row>
    <row r="2279" spans="1:8" x14ac:dyDescent="0.2">
      <c r="A2279" s="26">
        <v>3</v>
      </c>
      <c r="B2279" s="26">
        <v>27</v>
      </c>
      <c r="C2279" s="26">
        <v>2011</v>
      </c>
      <c r="D2279" s="38">
        <v>0</v>
      </c>
      <c r="E2279" s="38">
        <v>5.2625000000000002</v>
      </c>
      <c r="F2279" s="38">
        <v>7.8154422945685509</v>
      </c>
      <c r="G2279" s="38">
        <v>2.1205882352941177</v>
      </c>
      <c r="H2279" s="41">
        <v>32.262962962963002</v>
      </c>
    </row>
    <row r="2280" spans="1:8" x14ac:dyDescent="0.2">
      <c r="A2280" s="26">
        <v>3</v>
      </c>
      <c r="B2280" s="26">
        <v>28</v>
      </c>
      <c r="C2280" s="26">
        <v>2011</v>
      </c>
      <c r="D2280" s="38">
        <v>0</v>
      </c>
      <c r="E2280" s="38">
        <v>6.1749999999999998</v>
      </c>
      <c r="F2280" s="38">
        <v>7.4926305476189814</v>
      </c>
      <c r="G2280" s="38">
        <v>2.2593750000000008</v>
      </c>
      <c r="H2280" s="41">
        <v>32.262962962963002</v>
      </c>
    </row>
    <row r="2281" spans="1:8" x14ac:dyDescent="0.2">
      <c r="A2281" s="26">
        <v>3</v>
      </c>
      <c r="B2281" s="26">
        <v>29</v>
      </c>
      <c r="C2281" s="26">
        <v>2011</v>
      </c>
      <c r="D2281" s="38">
        <v>0</v>
      </c>
      <c r="E2281" s="38">
        <v>5.4875000000000007</v>
      </c>
      <c r="F2281" s="38">
        <v>7.3368880381257657</v>
      </c>
      <c r="G2281" s="38">
        <v>4.359375</v>
      </c>
      <c r="H2281" s="41">
        <v>32.262962962963002</v>
      </c>
    </row>
    <row r="2282" spans="1:8" x14ac:dyDescent="0.2">
      <c r="A2282" s="26">
        <v>3</v>
      </c>
      <c r="B2282" s="26">
        <v>30</v>
      </c>
      <c r="C2282" s="26">
        <v>2011</v>
      </c>
      <c r="D2282" s="38">
        <v>3.8095238095238099E-2</v>
      </c>
      <c r="E2282" s="38">
        <v>2.6749999999999998</v>
      </c>
      <c r="F2282" s="38">
        <v>7.2122940305311944</v>
      </c>
      <c r="G2282" s="38">
        <v>5.9812499999999984</v>
      </c>
      <c r="H2282" s="41">
        <v>32.262962962963002</v>
      </c>
    </row>
    <row r="2283" spans="1:8" x14ac:dyDescent="0.2">
      <c r="A2283" s="26">
        <v>3</v>
      </c>
      <c r="B2283" s="26">
        <v>31</v>
      </c>
      <c r="C2283" s="26">
        <v>2011</v>
      </c>
      <c r="D2283" s="38">
        <v>1.1444444444444444</v>
      </c>
      <c r="E2283" s="38">
        <v>3.9375</v>
      </c>
      <c r="F2283" s="38">
        <v>7.0990267508997675</v>
      </c>
      <c r="G2283" s="38">
        <v>4.8611111111111098</v>
      </c>
      <c r="H2283" s="41">
        <v>32.262962962963002</v>
      </c>
    </row>
    <row r="2284" spans="1:8" x14ac:dyDescent="0.2">
      <c r="A2284" s="26">
        <v>4</v>
      </c>
      <c r="B2284" s="26">
        <v>1</v>
      </c>
      <c r="C2284" s="26">
        <v>2011</v>
      </c>
      <c r="D2284" s="38">
        <v>4.7750000000000004</v>
      </c>
      <c r="E2284" s="38">
        <v>4.5874999999999995</v>
      </c>
      <c r="F2284" s="38">
        <v>8.6111449339793324</v>
      </c>
      <c r="G2284" s="38">
        <v>4.2066666666666679</v>
      </c>
      <c r="H2284" s="41">
        <v>73.224074074074096</v>
      </c>
    </row>
    <row r="2285" spans="1:8" x14ac:dyDescent="0.2">
      <c r="A2285" s="26">
        <v>4</v>
      </c>
      <c r="B2285" s="26">
        <v>2</v>
      </c>
      <c r="C2285" s="26">
        <v>2011</v>
      </c>
      <c r="D2285" s="38">
        <v>2.4627906976744178</v>
      </c>
      <c r="E2285" s="38">
        <v>5.4749999999999996</v>
      </c>
      <c r="F2285" s="38">
        <v>7.738986880817337</v>
      </c>
      <c r="G2285" s="38">
        <v>6.8666666666666671</v>
      </c>
      <c r="H2285" s="41">
        <v>73.224074074074096</v>
      </c>
    </row>
    <row r="2286" spans="1:8" x14ac:dyDescent="0.2">
      <c r="A2286" s="26">
        <v>4</v>
      </c>
      <c r="B2286" s="26">
        <v>3</v>
      </c>
      <c r="C2286" s="26">
        <v>2011</v>
      </c>
      <c r="D2286" s="38">
        <v>4.1860465116279069E-2</v>
      </c>
      <c r="E2286" s="38">
        <v>5.0750000000000002</v>
      </c>
      <c r="F2286" s="38">
        <v>7.1160168428444823</v>
      </c>
      <c r="G2286" s="38">
        <v>9.4250000000000007</v>
      </c>
      <c r="H2286" s="41">
        <v>73.224074074074096</v>
      </c>
    </row>
    <row r="2287" spans="1:8" x14ac:dyDescent="0.2">
      <c r="A2287" s="26">
        <v>4</v>
      </c>
      <c r="B2287" s="26">
        <v>4</v>
      </c>
      <c r="C2287" s="26">
        <v>2011</v>
      </c>
      <c r="D2287" s="38">
        <v>1.5599999999999994</v>
      </c>
      <c r="E2287" s="38">
        <v>3.4375</v>
      </c>
      <c r="F2287" s="38">
        <v>7.0282347011301241</v>
      </c>
      <c r="G2287" s="38">
        <v>11.49642857142857</v>
      </c>
      <c r="H2287" s="41">
        <v>73.224074074074096</v>
      </c>
    </row>
    <row r="2288" spans="1:8" x14ac:dyDescent="0.2">
      <c r="A2288" s="26">
        <v>4</v>
      </c>
      <c r="B2288" s="26">
        <v>5</v>
      </c>
      <c r="C2288" s="26">
        <v>2011</v>
      </c>
      <c r="D2288" s="38">
        <v>1.5999999999999996</v>
      </c>
      <c r="E2288" s="38">
        <v>6.6875000000000018</v>
      </c>
      <c r="F2288" s="38">
        <v>8.2062144092969778</v>
      </c>
      <c r="G2288" s="38">
        <v>11.4</v>
      </c>
      <c r="H2288" s="41">
        <v>73.224074074074096</v>
      </c>
    </row>
    <row r="2289" spans="1:8" x14ac:dyDescent="0.2">
      <c r="A2289" s="26">
        <v>4</v>
      </c>
      <c r="B2289" s="26">
        <v>6</v>
      </c>
      <c r="C2289" s="26">
        <v>2011</v>
      </c>
      <c r="D2289" s="38">
        <v>3.2086956521739123</v>
      </c>
      <c r="E2289" s="38">
        <v>4.3374999999999995</v>
      </c>
      <c r="F2289" s="38">
        <v>7.226452440485124</v>
      </c>
      <c r="G2289" s="38">
        <v>8.1375000000000011</v>
      </c>
      <c r="H2289" s="41">
        <v>73.224074074074096</v>
      </c>
    </row>
    <row r="2290" spans="1:8" x14ac:dyDescent="0.2">
      <c r="A2290" s="26">
        <v>4</v>
      </c>
      <c r="B2290" s="26">
        <v>7</v>
      </c>
      <c r="C2290" s="26">
        <v>2011</v>
      </c>
      <c r="D2290" s="38">
        <v>3.2755555555555556</v>
      </c>
      <c r="E2290" s="38">
        <v>2.4875000000000003</v>
      </c>
      <c r="F2290" s="38">
        <v>7.7333235168357648</v>
      </c>
      <c r="G2290" s="38">
        <v>7.8266666666666662</v>
      </c>
      <c r="H2290" s="41">
        <v>73.224074074074096</v>
      </c>
    </row>
    <row r="2291" spans="1:8" x14ac:dyDescent="0.2">
      <c r="A2291" s="26">
        <v>4</v>
      </c>
      <c r="B2291" s="26">
        <v>8</v>
      </c>
      <c r="C2291" s="26">
        <v>2011</v>
      </c>
      <c r="D2291" s="38">
        <v>0.36590909090909096</v>
      </c>
      <c r="E2291" s="38">
        <v>2.2875000000000005</v>
      </c>
      <c r="F2291" s="38">
        <v>6.9574426513604823</v>
      </c>
      <c r="G2291" s="38">
        <v>6.5437500000000011</v>
      </c>
      <c r="H2291" s="41">
        <v>73.224074074074096</v>
      </c>
    </row>
    <row r="2292" spans="1:8" x14ac:dyDescent="0.2">
      <c r="A2292" s="26">
        <v>4</v>
      </c>
      <c r="B2292" s="26">
        <v>9</v>
      </c>
      <c r="C2292" s="26">
        <v>2011</v>
      </c>
      <c r="D2292" s="38">
        <v>1.3047619047619046</v>
      </c>
      <c r="E2292" s="38">
        <v>2.4125000000000001</v>
      </c>
      <c r="F2292" s="38">
        <v>6.6969279082081963</v>
      </c>
      <c r="G2292" s="38">
        <v>7.79</v>
      </c>
      <c r="H2292" s="41">
        <v>73.224074074074096</v>
      </c>
    </row>
    <row r="2293" spans="1:8" x14ac:dyDescent="0.2">
      <c r="A2293" s="26">
        <v>4</v>
      </c>
      <c r="B2293" s="26">
        <v>10</v>
      </c>
      <c r="C2293" s="26">
        <v>2011</v>
      </c>
      <c r="D2293" s="38">
        <v>0</v>
      </c>
      <c r="E2293" s="38">
        <v>2.2750000000000004</v>
      </c>
      <c r="F2293" s="38">
        <v>6.5581754906596963</v>
      </c>
      <c r="G2293" s="38">
        <v>9.6266666666666669</v>
      </c>
      <c r="H2293" s="41">
        <v>73.224074074074096</v>
      </c>
    </row>
    <row r="2294" spans="1:8" x14ac:dyDescent="0.2">
      <c r="A2294" s="26">
        <v>4</v>
      </c>
      <c r="B2294" s="26">
        <v>11</v>
      </c>
      <c r="C2294" s="26">
        <v>2011</v>
      </c>
      <c r="D2294" s="38">
        <v>7.1428571428571425E-2</v>
      </c>
      <c r="E2294" s="38">
        <v>4.1625000000000005</v>
      </c>
      <c r="F2294" s="38">
        <v>6.6034824025122676</v>
      </c>
      <c r="G2294" s="38">
        <v>16.11785714285714</v>
      </c>
      <c r="H2294" s="41">
        <v>73.224074074074096</v>
      </c>
    </row>
    <row r="2295" spans="1:8" x14ac:dyDescent="0.2">
      <c r="A2295" s="26">
        <v>4</v>
      </c>
      <c r="B2295" s="26">
        <v>12</v>
      </c>
      <c r="C2295" s="26">
        <v>2011</v>
      </c>
      <c r="D2295" s="38">
        <v>6.7195652173913061</v>
      </c>
      <c r="E2295" s="38">
        <v>5.2874999999999996</v>
      </c>
      <c r="F2295" s="38">
        <v>11.587242706295111</v>
      </c>
      <c r="G2295" s="38">
        <v>15.903124999999999</v>
      </c>
      <c r="H2295" s="41">
        <v>73.224074074074096</v>
      </c>
    </row>
    <row r="2296" spans="1:8" x14ac:dyDescent="0.2">
      <c r="A2296" s="26">
        <v>4</v>
      </c>
      <c r="B2296" s="26">
        <v>13</v>
      </c>
      <c r="C2296" s="26">
        <v>2011</v>
      </c>
      <c r="D2296" s="38">
        <v>28.441666666666674</v>
      </c>
      <c r="E2296" s="38">
        <v>4.5375000000000005</v>
      </c>
      <c r="F2296" s="38">
        <v>20.526862751205584</v>
      </c>
      <c r="G2296" s="38">
        <v>9.5933333333333337</v>
      </c>
      <c r="H2296" s="41">
        <v>73.224074074074096</v>
      </c>
    </row>
    <row r="2297" spans="1:8" x14ac:dyDescent="0.2">
      <c r="A2297" s="26">
        <v>4</v>
      </c>
      <c r="B2297" s="26">
        <v>14</v>
      </c>
      <c r="C2297" s="26">
        <v>2011</v>
      </c>
      <c r="D2297" s="38">
        <v>1.2021739130434781</v>
      </c>
      <c r="E2297" s="38">
        <v>3.3125</v>
      </c>
      <c r="F2297" s="38">
        <v>9.2539367458876889</v>
      </c>
      <c r="G2297" s="38">
        <v>12.378124999999999</v>
      </c>
      <c r="H2297" s="41">
        <v>73.224074074074096</v>
      </c>
    </row>
    <row r="2298" spans="1:8" x14ac:dyDescent="0.2">
      <c r="A2298" s="26">
        <v>4</v>
      </c>
      <c r="B2298" s="26">
        <v>15</v>
      </c>
      <c r="C2298" s="26">
        <v>2011</v>
      </c>
      <c r="D2298" s="38">
        <v>0.12272727272727271</v>
      </c>
      <c r="E2298" s="38">
        <v>4.6374999999999993</v>
      </c>
      <c r="F2298" s="38">
        <v>7.9258778922091926</v>
      </c>
      <c r="G2298" s="38">
        <v>10.659374999999999</v>
      </c>
      <c r="H2298" s="41">
        <v>73.224074074074096</v>
      </c>
    </row>
    <row r="2299" spans="1:8" x14ac:dyDescent="0.2">
      <c r="A2299" s="26">
        <v>4</v>
      </c>
      <c r="B2299" s="26">
        <v>16</v>
      </c>
      <c r="C2299" s="26">
        <v>2011</v>
      </c>
      <c r="D2299" s="38">
        <v>15.439534883720933</v>
      </c>
      <c r="E2299" s="38">
        <v>7.35</v>
      </c>
      <c r="F2299" s="38">
        <v>24.400603714600436</v>
      </c>
      <c r="G2299" s="38">
        <v>8.7678571428571441</v>
      </c>
      <c r="H2299" s="41">
        <v>73.224074074074096</v>
      </c>
    </row>
    <row r="2300" spans="1:8" x14ac:dyDescent="0.2">
      <c r="A2300" s="26">
        <v>4</v>
      </c>
      <c r="B2300" s="26">
        <v>17</v>
      </c>
      <c r="C2300" s="26">
        <v>2011</v>
      </c>
      <c r="D2300" s="38">
        <v>50.873913043478247</v>
      </c>
      <c r="E2300" s="38">
        <v>6.0875000000000004</v>
      </c>
      <c r="F2300" s="38">
        <v>58.887658680379545</v>
      </c>
      <c r="G2300" s="38">
        <v>11.649999999999999</v>
      </c>
      <c r="H2300" s="41">
        <v>73.224074074074096</v>
      </c>
    </row>
    <row r="2301" spans="1:8" x14ac:dyDescent="0.2">
      <c r="A2301" s="26">
        <v>4</v>
      </c>
      <c r="B2301" s="26">
        <v>18</v>
      </c>
      <c r="C2301" s="26">
        <v>2011</v>
      </c>
      <c r="D2301" s="38">
        <v>1.3644444444444439</v>
      </c>
      <c r="E2301" s="38">
        <v>3.3374999999999999</v>
      </c>
      <c r="F2301" s="38">
        <v>19.779298705638162</v>
      </c>
      <c r="G2301" s="38">
        <v>11.282142857142857</v>
      </c>
      <c r="H2301" s="41">
        <v>73.224074074074096</v>
      </c>
    </row>
    <row r="2302" spans="1:8" x14ac:dyDescent="0.2">
      <c r="A2302" s="26">
        <v>4</v>
      </c>
      <c r="B2302" s="26">
        <v>19</v>
      </c>
      <c r="C2302" s="26">
        <v>2011</v>
      </c>
      <c r="D2302" s="38">
        <v>0.38260869565217392</v>
      </c>
      <c r="E2302" s="38">
        <v>3.0125000000000002</v>
      </c>
      <c r="F2302" s="38">
        <v>13.948865486610389</v>
      </c>
      <c r="G2302" s="38">
        <v>10.064285714285713</v>
      </c>
      <c r="H2302" s="41">
        <v>73.224074074074096</v>
      </c>
    </row>
    <row r="2303" spans="1:8" x14ac:dyDescent="0.2">
      <c r="A2303" s="26">
        <v>4</v>
      </c>
      <c r="B2303" s="26">
        <v>20</v>
      </c>
      <c r="C2303" s="26">
        <v>2011</v>
      </c>
      <c r="D2303" s="38">
        <v>1.424444444444444</v>
      </c>
      <c r="E2303" s="38">
        <v>2.625</v>
      </c>
      <c r="F2303" s="38">
        <v>12.317816659917824</v>
      </c>
      <c r="G2303" s="38">
        <v>11.95</v>
      </c>
      <c r="H2303" s="41">
        <v>73.224074074074096</v>
      </c>
    </row>
    <row r="2304" spans="1:8" x14ac:dyDescent="0.2">
      <c r="A2304" s="26">
        <v>4</v>
      </c>
      <c r="B2304" s="26">
        <v>21</v>
      </c>
      <c r="C2304" s="26">
        <v>2011</v>
      </c>
      <c r="D2304" s="38">
        <v>3.0232558139534883E-2</v>
      </c>
      <c r="E2304" s="38">
        <v>6.7714285714285722</v>
      </c>
      <c r="F2304" s="38">
        <v>10.938787530405184</v>
      </c>
      <c r="G2304" s="38">
        <v>11.796666666666665</v>
      </c>
      <c r="H2304" s="41">
        <v>73.224074074074096</v>
      </c>
    </row>
    <row r="2305" spans="1:8" x14ac:dyDescent="0.2">
      <c r="A2305" s="26">
        <v>4</v>
      </c>
      <c r="B2305" s="26">
        <v>22</v>
      </c>
      <c r="C2305" s="26">
        <v>2011</v>
      </c>
      <c r="D2305" s="38">
        <v>0</v>
      </c>
      <c r="E2305" s="38">
        <v>3.5125000000000002</v>
      </c>
      <c r="F2305" s="38">
        <v>9.950530515620974</v>
      </c>
      <c r="G2305" s="38">
        <v>7.0366666666666662</v>
      </c>
      <c r="H2305" s="41">
        <v>73.224074074074096</v>
      </c>
    </row>
    <row r="2306" spans="1:8" x14ac:dyDescent="0.2">
      <c r="A2306" s="26">
        <v>4</v>
      </c>
      <c r="B2306" s="26">
        <v>23</v>
      </c>
      <c r="C2306" s="26">
        <v>2011</v>
      </c>
      <c r="D2306" s="38">
        <v>11.891111111111114</v>
      </c>
      <c r="E2306" s="38">
        <v>3.1999999999999997</v>
      </c>
      <c r="F2306" s="38">
        <v>22.036149252294372</v>
      </c>
      <c r="G2306" s="38">
        <v>10.124999999999998</v>
      </c>
      <c r="H2306" s="41">
        <v>73.224074074074096</v>
      </c>
    </row>
    <row r="2307" spans="1:8" x14ac:dyDescent="0.2">
      <c r="A2307" s="26">
        <v>4</v>
      </c>
      <c r="B2307" s="26">
        <v>24</v>
      </c>
      <c r="C2307" s="26">
        <v>2011</v>
      </c>
      <c r="D2307" s="38">
        <v>12.495555555555555</v>
      </c>
      <c r="E2307" s="38">
        <v>2.1875</v>
      </c>
      <c r="F2307" s="38">
        <v>16.755062339479025</v>
      </c>
      <c r="G2307" s="38">
        <v>17.136666666666667</v>
      </c>
      <c r="H2307" s="41">
        <v>73.224074074074096</v>
      </c>
    </row>
    <row r="2308" spans="1:8" x14ac:dyDescent="0.2">
      <c r="A2308" s="26">
        <v>4</v>
      </c>
      <c r="B2308" s="26">
        <v>25</v>
      </c>
      <c r="C2308" s="26">
        <v>2011</v>
      </c>
      <c r="D2308" s="38">
        <v>5.456818181818182</v>
      </c>
      <c r="E2308" s="38">
        <v>2.4499999999999997</v>
      </c>
      <c r="F2308" s="38">
        <v>13.790291295126391</v>
      </c>
      <c r="G2308" s="38">
        <v>18.279999999999998</v>
      </c>
      <c r="H2308" s="41">
        <v>73.224074074074096</v>
      </c>
    </row>
    <row r="2309" spans="1:8" x14ac:dyDescent="0.2">
      <c r="A2309" s="26">
        <v>4</v>
      </c>
      <c r="B2309" s="26">
        <v>26</v>
      </c>
      <c r="C2309" s="26">
        <v>2011</v>
      </c>
      <c r="D2309" s="38">
        <v>4.878048780487805E-2</v>
      </c>
      <c r="E2309" s="38">
        <v>4.3</v>
      </c>
      <c r="F2309" s="38">
        <v>11.179480499621969</v>
      </c>
      <c r="G2309" s="38">
        <v>19.39</v>
      </c>
      <c r="H2309" s="41">
        <v>73.224074074074096</v>
      </c>
    </row>
    <row r="2310" spans="1:8" x14ac:dyDescent="0.2">
      <c r="A2310" s="26">
        <v>4</v>
      </c>
      <c r="B2310" s="26">
        <v>27</v>
      </c>
      <c r="C2310" s="26">
        <v>2011</v>
      </c>
      <c r="D2310" s="38">
        <v>0.46590909090909099</v>
      </c>
      <c r="E2310" s="38">
        <v>4.8125000000000009</v>
      </c>
      <c r="F2310" s="38">
        <v>10.293164036506044</v>
      </c>
      <c r="G2310" s="38">
        <v>20.339285714285715</v>
      </c>
      <c r="H2310" s="41">
        <v>73.224074074074096</v>
      </c>
    </row>
    <row r="2311" spans="1:8" x14ac:dyDescent="0.2">
      <c r="A2311" s="26">
        <v>4</v>
      </c>
      <c r="B2311" s="26">
        <v>28</v>
      </c>
      <c r="C2311" s="26">
        <v>2011</v>
      </c>
      <c r="D2311" s="38">
        <v>4.1000000000000005</v>
      </c>
      <c r="E2311" s="38">
        <v>4.9625000000000004</v>
      </c>
      <c r="F2311" s="38">
        <v>16.095280435625959</v>
      </c>
      <c r="G2311" s="38">
        <v>19.650000000000002</v>
      </c>
      <c r="H2311" s="41">
        <v>73.224074074074096</v>
      </c>
    </row>
    <row r="2312" spans="1:8" x14ac:dyDescent="0.2">
      <c r="A2312" s="26">
        <v>4</v>
      </c>
      <c r="B2312" s="26">
        <v>29</v>
      </c>
      <c r="C2312" s="26">
        <v>2011</v>
      </c>
      <c r="D2312" s="38">
        <v>9.8083333333333353</v>
      </c>
      <c r="E2312" s="38">
        <v>4.4000000000000004</v>
      </c>
      <c r="F2312" s="38">
        <v>12.071460326719468</v>
      </c>
      <c r="G2312" s="38">
        <v>15.760000000000002</v>
      </c>
      <c r="H2312" s="41">
        <v>73.224074074074096</v>
      </c>
    </row>
    <row r="2313" spans="1:8" x14ac:dyDescent="0.2">
      <c r="A2313" s="26">
        <v>4</v>
      </c>
      <c r="B2313" s="26">
        <v>30</v>
      </c>
      <c r="C2313" s="26">
        <v>2011</v>
      </c>
      <c r="D2313" s="38">
        <v>4.5238095238095244E-2</v>
      </c>
      <c r="E2313" s="38">
        <v>3.5249999999999999</v>
      </c>
      <c r="F2313" s="38">
        <v>9.6588672705700453</v>
      </c>
      <c r="G2313" s="38">
        <v>14.46</v>
      </c>
      <c r="H2313" s="41">
        <v>73.224074074074096</v>
      </c>
    </row>
    <row r="2314" spans="1:8" x14ac:dyDescent="0.2">
      <c r="A2314" s="26">
        <v>5</v>
      </c>
      <c r="B2314" s="26">
        <v>1</v>
      </c>
      <c r="C2314" s="26">
        <v>2011</v>
      </c>
      <c r="D2314" s="38">
        <v>0</v>
      </c>
      <c r="E2314" s="38">
        <v>3.0374999999999996</v>
      </c>
      <c r="F2314" s="38">
        <v>8.9905903207446194</v>
      </c>
      <c r="G2314" s="38">
        <v>13.975000000000001</v>
      </c>
      <c r="H2314" s="41">
        <v>100.78148148148099</v>
      </c>
    </row>
    <row r="2315" spans="1:8" x14ac:dyDescent="0.2">
      <c r="A2315" s="26">
        <v>5</v>
      </c>
      <c r="B2315" s="26">
        <v>2</v>
      </c>
      <c r="C2315" s="26">
        <v>2011</v>
      </c>
      <c r="D2315" s="38">
        <v>0</v>
      </c>
      <c r="E2315" s="38">
        <v>2.4499999999999997</v>
      </c>
      <c r="F2315" s="38">
        <v>8.7074221216660472</v>
      </c>
      <c r="G2315" s="38">
        <v>13.487499999999999</v>
      </c>
      <c r="H2315" s="41">
        <v>100.78148148148099</v>
      </c>
    </row>
    <row r="2316" spans="1:8" x14ac:dyDescent="0.2">
      <c r="A2316" s="26">
        <v>5</v>
      </c>
      <c r="B2316" s="26">
        <v>3</v>
      </c>
      <c r="C2316" s="26">
        <v>2011</v>
      </c>
      <c r="D2316" s="38">
        <v>1.7777777777777778E-2</v>
      </c>
      <c r="E2316" s="38">
        <v>3.4125000000000001</v>
      </c>
      <c r="F2316" s="38">
        <v>8.2798381410574073</v>
      </c>
      <c r="G2316" s="38">
        <v>16.612500000000001</v>
      </c>
      <c r="H2316" s="41">
        <v>100.78148148148099</v>
      </c>
    </row>
    <row r="2317" spans="1:8" x14ac:dyDescent="0.2">
      <c r="A2317" s="26">
        <v>5</v>
      </c>
      <c r="B2317" s="26">
        <v>4</v>
      </c>
      <c r="C2317" s="26">
        <v>2011</v>
      </c>
      <c r="D2317" s="38">
        <v>5.458333333333333</v>
      </c>
      <c r="E2317" s="38">
        <v>3.9499999999999997</v>
      </c>
      <c r="F2317" s="38">
        <v>10.392272906183541</v>
      </c>
      <c r="G2317" s="38">
        <v>14.556250000000002</v>
      </c>
      <c r="H2317" s="41">
        <v>100.78148148148099</v>
      </c>
    </row>
    <row r="2318" spans="1:8" x14ac:dyDescent="0.2">
      <c r="A2318" s="26">
        <v>5</v>
      </c>
      <c r="B2318" s="26">
        <v>5</v>
      </c>
      <c r="C2318" s="26">
        <v>2011</v>
      </c>
      <c r="D2318" s="38">
        <v>8.0787234042553209</v>
      </c>
      <c r="E2318" s="38">
        <v>5.4250000000000007</v>
      </c>
      <c r="F2318" s="38">
        <v>8.0051649879511935</v>
      </c>
      <c r="G2318" s="38">
        <v>12.552777777777777</v>
      </c>
      <c r="H2318" s="41">
        <v>100.78148148148099</v>
      </c>
    </row>
    <row r="2319" spans="1:8" x14ac:dyDescent="0.2">
      <c r="A2319" s="26">
        <v>5</v>
      </c>
      <c r="B2319" s="26">
        <v>6</v>
      </c>
      <c r="C2319" s="26">
        <v>2011</v>
      </c>
      <c r="D2319" s="38">
        <v>9.1111111111111101E-2</v>
      </c>
      <c r="E2319" s="38">
        <v>3.8875000000000002</v>
      </c>
      <c r="F2319" s="38">
        <v>7.1896405746049101</v>
      </c>
      <c r="G2319" s="38">
        <v>13.455555555555554</v>
      </c>
      <c r="H2319" s="41">
        <v>100.78148148148099</v>
      </c>
    </row>
    <row r="2320" spans="1:8" x14ac:dyDescent="0.2">
      <c r="A2320" s="26">
        <v>5</v>
      </c>
      <c r="B2320" s="26">
        <v>7</v>
      </c>
      <c r="C2320" s="26">
        <v>2011</v>
      </c>
      <c r="D2320" s="38">
        <v>5.909090909090909E-2</v>
      </c>
      <c r="E2320" s="38">
        <v>3.0500000000000003</v>
      </c>
      <c r="F2320" s="38">
        <v>6.8724921916369102</v>
      </c>
      <c r="G2320" s="38">
        <v>15.829411764705883</v>
      </c>
      <c r="H2320" s="41">
        <v>100.78148148148099</v>
      </c>
    </row>
    <row r="2321" spans="1:8" x14ac:dyDescent="0.2">
      <c r="A2321" s="26">
        <v>5</v>
      </c>
      <c r="B2321" s="26">
        <v>8</v>
      </c>
      <c r="C2321" s="26">
        <v>2011</v>
      </c>
      <c r="D2321" s="38">
        <v>5.6818181818181816E-2</v>
      </c>
      <c r="E2321" s="38">
        <v>2.65</v>
      </c>
      <c r="F2321" s="38">
        <v>6.7705516399686259</v>
      </c>
      <c r="G2321" s="38">
        <v>15.861111111111114</v>
      </c>
      <c r="H2321" s="41">
        <v>100.78148148148099</v>
      </c>
    </row>
    <row r="2322" spans="1:8" x14ac:dyDescent="0.2">
      <c r="A2322" s="26">
        <v>5</v>
      </c>
      <c r="B2322" s="26">
        <v>9</v>
      </c>
      <c r="C2322" s="26">
        <v>2011</v>
      </c>
      <c r="D2322" s="38">
        <v>0</v>
      </c>
      <c r="E2322" s="38">
        <v>4.4375</v>
      </c>
      <c r="F2322" s="38">
        <v>6.611977448484625</v>
      </c>
      <c r="G2322" s="38">
        <v>16.524999999999999</v>
      </c>
      <c r="H2322" s="41">
        <v>100.78148148148099</v>
      </c>
    </row>
    <row r="2323" spans="1:8" x14ac:dyDescent="0.2">
      <c r="A2323" s="26">
        <v>5</v>
      </c>
      <c r="B2323" s="26">
        <v>10</v>
      </c>
      <c r="C2323" s="26">
        <v>2011</v>
      </c>
      <c r="D2323" s="38">
        <v>0</v>
      </c>
      <c r="E2323" s="38">
        <v>3.7625000000000002</v>
      </c>
      <c r="F2323" s="38">
        <v>6.4817200769084824</v>
      </c>
      <c r="G2323" s="38">
        <v>17.008823529411764</v>
      </c>
      <c r="H2323" s="41">
        <v>100.78148148148099</v>
      </c>
    </row>
    <row r="2324" spans="1:8" x14ac:dyDescent="0.2">
      <c r="A2324" s="26">
        <v>5</v>
      </c>
      <c r="B2324" s="26">
        <v>11</v>
      </c>
      <c r="C2324" s="26">
        <v>2011</v>
      </c>
      <c r="D2324" s="38">
        <v>0</v>
      </c>
      <c r="E2324" s="38">
        <v>3.3250000000000002</v>
      </c>
      <c r="F2324" s="38">
        <v>6.1815617858851963</v>
      </c>
      <c r="G2324" s="38">
        <v>15.95</v>
      </c>
      <c r="H2324" s="41">
        <v>100.78148148148099</v>
      </c>
    </row>
    <row r="2325" spans="1:8" x14ac:dyDescent="0.2">
      <c r="A2325" s="26">
        <v>5</v>
      </c>
      <c r="B2325" s="26">
        <v>12</v>
      </c>
      <c r="C2325" s="26">
        <v>2011</v>
      </c>
      <c r="D2325" s="38">
        <v>0</v>
      </c>
      <c r="E2325" s="38">
        <v>2.6624999999999996</v>
      </c>
      <c r="F2325" s="38">
        <v>6.0541360962998398</v>
      </c>
      <c r="G2325" s="38">
        <v>16.71764705882353</v>
      </c>
      <c r="H2325" s="41">
        <v>100.78148148148099</v>
      </c>
    </row>
    <row r="2326" spans="1:8" x14ac:dyDescent="0.2">
      <c r="A2326" s="26">
        <v>5</v>
      </c>
      <c r="B2326" s="26">
        <v>13</v>
      </c>
      <c r="C2326" s="26">
        <v>2011</v>
      </c>
      <c r="D2326" s="38">
        <v>0</v>
      </c>
      <c r="E2326" s="38">
        <v>2.0375000000000001</v>
      </c>
      <c r="F2326" s="38">
        <v>6.0031658204656972</v>
      </c>
      <c r="G2326" s="38">
        <v>15.561764705882352</v>
      </c>
      <c r="H2326" s="41">
        <v>100.78148148148099</v>
      </c>
    </row>
    <row r="2327" spans="1:8" x14ac:dyDescent="0.2">
      <c r="A2327" s="26">
        <v>5</v>
      </c>
      <c r="B2327" s="26">
        <v>14</v>
      </c>
      <c r="C2327" s="26">
        <v>2011</v>
      </c>
      <c r="D2327" s="38">
        <v>0.23181818181818181</v>
      </c>
      <c r="E2327" s="38">
        <v>3.0375000000000001</v>
      </c>
      <c r="F2327" s="38">
        <v>5.9975024564841259</v>
      </c>
      <c r="G2327" s="38">
        <v>15.952777777777779</v>
      </c>
      <c r="H2327" s="41">
        <v>100.78148148148099</v>
      </c>
    </row>
    <row r="2328" spans="1:8" x14ac:dyDescent="0.2">
      <c r="A2328" s="26">
        <v>5</v>
      </c>
      <c r="B2328" s="26">
        <v>15</v>
      </c>
      <c r="C2328" s="26">
        <v>2011</v>
      </c>
      <c r="D2328" s="38">
        <v>16.779166666666665</v>
      </c>
      <c r="E2328" s="38">
        <v>2.9</v>
      </c>
      <c r="F2328" s="38">
        <v>16.256686309100743</v>
      </c>
      <c r="G2328" s="38">
        <v>17.242647058823536</v>
      </c>
      <c r="H2328" s="41">
        <v>100.78148148148099</v>
      </c>
    </row>
    <row r="2329" spans="1:8" x14ac:dyDescent="0.2">
      <c r="A2329" s="26">
        <v>5</v>
      </c>
      <c r="B2329" s="26">
        <v>16</v>
      </c>
      <c r="C2329" s="26">
        <v>2011</v>
      </c>
      <c r="D2329" s="38">
        <v>6.2340425531914905</v>
      </c>
      <c r="E2329" s="38">
        <v>4.3375000000000004</v>
      </c>
      <c r="F2329" s="38">
        <v>7.9003927542921213</v>
      </c>
      <c r="G2329" s="38">
        <v>15.432352941176468</v>
      </c>
      <c r="H2329" s="41">
        <v>100.78148148148099</v>
      </c>
    </row>
    <row r="2330" spans="1:8" x14ac:dyDescent="0.2">
      <c r="A2330" s="26">
        <v>5</v>
      </c>
      <c r="B2330" s="26">
        <v>17</v>
      </c>
      <c r="C2330" s="26">
        <v>2011</v>
      </c>
      <c r="D2330" s="38">
        <v>15.93061224489796</v>
      </c>
      <c r="E2330" s="38">
        <v>5.6000000000000005</v>
      </c>
      <c r="F2330" s="38">
        <v>24.196722611263869</v>
      </c>
      <c r="G2330" s="38">
        <v>14.429411764705883</v>
      </c>
      <c r="H2330" s="41">
        <v>100.78148148148099</v>
      </c>
    </row>
    <row r="2331" spans="1:8" x14ac:dyDescent="0.2">
      <c r="A2331" s="26">
        <v>5</v>
      </c>
      <c r="B2331" s="26">
        <v>18</v>
      </c>
      <c r="C2331" s="26">
        <v>2011</v>
      </c>
      <c r="D2331" s="38">
        <v>27.458823529411767</v>
      </c>
      <c r="E2331" s="38">
        <v>4.4625000000000004</v>
      </c>
      <c r="F2331" s="38">
        <v>44.004338136809878</v>
      </c>
      <c r="G2331" s="38">
        <v>16.647222222222222</v>
      </c>
      <c r="H2331" s="41">
        <v>100.78148148148099</v>
      </c>
    </row>
    <row r="2332" spans="1:8" x14ac:dyDescent="0.2">
      <c r="A2332" s="26">
        <v>5</v>
      </c>
      <c r="B2332" s="26">
        <v>19</v>
      </c>
      <c r="C2332" s="26">
        <v>2011</v>
      </c>
      <c r="D2332" s="38">
        <v>23.850000000000005</v>
      </c>
      <c r="E2332" s="38">
        <v>2.5124999999999997</v>
      </c>
      <c r="F2332" s="38">
        <v>23.975851415982575</v>
      </c>
      <c r="G2332" s="38">
        <v>18.608823529411765</v>
      </c>
      <c r="H2332" s="41">
        <v>100.78148148148099</v>
      </c>
    </row>
    <row r="2333" spans="1:8" x14ac:dyDescent="0.2">
      <c r="A2333" s="26">
        <v>5</v>
      </c>
      <c r="B2333" s="26">
        <v>20</v>
      </c>
      <c r="C2333" s="26">
        <v>2011</v>
      </c>
      <c r="D2333" s="38">
        <v>1.1808510638297869</v>
      </c>
      <c r="E2333" s="38">
        <v>1.3625</v>
      </c>
      <c r="F2333" s="38">
        <v>13.657202241559464</v>
      </c>
      <c r="G2333" s="38">
        <v>16.922222222222224</v>
      </c>
      <c r="H2333" s="41">
        <v>100.78148148148099</v>
      </c>
    </row>
    <row r="2334" spans="1:8" x14ac:dyDescent="0.2">
      <c r="A2334" s="26">
        <v>5</v>
      </c>
      <c r="B2334" s="26">
        <v>21</v>
      </c>
      <c r="C2334" s="26">
        <v>2011</v>
      </c>
      <c r="D2334" s="38">
        <v>3.8069767441860489</v>
      </c>
      <c r="E2334" s="38">
        <v>1.5874999999999999</v>
      </c>
      <c r="F2334" s="38">
        <v>12.399935437650608</v>
      </c>
      <c r="G2334" s="38">
        <v>17.394444444444446</v>
      </c>
      <c r="H2334" s="41">
        <v>100.78148148148099</v>
      </c>
    </row>
    <row r="2335" spans="1:8" x14ac:dyDescent="0.2">
      <c r="A2335" s="26">
        <v>5</v>
      </c>
      <c r="B2335" s="26">
        <v>22</v>
      </c>
      <c r="C2335" s="26">
        <v>2011</v>
      </c>
      <c r="D2335" s="38">
        <v>2.0204545454545451</v>
      </c>
      <c r="E2335" s="38">
        <v>3.2124999999999999</v>
      </c>
      <c r="F2335" s="38">
        <v>10.596154009520117</v>
      </c>
      <c r="G2335" s="38">
        <v>15.305555555555554</v>
      </c>
      <c r="H2335" s="41">
        <v>100.78148148148099</v>
      </c>
    </row>
    <row r="2336" spans="1:8" x14ac:dyDescent="0.2">
      <c r="A2336" s="26">
        <v>5</v>
      </c>
      <c r="B2336" s="26">
        <v>23</v>
      </c>
      <c r="C2336" s="26">
        <v>2011</v>
      </c>
      <c r="D2336" s="38">
        <v>2.6511111111111103</v>
      </c>
      <c r="E2336" s="38">
        <v>3.3624999999999998</v>
      </c>
      <c r="F2336" s="38">
        <v>9.494629715104475</v>
      </c>
      <c r="G2336" s="38">
        <v>15.852941176470587</v>
      </c>
      <c r="H2336" s="41">
        <v>100.78148148148099</v>
      </c>
    </row>
    <row r="2337" spans="1:8" x14ac:dyDescent="0.2">
      <c r="A2337" s="26">
        <v>5</v>
      </c>
      <c r="B2337" s="26">
        <v>24</v>
      </c>
      <c r="C2337" s="26">
        <v>2011</v>
      </c>
      <c r="D2337" s="38">
        <v>4.6456521739130441</v>
      </c>
      <c r="E2337" s="38">
        <v>3.0124999999999997</v>
      </c>
      <c r="F2337" s="38">
        <v>9.8995602397868296</v>
      </c>
      <c r="G2337" s="38">
        <v>21.06388888888889</v>
      </c>
      <c r="H2337" s="41">
        <v>100.78148148148099</v>
      </c>
    </row>
    <row r="2338" spans="1:8" x14ac:dyDescent="0.2">
      <c r="A2338" s="26">
        <v>5</v>
      </c>
      <c r="B2338" s="26">
        <v>25</v>
      </c>
      <c r="C2338" s="26">
        <v>2011</v>
      </c>
      <c r="D2338" s="38">
        <v>3.1707317073170732E-2</v>
      </c>
      <c r="E2338" s="38">
        <v>2.6</v>
      </c>
      <c r="F2338" s="38">
        <v>8.3591252367994073</v>
      </c>
      <c r="G2338" s="38">
        <v>22.585294117647052</v>
      </c>
      <c r="H2338" s="41">
        <v>100.78148148148099</v>
      </c>
    </row>
    <row r="2339" spans="1:8" x14ac:dyDescent="0.2">
      <c r="A2339" s="26">
        <v>5</v>
      </c>
      <c r="B2339" s="26">
        <v>26</v>
      </c>
      <c r="C2339" s="26">
        <v>2011</v>
      </c>
      <c r="D2339" s="38">
        <v>0</v>
      </c>
      <c r="E2339" s="38">
        <v>2.7875000000000001</v>
      </c>
      <c r="F2339" s="38">
        <v>7.8692442523934805</v>
      </c>
      <c r="G2339" s="38">
        <v>21.764705882352942</v>
      </c>
      <c r="H2339" s="41">
        <v>100.78148148148099</v>
      </c>
    </row>
    <row r="2340" spans="1:8" x14ac:dyDescent="0.2">
      <c r="A2340" s="26">
        <v>5</v>
      </c>
      <c r="B2340" s="26">
        <v>27</v>
      </c>
      <c r="C2340" s="26">
        <v>2011</v>
      </c>
      <c r="D2340" s="38">
        <v>0</v>
      </c>
      <c r="E2340" s="38">
        <v>3.1500000000000004</v>
      </c>
      <c r="F2340" s="38">
        <v>7.501125593591337</v>
      </c>
      <c r="G2340" s="38">
        <v>23.181250000000006</v>
      </c>
      <c r="H2340" s="41">
        <v>100.78148148148099</v>
      </c>
    </row>
    <row r="2341" spans="1:8" x14ac:dyDescent="0.2">
      <c r="A2341" s="26">
        <v>5</v>
      </c>
      <c r="B2341" s="26">
        <v>28</v>
      </c>
      <c r="C2341" s="26">
        <v>2011</v>
      </c>
      <c r="D2341" s="38">
        <v>0.13783783783783782</v>
      </c>
      <c r="E2341" s="38">
        <v>3.5124999999999997</v>
      </c>
      <c r="F2341" s="38">
        <v>7.0084129271946232</v>
      </c>
      <c r="G2341" s="38">
        <v>23.699999999999996</v>
      </c>
      <c r="H2341" s="41">
        <v>100.78148148148099</v>
      </c>
    </row>
    <row r="2342" spans="1:8" x14ac:dyDescent="0.2">
      <c r="A2342" s="26">
        <v>5</v>
      </c>
      <c r="B2342" s="26">
        <v>29</v>
      </c>
      <c r="C2342" s="26">
        <v>2011</v>
      </c>
      <c r="D2342" s="38">
        <v>0.86499999999999988</v>
      </c>
      <c r="E2342" s="38">
        <v>3.1000000000000005</v>
      </c>
      <c r="F2342" s="38">
        <v>6.5836606285767676</v>
      </c>
      <c r="G2342" s="38">
        <v>23.738235294117651</v>
      </c>
      <c r="H2342" s="41">
        <v>100.78148148148099</v>
      </c>
    </row>
    <row r="2343" spans="1:8" x14ac:dyDescent="0.2">
      <c r="A2343" s="26">
        <v>5</v>
      </c>
      <c r="B2343" s="26">
        <v>30</v>
      </c>
      <c r="C2343" s="26">
        <v>2011</v>
      </c>
      <c r="D2343" s="38">
        <v>7.2422222222222192</v>
      </c>
      <c r="E2343" s="38">
        <v>2.5571428571428569</v>
      </c>
      <c r="F2343" s="38">
        <v>8.7583923975001898</v>
      </c>
      <c r="G2343" s="38">
        <v>25.646875000000001</v>
      </c>
      <c r="H2343" s="41">
        <v>100.78148148148099</v>
      </c>
    </row>
    <row r="2344" spans="1:8" x14ac:dyDescent="0.2">
      <c r="A2344" s="26">
        <v>5</v>
      </c>
      <c r="B2344" s="26">
        <v>31</v>
      </c>
      <c r="C2344" s="26">
        <v>2011</v>
      </c>
      <c r="D2344" s="38">
        <v>0.34878048780487808</v>
      </c>
      <c r="E2344" s="38">
        <v>2.85</v>
      </c>
      <c r="F2344" s="38">
        <v>6.6884328622358398</v>
      </c>
      <c r="G2344" s="38">
        <v>25.873529411764707</v>
      </c>
      <c r="H2344" s="41">
        <v>100.78148148148099</v>
      </c>
    </row>
    <row r="2345" spans="1:8" x14ac:dyDescent="0.2">
      <c r="A2345" s="26">
        <v>6</v>
      </c>
      <c r="B2345" s="26">
        <v>1</v>
      </c>
      <c r="C2345" s="26">
        <v>2011</v>
      </c>
      <c r="D2345" s="38">
        <v>0.10697674418604651</v>
      </c>
      <c r="E2345" s="38">
        <v>4.1125000000000007</v>
      </c>
      <c r="F2345" s="38">
        <v>6.277838973571912</v>
      </c>
      <c r="G2345" s="38">
        <v>25.741666666666664</v>
      </c>
      <c r="H2345" s="41">
        <v>117.075925925926</v>
      </c>
    </row>
    <row r="2346" spans="1:8" x14ac:dyDescent="0.2">
      <c r="A2346" s="26">
        <v>6</v>
      </c>
      <c r="B2346" s="26">
        <v>2</v>
      </c>
      <c r="C2346" s="26">
        <v>2011</v>
      </c>
      <c r="D2346" s="38">
        <v>0.79523809523809541</v>
      </c>
      <c r="E2346" s="38">
        <v>5.9999999999999991</v>
      </c>
      <c r="F2346" s="38">
        <v>5.921047042732912</v>
      </c>
      <c r="G2346" s="38">
        <v>22.455555555555556</v>
      </c>
      <c r="H2346" s="41">
        <v>117.075925925926</v>
      </c>
    </row>
    <row r="2347" spans="1:8" x14ac:dyDescent="0.2">
      <c r="A2347" s="26">
        <v>6</v>
      </c>
      <c r="B2347" s="26">
        <v>3</v>
      </c>
      <c r="C2347" s="26">
        <v>2011</v>
      </c>
      <c r="D2347" s="38">
        <v>0</v>
      </c>
      <c r="E2347" s="38">
        <v>5</v>
      </c>
      <c r="F2347" s="38">
        <v>5.6633639815714139</v>
      </c>
      <c r="G2347" s="38">
        <v>19.176470588235297</v>
      </c>
      <c r="H2347" s="41">
        <v>117.075925925926</v>
      </c>
    </row>
    <row r="2348" spans="1:8" x14ac:dyDescent="0.2">
      <c r="A2348" s="26">
        <v>6</v>
      </c>
      <c r="B2348" s="26">
        <v>4</v>
      </c>
      <c r="C2348" s="26">
        <v>2011</v>
      </c>
      <c r="D2348" s="38">
        <v>0</v>
      </c>
      <c r="E2348" s="38">
        <v>3.0375000000000001</v>
      </c>
      <c r="F2348" s="38">
        <v>5.4821363341611287</v>
      </c>
      <c r="G2348" s="38">
        <v>18.897058823529409</v>
      </c>
      <c r="H2348" s="41">
        <v>117.075925925926</v>
      </c>
    </row>
    <row r="2349" spans="1:8" x14ac:dyDescent="0.2">
      <c r="A2349" s="26">
        <v>6</v>
      </c>
      <c r="B2349" s="26">
        <v>5</v>
      </c>
      <c r="C2349" s="26">
        <v>2011</v>
      </c>
      <c r="D2349" s="38">
        <v>1.1363636363636364E-2</v>
      </c>
      <c r="E2349" s="38">
        <v>2.4875000000000003</v>
      </c>
      <c r="F2349" s="38">
        <v>5.4623145602256278</v>
      </c>
      <c r="G2349" s="38">
        <v>17.394117647058827</v>
      </c>
      <c r="H2349" s="41">
        <v>117.075925925926</v>
      </c>
    </row>
    <row r="2350" spans="1:8" x14ac:dyDescent="0.2">
      <c r="A2350" s="26">
        <v>6</v>
      </c>
      <c r="B2350" s="26">
        <v>6</v>
      </c>
      <c r="C2350" s="26">
        <v>2011</v>
      </c>
      <c r="D2350" s="38">
        <v>3.4090909090909088E-2</v>
      </c>
      <c r="E2350" s="38">
        <v>2.0874999999999999</v>
      </c>
      <c r="F2350" s="38">
        <v>5.3037403687416296</v>
      </c>
      <c r="G2350" s="38">
        <v>21.023529411764706</v>
      </c>
      <c r="H2350" s="41">
        <v>117.075925925926</v>
      </c>
    </row>
    <row r="2351" spans="1:8" x14ac:dyDescent="0.2">
      <c r="A2351" s="26">
        <v>6</v>
      </c>
      <c r="B2351" s="26">
        <v>7</v>
      </c>
      <c r="C2351" s="26">
        <v>2011</v>
      </c>
      <c r="D2351" s="38">
        <v>0</v>
      </c>
      <c r="E2351" s="38">
        <v>3.4750000000000001</v>
      </c>
      <c r="F2351" s="38">
        <v>5.1734829971654861</v>
      </c>
      <c r="G2351" s="38">
        <v>24.274999999999999</v>
      </c>
      <c r="H2351" s="41">
        <v>117.075925925926</v>
      </c>
    </row>
    <row r="2352" spans="1:8" x14ac:dyDescent="0.2">
      <c r="A2352" s="26">
        <v>6</v>
      </c>
      <c r="B2352" s="26">
        <v>8</v>
      </c>
      <c r="C2352" s="26">
        <v>2011</v>
      </c>
      <c r="D2352" s="38">
        <v>0</v>
      </c>
      <c r="E2352" s="38">
        <v>2.5249999999999999</v>
      </c>
      <c r="F2352" s="38">
        <v>5.1281760853129148</v>
      </c>
      <c r="G2352" s="38">
        <v>27.491666666666667</v>
      </c>
      <c r="H2352" s="41">
        <v>117.075925925926</v>
      </c>
    </row>
    <row r="2353" spans="1:8" x14ac:dyDescent="0.2">
      <c r="A2353" s="26">
        <v>6</v>
      </c>
      <c r="B2353" s="26">
        <v>9</v>
      </c>
      <c r="C2353" s="26">
        <v>2011</v>
      </c>
      <c r="D2353" s="38">
        <v>2.6833333333333327</v>
      </c>
      <c r="E2353" s="38">
        <v>2.5625</v>
      </c>
      <c r="F2353" s="38">
        <v>8.1297589955457621</v>
      </c>
      <c r="G2353" s="38">
        <v>28.353124999999999</v>
      </c>
      <c r="H2353" s="41">
        <v>117.075925925926</v>
      </c>
    </row>
    <row r="2354" spans="1:8" x14ac:dyDescent="0.2">
      <c r="A2354" s="26">
        <v>6</v>
      </c>
      <c r="B2354" s="26">
        <v>10</v>
      </c>
      <c r="C2354" s="26">
        <v>2011</v>
      </c>
      <c r="D2354" s="38">
        <v>8.4695652173913061</v>
      </c>
      <c r="E2354" s="38">
        <v>2.7749999999999999</v>
      </c>
      <c r="F2354" s="38">
        <v>7.8975610723013361</v>
      </c>
      <c r="G2354" s="38">
        <v>25.700000000000003</v>
      </c>
      <c r="H2354" s="41">
        <v>117.075925925926</v>
      </c>
    </row>
    <row r="2355" spans="1:8" x14ac:dyDescent="0.2">
      <c r="A2355" s="26">
        <v>6</v>
      </c>
      <c r="B2355" s="26">
        <v>11</v>
      </c>
      <c r="C2355" s="26">
        <v>2011</v>
      </c>
      <c r="D2355" s="38">
        <v>14.702173913043479</v>
      </c>
      <c r="E2355" s="38">
        <v>4.1500000000000004</v>
      </c>
      <c r="F2355" s="38">
        <v>13.113519299328608</v>
      </c>
      <c r="G2355" s="38">
        <v>20.27058823529412</v>
      </c>
      <c r="H2355" s="41">
        <v>117.075925925926</v>
      </c>
    </row>
    <row r="2356" spans="1:8" x14ac:dyDescent="0.2">
      <c r="A2356" s="26">
        <v>6</v>
      </c>
      <c r="B2356" s="26">
        <v>12</v>
      </c>
      <c r="C2356" s="26">
        <v>2011</v>
      </c>
      <c r="D2356" s="38">
        <v>4.5456521739130453</v>
      </c>
      <c r="E2356" s="38">
        <v>2.8250000000000002</v>
      </c>
      <c r="F2356" s="38">
        <v>6.6601160423279815</v>
      </c>
      <c r="G2356" s="38">
        <v>18.735294117647058</v>
      </c>
      <c r="H2356" s="41">
        <v>117.075925925926</v>
      </c>
    </row>
    <row r="2357" spans="1:8" x14ac:dyDescent="0.2">
      <c r="A2357" s="26">
        <v>6</v>
      </c>
      <c r="B2357" s="26">
        <v>13</v>
      </c>
      <c r="C2357" s="26">
        <v>2011</v>
      </c>
      <c r="D2357" s="38">
        <v>1.1333333333333331</v>
      </c>
      <c r="E2357" s="38">
        <v>2.8749999999999996</v>
      </c>
      <c r="F2357" s="38">
        <v>6.0258192763919833</v>
      </c>
      <c r="G2357" s="38">
        <v>19.608823529411765</v>
      </c>
      <c r="H2357" s="41">
        <v>117.075925925926</v>
      </c>
    </row>
    <row r="2358" spans="1:8" x14ac:dyDescent="0.2">
      <c r="A2358" s="26">
        <v>6</v>
      </c>
      <c r="B2358" s="26">
        <v>14</v>
      </c>
      <c r="C2358" s="26">
        <v>2011</v>
      </c>
      <c r="D2358" s="38">
        <v>1.7266666666666661</v>
      </c>
      <c r="E2358" s="38">
        <v>2.7250000000000001</v>
      </c>
      <c r="F2358" s="38">
        <v>7.3935216779414805</v>
      </c>
      <c r="G2358" s="38">
        <v>17.744117647058825</v>
      </c>
      <c r="H2358" s="41">
        <v>117.075925925926</v>
      </c>
    </row>
    <row r="2359" spans="1:8" x14ac:dyDescent="0.2">
      <c r="A2359" s="26">
        <v>6</v>
      </c>
      <c r="B2359" s="26">
        <v>15</v>
      </c>
      <c r="C2359" s="26">
        <v>2011</v>
      </c>
      <c r="D2359" s="38">
        <v>4.5869565217391308</v>
      </c>
      <c r="E2359" s="38">
        <v>2.8249999999999997</v>
      </c>
      <c r="F2359" s="38">
        <v>5.8530866749540555</v>
      </c>
      <c r="G2359" s="38">
        <v>20.149999999999999</v>
      </c>
      <c r="H2359" s="41">
        <v>117.075925925926</v>
      </c>
    </row>
    <row r="2360" spans="1:8" x14ac:dyDescent="0.2">
      <c r="A2360" s="26">
        <v>6</v>
      </c>
      <c r="B2360" s="26">
        <v>16</v>
      </c>
      <c r="C2360" s="26">
        <v>2011</v>
      </c>
      <c r="D2360" s="38">
        <v>6.0465116279069767E-2</v>
      </c>
      <c r="E2360" s="38">
        <v>3.0000000000000004</v>
      </c>
      <c r="F2360" s="38">
        <v>5.371700736520487</v>
      </c>
      <c r="G2360" s="38">
        <v>22.8</v>
      </c>
      <c r="H2360" s="41">
        <v>117.075925925926</v>
      </c>
    </row>
    <row r="2361" spans="1:8" x14ac:dyDescent="0.2">
      <c r="A2361" s="26">
        <v>6</v>
      </c>
      <c r="B2361" s="26">
        <v>17</v>
      </c>
      <c r="C2361" s="26">
        <v>2011</v>
      </c>
      <c r="D2361" s="38">
        <v>25.918750000000003</v>
      </c>
      <c r="E2361" s="38">
        <v>2.1875</v>
      </c>
      <c r="F2361" s="38">
        <v>22.353297635262372</v>
      </c>
      <c r="G2361" s="38">
        <v>22.222222222222221</v>
      </c>
      <c r="H2361" s="41">
        <v>117.075925925926</v>
      </c>
    </row>
    <row r="2362" spans="1:8" x14ac:dyDescent="0.2">
      <c r="A2362" s="26">
        <v>6</v>
      </c>
      <c r="B2362" s="26">
        <v>18</v>
      </c>
      <c r="C2362" s="26">
        <v>2011</v>
      </c>
      <c r="D2362" s="38">
        <v>9.5658536585365859</v>
      </c>
      <c r="E2362" s="38">
        <v>1.6875</v>
      </c>
      <c r="F2362" s="38">
        <v>7.3538781300704814</v>
      </c>
      <c r="G2362" s="38">
        <v>22.669444444444444</v>
      </c>
      <c r="H2362" s="41">
        <v>117.075925925926</v>
      </c>
    </row>
    <row r="2363" spans="1:8" x14ac:dyDescent="0.2">
      <c r="A2363" s="26">
        <v>6</v>
      </c>
      <c r="B2363" s="26">
        <v>19</v>
      </c>
      <c r="C2363" s="26">
        <v>2011</v>
      </c>
      <c r="D2363" s="38">
        <v>0</v>
      </c>
      <c r="E2363" s="38">
        <v>2.1625000000000001</v>
      </c>
      <c r="F2363" s="38">
        <v>5.9946707744933407</v>
      </c>
      <c r="G2363" s="38">
        <v>23.211111111111112</v>
      </c>
      <c r="H2363" s="41">
        <v>117.075925925926</v>
      </c>
    </row>
    <row r="2364" spans="1:8" x14ac:dyDescent="0.2">
      <c r="A2364" s="26">
        <v>6</v>
      </c>
      <c r="B2364" s="26">
        <v>20</v>
      </c>
      <c r="C2364" s="26">
        <v>2011</v>
      </c>
      <c r="D2364" s="38">
        <v>0</v>
      </c>
      <c r="E2364" s="38">
        <v>2.3875000000000002</v>
      </c>
      <c r="F2364" s="38">
        <v>5.4877996981427009</v>
      </c>
      <c r="G2364" s="38">
        <v>22.661111111111111</v>
      </c>
      <c r="H2364" s="41">
        <v>117.075925925926</v>
      </c>
    </row>
    <row r="2365" spans="1:8" x14ac:dyDescent="0.2">
      <c r="A2365" s="26">
        <v>6</v>
      </c>
      <c r="B2365" s="26">
        <v>21</v>
      </c>
      <c r="C2365" s="26">
        <v>2011</v>
      </c>
      <c r="D2365" s="38">
        <v>0.14883720930232558</v>
      </c>
      <c r="E2365" s="38">
        <v>2.8125</v>
      </c>
      <c r="F2365" s="38">
        <v>5.1649879511931287</v>
      </c>
      <c r="G2365" s="38">
        <v>24.036111111111111</v>
      </c>
      <c r="H2365" s="41">
        <v>117.075925925926</v>
      </c>
    </row>
    <row r="2366" spans="1:8" x14ac:dyDescent="0.2">
      <c r="A2366" s="26">
        <v>6</v>
      </c>
      <c r="B2366" s="26">
        <v>22</v>
      </c>
      <c r="C2366" s="26">
        <v>2011</v>
      </c>
      <c r="D2366" s="38">
        <v>2.471111111111111</v>
      </c>
      <c r="E2366" s="38">
        <v>2.1749999999999998</v>
      </c>
      <c r="F2366" s="38">
        <v>5.5302749280044861</v>
      </c>
      <c r="G2366" s="38">
        <v>23.805263157894736</v>
      </c>
      <c r="H2366" s="41">
        <v>117.075925925926</v>
      </c>
    </row>
    <row r="2367" spans="1:8" x14ac:dyDescent="0.2">
      <c r="A2367" s="26">
        <v>6</v>
      </c>
      <c r="B2367" s="26">
        <v>23</v>
      </c>
      <c r="C2367" s="26">
        <v>2011</v>
      </c>
      <c r="D2367" s="38">
        <v>12.810416666666667</v>
      </c>
      <c r="E2367" s="38">
        <v>2.8374999999999999</v>
      </c>
      <c r="F2367" s="38">
        <v>15.228785746445531</v>
      </c>
      <c r="G2367" s="38">
        <v>21.836842105263155</v>
      </c>
      <c r="H2367" s="41">
        <v>117.075925925926</v>
      </c>
    </row>
    <row r="2368" spans="1:8" x14ac:dyDescent="0.2">
      <c r="A2368" s="26">
        <v>6</v>
      </c>
      <c r="B2368" s="26">
        <v>24</v>
      </c>
      <c r="C2368" s="26">
        <v>2011</v>
      </c>
      <c r="D2368" s="38">
        <v>18.602325581395345</v>
      </c>
      <c r="E2368" s="38">
        <v>2.6857142857142859</v>
      </c>
      <c r="F2368" s="38">
        <v>10.259183852616616</v>
      </c>
      <c r="G2368" s="38">
        <v>20.050000000000004</v>
      </c>
      <c r="H2368" s="41">
        <v>117.075925925926</v>
      </c>
    </row>
    <row r="2369" spans="1:8" x14ac:dyDescent="0.2">
      <c r="A2369" s="26">
        <v>6</v>
      </c>
      <c r="B2369" s="26">
        <v>25</v>
      </c>
      <c r="C2369" s="26">
        <v>2011</v>
      </c>
      <c r="D2369" s="38">
        <v>1.2499999999999996</v>
      </c>
      <c r="E2369" s="38">
        <v>2.7375000000000003</v>
      </c>
      <c r="F2369" s="38">
        <v>6.6459576323740546</v>
      </c>
      <c r="G2369" s="38">
        <v>22.06388888888889</v>
      </c>
      <c r="H2369" s="41">
        <v>117.075925925926</v>
      </c>
    </row>
    <row r="2370" spans="1:8" x14ac:dyDescent="0.2">
      <c r="A2370" s="26">
        <v>6</v>
      </c>
      <c r="B2370" s="26">
        <v>26</v>
      </c>
      <c r="C2370" s="26">
        <v>2011</v>
      </c>
      <c r="D2370" s="38">
        <v>0</v>
      </c>
      <c r="E2370" s="38">
        <v>2.4875000000000003</v>
      </c>
      <c r="F2370" s="38">
        <v>6.0059975024564851</v>
      </c>
      <c r="G2370" s="38">
        <v>22.797222222222224</v>
      </c>
      <c r="H2370" s="41">
        <v>117.075925925926</v>
      </c>
    </row>
    <row r="2371" spans="1:8" x14ac:dyDescent="0.2">
      <c r="A2371" s="26">
        <v>6</v>
      </c>
      <c r="B2371" s="26">
        <v>27</v>
      </c>
      <c r="C2371" s="26">
        <v>2011</v>
      </c>
      <c r="D2371" s="38">
        <v>0</v>
      </c>
      <c r="E2371" s="38">
        <v>1.8857142857142857</v>
      </c>
      <c r="F2371" s="38">
        <v>5.6775223915253425</v>
      </c>
      <c r="G2371" s="38">
        <v>23.158823529411766</v>
      </c>
      <c r="H2371" s="41">
        <v>117.075925925926</v>
      </c>
    </row>
    <row r="2372" spans="1:8" x14ac:dyDescent="0.2">
      <c r="A2372" s="26">
        <v>6</v>
      </c>
      <c r="B2372" s="26">
        <v>28</v>
      </c>
      <c r="C2372" s="26">
        <v>2011</v>
      </c>
      <c r="D2372" s="38">
        <v>0.12</v>
      </c>
      <c r="E2372" s="38">
        <v>2.2749999999999999</v>
      </c>
      <c r="F2372" s="38">
        <v>5.3886908284651991</v>
      </c>
      <c r="G2372" s="38">
        <v>24.141666666666666</v>
      </c>
      <c r="H2372" s="41">
        <v>117.075925925926</v>
      </c>
    </row>
    <row r="2373" spans="1:8" x14ac:dyDescent="0.2">
      <c r="A2373" s="26">
        <v>6</v>
      </c>
      <c r="B2373" s="26">
        <v>29</v>
      </c>
      <c r="C2373" s="26">
        <v>2011</v>
      </c>
      <c r="D2373" s="38">
        <v>1.0195121951219512</v>
      </c>
      <c r="E2373" s="38">
        <v>3.4499999999999997</v>
      </c>
      <c r="F2373" s="38">
        <v>5.8049480811106982</v>
      </c>
      <c r="G2373" s="38">
        <v>23.925000000000001</v>
      </c>
      <c r="H2373" s="41">
        <v>117.075925925926</v>
      </c>
    </row>
    <row r="2374" spans="1:8" x14ac:dyDescent="0.2">
      <c r="A2374" s="26">
        <v>6</v>
      </c>
      <c r="B2374" s="26">
        <v>30</v>
      </c>
      <c r="C2374" s="26">
        <v>2011</v>
      </c>
      <c r="D2374" s="38">
        <v>0</v>
      </c>
      <c r="E2374" s="38">
        <v>3.5250000000000004</v>
      </c>
      <c r="F2374" s="38">
        <v>5.0290672156354157</v>
      </c>
      <c r="G2374" s="38">
        <v>23.076470588235296</v>
      </c>
      <c r="H2374" s="41">
        <v>117.075925925926</v>
      </c>
    </row>
    <row r="2375" spans="1:8" x14ac:dyDescent="0.2">
      <c r="A2375" s="26">
        <v>7</v>
      </c>
      <c r="B2375" s="26">
        <v>1</v>
      </c>
      <c r="C2375" s="26">
        <v>2011</v>
      </c>
      <c r="D2375" s="38">
        <v>0</v>
      </c>
      <c r="E2375" s="38">
        <v>2.35</v>
      </c>
      <c r="F2375" s="38">
        <v>4.9299583459579157</v>
      </c>
      <c r="G2375" s="38">
        <v>22.13214285714286</v>
      </c>
      <c r="H2375" s="41">
        <v>119.018518518519</v>
      </c>
    </row>
    <row r="2376" spans="1:8" x14ac:dyDescent="0.2">
      <c r="A2376" s="26">
        <v>7</v>
      </c>
      <c r="B2376" s="26">
        <v>2</v>
      </c>
      <c r="C2376" s="26">
        <v>2011</v>
      </c>
      <c r="D2376" s="38">
        <v>0</v>
      </c>
      <c r="E2376" s="38">
        <v>2.1375000000000002</v>
      </c>
      <c r="F2376" s="38">
        <v>4.7487306985476296</v>
      </c>
      <c r="G2376" s="38">
        <v>24.207142857142856</v>
      </c>
      <c r="H2376" s="41">
        <v>119.018518518519</v>
      </c>
    </row>
    <row r="2377" spans="1:8" x14ac:dyDescent="0.2">
      <c r="A2377" s="26">
        <v>7</v>
      </c>
      <c r="B2377" s="26">
        <v>3</v>
      </c>
      <c r="C2377" s="26">
        <v>2011</v>
      </c>
      <c r="D2377" s="38">
        <v>6.7837209302325583</v>
      </c>
      <c r="E2377" s="38">
        <v>1.7625</v>
      </c>
      <c r="F2377" s="38">
        <v>5.8729084488895564</v>
      </c>
      <c r="G2377" s="38">
        <v>23.106666666666666</v>
      </c>
      <c r="H2377" s="41">
        <v>119.018518518519</v>
      </c>
    </row>
    <row r="2378" spans="1:8" x14ac:dyDescent="0.2">
      <c r="A2378" s="26">
        <v>7</v>
      </c>
      <c r="B2378" s="26">
        <v>4</v>
      </c>
      <c r="C2378" s="26">
        <v>2011</v>
      </c>
      <c r="D2378" s="38">
        <v>6.1658536585365846</v>
      </c>
      <c r="E2378" s="38">
        <v>2.2875000000000001</v>
      </c>
      <c r="F2378" s="38">
        <v>4.7147505146582027</v>
      </c>
      <c r="G2378" s="38">
        <v>24.946428571428573</v>
      </c>
      <c r="H2378" s="41">
        <v>119.018518518519</v>
      </c>
    </row>
    <row r="2379" spans="1:8" x14ac:dyDescent="0.2">
      <c r="A2379" s="26">
        <v>7</v>
      </c>
      <c r="B2379" s="26">
        <v>5</v>
      </c>
      <c r="C2379" s="26">
        <v>2011</v>
      </c>
      <c r="D2379" s="38">
        <v>0</v>
      </c>
      <c r="E2379" s="38">
        <v>2.6625000000000001</v>
      </c>
      <c r="F2379" s="38">
        <v>4.5901565070636305</v>
      </c>
      <c r="G2379" s="38">
        <v>25.146428571428572</v>
      </c>
      <c r="H2379" s="41">
        <v>119.018518518519</v>
      </c>
    </row>
    <row r="2380" spans="1:8" x14ac:dyDescent="0.2">
      <c r="A2380" s="26">
        <v>7</v>
      </c>
      <c r="B2380" s="26">
        <v>6</v>
      </c>
      <c r="C2380" s="26">
        <v>2011</v>
      </c>
      <c r="D2380" s="38">
        <v>0</v>
      </c>
      <c r="E2380" s="38">
        <v>2.7374999999999994</v>
      </c>
      <c r="F2380" s="38">
        <v>4.4598991354874888</v>
      </c>
      <c r="G2380" s="38">
        <v>26.321428571428569</v>
      </c>
      <c r="H2380" s="41">
        <v>119.018518518519</v>
      </c>
    </row>
    <row r="2381" spans="1:8" x14ac:dyDescent="0.2">
      <c r="A2381" s="26">
        <v>7</v>
      </c>
      <c r="B2381" s="26">
        <v>7</v>
      </c>
      <c r="C2381" s="26">
        <v>2011</v>
      </c>
      <c r="D2381" s="38">
        <v>0.59756097560975607</v>
      </c>
      <c r="E2381" s="38">
        <v>2.2625000000000002</v>
      </c>
      <c r="F2381" s="38">
        <v>4.6467901468793436</v>
      </c>
      <c r="G2381" s="38">
        <v>27.053333333333331</v>
      </c>
      <c r="H2381" s="41">
        <v>119.018518518519</v>
      </c>
    </row>
    <row r="2382" spans="1:8" x14ac:dyDescent="0.2">
      <c r="A2382" s="26">
        <v>7</v>
      </c>
      <c r="B2382" s="26">
        <v>8</v>
      </c>
      <c r="C2382" s="26">
        <v>2011</v>
      </c>
      <c r="D2382" s="38">
        <v>7.0090909090909115</v>
      </c>
      <c r="E2382" s="38">
        <v>2.125</v>
      </c>
      <c r="F2382" s="38">
        <v>5.1763146791562713</v>
      </c>
      <c r="G2382" s="38">
        <v>25.417857142857137</v>
      </c>
      <c r="H2382" s="41">
        <v>119.018518518519</v>
      </c>
    </row>
    <row r="2383" spans="1:8" x14ac:dyDescent="0.2">
      <c r="A2383" s="26">
        <v>7</v>
      </c>
      <c r="B2383" s="26">
        <v>9</v>
      </c>
      <c r="C2383" s="26">
        <v>2011</v>
      </c>
      <c r="D2383" s="38">
        <v>15.156818181818183</v>
      </c>
      <c r="E2383" s="38">
        <v>3.1428571428571428</v>
      </c>
      <c r="F2383" s="38">
        <v>5.6548689355990573</v>
      </c>
      <c r="G2383" s="38">
        <v>25.096153846153847</v>
      </c>
      <c r="H2383" s="41">
        <v>119.018518518519</v>
      </c>
    </row>
    <row r="2384" spans="1:8" x14ac:dyDescent="0.2">
      <c r="A2384" s="26">
        <v>7</v>
      </c>
      <c r="B2384" s="26">
        <v>10</v>
      </c>
      <c r="C2384" s="26">
        <v>2011</v>
      </c>
      <c r="D2384" s="38">
        <v>0</v>
      </c>
      <c r="E2384" s="38">
        <v>1.9428571428571428</v>
      </c>
      <c r="F2384" s="38">
        <v>4.5137010933124158</v>
      </c>
      <c r="G2384" s="38">
        <v>23.884615384615387</v>
      </c>
      <c r="H2384" s="41">
        <v>119.018518518519</v>
      </c>
    </row>
    <row r="2385" spans="1:8" x14ac:dyDescent="0.2">
      <c r="A2385" s="26">
        <v>7</v>
      </c>
      <c r="B2385" s="26">
        <v>11</v>
      </c>
      <c r="C2385" s="26">
        <v>2011</v>
      </c>
      <c r="D2385" s="38">
        <v>0</v>
      </c>
      <c r="E2385" s="38">
        <v>3.2714285714285718</v>
      </c>
      <c r="F2385" s="38">
        <v>4.3466318558560593</v>
      </c>
      <c r="G2385" s="38">
        <v>26.934615384615384</v>
      </c>
      <c r="H2385" s="41">
        <v>119.018518518519</v>
      </c>
    </row>
    <row r="2386" spans="1:8" x14ac:dyDescent="0.2">
      <c r="A2386" s="26">
        <v>7</v>
      </c>
      <c r="B2386" s="26">
        <v>12</v>
      </c>
      <c r="C2386" s="26">
        <v>2011</v>
      </c>
      <c r="D2386" s="38">
        <v>0</v>
      </c>
      <c r="E2386" s="38">
        <v>4.4375000000000009</v>
      </c>
      <c r="F2386" s="38">
        <v>4.2446913041877741</v>
      </c>
      <c r="G2386" s="38">
        <v>29.200000000000003</v>
      </c>
      <c r="H2386" s="41">
        <v>119.018518518519</v>
      </c>
    </row>
    <row r="2387" spans="1:8" x14ac:dyDescent="0.2">
      <c r="A2387" s="26">
        <v>7</v>
      </c>
      <c r="B2387" s="26">
        <v>13</v>
      </c>
      <c r="C2387" s="26">
        <v>2011</v>
      </c>
      <c r="D2387" s="38">
        <v>0.28780487804878052</v>
      </c>
      <c r="E2387" s="38">
        <v>4.3125</v>
      </c>
      <c r="F2387" s="38">
        <v>4.4117605416441306</v>
      </c>
      <c r="G2387" s="38">
        <v>25.61785714285714</v>
      </c>
      <c r="H2387" s="41">
        <v>119.018518518519</v>
      </c>
    </row>
    <row r="2388" spans="1:8" x14ac:dyDescent="0.2">
      <c r="A2388" s="26">
        <v>7</v>
      </c>
      <c r="B2388" s="26">
        <v>14</v>
      </c>
      <c r="C2388" s="26">
        <v>2011</v>
      </c>
      <c r="D2388" s="38">
        <v>0.32195121951219513</v>
      </c>
      <c r="E2388" s="38">
        <v>4.4000000000000004</v>
      </c>
      <c r="F2388" s="38">
        <v>4.1087705686300602</v>
      </c>
      <c r="G2388" s="38">
        <v>22.978571428571424</v>
      </c>
      <c r="H2388" s="41">
        <v>119.018518518519</v>
      </c>
    </row>
    <row r="2389" spans="1:8" x14ac:dyDescent="0.2">
      <c r="A2389" s="26">
        <v>7</v>
      </c>
      <c r="B2389" s="26">
        <v>15</v>
      </c>
      <c r="C2389" s="26">
        <v>2011</v>
      </c>
      <c r="D2389" s="38">
        <v>0</v>
      </c>
      <c r="E2389" s="38">
        <v>2.5874999999999995</v>
      </c>
      <c r="F2389" s="38">
        <v>3.9700181510815606</v>
      </c>
      <c r="G2389" s="38">
        <v>24.192857142857147</v>
      </c>
      <c r="H2389" s="41">
        <v>119.018518518519</v>
      </c>
    </row>
    <row r="2390" spans="1:8" x14ac:dyDescent="0.2">
      <c r="A2390" s="26">
        <v>7</v>
      </c>
      <c r="B2390" s="26">
        <v>16</v>
      </c>
      <c r="C2390" s="26">
        <v>2011</v>
      </c>
      <c r="D2390" s="38">
        <v>0</v>
      </c>
      <c r="E2390" s="38">
        <v>2.6625000000000005</v>
      </c>
      <c r="F2390" s="38">
        <v>3.9247112392289893</v>
      </c>
      <c r="G2390" s="38">
        <v>25.183333333333337</v>
      </c>
      <c r="H2390" s="41">
        <v>119.018518518519</v>
      </c>
    </row>
    <row r="2391" spans="1:8" x14ac:dyDescent="0.2">
      <c r="A2391" s="26">
        <v>7</v>
      </c>
      <c r="B2391" s="26">
        <v>17</v>
      </c>
      <c r="C2391" s="26">
        <v>2011</v>
      </c>
      <c r="D2391" s="38">
        <v>0</v>
      </c>
      <c r="E2391" s="38">
        <v>3.9000000000000004</v>
      </c>
      <c r="F2391" s="38">
        <v>3.8850676913579894</v>
      </c>
      <c r="G2391" s="38">
        <v>26.413333333333334</v>
      </c>
      <c r="H2391" s="41">
        <v>119.018518518519</v>
      </c>
    </row>
    <row r="2392" spans="1:8" x14ac:dyDescent="0.2">
      <c r="A2392" s="26">
        <v>7</v>
      </c>
      <c r="B2392" s="26">
        <v>18</v>
      </c>
      <c r="C2392" s="26">
        <v>2011</v>
      </c>
      <c r="D2392" s="38">
        <v>1.7487804878048778</v>
      </c>
      <c r="E2392" s="38">
        <v>3.6874999999999996</v>
      </c>
      <c r="F2392" s="38">
        <v>3.9615231051092037</v>
      </c>
      <c r="G2392" s="38">
        <v>28.129999999999995</v>
      </c>
      <c r="H2392" s="41">
        <v>119.018518518519</v>
      </c>
    </row>
    <row r="2393" spans="1:8" x14ac:dyDescent="0.2">
      <c r="A2393" s="26">
        <v>7</v>
      </c>
      <c r="B2393" s="26">
        <v>19</v>
      </c>
      <c r="C2393" s="26">
        <v>2011</v>
      </c>
      <c r="D2393" s="38">
        <v>0.875</v>
      </c>
      <c r="E2393" s="38">
        <v>2.0625000000000004</v>
      </c>
      <c r="F2393" s="38">
        <v>4.9327900279487009</v>
      </c>
      <c r="G2393" s="38">
        <v>28.599999999999994</v>
      </c>
      <c r="H2393" s="41">
        <v>119.018518518519</v>
      </c>
    </row>
    <row r="2394" spans="1:8" x14ac:dyDescent="0.2">
      <c r="A2394" s="26">
        <v>7</v>
      </c>
      <c r="B2394" s="26">
        <v>20</v>
      </c>
      <c r="C2394" s="26">
        <v>2011</v>
      </c>
      <c r="D2394" s="38">
        <v>7.4999999999999997E-3</v>
      </c>
      <c r="E2394" s="38">
        <v>2.625</v>
      </c>
      <c r="F2394" s="38">
        <v>4.1880576643720602</v>
      </c>
      <c r="G2394" s="38">
        <v>27.064285714285717</v>
      </c>
      <c r="H2394" s="41">
        <v>119.018518518519</v>
      </c>
    </row>
    <row r="2395" spans="1:8" x14ac:dyDescent="0.2">
      <c r="A2395" s="26">
        <v>7</v>
      </c>
      <c r="B2395" s="26">
        <v>21</v>
      </c>
      <c r="C2395" s="26">
        <v>2011</v>
      </c>
      <c r="D2395" s="38">
        <v>0</v>
      </c>
      <c r="E2395" s="38">
        <v>4.1625000000000005</v>
      </c>
      <c r="F2395" s="38">
        <v>4.0238201089064889</v>
      </c>
      <c r="G2395" s="38">
        <v>29.076666666666668</v>
      </c>
      <c r="H2395" s="41">
        <v>119.018518518519</v>
      </c>
    </row>
    <row r="2396" spans="1:8" x14ac:dyDescent="0.2">
      <c r="A2396" s="26">
        <v>7</v>
      </c>
      <c r="B2396" s="26">
        <v>22</v>
      </c>
      <c r="C2396" s="26">
        <v>2011</v>
      </c>
      <c r="D2396" s="38">
        <v>0</v>
      </c>
      <c r="E2396" s="38">
        <v>2.6500000000000004</v>
      </c>
      <c r="F2396" s="38">
        <v>3.9332062852013472</v>
      </c>
      <c r="G2396" s="38">
        <v>32.589999999999996</v>
      </c>
      <c r="H2396" s="41">
        <v>119.018518518519</v>
      </c>
    </row>
    <row r="2397" spans="1:8" x14ac:dyDescent="0.2">
      <c r="A2397" s="26">
        <v>7</v>
      </c>
      <c r="B2397" s="26">
        <v>23</v>
      </c>
      <c r="C2397" s="26">
        <v>2011</v>
      </c>
      <c r="D2397" s="38">
        <v>0</v>
      </c>
      <c r="E2397" s="38">
        <v>2.6624999999999996</v>
      </c>
      <c r="F2397" s="38">
        <v>3.828434051542275</v>
      </c>
      <c r="G2397" s="38">
        <v>31.77333333333333</v>
      </c>
      <c r="H2397" s="41">
        <v>119.018518518519</v>
      </c>
    </row>
    <row r="2398" spans="1:8" x14ac:dyDescent="0.2">
      <c r="A2398" s="26">
        <v>7</v>
      </c>
      <c r="B2398" s="26">
        <v>24</v>
      </c>
      <c r="C2398" s="26">
        <v>2011</v>
      </c>
      <c r="D2398" s="38">
        <v>0.55000000000000004</v>
      </c>
      <c r="E2398" s="38">
        <v>1.925</v>
      </c>
      <c r="F2398" s="38">
        <v>3.7576420017726329</v>
      </c>
      <c r="G2398" s="38">
        <v>29.240000000000002</v>
      </c>
      <c r="H2398" s="41">
        <v>119.018518518519</v>
      </c>
    </row>
    <row r="2399" spans="1:8" x14ac:dyDescent="0.2">
      <c r="A2399" s="26">
        <v>7</v>
      </c>
      <c r="B2399" s="26">
        <v>25</v>
      </c>
      <c r="C2399" s="26">
        <v>2011</v>
      </c>
      <c r="D2399" s="38">
        <v>3.6642857142857137</v>
      </c>
      <c r="E2399" s="38">
        <v>3.1624999999999996</v>
      </c>
      <c r="F2399" s="38">
        <v>4.522196139284774</v>
      </c>
      <c r="G2399" s="38">
        <v>24.58</v>
      </c>
      <c r="H2399" s="41">
        <v>119.018518518519</v>
      </c>
    </row>
    <row r="2400" spans="1:8" x14ac:dyDescent="0.2">
      <c r="A2400" s="26">
        <v>7</v>
      </c>
      <c r="B2400" s="26">
        <v>26</v>
      </c>
      <c r="C2400" s="26">
        <v>2011</v>
      </c>
      <c r="D2400" s="38">
        <v>6.6250000000000027</v>
      </c>
      <c r="E2400" s="38">
        <v>2.3875000000000002</v>
      </c>
      <c r="F2400" s="38">
        <v>4.3692853117823462</v>
      </c>
      <c r="G2400" s="38">
        <v>25.446666666666669</v>
      </c>
      <c r="H2400" s="41">
        <v>119.018518518519</v>
      </c>
    </row>
    <row r="2401" spans="1:8" x14ac:dyDescent="0.2">
      <c r="A2401" s="26">
        <v>7</v>
      </c>
      <c r="B2401" s="26">
        <v>27</v>
      </c>
      <c r="C2401" s="26">
        <v>2011</v>
      </c>
      <c r="D2401" s="38">
        <v>3.5222222222222235</v>
      </c>
      <c r="E2401" s="38">
        <v>3.1124999999999998</v>
      </c>
      <c r="F2401" s="38">
        <v>4.5221961392847723</v>
      </c>
      <c r="G2401" s="38">
        <v>24.6</v>
      </c>
      <c r="H2401" s="41">
        <v>119.018518518519</v>
      </c>
    </row>
    <row r="2402" spans="1:8" x14ac:dyDescent="0.2">
      <c r="A2402" s="26">
        <v>7</v>
      </c>
      <c r="B2402" s="26">
        <v>28</v>
      </c>
      <c r="C2402" s="26">
        <v>2011</v>
      </c>
      <c r="D2402" s="38">
        <v>0</v>
      </c>
      <c r="E2402" s="38">
        <v>2.2124999999999999</v>
      </c>
      <c r="F2402" s="38">
        <v>3.7208301358924185</v>
      </c>
      <c r="G2402" s="38">
        <v>25.033333333333339</v>
      </c>
      <c r="H2402" s="41">
        <v>119.018518518519</v>
      </c>
    </row>
    <row r="2403" spans="1:8" x14ac:dyDescent="0.2">
      <c r="A2403" s="26">
        <v>7</v>
      </c>
      <c r="B2403" s="26">
        <v>29</v>
      </c>
      <c r="C2403" s="26">
        <v>2011</v>
      </c>
      <c r="D2403" s="38">
        <v>11.644680851063828</v>
      </c>
      <c r="E2403" s="38">
        <v>2.5249999999999999</v>
      </c>
      <c r="F2403" s="38">
        <v>6.0626311422721981</v>
      </c>
      <c r="G2403" s="38">
        <v>25.656666666666666</v>
      </c>
      <c r="H2403" s="41">
        <v>119.018518518519</v>
      </c>
    </row>
    <row r="2404" spans="1:8" x14ac:dyDescent="0.2">
      <c r="A2404" s="26">
        <v>7</v>
      </c>
      <c r="B2404" s="26">
        <v>30</v>
      </c>
      <c r="C2404" s="26">
        <v>2011</v>
      </c>
      <c r="D2404" s="38">
        <v>4.7720930232558141</v>
      </c>
      <c r="E2404" s="38">
        <v>3.6249999999999996</v>
      </c>
      <c r="F2404" s="38">
        <v>4.4060971776625601</v>
      </c>
      <c r="G2404" s="38">
        <v>27.226666666666663</v>
      </c>
      <c r="H2404" s="41">
        <v>119.018518518519</v>
      </c>
    </row>
    <row r="2405" spans="1:8" x14ac:dyDescent="0.2">
      <c r="A2405" s="26">
        <v>7</v>
      </c>
      <c r="B2405" s="26">
        <v>31</v>
      </c>
      <c r="C2405" s="26">
        <v>2011</v>
      </c>
      <c r="D2405" s="38">
        <v>0.17857142857142855</v>
      </c>
      <c r="E2405" s="38">
        <v>2.2374999999999998</v>
      </c>
      <c r="F2405" s="38">
        <v>3.740651909827919</v>
      </c>
      <c r="G2405" s="38">
        <v>26.483333333333334</v>
      </c>
      <c r="H2405" s="41">
        <v>119.018518518519</v>
      </c>
    </row>
    <row r="2406" spans="1:8" x14ac:dyDescent="0.2">
      <c r="A2406" s="26">
        <v>8</v>
      </c>
      <c r="B2406" s="26">
        <v>1</v>
      </c>
      <c r="C2406" s="26">
        <v>2011</v>
      </c>
      <c r="D2406" s="38">
        <v>2.9272727272727277</v>
      </c>
      <c r="E2406" s="38">
        <v>2.3749999999999996</v>
      </c>
      <c r="F2406" s="38">
        <v>5.8615817209264129</v>
      </c>
      <c r="G2406" s="38">
        <v>27.61</v>
      </c>
      <c r="H2406" s="41">
        <v>120.28888888888901</v>
      </c>
    </row>
    <row r="2407" spans="1:8" x14ac:dyDescent="0.2">
      <c r="A2407" s="26">
        <v>8</v>
      </c>
      <c r="B2407" s="26">
        <v>2</v>
      </c>
      <c r="C2407" s="26">
        <v>2011</v>
      </c>
      <c r="D2407" s="38">
        <v>0.88749999999999996</v>
      </c>
      <c r="E2407" s="38">
        <v>3.3624999999999998</v>
      </c>
      <c r="F2407" s="38">
        <v>5.8927302228250555</v>
      </c>
      <c r="G2407" s="38">
        <v>27.03125</v>
      </c>
      <c r="H2407" s="41">
        <v>120.28888888888901</v>
      </c>
    </row>
    <row r="2408" spans="1:8" x14ac:dyDescent="0.2">
      <c r="A2408" s="26">
        <v>8</v>
      </c>
      <c r="B2408" s="26">
        <v>3</v>
      </c>
      <c r="C2408" s="26">
        <v>2011</v>
      </c>
      <c r="D2408" s="38">
        <v>5.0999999999999996</v>
      </c>
      <c r="E2408" s="38">
        <v>2.2749999999999999</v>
      </c>
      <c r="F2408" s="38">
        <v>4.598651553035987</v>
      </c>
      <c r="G2408" s="38">
        <v>25.09</v>
      </c>
      <c r="H2408" s="41">
        <v>120.28888888888901</v>
      </c>
    </row>
    <row r="2409" spans="1:8" x14ac:dyDescent="0.2">
      <c r="A2409" s="26">
        <v>8</v>
      </c>
      <c r="B2409" s="26">
        <v>4</v>
      </c>
      <c r="C2409" s="26">
        <v>2011</v>
      </c>
      <c r="D2409" s="38">
        <v>13.472916666666672</v>
      </c>
      <c r="E2409" s="38">
        <v>2.5375000000000001</v>
      </c>
      <c r="F2409" s="38">
        <v>5.4481561502717</v>
      </c>
      <c r="G2409" s="38">
        <v>24.243333333333332</v>
      </c>
      <c r="H2409" s="41">
        <v>120.28888888888901</v>
      </c>
    </row>
    <row r="2410" spans="1:8" x14ac:dyDescent="0.2">
      <c r="A2410" s="26">
        <v>8</v>
      </c>
      <c r="B2410" s="26">
        <v>5</v>
      </c>
      <c r="C2410" s="26">
        <v>2011</v>
      </c>
      <c r="D2410" s="38">
        <v>4.2857142857142858E-2</v>
      </c>
      <c r="E2410" s="38">
        <v>3.1124999999999998</v>
      </c>
      <c r="F2410" s="38">
        <v>3.6755232240398472</v>
      </c>
      <c r="G2410" s="38">
        <v>24.833333333333332</v>
      </c>
      <c r="H2410" s="41">
        <v>120.28888888888901</v>
      </c>
    </row>
    <row r="2411" spans="1:8" x14ac:dyDescent="0.2">
      <c r="A2411" s="26">
        <v>8</v>
      </c>
      <c r="B2411" s="26">
        <v>6</v>
      </c>
      <c r="C2411" s="26">
        <v>2011</v>
      </c>
      <c r="D2411" s="38">
        <v>1.2853658536585364</v>
      </c>
      <c r="E2411" s="38">
        <v>3.9624999999999999</v>
      </c>
      <c r="F2411" s="38">
        <v>3.5905727643162759</v>
      </c>
      <c r="G2411" s="38">
        <v>25.633333333333329</v>
      </c>
      <c r="H2411" s="41">
        <v>120.28888888888901</v>
      </c>
    </row>
    <row r="2412" spans="1:8" x14ac:dyDescent="0.2">
      <c r="A2412" s="26">
        <v>8</v>
      </c>
      <c r="B2412" s="26">
        <v>7</v>
      </c>
      <c r="C2412" s="26">
        <v>2011</v>
      </c>
      <c r="D2412" s="38">
        <v>10.717021276595746</v>
      </c>
      <c r="E2412" s="38">
        <v>3.2625000000000002</v>
      </c>
      <c r="F2412" s="38">
        <v>7.3708682220151944</v>
      </c>
      <c r="G2412" s="38">
        <v>27.530000000000005</v>
      </c>
      <c r="H2412" s="41">
        <v>120.28888888888901</v>
      </c>
    </row>
    <row r="2413" spans="1:8" x14ac:dyDescent="0.2">
      <c r="A2413" s="26">
        <v>8</v>
      </c>
      <c r="B2413" s="26">
        <v>8</v>
      </c>
      <c r="C2413" s="26">
        <v>2011</v>
      </c>
      <c r="D2413" s="38">
        <v>4.2261904761904772</v>
      </c>
      <c r="E2413" s="38">
        <v>3.2124999999999999</v>
      </c>
      <c r="F2413" s="38">
        <v>5.4453244682809148</v>
      </c>
      <c r="G2413" s="38">
        <v>27.674999999999997</v>
      </c>
      <c r="H2413" s="41">
        <v>120.28888888888901</v>
      </c>
    </row>
    <row r="2414" spans="1:8" x14ac:dyDescent="0.2">
      <c r="A2414" s="26">
        <v>8</v>
      </c>
      <c r="B2414" s="26">
        <v>9</v>
      </c>
      <c r="C2414" s="26">
        <v>2011</v>
      </c>
      <c r="D2414" s="38">
        <v>11.30909090909091</v>
      </c>
      <c r="E2414" s="38">
        <v>2.5</v>
      </c>
      <c r="F2414" s="38">
        <v>15.707340002888316</v>
      </c>
      <c r="G2414" s="38">
        <v>25.274999999999999</v>
      </c>
      <c r="H2414" s="41">
        <v>120.28888888888901</v>
      </c>
    </row>
    <row r="2415" spans="1:8" x14ac:dyDescent="0.2">
      <c r="A2415" s="26">
        <v>8</v>
      </c>
      <c r="B2415" s="26">
        <v>10</v>
      </c>
      <c r="C2415" s="26">
        <v>2011</v>
      </c>
      <c r="D2415" s="38">
        <v>15.782222222222224</v>
      </c>
      <c r="E2415" s="38">
        <v>3.6999999999999997</v>
      </c>
      <c r="F2415" s="38">
        <v>6.6176408124661963</v>
      </c>
      <c r="G2415" s="38">
        <v>25.121875000000003</v>
      </c>
      <c r="H2415" s="41">
        <v>120.28888888888901</v>
      </c>
    </row>
    <row r="2416" spans="1:8" x14ac:dyDescent="0.2">
      <c r="A2416" s="26">
        <v>8</v>
      </c>
      <c r="B2416" s="26">
        <v>11</v>
      </c>
      <c r="C2416" s="26">
        <v>2011</v>
      </c>
      <c r="D2416" s="38">
        <v>0.3227272727272727</v>
      </c>
      <c r="E2416" s="38">
        <v>3.15</v>
      </c>
      <c r="F2416" s="38">
        <v>4.1710675724273454</v>
      </c>
      <c r="G2416" s="38">
        <v>23.936666666666667</v>
      </c>
      <c r="H2416" s="41">
        <v>120.28888888888901</v>
      </c>
    </row>
    <row r="2417" spans="1:8" x14ac:dyDescent="0.2">
      <c r="A2417" s="26">
        <v>8</v>
      </c>
      <c r="B2417" s="26">
        <v>12</v>
      </c>
      <c r="C2417" s="26">
        <v>2011</v>
      </c>
      <c r="D2417" s="38">
        <v>0</v>
      </c>
      <c r="E2417" s="38">
        <v>2.1000000000000005</v>
      </c>
      <c r="F2417" s="38">
        <v>3.7944538676528472</v>
      </c>
      <c r="G2417" s="38">
        <v>22.773333333333333</v>
      </c>
      <c r="H2417" s="41">
        <v>120.28888888888901</v>
      </c>
    </row>
    <row r="2418" spans="1:8" x14ac:dyDescent="0.2">
      <c r="A2418" s="26">
        <v>8</v>
      </c>
      <c r="B2418" s="26">
        <v>13</v>
      </c>
      <c r="C2418" s="26">
        <v>2011</v>
      </c>
      <c r="D2418" s="38">
        <v>0.28048780487804881</v>
      </c>
      <c r="E2418" s="38">
        <v>2.0625</v>
      </c>
      <c r="F2418" s="38">
        <v>3.6245529482057051</v>
      </c>
      <c r="G2418" s="38">
        <v>24.084375000000001</v>
      </c>
      <c r="H2418" s="41">
        <v>120.28888888888901</v>
      </c>
    </row>
    <row r="2419" spans="1:8" x14ac:dyDescent="0.2">
      <c r="A2419" s="26">
        <v>8</v>
      </c>
      <c r="B2419" s="26">
        <v>14</v>
      </c>
      <c r="C2419" s="26">
        <v>2011</v>
      </c>
      <c r="D2419" s="38">
        <v>72.497872340425559</v>
      </c>
      <c r="E2419" s="38">
        <v>2.8250000000000002</v>
      </c>
      <c r="F2419" s="38">
        <v>57.82294625184413</v>
      </c>
      <c r="G2419" s="38">
        <v>22.006666666666664</v>
      </c>
      <c r="H2419" s="41">
        <v>120.28888888888901</v>
      </c>
    </row>
    <row r="2420" spans="1:8" x14ac:dyDescent="0.2">
      <c r="A2420" s="26">
        <v>8</v>
      </c>
      <c r="B2420" s="26">
        <v>15</v>
      </c>
      <c r="C2420" s="26">
        <v>2011</v>
      </c>
      <c r="D2420" s="38">
        <v>48.420408163265293</v>
      </c>
      <c r="E2420" s="38">
        <v>1.9625000000000001</v>
      </c>
      <c r="F2420" s="38">
        <v>22.375951091188657</v>
      </c>
      <c r="G2420" s="38">
        <v>22.590000000000003</v>
      </c>
      <c r="H2420" s="41">
        <v>120.28888888888901</v>
      </c>
    </row>
    <row r="2421" spans="1:8" x14ac:dyDescent="0.2">
      <c r="A2421" s="26">
        <v>8</v>
      </c>
      <c r="B2421" s="26">
        <v>16</v>
      </c>
      <c r="C2421" s="26">
        <v>2011</v>
      </c>
      <c r="D2421" s="38">
        <v>10.391304347826088</v>
      </c>
      <c r="E2421" s="38">
        <v>2.5750000000000002</v>
      </c>
      <c r="F2421" s="38">
        <v>10.961440986331471</v>
      </c>
      <c r="G2421" s="38">
        <v>22.200000000000003</v>
      </c>
      <c r="H2421" s="41">
        <v>120.28888888888901</v>
      </c>
    </row>
    <row r="2422" spans="1:8" x14ac:dyDescent="0.2">
      <c r="A2422" s="26">
        <v>8</v>
      </c>
      <c r="B2422" s="26">
        <v>17</v>
      </c>
      <c r="C2422" s="26">
        <v>2011</v>
      </c>
      <c r="D2422" s="38">
        <v>2.6857142857142855</v>
      </c>
      <c r="E2422" s="38">
        <v>1.9125000000000003</v>
      </c>
      <c r="F2422" s="38">
        <v>7.7786304286883361</v>
      </c>
      <c r="G2422" s="38">
        <v>23.85</v>
      </c>
      <c r="H2422" s="41">
        <v>120.28888888888901</v>
      </c>
    </row>
    <row r="2423" spans="1:8" x14ac:dyDescent="0.2">
      <c r="A2423" s="26">
        <v>8</v>
      </c>
      <c r="B2423" s="26">
        <v>18</v>
      </c>
      <c r="C2423" s="26">
        <v>2011</v>
      </c>
      <c r="D2423" s="38">
        <v>1.765116279069767</v>
      </c>
      <c r="E2423" s="38">
        <v>3.2624999999999997</v>
      </c>
      <c r="F2423" s="38">
        <v>6.9121357395079102</v>
      </c>
      <c r="G2423" s="38">
        <v>24.568750000000001</v>
      </c>
      <c r="H2423" s="41">
        <v>120.28888888888901</v>
      </c>
    </row>
    <row r="2424" spans="1:8" x14ac:dyDescent="0.2">
      <c r="A2424" s="26">
        <v>8</v>
      </c>
      <c r="B2424" s="26">
        <v>19</v>
      </c>
      <c r="C2424" s="26">
        <v>2011</v>
      </c>
      <c r="D2424" s="38">
        <v>9.7272727272727302</v>
      </c>
      <c r="E2424" s="38">
        <v>2.4125000000000001</v>
      </c>
      <c r="F2424" s="38">
        <v>11.117183495824683</v>
      </c>
      <c r="G2424" s="38">
        <v>24.162500000000001</v>
      </c>
      <c r="H2424" s="41">
        <v>120.28888888888901</v>
      </c>
    </row>
    <row r="2425" spans="1:8" x14ac:dyDescent="0.2">
      <c r="A2425" s="26">
        <v>8</v>
      </c>
      <c r="B2425" s="26">
        <v>20</v>
      </c>
      <c r="C2425" s="26">
        <v>2011</v>
      </c>
      <c r="D2425" s="38">
        <v>7.1720930232558144</v>
      </c>
      <c r="E2425" s="38">
        <v>1.5375000000000001</v>
      </c>
      <c r="F2425" s="38">
        <v>9.4804713051505463</v>
      </c>
      <c r="G2425" s="38">
        <v>23.78125</v>
      </c>
      <c r="H2425" s="41">
        <v>120.28888888888901</v>
      </c>
    </row>
    <row r="2426" spans="1:8" x14ac:dyDescent="0.2">
      <c r="A2426" s="26">
        <v>8</v>
      </c>
      <c r="B2426" s="26">
        <v>21</v>
      </c>
      <c r="C2426" s="26">
        <v>2011</v>
      </c>
      <c r="D2426" s="38">
        <v>6.8372093023255811</v>
      </c>
      <c r="E2426" s="38">
        <v>3.3749999999999996</v>
      </c>
      <c r="F2426" s="38">
        <v>9.3955208454269741</v>
      </c>
      <c r="G2426" s="38">
        <v>25.056666666666665</v>
      </c>
      <c r="H2426" s="41">
        <v>120.28888888888901</v>
      </c>
    </row>
    <row r="2427" spans="1:8" x14ac:dyDescent="0.2">
      <c r="A2427" s="26">
        <v>8</v>
      </c>
      <c r="B2427" s="26">
        <v>22</v>
      </c>
      <c r="C2427" s="26">
        <v>2011</v>
      </c>
      <c r="D2427" s="38">
        <v>15.097727272727271</v>
      </c>
      <c r="E2427" s="38">
        <v>4</v>
      </c>
      <c r="F2427" s="38">
        <v>7.8182739765593361</v>
      </c>
      <c r="G2427" s="38">
        <v>22.33</v>
      </c>
      <c r="H2427" s="41">
        <v>120.28888888888901</v>
      </c>
    </row>
    <row r="2428" spans="1:8" x14ac:dyDescent="0.2">
      <c r="A2428" s="26">
        <v>8</v>
      </c>
      <c r="B2428" s="26">
        <v>23</v>
      </c>
      <c r="C2428" s="26">
        <v>2011</v>
      </c>
      <c r="D2428" s="38">
        <v>0</v>
      </c>
      <c r="E2428" s="38">
        <v>2.4750000000000001</v>
      </c>
      <c r="F2428" s="38">
        <v>5.5897402498109852</v>
      </c>
      <c r="G2428" s="38">
        <v>20.853333333333335</v>
      </c>
      <c r="H2428" s="41">
        <v>120.28888888888901</v>
      </c>
    </row>
    <row r="2429" spans="1:8" x14ac:dyDescent="0.2">
      <c r="A2429" s="26">
        <v>8</v>
      </c>
      <c r="B2429" s="26">
        <v>24</v>
      </c>
      <c r="C2429" s="26">
        <v>2011</v>
      </c>
      <c r="D2429" s="38">
        <v>0</v>
      </c>
      <c r="E2429" s="38">
        <v>4.1875</v>
      </c>
      <c r="F2429" s="38">
        <v>5.4396611042993426</v>
      </c>
      <c r="G2429" s="38">
        <v>21.963333333333331</v>
      </c>
      <c r="H2429" s="41">
        <v>120.28888888888901</v>
      </c>
    </row>
    <row r="2430" spans="1:8" x14ac:dyDescent="0.2">
      <c r="A2430" s="26">
        <v>8</v>
      </c>
      <c r="B2430" s="26">
        <v>25</v>
      </c>
      <c r="C2430" s="26">
        <v>2011</v>
      </c>
      <c r="D2430" s="38">
        <v>3.0066666666666668</v>
      </c>
      <c r="E2430" s="38">
        <v>3.7999999999999994</v>
      </c>
      <c r="F2430" s="38">
        <v>6.892313965572411</v>
      </c>
      <c r="G2430" s="38">
        <v>24.25</v>
      </c>
      <c r="H2430" s="41">
        <v>120.28888888888901</v>
      </c>
    </row>
    <row r="2431" spans="1:8" x14ac:dyDescent="0.2">
      <c r="A2431" s="26">
        <v>8</v>
      </c>
      <c r="B2431" s="26">
        <v>26</v>
      </c>
      <c r="C2431" s="26">
        <v>2011</v>
      </c>
      <c r="D2431" s="38">
        <v>5.1702127659574471</v>
      </c>
      <c r="E2431" s="38">
        <v>1.575</v>
      </c>
      <c r="F2431" s="38">
        <v>7.169818800669411</v>
      </c>
      <c r="G2431" s="38">
        <v>25.11</v>
      </c>
      <c r="H2431" s="41">
        <v>120.28888888888901</v>
      </c>
    </row>
    <row r="2432" spans="1:8" x14ac:dyDescent="0.2">
      <c r="A2432" s="26">
        <v>8</v>
      </c>
      <c r="B2432" s="26">
        <v>27</v>
      </c>
      <c r="C2432" s="26">
        <v>2011</v>
      </c>
      <c r="D2432" s="38">
        <v>16.831914893617025</v>
      </c>
      <c r="E2432" s="38">
        <v>3.6428571428571428</v>
      </c>
      <c r="F2432" s="38">
        <v>19.762308613693445</v>
      </c>
      <c r="G2432" s="38">
        <v>24.300000000000004</v>
      </c>
      <c r="H2432" s="41">
        <v>120.28888888888901</v>
      </c>
    </row>
    <row r="2433" spans="1:8" x14ac:dyDescent="0.2">
      <c r="A2433" s="26">
        <v>8</v>
      </c>
      <c r="B2433" s="26">
        <v>28</v>
      </c>
      <c r="C2433" s="26">
        <v>2011</v>
      </c>
      <c r="D2433" s="38">
        <v>156.4021276595744</v>
      </c>
      <c r="E2433" s="38">
        <v>9.5499999999999989</v>
      </c>
      <c r="F2433" s="38">
        <v>155.31775719459603</v>
      </c>
      <c r="G2433" s="38">
        <v>21.5</v>
      </c>
      <c r="H2433" s="41">
        <v>120.28888888888901</v>
      </c>
    </row>
    <row r="2434" spans="1:8" x14ac:dyDescent="0.2">
      <c r="A2434" s="26">
        <v>8</v>
      </c>
      <c r="B2434" s="26">
        <v>29</v>
      </c>
      <c r="C2434" s="26">
        <v>2011</v>
      </c>
      <c r="D2434" s="38">
        <v>21.832608695652173</v>
      </c>
      <c r="E2434" s="38">
        <v>2.4000000000000004</v>
      </c>
      <c r="F2434" s="38">
        <v>34.914638946387761</v>
      </c>
      <c r="G2434" s="38">
        <v>20.133333333333333</v>
      </c>
      <c r="H2434" s="41">
        <v>120.28888888888901</v>
      </c>
    </row>
    <row r="2435" spans="1:8" x14ac:dyDescent="0.2">
      <c r="A2435" s="26">
        <v>8</v>
      </c>
      <c r="B2435" s="26">
        <v>30</v>
      </c>
      <c r="C2435" s="26">
        <v>2011</v>
      </c>
      <c r="D2435" s="38">
        <v>0</v>
      </c>
      <c r="E2435" s="38">
        <v>2.0499999999999998</v>
      </c>
      <c r="F2435" s="38">
        <v>14.073459494204965</v>
      </c>
      <c r="G2435" s="38">
        <v>21.63</v>
      </c>
      <c r="H2435" s="41">
        <v>120.28888888888901</v>
      </c>
    </row>
    <row r="2436" spans="1:8" x14ac:dyDescent="0.2">
      <c r="A2436" s="26">
        <v>8</v>
      </c>
      <c r="B2436" s="26">
        <v>31</v>
      </c>
      <c r="C2436" s="26">
        <v>2011</v>
      </c>
      <c r="D2436" s="38">
        <v>0</v>
      </c>
      <c r="E2436" s="38">
        <v>1.4249999999999998</v>
      </c>
      <c r="F2436" s="38">
        <v>10.083619569187903</v>
      </c>
      <c r="G2436" s="38">
        <v>22.70333333333333</v>
      </c>
      <c r="H2436" s="41">
        <v>120.28888888888901</v>
      </c>
    </row>
    <row r="2437" spans="1:8" x14ac:dyDescent="0.2">
      <c r="A2437" s="26">
        <v>9</v>
      </c>
      <c r="B2437" s="26">
        <v>1</v>
      </c>
      <c r="C2437" s="26">
        <v>2011</v>
      </c>
      <c r="D2437" s="38">
        <v>6.5217391304347823E-3</v>
      </c>
      <c r="E2437" s="38">
        <v>1.9375000000000002</v>
      </c>
      <c r="F2437" s="38">
        <v>7.8918977083197648</v>
      </c>
      <c r="G2437" s="38">
        <v>22.796875</v>
      </c>
      <c r="H2437" s="41">
        <v>75.429629629629602</v>
      </c>
    </row>
    <row r="2438" spans="1:8" x14ac:dyDescent="0.2">
      <c r="A2438" s="26">
        <v>9</v>
      </c>
      <c r="B2438" s="26">
        <v>2</v>
      </c>
      <c r="C2438" s="26">
        <v>2011</v>
      </c>
      <c r="D2438" s="38">
        <v>0</v>
      </c>
      <c r="E2438" s="38">
        <v>1.9999999999999998</v>
      </c>
      <c r="F2438" s="38">
        <v>6.8328486437659111</v>
      </c>
      <c r="G2438" s="38">
        <v>21.243750000000002</v>
      </c>
      <c r="H2438" s="41">
        <v>75.429629629629602</v>
      </c>
    </row>
    <row r="2439" spans="1:8" x14ac:dyDescent="0.2">
      <c r="A2439" s="26">
        <v>9</v>
      </c>
      <c r="B2439" s="26">
        <v>3</v>
      </c>
      <c r="C2439" s="26">
        <v>2011</v>
      </c>
      <c r="D2439" s="38">
        <v>0</v>
      </c>
      <c r="E2439" s="38">
        <v>3.2250000000000001</v>
      </c>
      <c r="F2439" s="38">
        <v>6.3882745712125546</v>
      </c>
      <c r="G2439" s="38">
        <v>23.1</v>
      </c>
      <c r="H2439" s="41">
        <v>75.429629629629602</v>
      </c>
    </row>
    <row r="2440" spans="1:8" x14ac:dyDescent="0.2">
      <c r="A2440" s="26">
        <v>9</v>
      </c>
      <c r="B2440" s="26">
        <v>4</v>
      </c>
      <c r="C2440" s="26">
        <v>2011</v>
      </c>
      <c r="D2440" s="38">
        <v>0</v>
      </c>
      <c r="E2440" s="38">
        <v>3.5249999999999999</v>
      </c>
      <c r="F2440" s="38">
        <v>5.9323737706960564</v>
      </c>
      <c r="G2440" s="38">
        <v>25.346875000000004</v>
      </c>
      <c r="H2440" s="41">
        <v>75.429629629629602</v>
      </c>
    </row>
    <row r="2441" spans="1:8" x14ac:dyDescent="0.2">
      <c r="A2441" s="26">
        <v>9</v>
      </c>
      <c r="B2441" s="26">
        <v>5</v>
      </c>
      <c r="C2441" s="26">
        <v>2011</v>
      </c>
      <c r="D2441" s="38">
        <v>0.1822222222222222</v>
      </c>
      <c r="E2441" s="38">
        <v>4.0750000000000002</v>
      </c>
      <c r="F2441" s="38">
        <v>5.5812452038386287</v>
      </c>
      <c r="G2441" s="38">
        <v>24.559374999999999</v>
      </c>
      <c r="H2441" s="41">
        <v>75.429629629629602</v>
      </c>
    </row>
    <row r="2442" spans="1:8" x14ac:dyDescent="0.2">
      <c r="A2442" s="26">
        <v>9</v>
      </c>
      <c r="B2442" s="26">
        <v>6</v>
      </c>
      <c r="C2442" s="26">
        <v>2011</v>
      </c>
      <c r="D2442" s="38">
        <v>33.737500000000004</v>
      </c>
      <c r="E2442" s="38">
        <v>4.5750000000000002</v>
      </c>
      <c r="F2442" s="38">
        <v>37.788796167035251</v>
      </c>
      <c r="G2442" s="38">
        <v>19.808823529411761</v>
      </c>
      <c r="H2442" s="41">
        <v>75.429629629629602</v>
      </c>
    </row>
    <row r="2443" spans="1:8" x14ac:dyDescent="0.2">
      <c r="A2443" s="26">
        <v>9</v>
      </c>
      <c r="B2443" s="26">
        <v>7</v>
      </c>
      <c r="C2443" s="26">
        <v>2011</v>
      </c>
      <c r="D2443" s="38">
        <v>50.083673469387733</v>
      </c>
      <c r="E2443" s="38">
        <v>4.3999999999999995</v>
      </c>
      <c r="F2443" s="38">
        <v>36.817529244195754</v>
      </c>
      <c r="G2443" s="38">
        <v>18.535294117647055</v>
      </c>
      <c r="H2443" s="41">
        <v>75.429629629629602</v>
      </c>
    </row>
    <row r="2444" spans="1:8" x14ac:dyDescent="0.2">
      <c r="A2444" s="26">
        <v>9</v>
      </c>
      <c r="B2444" s="26">
        <v>8</v>
      </c>
      <c r="C2444" s="26">
        <v>2011</v>
      </c>
      <c r="D2444" s="38">
        <v>38.954901960784326</v>
      </c>
      <c r="E2444" s="38">
        <v>3.5</v>
      </c>
      <c r="F2444" s="38">
        <v>62.345142391128903</v>
      </c>
      <c r="G2444" s="38">
        <v>21.290625000000002</v>
      </c>
      <c r="H2444" s="41">
        <v>75.429629629629602</v>
      </c>
    </row>
    <row r="2445" spans="1:8" x14ac:dyDescent="0.2">
      <c r="A2445" s="26">
        <v>9</v>
      </c>
      <c r="B2445" s="26">
        <v>9</v>
      </c>
      <c r="C2445" s="26">
        <v>2011</v>
      </c>
      <c r="D2445" s="38">
        <v>2.1191489361702125</v>
      </c>
      <c r="E2445" s="38">
        <v>2.625</v>
      </c>
      <c r="F2445" s="38">
        <v>21.322565390616369</v>
      </c>
      <c r="G2445" s="38">
        <v>24.018749999999997</v>
      </c>
      <c r="H2445" s="41">
        <v>75.429629629629602</v>
      </c>
    </row>
    <row r="2446" spans="1:8" x14ac:dyDescent="0.2">
      <c r="A2446" s="26">
        <v>9</v>
      </c>
      <c r="B2446" s="26">
        <v>10</v>
      </c>
      <c r="C2446" s="26">
        <v>2011</v>
      </c>
      <c r="D2446" s="38">
        <v>0</v>
      </c>
      <c r="E2446" s="38">
        <v>2.3125</v>
      </c>
      <c r="F2446" s="38">
        <v>13.594905237762177</v>
      </c>
      <c r="G2446" s="38">
        <v>23.575000000000003</v>
      </c>
      <c r="H2446" s="41">
        <v>75.429629629629602</v>
      </c>
    </row>
    <row r="2447" spans="1:8" x14ac:dyDescent="0.2">
      <c r="A2447" s="26">
        <v>9</v>
      </c>
      <c r="B2447" s="26">
        <v>11</v>
      </c>
      <c r="C2447" s="26">
        <v>2011</v>
      </c>
      <c r="D2447" s="38">
        <v>6.9047619047619052E-2</v>
      </c>
      <c r="E2447" s="38">
        <v>2.4124999999999996</v>
      </c>
      <c r="F2447" s="38">
        <v>10.913302392488115</v>
      </c>
      <c r="G2447" s="38">
        <v>20.184374999999999</v>
      </c>
      <c r="H2447" s="41">
        <v>75.429629629629602</v>
      </c>
    </row>
    <row r="2448" spans="1:8" x14ac:dyDescent="0.2">
      <c r="A2448" s="26">
        <v>9</v>
      </c>
      <c r="B2448" s="26">
        <v>12</v>
      </c>
      <c r="C2448" s="26">
        <v>2011</v>
      </c>
      <c r="D2448" s="38">
        <v>0.2630434782608696</v>
      </c>
      <c r="E2448" s="38">
        <v>1.6375</v>
      </c>
      <c r="F2448" s="38">
        <v>9.6305504506621897</v>
      </c>
      <c r="G2448" s="38">
        <v>22.221874999999997</v>
      </c>
      <c r="H2448" s="41">
        <v>75.429629629629602</v>
      </c>
    </row>
    <row r="2449" spans="1:8" x14ac:dyDescent="0.2">
      <c r="A2449" s="26">
        <v>9</v>
      </c>
      <c r="B2449" s="26">
        <v>13</v>
      </c>
      <c r="C2449" s="26">
        <v>2011</v>
      </c>
      <c r="D2449" s="38">
        <v>6.5217391304347823E-3</v>
      </c>
      <c r="E2449" s="38">
        <v>3.0250000000000004</v>
      </c>
      <c r="F2449" s="38">
        <v>8.7895408993988333</v>
      </c>
      <c r="G2449" s="38">
        <v>23.121875000000003</v>
      </c>
      <c r="H2449" s="41">
        <v>75.429629629629602</v>
      </c>
    </row>
    <row r="2450" spans="1:8" x14ac:dyDescent="0.2">
      <c r="A2450" s="26">
        <v>9</v>
      </c>
      <c r="B2450" s="26">
        <v>14</v>
      </c>
      <c r="C2450" s="26">
        <v>2011</v>
      </c>
      <c r="D2450" s="38">
        <v>1.7777777777777778E-2</v>
      </c>
      <c r="E2450" s="38">
        <v>2.8624999999999998</v>
      </c>
      <c r="F2450" s="38">
        <v>7.6143928732227648</v>
      </c>
      <c r="G2450" s="38">
        <v>24.528125000000003</v>
      </c>
      <c r="H2450" s="41">
        <v>75.429629629629602</v>
      </c>
    </row>
    <row r="2451" spans="1:8" x14ac:dyDescent="0.2">
      <c r="A2451" s="26">
        <v>9</v>
      </c>
      <c r="B2451" s="26">
        <v>15</v>
      </c>
      <c r="C2451" s="26">
        <v>2011</v>
      </c>
      <c r="D2451" s="38">
        <v>0.45681818181818185</v>
      </c>
      <c r="E2451" s="38">
        <v>3.8875000000000002</v>
      </c>
      <c r="F2451" s="38">
        <v>6.9716010613144102</v>
      </c>
      <c r="G2451" s="38">
        <v>19.526470588235291</v>
      </c>
      <c r="H2451" s="41">
        <v>75.429629629629602</v>
      </c>
    </row>
    <row r="2452" spans="1:8" x14ac:dyDescent="0.2">
      <c r="A2452" s="26">
        <v>9</v>
      </c>
      <c r="B2452" s="26">
        <v>16</v>
      </c>
      <c r="C2452" s="26">
        <v>2011</v>
      </c>
      <c r="D2452" s="38">
        <v>1.6693877551020402</v>
      </c>
      <c r="E2452" s="38">
        <v>3.2249999999999996</v>
      </c>
      <c r="F2452" s="38">
        <v>6.6997595901989833</v>
      </c>
      <c r="G2452" s="38">
        <v>14.835294117647059</v>
      </c>
      <c r="H2452" s="41">
        <v>75.429629629629602</v>
      </c>
    </row>
    <row r="2453" spans="1:8" x14ac:dyDescent="0.2">
      <c r="A2453" s="26">
        <v>9</v>
      </c>
      <c r="B2453" s="26">
        <v>17</v>
      </c>
      <c r="C2453" s="26">
        <v>2011</v>
      </c>
      <c r="D2453" s="38">
        <v>0</v>
      </c>
      <c r="E2453" s="38">
        <v>2.6749999999999994</v>
      </c>
      <c r="F2453" s="38">
        <v>6.357126069313912</v>
      </c>
      <c r="G2453" s="38">
        <v>14.247058823529411</v>
      </c>
      <c r="H2453" s="41">
        <v>75.429629629629602</v>
      </c>
    </row>
    <row r="2454" spans="1:8" x14ac:dyDescent="0.2">
      <c r="A2454" s="26">
        <v>9</v>
      </c>
      <c r="B2454" s="26">
        <v>18</v>
      </c>
      <c r="C2454" s="26">
        <v>2011</v>
      </c>
      <c r="D2454" s="38">
        <v>1.0869565217391304E-2</v>
      </c>
      <c r="E2454" s="38">
        <v>3.4</v>
      </c>
      <c r="F2454" s="38">
        <v>6.2070469238022694</v>
      </c>
      <c r="G2454" s="38">
        <v>15.24722222222222</v>
      </c>
      <c r="H2454" s="41">
        <v>75.429629629629602</v>
      </c>
    </row>
    <row r="2455" spans="1:8" x14ac:dyDescent="0.2">
      <c r="A2455" s="26">
        <v>9</v>
      </c>
      <c r="B2455" s="26">
        <v>19</v>
      </c>
      <c r="C2455" s="26">
        <v>2011</v>
      </c>
      <c r="D2455" s="38">
        <v>0</v>
      </c>
      <c r="E2455" s="38">
        <v>2.5375000000000001</v>
      </c>
      <c r="F2455" s="38">
        <v>6.0258192763919842</v>
      </c>
      <c r="G2455" s="38">
        <v>15.388235294117647</v>
      </c>
      <c r="H2455" s="41">
        <v>75.429629629629602</v>
      </c>
    </row>
    <row r="2456" spans="1:8" x14ac:dyDescent="0.2">
      <c r="A2456" s="26">
        <v>9</v>
      </c>
      <c r="B2456" s="26">
        <v>20</v>
      </c>
      <c r="C2456" s="26">
        <v>2011</v>
      </c>
      <c r="D2456" s="38">
        <v>0.78510638297872348</v>
      </c>
      <c r="E2456" s="38">
        <v>2.25</v>
      </c>
      <c r="F2456" s="38">
        <v>6.0229875944011972</v>
      </c>
      <c r="G2456" s="38">
        <v>17.258333333333336</v>
      </c>
      <c r="H2456" s="41">
        <v>75.429629629629602</v>
      </c>
    </row>
    <row r="2457" spans="1:8" x14ac:dyDescent="0.2">
      <c r="A2457" s="26">
        <v>9</v>
      </c>
      <c r="B2457" s="26">
        <v>21</v>
      </c>
      <c r="C2457" s="26">
        <v>2011</v>
      </c>
      <c r="D2457" s="38">
        <v>1.2899999999999994</v>
      </c>
      <c r="E2457" s="38">
        <v>1.7124999999999999</v>
      </c>
      <c r="F2457" s="38">
        <v>5.8700767668987712</v>
      </c>
      <c r="G2457" s="38">
        <v>19.336111111111109</v>
      </c>
      <c r="H2457" s="41">
        <v>75.429629629629602</v>
      </c>
    </row>
    <row r="2458" spans="1:8" x14ac:dyDescent="0.2">
      <c r="A2458" s="26">
        <v>9</v>
      </c>
      <c r="B2458" s="26">
        <v>22</v>
      </c>
      <c r="C2458" s="26">
        <v>2011</v>
      </c>
      <c r="D2458" s="38">
        <v>2.1306122448979576</v>
      </c>
      <c r="E2458" s="38">
        <v>1.7375</v>
      </c>
      <c r="F2458" s="38">
        <v>6.0088291844472703</v>
      </c>
      <c r="G2458" s="38">
        <v>22.658333333333331</v>
      </c>
      <c r="H2458" s="41">
        <v>75.429629629629602</v>
      </c>
    </row>
    <row r="2459" spans="1:8" x14ac:dyDescent="0.2">
      <c r="A2459" s="26">
        <v>9</v>
      </c>
      <c r="B2459" s="26">
        <v>23</v>
      </c>
      <c r="C2459" s="26">
        <v>2011</v>
      </c>
      <c r="D2459" s="38">
        <v>13.920408163265307</v>
      </c>
      <c r="E2459" s="38">
        <v>2.4624999999999995</v>
      </c>
      <c r="F2459" s="38">
        <v>20.096447088606165</v>
      </c>
      <c r="G2459" s="38">
        <v>22.044444444444441</v>
      </c>
      <c r="H2459" s="41">
        <v>75.429629629629602</v>
      </c>
    </row>
    <row r="2460" spans="1:8" x14ac:dyDescent="0.2">
      <c r="A2460" s="26">
        <v>9</v>
      </c>
      <c r="B2460" s="26">
        <v>24</v>
      </c>
      <c r="C2460" s="26">
        <v>2011</v>
      </c>
      <c r="D2460" s="38">
        <v>19.510869565217391</v>
      </c>
      <c r="E2460" s="38">
        <v>1.6625000000000001</v>
      </c>
      <c r="F2460" s="38">
        <v>12.16207415042461</v>
      </c>
      <c r="G2460" s="38">
        <v>22.570588235294117</v>
      </c>
      <c r="H2460" s="41">
        <v>75.429629629629602</v>
      </c>
    </row>
    <row r="2461" spans="1:8" x14ac:dyDescent="0.2">
      <c r="A2461" s="26">
        <v>9</v>
      </c>
      <c r="B2461" s="26">
        <v>25</v>
      </c>
      <c r="C2461" s="26">
        <v>2011</v>
      </c>
      <c r="D2461" s="38">
        <v>7.5555555555555542E-2</v>
      </c>
      <c r="E2461" s="38">
        <v>1.1125</v>
      </c>
      <c r="F2461" s="38">
        <v>7.2292841224759101</v>
      </c>
      <c r="G2461" s="38">
        <v>23.488235294117644</v>
      </c>
      <c r="H2461" s="41">
        <v>75.429629629629602</v>
      </c>
    </row>
    <row r="2462" spans="1:8" x14ac:dyDescent="0.2">
      <c r="A2462" s="26">
        <v>9</v>
      </c>
      <c r="B2462" s="26">
        <v>26</v>
      </c>
      <c r="C2462" s="26">
        <v>2011</v>
      </c>
      <c r="D2462" s="38">
        <v>0.46956521739130436</v>
      </c>
      <c r="E2462" s="38">
        <v>1.2375</v>
      </c>
      <c r="F2462" s="38">
        <v>6.1107697361155537</v>
      </c>
      <c r="G2462" s="38">
        <v>23.241666666666667</v>
      </c>
      <c r="H2462" s="41">
        <v>75.429629629629602</v>
      </c>
    </row>
    <row r="2463" spans="1:8" x14ac:dyDescent="0.2">
      <c r="A2463" s="26">
        <v>9</v>
      </c>
      <c r="B2463" s="26">
        <v>27</v>
      </c>
      <c r="C2463" s="26">
        <v>2011</v>
      </c>
      <c r="D2463" s="38">
        <v>0.17083333333333331</v>
      </c>
      <c r="E2463" s="38">
        <v>2.1</v>
      </c>
      <c r="F2463" s="38">
        <v>5.7709678972212703</v>
      </c>
      <c r="G2463" s="38">
        <v>23.108333333333334</v>
      </c>
      <c r="H2463" s="41">
        <v>75.429629629629602</v>
      </c>
    </row>
    <row r="2464" spans="1:8" x14ac:dyDescent="0.2">
      <c r="A2464" s="26">
        <v>9</v>
      </c>
      <c r="B2464" s="26">
        <v>28</v>
      </c>
      <c r="C2464" s="26">
        <v>2011</v>
      </c>
      <c r="D2464" s="38">
        <v>3.5433962264150951</v>
      </c>
      <c r="E2464" s="38">
        <v>3.7</v>
      </c>
      <c r="F2464" s="38">
        <v>6.691264544226625</v>
      </c>
      <c r="G2464" s="38">
        <v>21.919444444444444</v>
      </c>
      <c r="H2464" s="41">
        <v>75.429629629629602</v>
      </c>
    </row>
    <row r="2465" spans="1:8" x14ac:dyDescent="0.2">
      <c r="A2465" s="26">
        <v>9</v>
      </c>
      <c r="B2465" s="26">
        <v>29</v>
      </c>
      <c r="C2465" s="26">
        <v>2011</v>
      </c>
      <c r="D2465" s="38">
        <v>7.9057692307692315</v>
      </c>
      <c r="E2465" s="38">
        <v>3.4625000000000004</v>
      </c>
      <c r="F2465" s="38">
        <v>16.418092182575528</v>
      </c>
      <c r="G2465" s="38">
        <v>20.486842105263158</v>
      </c>
      <c r="H2465" s="41">
        <v>75.429629629629602</v>
      </c>
    </row>
    <row r="2466" spans="1:8" x14ac:dyDescent="0.2">
      <c r="A2466" s="26">
        <v>9</v>
      </c>
      <c r="B2466" s="26">
        <v>30</v>
      </c>
      <c r="C2466" s="26">
        <v>2011</v>
      </c>
      <c r="D2466" s="38">
        <v>10.22916666666667</v>
      </c>
      <c r="E2466" s="38">
        <v>2.9749999999999996</v>
      </c>
      <c r="F2466" s="38">
        <v>10.763223246976473</v>
      </c>
      <c r="G2466" s="38">
        <v>18.883333333333333</v>
      </c>
      <c r="H2466" s="41">
        <v>75.429629629629602</v>
      </c>
    </row>
    <row r="2467" spans="1:8" x14ac:dyDescent="0.2">
      <c r="A2467" s="26">
        <v>10</v>
      </c>
      <c r="B2467" s="26">
        <v>1</v>
      </c>
      <c r="C2467" s="26">
        <v>2011</v>
      </c>
      <c r="D2467" s="38">
        <v>10.17446808510638</v>
      </c>
      <c r="E2467" s="38">
        <v>3.6374999999999997</v>
      </c>
      <c r="F2467" s="38">
        <v>13.076707433448394</v>
      </c>
      <c r="G2467" s="38">
        <v>16.026470588235295</v>
      </c>
      <c r="H2467" s="41">
        <v>67.470370370370404</v>
      </c>
    </row>
    <row r="2468" spans="1:8" x14ac:dyDescent="0.2">
      <c r="A2468" s="26">
        <v>10</v>
      </c>
      <c r="B2468" s="26">
        <v>2</v>
      </c>
      <c r="C2468" s="26">
        <v>2011</v>
      </c>
      <c r="D2468" s="38">
        <v>7.1847826086956532</v>
      </c>
      <c r="E2468" s="38">
        <v>3.4000000000000004</v>
      </c>
      <c r="F2468" s="38">
        <v>11.791123809631685</v>
      </c>
      <c r="G2468" s="38">
        <v>14.313888888888888</v>
      </c>
      <c r="H2468" s="41">
        <v>67.470370370370404</v>
      </c>
    </row>
    <row r="2469" spans="1:8" x14ac:dyDescent="0.2">
      <c r="A2469" s="26">
        <v>10</v>
      </c>
      <c r="B2469" s="26">
        <v>3</v>
      </c>
      <c r="C2469" s="26">
        <v>2011</v>
      </c>
      <c r="D2469" s="38">
        <v>2.1229166666666655</v>
      </c>
      <c r="E2469" s="38">
        <v>1.5999999999999999</v>
      </c>
      <c r="F2469" s="38">
        <v>7.7078383789186935</v>
      </c>
      <c r="G2469" s="38">
        <v>11.983333333333333</v>
      </c>
      <c r="H2469" s="41">
        <v>67.470370370370404</v>
      </c>
    </row>
    <row r="2470" spans="1:8" x14ac:dyDescent="0.2">
      <c r="A2470" s="26">
        <v>10</v>
      </c>
      <c r="B2470" s="26">
        <v>4</v>
      </c>
      <c r="C2470" s="26">
        <v>2011</v>
      </c>
      <c r="D2470" s="38">
        <v>1.2764705882352938</v>
      </c>
      <c r="E2470" s="38">
        <v>3.4874999999999998</v>
      </c>
      <c r="F2470" s="38">
        <v>8.8036993093527638</v>
      </c>
      <c r="G2470" s="38">
        <v>13.279411764705882</v>
      </c>
      <c r="H2470" s="41">
        <v>67.470370370370404</v>
      </c>
    </row>
    <row r="2471" spans="1:8" x14ac:dyDescent="0.2">
      <c r="A2471" s="26">
        <v>10</v>
      </c>
      <c r="B2471" s="26">
        <v>5</v>
      </c>
      <c r="C2471" s="26">
        <v>2011</v>
      </c>
      <c r="D2471" s="38">
        <v>6.3043478260869576E-2</v>
      </c>
      <c r="E2471" s="38">
        <v>4.8249999999999993</v>
      </c>
      <c r="F2471" s="38">
        <v>6.9206307854802693</v>
      </c>
      <c r="G2471" s="38">
        <v>16.019444444444446</v>
      </c>
      <c r="H2471" s="41">
        <v>67.470370370370404</v>
      </c>
    </row>
    <row r="2472" spans="1:8" x14ac:dyDescent="0.2">
      <c r="A2472" s="26">
        <v>10</v>
      </c>
      <c r="B2472" s="26">
        <v>6</v>
      </c>
      <c r="C2472" s="26">
        <v>2011</v>
      </c>
      <c r="D2472" s="38">
        <v>6.5217391304347823E-3</v>
      </c>
      <c r="E2472" s="38">
        <v>1.9624999999999997</v>
      </c>
      <c r="F2472" s="38">
        <v>6.3542943873231259</v>
      </c>
      <c r="G2472" s="38">
        <v>13.8</v>
      </c>
      <c r="H2472" s="41">
        <v>67.470370370370404</v>
      </c>
    </row>
    <row r="2473" spans="1:8" x14ac:dyDescent="0.2">
      <c r="A2473" s="26">
        <v>10</v>
      </c>
      <c r="B2473" s="26">
        <v>7</v>
      </c>
      <c r="C2473" s="26">
        <v>2011</v>
      </c>
      <c r="D2473" s="38">
        <v>0</v>
      </c>
      <c r="E2473" s="38">
        <v>1.6428571428571428</v>
      </c>
      <c r="F2473" s="38">
        <v>5.9975024564841268</v>
      </c>
      <c r="G2473" s="38">
        <v>13.579411764705881</v>
      </c>
      <c r="H2473" s="41">
        <v>67.470370370370404</v>
      </c>
    </row>
    <row r="2474" spans="1:8" x14ac:dyDescent="0.2">
      <c r="A2474" s="26">
        <v>10</v>
      </c>
      <c r="B2474" s="26">
        <v>8</v>
      </c>
      <c r="C2474" s="26">
        <v>2011</v>
      </c>
      <c r="D2474" s="38">
        <v>0</v>
      </c>
      <c r="E2474" s="38">
        <v>1.7874999999999999</v>
      </c>
      <c r="F2474" s="38">
        <v>5.7879579891659851</v>
      </c>
      <c r="G2474" s="38">
        <v>16.905882352941177</v>
      </c>
      <c r="H2474" s="41">
        <v>67.470370370370404</v>
      </c>
    </row>
    <row r="2475" spans="1:8" x14ac:dyDescent="0.2">
      <c r="A2475" s="26">
        <v>10</v>
      </c>
      <c r="B2475" s="26">
        <v>9</v>
      </c>
      <c r="C2475" s="26">
        <v>2011</v>
      </c>
      <c r="D2475" s="38">
        <v>0</v>
      </c>
      <c r="E2475" s="38">
        <v>1.4874999999999998</v>
      </c>
      <c r="F2475" s="38">
        <v>5.6123937057372713</v>
      </c>
      <c r="G2475" s="38">
        <v>20.411764705882355</v>
      </c>
      <c r="H2475" s="41">
        <v>67.470370370370404</v>
      </c>
    </row>
    <row r="2476" spans="1:8" x14ac:dyDescent="0.2">
      <c r="A2476" s="26">
        <v>10</v>
      </c>
      <c r="B2476" s="26">
        <v>10</v>
      </c>
      <c r="C2476" s="26">
        <v>2011</v>
      </c>
      <c r="D2476" s="38">
        <v>6.6666666666666662E-3</v>
      </c>
      <c r="E2476" s="38">
        <v>1.3499999999999999</v>
      </c>
      <c r="F2476" s="38">
        <v>5.4934630621242713</v>
      </c>
      <c r="G2476" s="38">
        <v>21.141176470588235</v>
      </c>
      <c r="H2476" s="41">
        <v>67.470370370370404</v>
      </c>
    </row>
    <row r="2477" spans="1:8" x14ac:dyDescent="0.2">
      <c r="A2477" s="26">
        <v>10</v>
      </c>
      <c r="B2477" s="26">
        <v>11</v>
      </c>
      <c r="C2477" s="26">
        <v>2011</v>
      </c>
      <c r="D2477" s="38">
        <v>0</v>
      </c>
      <c r="E2477" s="38">
        <v>2.7124999999999999</v>
      </c>
      <c r="F2477" s="38">
        <v>5.3518789625849861</v>
      </c>
      <c r="G2477" s="38">
        <v>20.224999999999998</v>
      </c>
      <c r="H2477" s="41">
        <v>67.470370370370404</v>
      </c>
    </row>
    <row r="2478" spans="1:8" x14ac:dyDescent="0.2">
      <c r="A2478" s="26">
        <v>10</v>
      </c>
      <c r="B2478" s="26">
        <v>12</v>
      </c>
      <c r="C2478" s="26">
        <v>2011</v>
      </c>
      <c r="D2478" s="38">
        <v>0.75306122448979607</v>
      </c>
      <c r="E2478" s="38">
        <v>4.3250000000000002</v>
      </c>
      <c r="F2478" s="38">
        <v>5.2980770047600574</v>
      </c>
      <c r="G2478" s="38">
        <v>16.777777777777779</v>
      </c>
      <c r="H2478" s="41">
        <v>67.470370370370404</v>
      </c>
    </row>
    <row r="2479" spans="1:8" x14ac:dyDescent="0.2">
      <c r="A2479" s="26">
        <v>10</v>
      </c>
      <c r="B2479" s="26">
        <v>13</v>
      </c>
      <c r="C2479" s="26">
        <v>2011</v>
      </c>
      <c r="D2479" s="38">
        <v>6.5078431372549037</v>
      </c>
      <c r="E2479" s="38">
        <v>3.5714285714285716</v>
      </c>
      <c r="F2479" s="38">
        <v>7.8097789305869796</v>
      </c>
      <c r="G2479" s="38">
        <v>16.873529411764704</v>
      </c>
      <c r="H2479" s="41">
        <v>67.470370370370404</v>
      </c>
    </row>
    <row r="2480" spans="1:8" x14ac:dyDescent="0.2">
      <c r="A2480" s="26">
        <v>10</v>
      </c>
      <c r="B2480" s="26">
        <v>14</v>
      </c>
      <c r="C2480" s="26">
        <v>2011</v>
      </c>
      <c r="D2480" s="38">
        <v>15.832692307692309</v>
      </c>
      <c r="E2480" s="38">
        <v>4.6625000000000005</v>
      </c>
      <c r="F2480" s="38">
        <v>14.625637482408177</v>
      </c>
      <c r="G2480" s="38">
        <v>18.072222222222219</v>
      </c>
      <c r="H2480" s="41">
        <v>67.470370370370404</v>
      </c>
    </row>
    <row r="2481" spans="1:8" x14ac:dyDescent="0.2">
      <c r="A2481" s="26">
        <v>10</v>
      </c>
      <c r="B2481" s="26">
        <v>15</v>
      </c>
      <c r="C2481" s="26">
        <v>2011</v>
      </c>
      <c r="D2481" s="38">
        <v>5.9775510204081632</v>
      </c>
      <c r="E2481" s="38">
        <v>5.4624999999999995</v>
      </c>
      <c r="F2481" s="38">
        <v>6.8583337816829815</v>
      </c>
      <c r="G2481" s="38">
        <v>15.958823529411763</v>
      </c>
      <c r="H2481" s="41">
        <v>67.470370370370404</v>
      </c>
    </row>
    <row r="2482" spans="1:8" x14ac:dyDescent="0.2">
      <c r="A2482" s="26">
        <v>10</v>
      </c>
      <c r="B2482" s="26">
        <v>16</v>
      </c>
      <c r="C2482" s="26">
        <v>2011</v>
      </c>
      <c r="D2482" s="38">
        <v>0</v>
      </c>
      <c r="E2482" s="38">
        <v>5.1999999999999993</v>
      </c>
      <c r="F2482" s="38">
        <v>5.9153836787513425</v>
      </c>
      <c r="G2482" s="38">
        <v>15.732352941176469</v>
      </c>
      <c r="H2482" s="41">
        <v>67.470370370370404</v>
      </c>
    </row>
    <row r="2483" spans="1:8" x14ac:dyDescent="0.2">
      <c r="A2483" s="26">
        <v>10</v>
      </c>
      <c r="B2483" s="26">
        <v>17</v>
      </c>
      <c r="C2483" s="26">
        <v>2011</v>
      </c>
      <c r="D2483" s="38">
        <v>0.19000000000000003</v>
      </c>
      <c r="E2483" s="38">
        <v>4.4625000000000004</v>
      </c>
      <c r="F2483" s="38">
        <v>5.6293837976819852</v>
      </c>
      <c r="G2483" s="38">
        <v>16.170588235294115</v>
      </c>
      <c r="H2483" s="41">
        <v>67.470370370370404</v>
      </c>
    </row>
    <row r="2484" spans="1:8" x14ac:dyDescent="0.2">
      <c r="A2484" s="26">
        <v>10</v>
      </c>
      <c r="B2484" s="26">
        <v>18</v>
      </c>
      <c r="C2484" s="26">
        <v>2011</v>
      </c>
      <c r="D2484" s="38">
        <v>6.7999999999999991E-2</v>
      </c>
      <c r="E2484" s="38">
        <v>1.7857142857142854</v>
      </c>
      <c r="F2484" s="38">
        <v>6.2636805636179824</v>
      </c>
      <c r="G2484" s="38">
        <v>15.879411764705882</v>
      </c>
      <c r="H2484" s="41">
        <v>67.470370370370404</v>
      </c>
    </row>
    <row r="2485" spans="1:8" x14ac:dyDescent="0.2">
      <c r="A2485" s="26">
        <v>10</v>
      </c>
      <c r="B2485" s="26">
        <v>19</v>
      </c>
      <c r="C2485" s="26">
        <v>2011</v>
      </c>
      <c r="D2485" s="38">
        <v>9.9547169811320781</v>
      </c>
      <c r="E2485" s="38">
        <v>5.2374999999999998</v>
      </c>
      <c r="F2485" s="38">
        <v>12.133757330516755</v>
      </c>
      <c r="G2485" s="38">
        <v>16.100000000000001</v>
      </c>
      <c r="H2485" s="41">
        <v>67.470370370370404</v>
      </c>
    </row>
    <row r="2486" spans="1:8" x14ac:dyDescent="0.2">
      <c r="A2486" s="26">
        <v>10</v>
      </c>
      <c r="B2486" s="26">
        <v>20</v>
      </c>
      <c r="C2486" s="26">
        <v>2011</v>
      </c>
      <c r="D2486" s="38">
        <v>20.677777777777774</v>
      </c>
      <c r="E2486" s="38">
        <v>6.0625000000000009</v>
      </c>
      <c r="F2486" s="38">
        <v>11.41734178684797</v>
      </c>
      <c r="G2486" s="38">
        <v>16.594444444444445</v>
      </c>
      <c r="H2486" s="41">
        <v>67.470370370370404</v>
      </c>
    </row>
    <row r="2487" spans="1:8" x14ac:dyDescent="0.2">
      <c r="A2487" s="26">
        <v>10</v>
      </c>
      <c r="B2487" s="26">
        <v>21</v>
      </c>
      <c r="C2487" s="26">
        <v>2011</v>
      </c>
      <c r="D2487" s="38">
        <v>0.75624999999999976</v>
      </c>
      <c r="E2487" s="38">
        <v>4.375</v>
      </c>
      <c r="F2487" s="38">
        <v>6.592155674549125</v>
      </c>
      <c r="G2487" s="38">
        <v>12.786111111111111</v>
      </c>
      <c r="H2487" s="41">
        <v>67.470370370370404</v>
      </c>
    </row>
    <row r="2488" spans="1:8" x14ac:dyDescent="0.2">
      <c r="A2488" s="26">
        <v>10</v>
      </c>
      <c r="B2488" s="26">
        <v>22</v>
      </c>
      <c r="C2488" s="26">
        <v>2011</v>
      </c>
      <c r="D2488" s="38">
        <v>0</v>
      </c>
      <c r="E2488" s="38">
        <v>2.8624999999999998</v>
      </c>
      <c r="F2488" s="38">
        <v>5.9068886327789834</v>
      </c>
      <c r="G2488" s="38">
        <v>11.444117647058823</v>
      </c>
      <c r="H2488" s="41">
        <v>67.470370370370404</v>
      </c>
    </row>
    <row r="2489" spans="1:8" x14ac:dyDescent="0.2">
      <c r="A2489" s="26">
        <v>10</v>
      </c>
      <c r="B2489" s="26">
        <v>23</v>
      </c>
      <c r="C2489" s="26">
        <v>2011</v>
      </c>
      <c r="D2489" s="38">
        <v>0</v>
      </c>
      <c r="E2489" s="38">
        <v>1.2375</v>
      </c>
      <c r="F2489" s="38">
        <v>5.6208887517096287</v>
      </c>
      <c r="G2489" s="38">
        <v>11.852941176470587</v>
      </c>
      <c r="H2489" s="41">
        <v>67.470370370370404</v>
      </c>
    </row>
    <row r="2490" spans="1:8" x14ac:dyDescent="0.2">
      <c r="A2490" s="26">
        <v>10</v>
      </c>
      <c r="B2490" s="26">
        <v>24</v>
      </c>
      <c r="C2490" s="26">
        <v>2011</v>
      </c>
      <c r="D2490" s="38">
        <v>0</v>
      </c>
      <c r="E2490" s="38">
        <v>2.2749999999999999</v>
      </c>
      <c r="F2490" s="38">
        <v>5.5019581080966287</v>
      </c>
      <c r="G2490" s="38">
        <v>11.73529411764706</v>
      </c>
      <c r="H2490" s="41">
        <v>67.470370370370404</v>
      </c>
    </row>
    <row r="2491" spans="1:8" x14ac:dyDescent="0.2">
      <c r="A2491" s="26">
        <v>10</v>
      </c>
      <c r="B2491" s="26">
        <v>25</v>
      </c>
      <c r="C2491" s="26">
        <v>2011</v>
      </c>
      <c r="D2491" s="38">
        <v>4.4444444444444446E-2</v>
      </c>
      <c r="E2491" s="38">
        <v>3.8249999999999993</v>
      </c>
      <c r="F2491" s="38">
        <v>5.4170076483730574</v>
      </c>
      <c r="G2491" s="38">
        <v>12.620588235294118</v>
      </c>
      <c r="H2491" s="41">
        <v>67.470370370370404</v>
      </c>
    </row>
    <row r="2492" spans="1:8" x14ac:dyDescent="0.2">
      <c r="A2492" s="26">
        <v>10</v>
      </c>
      <c r="B2492" s="26">
        <v>26</v>
      </c>
      <c r="C2492" s="26">
        <v>2011</v>
      </c>
      <c r="D2492" s="38">
        <v>2.391304347826087E-2</v>
      </c>
      <c r="E2492" s="38">
        <v>1.6875</v>
      </c>
      <c r="F2492" s="38">
        <v>5.391522510455987</v>
      </c>
      <c r="G2492" s="38">
        <v>12.552777777777775</v>
      </c>
      <c r="H2492" s="41">
        <v>67.470370370370404</v>
      </c>
    </row>
    <row r="2493" spans="1:8" x14ac:dyDescent="0.2">
      <c r="A2493" s="26">
        <v>10</v>
      </c>
      <c r="B2493" s="26">
        <v>27</v>
      </c>
      <c r="C2493" s="26">
        <v>2011</v>
      </c>
      <c r="D2493" s="38">
        <v>7.7938775510204126</v>
      </c>
      <c r="E2493" s="38">
        <v>3.8</v>
      </c>
      <c r="F2493" s="38">
        <v>9.2737585198231898</v>
      </c>
      <c r="G2493" s="38">
        <v>9.8588235294117634</v>
      </c>
      <c r="H2493" s="41">
        <v>67.470370370370404</v>
      </c>
    </row>
    <row r="2494" spans="1:8" x14ac:dyDescent="0.2">
      <c r="A2494" s="26">
        <v>10</v>
      </c>
      <c r="B2494" s="26">
        <v>28</v>
      </c>
      <c r="C2494" s="26">
        <v>2011</v>
      </c>
      <c r="D2494" s="38">
        <v>10.227659574468083</v>
      </c>
      <c r="E2494" s="38">
        <v>2.9571428571428569</v>
      </c>
      <c r="F2494" s="38">
        <v>7.7616403367436222</v>
      </c>
      <c r="G2494" s="38">
        <v>6.4941176470588227</v>
      </c>
      <c r="H2494" s="41">
        <v>67.470370370370404</v>
      </c>
    </row>
    <row r="2495" spans="1:8" x14ac:dyDescent="0.2">
      <c r="A2495" s="26">
        <v>10</v>
      </c>
      <c r="B2495" s="26">
        <v>29</v>
      </c>
      <c r="C2495" s="26">
        <v>2011</v>
      </c>
      <c r="D2495" s="38">
        <v>13.743478260869566</v>
      </c>
      <c r="E2495" s="38">
        <v>5.4749999999999996</v>
      </c>
      <c r="F2495" s="38">
        <v>10.944450894386756</v>
      </c>
      <c r="G2495" s="38">
        <v>4.3777777777777773</v>
      </c>
      <c r="H2495" s="41">
        <v>67.470370370370404</v>
      </c>
    </row>
    <row r="2496" spans="1:8" x14ac:dyDescent="0.2">
      <c r="A2496" s="26">
        <v>10</v>
      </c>
      <c r="B2496" s="26">
        <v>30</v>
      </c>
      <c r="C2496" s="26">
        <v>2011</v>
      </c>
      <c r="D2496" s="38">
        <v>26.537777777777773</v>
      </c>
      <c r="E2496" s="38">
        <v>4.2125000000000004</v>
      </c>
      <c r="F2496" s="38">
        <v>19.145001939702162</v>
      </c>
      <c r="G2496" s="38">
        <v>4.1941176470588228</v>
      </c>
      <c r="H2496" s="41">
        <v>67.470370370370404</v>
      </c>
    </row>
    <row r="2497" spans="1:8" x14ac:dyDescent="0.2">
      <c r="A2497" s="26">
        <v>10</v>
      </c>
      <c r="B2497" s="26">
        <v>31</v>
      </c>
      <c r="C2497" s="26">
        <v>2011</v>
      </c>
      <c r="D2497" s="38">
        <v>0</v>
      </c>
      <c r="E2497" s="38">
        <v>1.3375000000000001</v>
      </c>
      <c r="F2497" s="38">
        <v>12.329143387880967</v>
      </c>
      <c r="G2497" s="38">
        <v>5.2749999999999995</v>
      </c>
      <c r="H2497" s="41">
        <v>67.470370370370404</v>
      </c>
    </row>
    <row r="2498" spans="1:8" x14ac:dyDescent="0.2">
      <c r="A2498" s="26">
        <v>11</v>
      </c>
      <c r="B2498" s="26">
        <v>1</v>
      </c>
      <c r="C2498" s="26">
        <v>2011</v>
      </c>
      <c r="D2498" s="38">
        <v>1.7391304347826087E-2</v>
      </c>
      <c r="E2498" s="38">
        <v>3.0124999999999997</v>
      </c>
      <c r="F2498" s="38">
        <v>10.344134312340186</v>
      </c>
      <c r="G2498" s="38">
        <v>8.2125000000000004</v>
      </c>
      <c r="H2498" s="41">
        <v>41.901851851851902</v>
      </c>
    </row>
    <row r="2499" spans="1:8" x14ac:dyDescent="0.2">
      <c r="A2499" s="26">
        <v>11</v>
      </c>
      <c r="B2499" s="26">
        <v>2</v>
      </c>
      <c r="C2499" s="26">
        <v>2011</v>
      </c>
      <c r="D2499" s="38">
        <v>0</v>
      </c>
      <c r="E2499" s="38">
        <v>1.2750000000000001</v>
      </c>
      <c r="F2499" s="38">
        <v>8.8943131330579046</v>
      </c>
      <c r="G2499" s="38">
        <v>8.4625000000000004</v>
      </c>
      <c r="H2499" s="41">
        <v>41.901851851851902</v>
      </c>
    </row>
    <row r="2500" spans="1:8" x14ac:dyDescent="0.2">
      <c r="A2500" s="26">
        <v>11</v>
      </c>
      <c r="B2500" s="26">
        <v>3</v>
      </c>
      <c r="C2500" s="26">
        <v>2011</v>
      </c>
      <c r="D2500" s="38">
        <v>0</v>
      </c>
      <c r="E2500" s="38">
        <v>2.4875000000000003</v>
      </c>
      <c r="F2500" s="38">
        <v>8.0986104936471222</v>
      </c>
      <c r="G2500" s="38">
        <v>9.8625000000000007</v>
      </c>
      <c r="H2500" s="41">
        <v>41.901851851851902</v>
      </c>
    </row>
    <row r="2501" spans="1:8" x14ac:dyDescent="0.2">
      <c r="A2501" s="26">
        <v>11</v>
      </c>
      <c r="B2501" s="26">
        <v>4</v>
      </c>
      <c r="C2501" s="26">
        <v>2011</v>
      </c>
      <c r="D2501" s="38">
        <v>0</v>
      </c>
      <c r="E2501" s="38">
        <v>4.7374999999999998</v>
      </c>
      <c r="F2501" s="38">
        <v>7.7021750149371231</v>
      </c>
      <c r="G2501" s="38">
        <v>8.8874999999999993</v>
      </c>
      <c r="H2501" s="41">
        <v>41.901851851851902</v>
      </c>
    </row>
    <row r="2502" spans="1:8" x14ac:dyDescent="0.2">
      <c r="A2502" s="26">
        <v>11</v>
      </c>
      <c r="B2502" s="26">
        <v>5</v>
      </c>
      <c r="C2502" s="26">
        <v>2011</v>
      </c>
      <c r="D2502" s="38">
        <v>0</v>
      </c>
      <c r="E2502" s="38">
        <v>2.375</v>
      </c>
      <c r="F2502" s="38">
        <v>7.2774227163192666</v>
      </c>
      <c r="G2502" s="38">
        <v>5.9687499999999991</v>
      </c>
      <c r="H2502" s="41">
        <v>41.901851851851902</v>
      </c>
    </row>
    <row r="2503" spans="1:8" x14ac:dyDescent="0.2">
      <c r="A2503" s="26">
        <v>11</v>
      </c>
      <c r="B2503" s="26">
        <v>6</v>
      </c>
      <c r="C2503" s="26">
        <v>2011</v>
      </c>
      <c r="D2503" s="38">
        <v>0</v>
      </c>
      <c r="E2503" s="38">
        <v>1.9625000000000001</v>
      </c>
      <c r="F2503" s="38">
        <v>6.965937697332838</v>
      </c>
      <c r="G2503" s="38">
        <v>6.3433333333333337</v>
      </c>
      <c r="H2503" s="41">
        <v>41.901851851851902</v>
      </c>
    </row>
    <row r="2504" spans="1:8" x14ac:dyDescent="0.2">
      <c r="A2504" s="26">
        <v>11</v>
      </c>
      <c r="B2504" s="26">
        <v>7</v>
      </c>
      <c r="C2504" s="26">
        <v>2011</v>
      </c>
      <c r="D2504" s="38">
        <v>0</v>
      </c>
      <c r="E2504" s="38">
        <v>2.1375000000000002</v>
      </c>
      <c r="F2504" s="38">
        <v>6.9093040575171241</v>
      </c>
      <c r="G2504" s="38">
        <v>9.7750000000000004</v>
      </c>
      <c r="H2504" s="41">
        <v>41.901851851851902</v>
      </c>
    </row>
    <row r="2505" spans="1:8" x14ac:dyDescent="0.2">
      <c r="A2505" s="26">
        <v>11</v>
      </c>
      <c r="B2505" s="26">
        <v>8</v>
      </c>
      <c r="C2505" s="26">
        <v>2011</v>
      </c>
      <c r="D2505" s="38">
        <v>0</v>
      </c>
      <c r="E2505" s="38">
        <v>1.1000000000000001</v>
      </c>
      <c r="F2505" s="38">
        <v>6.8809872376092676</v>
      </c>
      <c r="G2505" s="38">
        <v>13.464705882352941</v>
      </c>
      <c r="H2505" s="41">
        <v>41.901851851851902</v>
      </c>
    </row>
    <row r="2506" spans="1:8" x14ac:dyDescent="0.2">
      <c r="A2506" s="26">
        <v>11</v>
      </c>
      <c r="B2506" s="26">
        <v>9</v>
      </c>
      <c r="C2506" s="26">
        <v>2011</v>
      </c>
      <c r="D2506" s="38">
        <v>6.5217391304347823E-3</v>
      </c>
      <c r="E2506" s="38">
        <v>1.8499999999999999</v>
      </c>
      <c r="F2506" s="38">
        <v>6.7394031380699815</v>
      </c>
      <c r="G2506" s="38">
        <v>13.2875</v>
      </c>
      <c r="H2506" s="41">
        <v>41.901851851851902</v>
      </c>
    </row>
    <row r="2507" spans="1:8" x14ac:dyDescent="0.2">
      <c r="A2507" s="26">
        <v>11</v>
      </c>
      <c r="B2507" s="26">
        <v>10</v>
      </c>
      <c r="C2507" s="26">
        <v>2011</v>
      </c>
      <c r="D2507" s="38">
        <v>0.15102040816326529</v>
      </c>
      <c r="E2507" s="38">
        <v>2.375</v>
      </c>
      <c r="F2507" s="38">
        <v>6.6827694982542685</v>
      </c>
      <c r="G2507" s="38">
        <v>14.297058823529412</v>
      </c>
      <c r="H2507" s="41">
        <v>41.901851851851902</v>
      </c>
    </row>
    <row r="2508" spans="1:8" x14ac:dyDescent="0.2">
      <c r="A2508" s="26">
        <v>11</v>
      </c>
      <c r="B2508" s="26">
        <v>11</v>
      </c>
      <c r="C2508" s="26">
        <v>2011</v>
      </c>
      <c r="D2508" s="38">
        <v>0.91249999999999998</v>
      </c>
      <c r="E2508" s="38">
        <v>6.2375000000000007</v>
      </c>
      <c r="F2508" s="38">
        <v>6.6827694982542685</v>
      </c>
      <c r="G2508" s="38">
        <v>8.3794117647058837</v>
      </c>
      <c r="H2508" s="41">
        <v>41.901851851851902</v>
      </c>
    </row>
    <row r="2509" spans="1:8" x14ac:dyDescent="0.2">
      <c r="A2509" s="26">
        <v>11</v>
      </c>
      <c r="B2509" s="26">
        <v>12</v>
      </c>
      <c r="C2509" s="26">
        <v>2011</v>
      </c>
      <c r="D2509" s="38">
        <v>0</v>
      </c>
      <c r="E2509" s="38">
        <v>4.0125000000000002</v>
      </c>
      <c r="F2509" s="38">
        <v>6.5695022186228398</v>
      </c>
      <c r="G2509" s="38">
        <v>7.9823529411764724</v>
      </c>
      <c r="H2509" s="41">
        <v>41.901851851851902</v>
      </c>
    </row>
    <row r="2510" spans="1:8" x14ac:dyDescent="0.2">
      <c r="A2510" s="26">
        <v>11</v>
      </c>
      <c r="B2510" s="26">
        <v>13</v>
      </c>
      <c r="C2510" s="26">
        <v>2011</v>
      </c>
      <c r="D2510" s="38">
        <v>0</v>
      </c>
      <c r="E2510" s="38">
        <v>3.125</v>
      </c>
      <c r="F2510" s="38">
        <v>6.456234938991412</v>
      </c>
      <c r="G2510" s="38">
        <v>9.8558823529411761</v>
      </c>
      <c r="H2510" s="41">
        <v>41.901851851851902</v>
      </c>
    </row>
    <row r="2511" spans="1:8" x14ac:dyDescent="0.2">
      <c r="A2511" s="26">
        <v>11</v>
      </c>
      <c r="B2511" s="26">
        <v>14</v>
      </c>
      <c r="C2511" s="26">
        <v>2011</v>
      </c>
      <c r="D2511" s="38">
        <v>0</v>
      </c>
      <c r="E2511" s="38">
        <v>3.6125000000000003</v>
      </c>
      <c r="F2511" s="38">
        <v>6.4194230731111972</v>
      </c>
      <c r="G2511" s="38">
        <v>14.514705882352946</v>
      </c>
      <c r="H2511" s="41">
        <v>41.901851851851902</v>
      </c>
    </row>
    <row r="2512" spans="1:8" x14ac:dyDescent="0.2">
      <c r="A2512" s="26">
        <v>11</v>
      </c>
      <c r="B2512" s="26">
        <v>15</v>
      </c>
      <c r="C2512" s="26">
        <v>2011</v>
      </c>
      <c r="D2512" s="38">
        <v>5.434782608695652E-2</v>
      </c>
      <c r="E2512" s="38">
        <v>2.6375000000000002</v>
      </c>
      <c r="F2512" s="38">
        <v>6.5610071726504833</v>
      </c>
      <c r="G2512" s="38">
        <v>16.047058823529412</v>
      </c>
      <c r="H2512" s="41">
        <v>41.901851851851902</v>
      </c>
    </row>
    <row r="2513" spans="1:8" x14ac:dyDescent="0.2">
      <c r="A2513" s="26">
        <v>11</v>
      </c>
      <c r="B2513" s="26">
        <v>16</v>
      </c>
      <c r="C2513" s="26">
        <v>2011</v>
      </c>
      <c r="D2513" s="38">
        <v>7.0163265306122486</v>
      </c>
      <c r="E2513" s="38">
        <v>1.6</v>
      </c>
      <c r="F2513" s="38">
        <v>11.275757687308683</v>
      </c>
      <c r="G2513" s="38">
        <v>13.741176470588234</v>
      </c>
      <c r="H2513" s="41">
        <v>41.901851851851902</v>
      </c>
    </row>
    <row r="2514" spans="1:8" x14ac:dyDescent="0.2">
      <c r="A2514" s="26">
        <v>11</v>
      </c>
      <c r="B2514" s="26">
        <v>17</v>
      </c>
      <c r="C2514" s="26">
        <v>2011</v>
      </c>
      <c r="D2514" s="38">
        <v>15.503846153846148</v>
      </c>
      <c r="E2514" s="38">
        <v>4.4124999999999996</v>
      </c>
      <c r="F2514" s="38">
        <v>12.264014702092895</v>
      </c>
      <c r="G2514" s="38">
        <v>8.367647058823529</v>
      </c>
      <c r="H2514" s="41">
        <v>41.901851851851902</v>
      </c>
    </row>
    <row r="2515" spans="1:8" x14ac:dyDescent="0.2">
      <c r="A2515" s="26">
        <v>11</v>
      </c>
      <c r="B2515" s="26">
        <v>18</v>
      </c>
      <c r="C2515" s="26">
        <v>2011</v>
      </c>
      <c r="D2515" s="38">
        <v>0.61276595744680873</v>
      </c>
      <c r="E2515" s="38">
        <v>4.1500000000000004</v>
      </c>
      <c r="F2515" s="38">
        <v>7.3595414940520536</v>
      </c>
      <c r="G2515" s="38">
        <v>4.8323529411764703</v>
      </c>
      <c r="H2515" s="41">
        <v>41.901851851851902</v>
      </c>
    </row>
    <row r="2516" spans="1:8" x14ac:dyDescent="0.2">
      <c r="A2516" s="26">
        <v>11</v>
      </c>
      <c r="B2516" s="26">
        <v>19</v>
      </c>
      <c r="C2516" s="26">
        <v>2011</v>
      </c>
      <c r="D2516" s="38">
        <v>0</v>
      </c>
      <c r="E2516" s="38">
        <v>3.6624999999999996</v>
      </c>
      <c r="F2516" s="38">
        <v>6.7025912721897676</v>
      </c>
      <c r="G2516" s="38">
        <v>6.1687499999999984</v>
      </c>
      <c r="H2516" s="41">
        <v>41.901851851851902</v>
      </c>
    </row>
    <row r="2517" spans="1:8" x14ac:dyDescent="0.2">
      <c r="A2517" s="26">
        <v>11</v>
      </c>
      <c r="B2517" s="26">
        <v>20</v>
      </c>
      <c r="C2517" s="26">
        <v>2011</v>
      </c>
      <c r="D2517" s="38">
        <v>0</v>
      </c>
      <c r="E2517" s="38">
        <v>3.9624999999999999</v>
      </c>
      <c r="F2517" s="38">
        <v>6.4732250309361259</v>
      </c>
      <c r="G2517" s="38">
        <v>12.203125000000002</v>
      </c>
      <c r="H2517" s="41">
        <v>41.901851851851902</v>
      </c>
    </row>
    <row r="2518" spans="1:8" x14ac:dyDescent="0.2">
      <c r="A2518" s="26">
        <v>11</v>
      </c>
      <c r="B2518" s="26">
        <v>21</v>
      </c>
      <c r="C2518" s="26">
        <v>2011</v>
      </c>
      <c r="D2518" s="38">
        <v>3.6509433962264146</v>
      </c>
      <c r="E2518" s="38">
        <v>2.6375000000000002</v>
      </c>
      <c r="F2518" s="38">
        <v>6.7337397740884111</v>
      </c>
      <c r="G2518" s="38">
        <v>11.596875000000001</v>
      </c>
      <c r="H2518" s="41">
        <v>41.901851851851902</v>
      </c>
    </row>
    <row r="2519" spans="1:8" x14ac:dyDescent="0.2">
      <c r="A2519" s="26">
        <v>11</v>
      </c>
      <c r="B2519" s="26">
        <v>22</v>
      </c>
      <c r="C2519" s="26">
        <v>2011</v>
      </c>
      <c r="D2519" s="38">
        <v>10.796153846153853</v>
      </c>
      <c r="E2519" s="38">
        <v>3.8249999999999997</v>
      </c>
      <c r="F2519" s="38">
        <v>12.660450180802897</v>
      </c>
      <c r="G2519" s="38">
        <v>8.53125</v>
      </c>
      <c r="H2519" s="41">
        <v>41.901851851851902</v>
      </c>
    </row>
    <row r="2520" spans="1:8" x14ac:dyDescent="0.2">
      <c r="A2520" s="26">
        <v>11</v>
      </c>
      <c r="B2520" s="26">
        <v>23</v>
      </c>
      <c r="C2520" s="26">
        <v>2011</v>
      </c>
      <c r="D2520" s="38">
        <v>36.964814814814815</v>
      </c>
      <c r="E2520" s="38">
        <v>4.6750000000000007</v>
      </c>
      <c r="F2520" s="38">
        <v>28.718918750548639</v>
      </c>
      <c r="G2520" s="38">
        <v>8.28125</v>
      </c>
      <c r="H2520" s="41">
        <v>41.901851851851902</v>
      </c>
    </row>
    <row r="2521" spans="1:8" x14ac:dyDescent="0.2">
      <c r="A2521" s="26">
        <v>11</v>
      </c>
      <c r="B2521" s="26">
        <v>24</v>
      </c>
      <c r="C2521" s="26">
        <v>2011</v>
      </c>
      <c r="D2521" s="38">
        <v>2.5148936170212757</v>
      </c>
      <c r="E2521" s="38">
        <v>2.85</v>
      </c>
      <c r="F2521" s="38">
        <v>11.377698238976967</v>
      </c>
      <c r="G2521" s="38">
        <v>7.2323529411764698</v>
      </c>
      <c r="H2521" s="41">
        <v>41.901851851851902</v>
      </c>
    </row>
    <row r="2522" spans="1:8" x14ac:dyDescent="0.2">
      <c r="A2522" s="26">
        <v>11</v>
      </c>
      <c r="B2522" s="26">
        <v>25</v>
      </c>
      <c r="C2522" s="26">
        <v>2011</v>
      </c>
      <c r="D2522" s="38">
        <v>6.5217391304347823E-3</v>
      </c>
      <c r="E2522" s="38">
        <v>2.8500000000000005</v>
      </c>
      <c r="F2522" s="38">
        <v>8.7810458534264768</v>
      </c>
      <c r="G2522" s="38">
        <v>9.8312499999999989</v>
      </c>
      <c r="H2522" s="41">
        <v>41.901851851851902</v>
      </c>
    </row>
    <row r="2523" spans="1:8" x14ac:dyDescent="0.2">
      <c r="A2523" s="26">
        <v>11</v>
      </c>
      <c r="B2523" s="26">
        <v>26</v>
      </c>
      <c r="C2523" s="26">
        <v>2011</v>
      </c>
      <c r="D2523" s="38">
        <v>0</v>
      </c>
      <c r="E2523" s="38">
        <v>1.4750000000000001</v>
      </c>
      <c r="F2523" s="38">
        <v>8.0391451718406213</v>
      </c>
      <c r="G2523" s="38">
        <v>11.487500000000001</v>
      </c>
      <c r="H2523" s="41">
        <v>41.901851851851902</v>
      </c>
    </row>
    <row r="2524" spans="1:8" x14ac:dyDescent="0.2">
      <c r="A2524" s="26">
        <v>11</v>
      </c>
      <c r="B2524" s="26">
        <v>27</v>
      </c>
      <c r="C2524" s="26">
        <v>2011</v>
      </c>
      <c r="D2524" s="38">
        <v>0</v>
      </c>
      <c r="E2524" s="38">
        <v>2.3249999999999997</v>
      </c>
      <c r="F2524" s="38">
        <v>7.6596997850753379</v>
      </c>
      <c r="G2524" s="38">
        <v>10.368749999999999</v>
      </c>
      <c r="H2524" s="41">
        <v>41.901851851851902</v>
      </c>
    </row>
    <row r="2525" spans="1:8" x14ac:dyDescent="0.2">
      <c r="A2525" s="26">
        <v>11</v>
      </c>
      <c r="B2525" s="26">
        <v>28</v>
      </c>
      <c r="C2525" s="26">
        <v>2011</v>
      </c>
      <c r="D2525" s="38">
        <v>1.7021276595744681E-2</v>
      </c>
      <c r="E2525" s="38">
        <v>2.8375000000000004</v>
      </c>
      <c r="F2525" s="38">
        <v>7.3029078542363379</v>
      </c>
      <c r="G2525" s="38">
        <v>14.628125000000001</v>
      </c>
      <c r="H2525" s="41">
        <v>41.901851851851902</v>
      </c>
    </row>
    <row r="2526" spans="1:8" x14ac:dyDescent="0.2">
      <c r="A2526" s="26">
        <v>11</v>
      </c>
      <c r="B2526" s="26">
        <v>29</v>
      </c>
      <c r="C2526" s="26">
        <v>2011</v>
      </c>
      <c r="D2526" s="38">
        <v>3.2039215686274507</v>
      </c>
      <c r="E2526" s="38">
        <v>4.5749999999999993</v>
      </c>
      <c r="F2526" s="38">
        <v>8.7470656695370472</v>
      </c>
      <c r="G2526" s="38">
        <v>14.571874999999999</v>
      </c>
      <c r="H2526" s="41">
        <v>41.901851851851902</v>
      </c>
    </row>
    <row r="2527" spans="1:8" x14ac:dyDescent="0.2">
      <c r="A2527" s="26">
        <v>11</v>
      </c>
      <c r="B2527" s="26">
        <v>30</v>
      </c>
      <c r="C2527" s="26">
        <v>2011</v>
      </c>
      <c r="D2527" s="38">
        <v>9.4444444444444429</v>
      </c>
      <c r="E2527" s="38">
        <v>5.375</v>
      </c>
      <c r="F2527" s="38">
        <v>10.848173706700042</v>
      </c>
      <c r="G2527" s="38">
        <v>8.9333333333333318</v>
      </c>
      <c r="H2527" s="41">
        <v>41.901851851851902</v>
      </c>
    </row>
    <row r="2528" spans="1:8" x14ac:dyDescent="0.2">
      <c r="A2528" s="26">
        <v>12</v>
      </c>
      <c r="B2528" s="26">
        <v>1</v>
      </c>
      <c r="C2528" s="26">
        <v>2011</v>
      </c>
      <c r="D2528" s="38">
        <v>7.959183673469386E-2</v>
      </c>
      <c r="E2528" s="38">
        <v>4.4249999999999998</v>
      </c>
      <c r="F2528" s="38">
        <v>7.8409274324856204</v>
      </c>
      <c r="G2528" s="38">
        <v>6.1531250000000002</v>
      </c>
      <c r="H2528" s="41">
        <v>19.744444444444401</v>
      </c>
    </row>
    <row r="2529" spans="1:8" x14ac:dyDescent="0.2">
      <c r="A2529" s="26">
        <v>12</v>
      </c>
      <c r="B2529" s="26">
        <v>2</v>
      </c>
      <c r="C2529" s="26">
        <v>2011</v>
      </c>
      <c r="D2529" s="38">
        <v>0</v>
      </c>
      <c r="E2529" s="38">
        <v>2.8874999999999997</v>
      </c>
      <c r="F2529" s="38">
        <v>7.6908482869739787</v>
      </c>
      <c r="G2529" s="38">
        <v>5.6499999999999986</v>
      </c>
      <c r="H2529" s="41">
        <v>19.744444444444401</v>
      </c>
    </row>
    <row r="2530" spans="1:8" x14ac:dyDescent="0.2">
      <c r="A2530" s="26">
        <v>12</v>
      </c>
      <c r="B2530" s="26">
        <v>3</v>
      </c>
      <c r="C2530" s="26">
        <v>2011</v>
      </c>
      <c r="D2530" s="38">
        <v>0</v>
      </c>
      <c r="E2530" s="38">
        <v>1.8625</v>
      </c>
      <c r="F2530" s="38">
        <v>7.639878011139837</v>
      </c>
      <c r="G2530" s="38">
        <v>4.9352941176470599</v>
      </c>
      <c r="H2530" s="41">
        <v>19.744444444444401</v>
      </c>
    </row>
    <row r="2531" spans="1:8" x14ac:dyDescent="0.2">
      <c r="A2531" s="26">
        <v>12</v>
      </c>
      <c r="B2531" s="26">
        <v>4</v>
      </c>
      <c r="C2531" s="26">
        <v>2011</v>
      </c>
      <c r="D2531" s="38">
        <v>0</v>
      </c>
      <c r="E2531" s="38">
        <v>1.6624999999999999</v>
      </c>
      <c r="F2531" s="38">
        <v>7.464313727711124</v>
      </c>
      <c r="G2531" s="38">
        <v>6.4</v>
      </c>
      <c r="H2531" s="41">
        <v>19.744444444444401</v>
      </c>
    </row>
    <row r="2532" spans="1:8" x14ac:dyDescent="0.2">
      <c r="A2532" s="26">
        <v>12</v>
      </c>
      <c r="B2532" s="26">
        <v>5</v>
      </c>
      <c r="C2532" s="26">
        <v>2011</v>
      </c>
      <c r="D2532" s="38">
        <v>5.7142857142857141E-2</v>
      </c>
      <c r="E2532" s="38">
        <v>1.0374999999999999</v>
      </c>
      <c r="F2532" s="38">
        <v>7.1160168428444805</v>
      </c>
      <c r="G2532" s="38">
        <v>9.515625</v>
      </c>
      <c r="H2532" s="41">
        <v>19.744444444444401</v>
      </c>
    </row>
    <row r="2533" spans="1:8" x14ac:dyDescent="0.2">
      <c r="A2533" s="26">
        <v>12</v>
      </c>
      <c r="B2533" s="26">
        <v>6</v>
      </c>
      <c r="C2533" s="26">
        <v>2011</v>
      </c>
      <c r="D2533" s="38">
        <v>2.5074074074074058</v>
      </c>
      <c r="E2533" s="38">
        <v>2.7124999999999999</v>
      </c>
      <c r="F2533" s="38">
        <v>8.2996599149929065</v>
      </c>
      <c r="G2533" s="38">
        <v>12.8</v>
      </c>
      <c r="H2533" s="41">
        <v>19.744444444444401</v>
      </c>
    </row>
    <row r="2534" spans="1:8" x14ac:dyDescent="0.2">
      <c r="A2534" s="26">
        <v>12</v>
      </c>
      <c r="B2534" s="26">
        <v>7</v>
      </c>
      <c r="C2534" s="26">
        <v>2011</v>
      </c>
      <c r="D2534" s="38">
        <v>16.773214285714289</v>
      </c>
      <c r="E2534" s="38">
        <v>3.6500000000000004</v>
      </c>
      <c r="F2534" s="38">
        <v>22.384446137161014</v>
      </c>
      <c r="G2534" s="38">
        <v>10.912499999999998</v>
      </c>
      <c r="H2534" s="41">
        <v>19.744444444444401</v>
      </c>
    </row>
    <row r="2535" spans="1:8" x14ac:dyDescent="0.2">
      <c r="A2535" s="26">
        <v>12</v>
      </c>
      <c r="B2535" s="26">
        <v>8</v>
      </c>
      <c r="C2535" s="26">
        <v>2011</v>
      </c>
      <c r="D2535" s="38">
        <v>36.229090909090907</v>
      </c>
      <c r="E2535" s="38">
        <v>6.0500000000000007</v>
      </c>
      <c r="F2535" s="38">
        <v>35.506460482461975</v>
      </c>
      <c r="G2535" s="38">
        <v>5.0374999999999996</v>
      </c>
      <c r="H2535" s="41">
        <v>19.744444444444401</v>
      </c>
    </row>
    <row r="2536" spans="1:8" x14ac:dyDescent="0.2">
      <c r="A2536" s="26">
        <v>12</v>
      </c>
      <c r="B2536" s="26">
        <v>9</v>
      </c>
      <c r="C2536" s="26">
        <v>2011</v>
      </c>
      <c r="D2536" s="38">
        <v>0.18775510204081636</v>
      </c>
      <c r="E2536" s="38">
        <v>2.7374999999999998</v>
      </c>
      <c r="F2536" s="38">
        <v>12.057301916765539</v>
      </c>
      <c r="G2536" s="38">
        <v>5.216666666666665</v>
      </c>
      <c r="H2536" s="41">
        <v>19.744444444444401</v>
      </c>
    </row>
    <row r="2537" spans="1:8" x14ac:dyDescent="0.2">
      <c r="A2537" s="26">
        <v>12</v>
      </c>
      <c r="B2537" s="26">
        <v>10</v>
      </c>
      <c r="C2537" s="26">
        <v>2011</v>
      </c>
      <c r="D2537" s="38">
        <v>1.7021276595744681E-2</v>
      </c>
      <c r="E2537" s="38">
        <v>3.8250000000000002</v>
      </c>
      <c r="F2537" s="38">
        <v>9.6333821326529741</v>
      </c>
      <c r="G2537" s="38">
        <v>3.6062500000000002</v>
      </c>
      <c r="H2537" s="41">
        <v>19.744444444444401</v>
      </c>
    </row>
    <row r="2538" spans="1:8" x14ac:dyDescent="0.2">
      <c r="A2538" s="26">
        <v>12</v>
      </c>
      <c r="B2538" s="26">
        <v>11</v>
      </c>
      <c r="C2538" s="26">
        <v>2011</v>
      </c>
      <c r="D2538" s="38">
        <v>0</v>
      </c>
      <c r="E2538" s="38">
        <v>1.6875</v>
      </c>
      <c r="F2538" s="38">
        <v>8.3789470107349082</v>
      </c>
      <c r="G2538" s="38">
        <v>0.78749999999999987</v>
      </c>
      <c r="H2538" s="41">
        <v>19.744444444444401</v>
      </c>
    </row>
    <row r="2539" spans="1:8" x14ac:dyDescent="0.2">
      <c r="A2539" s="26">
        <v>12</v>
      </c>
      <c r="B2539" s="26">
        <v>12</v>
      </c>
      <c r="C2539" s="26">
        <v>2011</v>
      </c>
      <c r="D2539" s="38">
        <v>0</v>
      </c>
      <c r="E2539" s="38">
        <v>1.3125</v>
      </c>
      <c r="F2539" s="38">
        <v>7.6823532410016222</v>
      </c>
      <c r="G2539" s="38">
        <v>1.4437500000000003</v>
      </c>
      <c r="H2539" s="41">
        <v>19.744444444444401</v>
      </c>
    </row>
    <row r="2540" spans="1:8" x14ac:dyDescent="0.2">
      <c r="A2540" s="26">
        <v>12</v>
      </c>
      <c r="B2540" s="26">
        <v>13</v>
      </c>
      <c r="C2540" s="26">
        <v>2011</v>
      </c>
      <c r="D2540" s="38">
        <v>0</v>
      </c>
      <c r="E2540" s="38">
        <v>2.6250000000000004</v>
      </c>
      <c r="F2540" s="38">
        <v>7.2774227163192657</v>
      </c>
      <c r="G2540" s="38">
        <v>2.5029411764705887</v>
      </c>
      <c r="H2540" s="41">
        <v>19.744444444444401</v>
      </c>
    </row>
    <row r="2541" spans="1:8" x14ac:dyDescent="0.2">
      <c r="A2541" s="26">
        <v>12</v>
      </c>
      <c r="B2541" s="26">
        <v>14</v>
      </c>
      <c r="C2541" s="26">
        <v>2011</v>
      </c>
      <c r="D2541" s="38">
        <v>0</v>
      </c>
      <c r="E2541" s="38">
        <v>1.85</v>
      </c>
      <c r="F2541" s="38">
        <v>6.810195187839625</v>
      </c>
      <c r="G2541" s="38">
        <v>5.1468749999999996</v>
      </c>
      <c r="H2541" s="41">
        <v>19.744444444444401</v>
      </c>
    </row>
    <row r="2542" spans="1:8" x14ac:dyDescent="0.2">
      <c r="A2542" s="26">
        <v>12</v>
      </c>
      <c r="B2542" s="26">
        <v>15</v>
      </c>
      <c r="C2542" s="26">
        <v>2011</v>
      </c>
      <c r="D2542" s="38">
        <v>1.6666666666666666E-2</v>
      </c>
      <c r="E2542" s="38">
        <v>4.4749999999999996</v>
      </c>
      <c r="F2542" s="38">
        <v>6.5610071726504833</v>
      </c>
      <c r="G2542" s="38">
        <v>9.9718750000000007</v>
      </c>
      <c r="H2542" s="41">
        <v>19.744444444444401</v>
      </c>
    </row>
    <row r="2543" spans="1:8" x14ac:dyDescent="0.2">
      <c r="A2543" s="26">
        <v>12</v>
      </c>
      <c r="B2543" s="26">
        <v>16</v>
      </c>
      <c r="C2543" s="26">
        <v>2011</v>
      </c>
      <c r="D2543" s="38">
        <v>3.3333333333333333E-2</v>
      </c>
      <c r="E2543" s="38">
        <v>5.0625</v>
      </c>
      <c r="F2543" s="38">
        <v>6.3288092494060546</v>
      </c>
      <c r="G2543" s="38">
        <v>9.279411764705884</v>
      </c>
      <c r="H2543" s="41">
        <v>19.744444444444401</v>
      </c>
    </row>
    <row r="2544" spans="1:8" x14ac:dyDescent="0.2">
      <c r="A2544" s="26">
        <v>12</v>
      </c>
      <c r="B2544" s="26">
        <v>17</v>
      </c>
      <c r="C2544" s="26">
        <v>2011</v>
      </c>
      <c r="D2544" s="38">
        <v>0</v>
      </c>
      <c r="E2544" s="38">
        <v>4.1571428571428575</v>
      </c>
      <c r="F2544" s="38">
        <v>5.9748490005578407</v>
      </c>
      <c r="G2544" s="38">
        <v>3.0843750000000001</v>
      </c>
      <c r="H2544" s="41">
        <v>19.744444444444401</v>
      </c>
    </row>
    <row r="2545" spans="1:8" x14ac:dyDescent="0.2">
      <c r="A2545" s="26">
        <v>12</v>
      </c>
      <c r="B2545" s="26">
        <v>18</v>
      </c>
      <c r="C2545" s="26">
        <v>2011</v>
      </c>
      <c r="D2545" s="38">
        <v>0</v>
      </c>
      <c r="E2545" s="38">
        <v>2.9124999999999996</v>
      </c>
      <c r="F2545" s="38">
        <v>5.9295420887052703</v>
      </c>
      <c r="G2545" s="38">
        <v>-2.3125</v>
      </c>
      <c r="H2545" s="41">
        <v>19.744444444444401</v>
      </c>
    </row>
    <row r="2546" spans="1:8" x14ac:dyDescent="0.2">
      <c r="A2546" s="26">
        <v>12</v>
      </c>
      <c r="B2546" s="26">
        <v>19</v>
      </c>
      <c r="C2546" s="26">
        <v>2011</v>
      </c>
      <c r="D2546" s="38">
        <v>0</v>
      </c>
      <c r="E2546" s="38">
        <v>3.7625000000000002</v>
      </c>
      <c r="F2546" s="38">
        <v>5.785126307175199</v>
      </c>
      <c r="G2546" s="38">
        <v>0.6911764705882355</v>
      </c>
      <c r="H2546" s="41">
        <v>19.744444444444401</v>
      </c>
    </row>
    <row r="2547" spans="1:8" x14ac:dyDescent="0.2">
      <c r="A2547" s="26">
        <v>12</v>
      </c>
      <c r="B2547" s="26">
        <v>20</v>
      </c>
      <c r="C2547" s="26">
        <v>2011</v>
      </c>
      <c r="D2547" s="38">
        <v>0.11199999999999999</v>
      </c>
      <c r="E2547" s="38">
        <v>2.8</v>
      </c>
      <c r="F2547" s="38">
        <v>6.119264782087912</v>
      </c>
      <c r="G2547" s="38">
        <v>5.7156250000000011</v>
      </c>
      <c r="H2547" s="41">
        <v>19.744444444444401</v>
      </c>
    </row>
    <row r="2548" spans="1:8" x14ac:dyDescent="0.2">
      <c r="A2548" s="26">
        <v>12</v>
      </c>
      <c r="B2548" s="26">
        <v>21</v>
      </c>
      <c r="C2548" s="26">
        <v>2011</v>
      </c>
      <c r="D2548" s="38">
        <v>2.3379999999999987</v>
      </c>
      <c r="E2548" s="38">
        <v>2.9249999999999998</v>
      </c>
      <c r="F2548" s="38">
        <v>6.4080963451480546</v>
      </c>
      <c r="G2548" s="38">
        <v>9.2749999999999986</v>
      </c>
      <c r="H2548" s="41">
        <v>19.744444444444401</v>
      </c>
    </row>
    <row r="2549" spans="1:8" x14ac:dyDescent="0.2">
      <c r="A2549" s="26">
        <v>12</v>
      </c>
      <c r="B2549" s="26">
        <v>22</v>
      </c>
      <c r="C2549" s="26">
        <v>2011</v>
      </c>
      <c r="D2549" s="38">
        <v>4.0777777777777784</v>
      </c>
      <c r="E2549" s="38">
        <v>3.1749999999999998</v>
      </c>
      <c r="F2549" s="38">
        <v>7.1953039385864797</v>
      </c>
      <c r="G2549" s="38">
        <v>11.3</v>
      </c>
      <c r="H2549" s="41">
        <v>19.744444444444401</v>
      </c>
    </row>
    <row r="2550" spans="1:8" x14ac:dyDescent="0.2">
      <c r="A2550" s="26">
        <v>12</v>
      </c>
      <c r="B2550" s="26">
        <v>23</v>
      </c>
      <c r="C2550" s="26">
        <v>2011</v>
      </c>
      <c r="D2550" s="38">
        <v>19.0156862745098</v>
      </c>
      <c r="E2550" s="38">
        <v>4.5125000000000002</v>
      </c>
      <c r="F2550" s="38">
        <v>15.732825140805385</v>
      </c>
      <c r="G2550" s="38">
        <v>6.8794117647058828</v>
      </c>
      <c r="H2550" s="41">
        <v>19.744444444444401</v>
      </c>
    </row>
    <row r="2551" spans="1:8" x14ac:dyDescent="0.2">
      <c r="A2551" s="26">
        <v>12</v>
      </c>
      <c r="B2551" s="26">
        <v>24</v>
      </c>
      <c r="C2551" s="26">
        <v>2011</v>
      </c>
      <c r="D2551" s="38">
        <v>0.51555555555555566</v>
      </c>
      <c r="E2551" s="38">
        <v>3.0124999999999997</v>
      </c>
      <c r="F2551" s="38">
        <v>7.4897988656281935</v>
      </c>
      <c r="G2551" s="38">
        <v>0.61562500000000009</v>
      </c>
      <c r="H2551" s="41">
        <v>19.744444444444401</v>
      </c>
    </row>
    <row r="2552" spans="1:8" x14ac:dyDescent="0.2">
      <c r="A2552" s="26">
        <v>12</v>
      </c>
      <c r="B2552" s="26">
        <v>25</v>
      </c>
      <c r="C2552" s="26">
        <v>2011</v>
      </c>
      <c r="D2552" s="38">
        <v>0</v>
      </c>
      <c r="E2552" s="38">
        <v>2.6625000000000005</v>
      </c>
      <c r="F2552" s="38">
        <v>6.6091457664938398</v>
      </c>
      <c r="G2552" s="38">
        <v>2.6124999999999998</v>
      </c>
      <c r="H2552" s="41">
        <v>19.744444444444401</v>
      </c>
    </row>
    <row r="2553" spans="1:8" x14ac:dyDescent="0.2">
      <c r="A2553" s="26">
        <v>12</v>
      </c>
      <c r="B2553" s="26">
        <v>26</v>
      </c>
      <c r="C2553" s="26">
        <v>2011</v>
      </c>
      <c r="D2553" s="38">
        <v>0</v>
      </c>
      <c r="E2553" s="38">
        <v>4.6749999999999989</v>
      </c>
      <c r="F2553" s="38">
        <v>6.2976607475074111</v>
      </c>
      <c r="G2553" s="38">
        <v>4.5093750000000004</v>
      </c>
      <c r="H2553" s="41">
        <v>19.744444444444401</v>
      </c>
    </row>
    <row r="2554" spans="1:8" x14ac:dyDescent="0.2">
      <c r="A2554" s="26">
        <v>12</v>
      </c>
      <c r="B2554" s="26">
        <v>27</v>
      </c>
      <c r="C2554" s="26">
        <v>2011</v>
      </c>
      <c r="D2554" s="38">
        <v>8.8955555555555552</v>
      </c>
      <c r="E2554" s="38">
        <v>4.8375000000000012</v>
      </c>
      <c r="F2554" s="38">
        <v>13.419340954333464</v>
      </c>
      <c r="G2554" s="38">
        <v>6.3937500000000016</v>
      </c>
      <c r="H2554" s="41">
        <v>19.744444444444401</v>
      </c>
    </row>
    <row r="2555" spans="1:8" x14ac:dyDescent="0.2">
      <c r="A2555" s="26">
        <v>12</v>
      </c>
      <c r="B2555" s="26">
        <v>28</v>
      </c>
      <c r="C2555" s="26">
        <v>2011</v>
      </c>
      <c r="D2555" s="38">
        <v>19.618749999999995</v>
      </c>
      <c r="E2555" s="38">
        <v>7.0750000000000002</v>
      </c>
      <c r="F2555" s="38">
        <v>17.060883994483881</v>
      </c>
      <c r="G2555" s="38">
        <v>5.1281249999999998</v>
      </c>
      <c r="H2555" s="41">
        <v>19.744444444444401</v>
      </c>
    </row>
    <row r="2556" spans="1:8" x14ac:dyDescent="0.2">
      <c r="A2556" s="26">
        <v>12</v>
      </c>
      <c r="B2556" s="26">
        <v>29</v>
      </c>
      <c r="C2556" s="26">
        <v>2011</v>
      </c>
      <c r="D2556" s="38">
        <v>0</v>
      </c>
      <c r="E2556" s="38">
        <v>4.0750000000000002</v>
      </c>
      <c r="F2556" s="38">
        <v>8.6196399799516907</v>
      </c>
      <c r="G2556" s="38">
        <v>-0.43125000000000013</v>
      </c>
      <c r="H2556" s="41">
        <v>19.744444444444401</v>
      </c>
    </row>
    <row r="2557" spans="1:8" x14ac:dyDescent="0.2">
      <c r="A2557" s="26">
        <v>12</v>
      </c>
      <c r="B2557" s="26">
        <v>30</v>
      </c>
      <c r="C2557" s="26">
        <v>2011</v>
      </c>
      <c r="D2557" s="38">
        <v>0</v>
      </c>
      <c r="E2557" s="38">
        <v>1.3875000000000002</v>
      </c>
      <c r="F2557" s="38">
        <v>7.7871254746606926</v>
      </c>
      <c r="G2557" s="38">
        <v>3.9972222222222218</v>
      </c>
      <c r="H2557" s="41">
        <v>19.744444444444401</v>
      </c>
    </row>
    <row r="2558" spans="1:8" x14ac:dyDescent="0.2">
      <c r="A2558" s="26">
        <v>12</v>
      </c>
      <c r="B2558" s="26">
        <v>31</v>
      </c>
      <c r="C2558" s="26">
        <v>2011</v>
      </c>
      <c r="D2558" s="38">
        <v>0.15652173913043477</v>
      </c>
      <c r="E2558" s="38">
        <v>2.3250000000000002</v>
      </c>
      <c r="F2558" s="38">
        <v>7.2519375784021944</v>
      </c>
      <c r="G2558" s="38">
        <v>8.1882352941176464</v>
      </c>
      <c r="H2558" s="41">
        <v>19.744444444444401</v>
      </c>
    </row>
    <row r="2559" spans="1:8" x14ac:dyDescent="0.2">
      <c r="A2559" s="26">
        <v>1</v>
      </c>
      <c r="B2559" s="26">
        <v>1</v>
      </c>
      <c r="C2559" s="26">
        <v>2012</v>
      </c>
      <c r="D2559" s="38">
        <v>0.75306122448979584</v>
      </c>
      <c r="E2559" s="38">
        <v>3.2</v>
      </c>
      <c r="F2559" s="38">
        <v>6.906472375526338</v>
      </c>
      <c r="G2559" s="38">
        <v>6.9366666666666656</v>
      </c>
      <c r="H2559" s="41">
        <v>1.6611111111111101</v>
      </c>
    </row>
    <row r="2560" spans="1:8" x14ac:dyDescent="0.2">
      <c r="A2560" s="26">
        <v>1</v>
      </c>
      <c r="B2560" s="26">
        <v>2</v>
      </c>
      <c r="C2560" s="26">
        <v>2012</v>
      </c>
      <c r="D2560" s="38">
        <v>1.8156862745098035</v>
      </c>
      <c r="E2560" s="38">
        <v>6.2125000000000004</v>
      </c>
      <c r="F2560" s="38">
        <v>7.1358386167799814</v>
      </c>
      <c r="G2560" s="38">
        <v>4.88</v>
      </c>
      <c r="H2560" s="41">
        <v>1.6611111111111101</v>
      </c>
    </row>
    <row r="2561" spans="1:8" x14ac:dyDescent="0.2">
      <c r="A2561" s="26">
        <v>1</v>
      </c>
      <c r="B2561" s="26">
        <v>3</v>
      </c>
      <c r="C2561" s="26">
        <v>2012</v>
      </c>
      <c r="D2561" s="38">
        <v>2.6000000000000002E-2</v>
      </c>
      <c r="E2561" s="38">
        <v>6.375</v>
      </c>
      <c r="F2561" s="38">
        <v>6.8894822835816241</v>
      </c>
      <c r="G2561" s="38">
        <v>-3.12</v>
      </c>
      <c r="H2561" s="41">
        <v>1.6611111111111101</v>
      </c>
    </row>
    <row r="2562" spans="1:8" x14ac:dyDescent="0.2">
      <c r="A2562" s="26">
        <v>1</v>
      </c>
      <c r="B2562" s="26">
        <v>4</v>
      </c>
      <c r="C2562" s="26">
        <v>2012</v>
      </c>
      <c r="D2562" s="38">
        <v>0</v>
      </c>
      <c r="E2562" s="38">
        <v>3.9874999999999994</v>
      </c>
      <c r="F2562" s="38">
        <v>6.6289675404293389</v>
      </c>
      <c r="G2562" s="38">
        <v>-6.3857142857142843</v>
      </c>
      <c r="H2562" s="41">
        <v>1.6611111111111101</v>
      </c>
    </row>
    <row r="2563" spans="1:8" x14ac:dyDescent="0.2">
      <c r="A2563" s="26">
        <v>1</v>
      </c>
      <c r="B2563" s="26">
        <v>5</v>
      </c>
      <c r="C2563" s="26">
        <v>2012</v>
      </c>
      <c r="D2563" s="38">
        <v>0</v>
      </c>
      <c r="E2563" s="38">
        <v>3.5625000000000004</v>
      </c>
      <c r="F2563" s="38">
        <v>6.5043735328347685</v>
      </c>
      <c r="G2563" s="38">
        <v>-0.81785714285714284</v>
      </c>
      <c r="H2563" s="41">
        <v>1.6611111111111101</v>
      </c>
    </row>
    <row r="2564" spans="1:8" x14ac:dyDescent="0.2">
      <c r="A2564" s="26">
        <v>1</v>
      </c>
      <c r="B2564" s="26">
        <v>6</v>
      </c>
      <c r="C2564" s="26">
        <v>2012</v>
      </c>
      <c r="D2564" s="38">
        <v>0</v>
      </c>
      <c r="E2564" s="38">
        <v>2.95</v>
      </c>
      <c r="F2564" s="38">
        <v>6.4845517588992685</v>
      </c>
      <c r="G2564" s="38">
        <v>4.3366666666666669</v>
      </c>
      <c r="H2564" s="41">
        <v>1.6611111111111101</v>
      </c>
    </row>
    <row r="2565" spans="1:8" x14ac:dyDescent="0.2">
      <c r="A2565" s="26">
        <v>1</v>
      </c>
      <c r="B2565" s="26">
        <v>7</v>
      </c>
      <c r="C2565" s="26">
        <v>2012</v>
      </c>
      <c r="D2565" s="38">
        <v>0</v>
      </c>
      <c r="E2565" s="38">
        <v>3.1999999999999997</v>
      </c>
      <c r="F2565" s="38">
        <v>6.1985518778299129</v>
      </c>
      <c r="G2565" s="38">
        <v>8.9464285714285694</v>
      </c>
      <c r="H2565" s="41">
        <v>1.6611111111111101</v>
      </c>
    </row>
    <row r="2566" spans="1:8" x14ac:dyDescent="0.2">
      <c r="A2566" s="26">
        <v>1</v>
      </c>
      <c r="B2566" s="26">
        <v>8</v>
      </c>
      <c r="C2566" s="26">
        <v>2012</v>
      </c>
      <c r="D2566" s="38">
        <v>0</v>
      </c>
      <c r="E2566" s="38">
        <v>4.1375000000000002</v>
      </c>
      <c r="F2566" s="38">
        <v>6.0371460043551268</v>
      </c>
      <c r="G2566" s="38">
        <v>4.8269230769230775</v>
      </c>
      <c r="H2566" s="41">
        <v>1.6611111111111101</v>
      </c>
    </row>
    <row r="2567" spans="1:8" x14ac:dyDescent="0.2">
      <c r="A2567" s="26">
        <v>1</v>
      </c>
      <c r="B2567" s="26">
        <v>9</v>
      </c>
      <c r="C2567" s="26">
        <v>2012</v>
      </c>
      <c r="D2567" s="38">
        <v>0</v>
      </c>
      <c r="E2567" s="38">
        <v>1.925</v>
      </c>
      <c r="F2567" s="38">
        <v>5.8587500389356286</v>
      </c>
      <c r="G2567" s="38">
        <v>2</v>
      </c>
      <c r="H2567" s="41">
        <v>1.6611111111111101</v>
      </c>
    </row>
    <row r="2568" spans="1:8" x14ac:dyDescent="0.2">
      <c r="A2568" s="26">
        <v>1</v>
      </c>
      <c r="B2568" s="26">
        <v>10</v>
      </c>
      <c r="C2568" s="26">
        <v>2012</v>
      </c>
      <c r="D2568" s="38">
        <v>0</v>
      </c>
      <c r="E2568" s="38">
        <v>3.5625</v>
      </c>
      <c r="F2568" s="38">
        <v>5.9125519967605555</v>
      </c>
      <c r="G2568" s="38">
        <v>3.2333333333333334</v>
      </c>
      <c r="H2568" s="41">
        <v>1.6611111111111101</v>
      </c>
    </row>
    <row r="2569" spans="1:8" x14ac:dyDescent="0.2">
      <c r="A2569" s="26">
        <v>1</v>
      </c>
      <c r="B2569" s="26">
        <v>11</v>
      </c>
      <c r="C2569" s="26">
        <v>2012</v>
      </c>
      <c r="D2569" s="38">
        <v>0.87058823529411744</v>
      </c>
      <c r="E2569" s="38">
        <v>2.5250000000000004</v>
      </c>
      <c r="F2569" s="38">
        <v>6.102274690143199</v>
      </c>
      <c r="G2569" s="38">
        <v>3.66</v>
      </c>
      <c r="H2569" s="41">
        <v>1.6611111111111101</v>
      </c>
    </row>
    <row r="2570" spans="1:8" x14ac:dyDescent="0.2">
      <c r="A2570" s="26">
        <v>1</v>
      </c>
      <c r="B2570" s="26">
        <v>12</v>
      </c>
      <c r="C2570" s="26">
        <v>2012</v>
      </c>
      <c r="D2570" s="38">
        <v>24.494117647058825</v>
      </c>
      <c r="E2570" s="38">
        <v>4.8250000000000002</v>
      </c>
      <c r="F2570" s="38">
        <v>20.835516088201228</v>
      </c>
      <c r="G2570" s="38">
        <v>5.6714285714285717</v>
      </c>
      <c r="H2570" s="41">
        <v>1.6611111111111101</v>
      </c>
    </row>
    <row r="2571" spans="1:8" x14ac:dyDescent="0.2">
      <c r="A2571" s="26">
        <v>1</v>
      </c>
      <c r="B2571" s="26">
        <v>13</v>
      </c>
      <c r="C2571" s="26">
        <v>2012</v>
      </c>
      <c r="D2571" s="38">
        <v>6.3941176470588248</v>
      </c>
      <c r="E2571" s="38">
        <v>7.3</v>
      </c>
      <c r="F2571" s="38">
        <v>10.27617394456133</v>
      </c>
      <c r="G2571" s="38">
        <v>4.0785714285714292</v>
      </c>
      <c r="H2571" s="41">
        <v>1.6611111111111101</v>
      </c>
    </row>
    <row r="2572" spans="1:8" x14ac:dyDescent="0.2">
      <c r="A2572" s="26">
        <v>1</v>
      </c>
      <c r="B2572" s="26">
        <v>14</v>
      </c>
      <c r="C2572" s="26">
        <v>2012</v>
      </c>
      <c r="D2572" s="38">
        <v>0.33399999999999996</v>
      </c>
      <c r="E2572" s="38">
        <v>5.75</v>
      </c>
      <c r="F2572" s="38">
        <v>8.4667291524492629</v>
      </c>
      <c r="G2572" s="38">
        <v>-0.85357142857142865</v>
      </c>
      <c r="H2572" s="41">
        <v>1.6611111111111101</v>
      </c>
    </row>
    <row r="2573" spans="1:8" x14ac:dyDescent="0.2">
      <c r="A2573" s="26">
        <v>1</v>
      </c>
      <c r="B2573" s="26">
        <v>15</v>
      </c>
      <c r="C2573" s="26">
        <v>2012</v>
      </c>
      <c r="D2573" s="38">
        <v>6.0000000000000001E-3</v>
      </c>
      <c r="E2573" s="38">
        <v>5.6</v>
      </c>
      <c r="F2573" s="38">
        <v>8.0702936737392648</v>
      </c>
      <c r="G2573" s="38">
        <v>-5.5433333333333339</v>
      </c>
      <c r="H2573" s="41">
        <v>1.6611111111111101</v>
      </c>
    </row>
    <row r="2574" spans="1:8" x14ac:dyDescent="0.2">
      <c r="A2574" s="26">
        <v>1</v>
      </c>
      <c r="B2574" s="26">
        <v>16</v>
      </c>
      <c r="C2574" s="26">
        <v>2012</v>
      </c>
      <c r="D2574" s="38">
        <v>0.3</v>
      </c>
      <c r="E2574" s="38">
        <v>3.2125000000000004</v>
      </c>
      <c r="F2574" s="38">
        <v>7.503957275582124</v>
      </c>
      <c r="G2574" s="38">
        <v>-4.9133333333333331</v>
      </c>
      <c r="H2574" s="41">
        <v>1.6611111111111101</v>
      </c>
    </row>
    <row r="2575" spans="1:8" x14ac:dyDescent="0.2">
      <c r="A2575" s="26">
        <v>1</v>
      </c>
      <c r="B2575" s="26">
        <v>17</v>
      </c>
      <c r="C2575" s="26">
        <v>2012</v>
      </c>
      <c r="D2575" s="38">
        <v>2.7384615384615381</v>
      </c>
      <c r="E2575" s="38">
        <v>3.3249999999999997</v>
      </c>
      <c r="F2575" s="38">
        <v>9.0981942363944732</v>
      </c>
      <c r="G2575" s="38">
        <v>3.5923076923076924</v>
      </c>
      <c r="H2575" s="41">
        <v>1.6611111111111101</v>
      </c>
    </row>
    <row r="2576" spans="1:8" x14ac:dyDescent="0.2">
      <c r="A2576" s="26">
        <v>1</v>
      </c>
      <c r="B2576" s="26">
        <v>18</v>
      </c>
      <c r="C2576" s="26">
        <v>2012</v>
      </c>
      <c r="D2576" s="38">
        <v>2.5510204081632644</v>
      </c>
      <c r="E2576" s="38">
        <v>6.9375000000000009</v>
      </c>
      <c r="F2576" s="38">
        <v>8.3308084168915482</v>
      </c>
      <c r="G2576" s="38">
        <v>3.7428571428571429</v>
      </c>
      <c r="H2576" s="41">
        <v>1.6611111111111101</v>
      </c>
    </row>
    <row r="2577" spans="1:8" x14ac:dyDescent="0.2">
      <c r="A2577" s="26">
        <v>1</v>
      </c>
      <c r="B2577" s="26">
        <v>19</v>
      </c>
      <c r="C2577" s="26">
        <v>2012</v>
      </c>
      <c r="D2577" s="38">
        <v>0</v>
      </c>
      <c r="E2577" s="38">
        <v>3.2624999999999997</v>
      </c>
      <c r="F2577" s="38">
        <v>7.6738581950292666</v>
      </c>
      <c r="G2577" s="38">
        <v>-2.315384615384616</v>
      </c>
      <c r="H2577" s="41">
        <v>1.6611111111111101</v>
      </c>
    </row>
    <row r="2578" spans="1:8" x14ac:dyDescent="0.2">
      <c r="A2578" s="26">
        <v>1</v>
      </c>
      <c r="B2578" s="26">
        <v>20</v>
      </c>
      <c r="C2578" s="26">
        <v>2012</v>
      </c>
      <c r="D2578" s="38">
        <v>2.7659574468085108E-2</v>
      </c>
      <c r="E2578" s="38">
        <v>4.3499999999999996</v>
      </c>
      <c r="F2578" s="38">
        <v>7.4756404556742666</v>
      </c>
      <c r="G2578" s="38">
        <v>-1.4666666666666668</v>
      </c>
      <c r="H2578" s="41">
        <v>1.6611111111111101</v>
      </c>
    </row>
    <row r="2579" spans="1:8" x14ac:dyDescent="0.2">
      <c r="A2579" s="26">
        <v>1</v>
      </c>
      <c r="B2579" s="26">
        <v>21</v>
      </c>
      <c r="C2579" s="26">
        <v>2012</v>
      </c>
      <c r="D2579" s="38">
        <v>6.2106382978723396</v>
      </c>
      <c r="E2579" s="38">
        <v>4.7250000000000005</v>
      </c>
      <c r="F2579" s="38">
        <v>7.4275018618309083</v>
      </c>
      <c r="G2579" s="38">
        <v>-3.8249999999999993</v>
      </c>
      <c r="H2579" s="41">
        <v>1.6611111111111101</v>
      </c>
    </row>
    <row r="2580" spans="1:8" x14ac:dyDescent="0.2">
      <c r="A2580" s="26">
        <v>1</v>
      </c>
      <c r="B2580" s="26">
        <v>22</v>
      </c>
      <c r="C2580" s="26">
        <v>2012</v>
      </c>
      <c r="D2580" s="38">
        <v>3.5622222222222213</v>
      </c>
      <c r="E2580" s="38">
        <v>3.3874999999999997</v>
      </c>
      <c r="F2580" s="38">
        <v>7.2519375784021953</v>
      </c>
      <c r="G2580" s="38">
        <v>-4.1857142857142859</v>
      </c>
      <c r="H2580" s="41">
        <v>1.6611111111111101</v>
      </c>
    </row>
    <row r="2581" spans="1:8" x14ac:dyDescent="0.2">
      <c r="A2581" s="26">
        <v>1</v>
      </c>
      <c r="B2581" s="26">
        <v>23</v>
      </c>
      <c r="C2581" s="26">
        <v>2012</v>
      </c>
      <c r="D2581" s="38">
        <v>3.1553191489361687</v>
      </c>
      <c r="E2581" s="38">
        <v>3.4625000000000004</v>
      </c>
      <c r="F2581" s="38">
        <v>9.9788473355288296</v>
      </c>
      <c r="G2581" s="38">
        <v>3.17</v>
      </c>
      <c r="H2581" s="41">
        <v>1.6611111111111101</v>
      </c>
    </row>
    <row r="2582" spans="1:8" x14ac:dyDescent="0.2">
      <c r="A2582" s="26">
        <v>1</v>
      </c>
      <c r="B2582" s="26">
        <v>24</v>
      </c>
      <c r="C2582" s="26">
        <v>2012</v>
      </c>
      <c r="D2582" s="38">
        <v>6.1365384615384597</v>
      </c>
      <c r="E2582" s="38">
        <v>4.3250000000000002</v>
      </c>
      <c r="F2582" s="38">
        <v>11.813777265557968</v>
      </c>
      <c r="G2582" s="38">
        <v>7.6399999999999988</v>
      </c>
      <c r="H2582" s="41">
        <v>1.6611111111111101</v>
      </c>
    </row>
    <row r="2583" spans="1:8" x14ac:dyDescent="0.2">
      <c r="A2583" s="26">
        <v>1</v>
      </c>
      <c r="B2583" s="26">
        <v>25</v>
      </c>
      <c r="C2583" s="26">
        <v>2012</v>
      </c>
      <c r="D2583" s="38">
        <v>9.8039215686274508E-3</v>
      </c>
      <c r="E2583" s="38">
        <v>4.25</v>
      </c>
      <c r="F2583" s="38">
        <v>8.4469073785137621</v>
      </c>
      <c r="G2583" s="38">
        <v>5.2866666666666671</v>
      </c>
      <c r="H2583" s="41">
        <v>1.6611111111111101</v>
      </c>
    </row>
    <row r="2584" spans="1:8" x14ac:dyDescent="0.2">
      <c r="A2584" s="26">
        <v>1</v>
      </c>
      <c r="B2584" s="26">
        <v>26</v>
      </c>
      <c r="C2584" s="26">
        <v>2012</v>
      </c>
      <c r="D2584" s="38">
        <v>1.6819999999999993</v>
      </c>
      <c r="E2584" s="38">
        <v>1.9124999999999999</v>
      </c>
      <c r="F2584" s="38">
        <v>7.9372046201723352</v>
      </c>
      <c r="G2584" s="38">
        <v>2.9428571428571431</v>
      </c>
      <c r="H2584" s="41">
        <v>1.6611111111111101</v>
      </c>
    </row>
    <row r="2585" spans="1:8" x14ac:dyDescent="0.2">
      <c r="A2585" s="26">
        <v>1</v>
      </c>
      <c r="B2585" s="26">
        <v>27</v>
      </c>
      <c r="C2585" s="26">
        <v>2012</v>
      </c>
      <c r="D2585" s="38">
        <v>7.1211538461538471</v>
      </c>
      <c r="E2585" s="38">
        <v>4.95</v>
      </c>
      <c r="F2585" s="38">
        <v>12.90114315001968</v>
      </c>
      <c r="G2585" s="38">
        <v>7.8571428571428577</v>
      </c>
      <c r="H2585" s="41">
        <v>1.6611111111111101</v>
      </c>
    </row>
    <row r="2586" spans="1:8" x14ac:dyDescent="0.2">
      <c r="A2586" s="26">
        <v>1</v>
      </c>
      <c r="B2586" s="26">
        <v>28</v>
      </c>
      <c r="C2586" s="26">
        <v>2012</v>
      </c>
      <c r="D2586" s="38">
        <v>4.76</v>
      </c>
      <c r="E2586" s="38">
        <v>4.5142857142857142</v>
      </c>
      <c r="F2586" s="38">
        <v>8.7498973515278333</v>
      </c>
      <c r="G2586" s="38">
        <v>5.7733333333333343</v>
      </c>
      <c r="H2586" s="41">
        <v>1.6611111111111101</v>
      </c>
    </row>
    <row r="2587" spans="1:8" x14ac:dyDescent="0.2">
      <c r="A2587" s="26">
        <v>1</v>
      </c>
      <c r="B2587" s="26">
        <v>29</v>
      </c>
      <c r="C2587" s="26">
        <v>2012</v>
      </c>
      <c r="D2587" s="38">
        <v>6.382978723404255E-3</v>
      </c>
      <c r="E2587" s="38">
        <v>5.0571428571428569</v>
      </c>
      <c r="F2587" s="38">
        <v>7.7389868808173361</v>
      </c>
      <c r="G2587" s="38">
        <v>3.5500000000000007</v>
      </c>
      <c r="H2587" s="41">
        <v>1.6611111111111101</v>
      </c>
    </row>
    <row r="2588" spans="1:8" x14ac:dyDescent="0.2">
      <c r="A2588" s="26">
        <v>1</v>
      </c>
      <c r="B2588" s="26">
        <v>30</v>
      </c>
      <c r="C2588" s="26">
        <v>2012</v>
      </c>
      <c r="D2588" s="38">
        <v>0</v>
      </c>
      <c r="E2588" s="38">
        <v>5.3428571428571425</v>
      </c>
      <c r="F2588" s="38">
        <v>7.342551402107337</v>
      </c>
      <c r="G2588" s="38">
        <v>2.6437500000000007</v>
      </c>
      <c r="H2588" s="41">
        <v>1.6611111111111101</v>
      </c>
    </row>
    <row r="2589" spans="1:8" x14ac:dyDescent="0.2">
      <c r="A2589" s="26">
        <v>1</v>
      </c>
      <c r="B2589" s="26">
        <v>31</v>
      </c>
      <c r="C2589" s="26">
        <v>2012</v>
      </c>
      <c r="D2589" s="38">
        <v>4.807692307692308E-2</v>
      </c>
      <c r="E2589" s="38">
        <v>3.5999999999999992</v>
      </c>
      <c r="F2589" s="38">
        <v>7.0990267508997675</v>
      </c>
      <c r="G2589" s="38">
        <v>6.9187499999999993</v>
      </c>
      <c r="H2589" s="41">
        <v>1.6611111111111101</v>
      </c>
    </row>
    <row r="2590" spans="1:8" x14ac:dyDescent="0.2">
      <c r="A2590" s="26">
        <v>2</v>
      </c>
      <c r="B2590" s="26">
        <v>1</v>
      </c>
      <c r="C2590" s="26">
        <v>2012</v>
      </c>
      <c r="D2590" s="38">
        <v>1.2826923076923076</v>
      </c>
      <c r="E2590" s="38">
        <v>4.375</v>
      </c>
      <c r="F2590" s="38">
        <v>7.0140762911761945</v>
      </c>
      <c r="G2590" s="38">
        <v>11.266666666666667</v>
      </c>
      <c r="H2590" s="41">
        <v>9.9611111111111104</v>
      </c>
    </row>
    <row r="2591" spans="1:8" x14ac:dyDescent="0.2">
      <c r="A2591" s="26">
        <v>2</v>
      </c>
      <c r="B2591" s="26">
        <v>2</v>
      </c>
      <c r="C2591" s="26">
        <v>2012</v>
      </c>
      <c r="D2591" s="38">
        <v>0.27800000000000002</v>
      </c>
      <c r="E2591" s="38">
        <v>4.0374999999999996</v>
      </c>
      <c r="F2591" s="38">
        <v>6.5808289465859833</v>
      </c>
      <c r="G2591" s="38">
        <v>6.5433333333333339</v>
      </c>
      <c r="H2591" s="41">
        <v>9.9611111111111104</v>
      </c>
    </row>
    <row r="2592" spans="1:8" x14ac:dyDescent="0.2">
      <c r="A2592" s="26">
        <v>2</v>
      </c>
      <c r="B2592" s="26">
        <v>3</v>
      </c>
      <c r="C2592" s="26">
        <v>2012</v>
      </c>
      <c r="D2592" s="38">
        <v>0</v>
      </c>
      <c r="E2592" s="38">
        <v>4.1875</v>
      </c>
      <c r="F2592" s="38">
        <v>6.337304295378412</v>
      </c>
      <c r="G2592" s="38">
        <v>2.6687499999999997</v>
      </c>
      <c r="H2592" s="41">
        <v>9.9611111111111104</v>
      </c>
    </row>
    <row r="2593" spans="1:8" x14ac:dyDescent="0.2">
      <c r="A2593" s="26">
        <v>2</v>
      </c>
      <c r="B2593" s="26">
        <v>4</v>
      </c>
      <c r="C2593" s="26">
        <v>2012</v>
      </c>
      <c r="D2593" s="38">
        <v>0</v>
      </c>
      <c r="E2593" s="38">
        <v>2.8874999999999997</v>
      </c>
      <c r="F2593" s="38">
        <v>6.2268686977377685</v>
      </c>
      <c r="G2593" s="38">
        <v>3.86</v>
      </c>
      <c r="H2593" s="41">
        <v>9.9611111111111104</v>
      </c>
    </row>
    <row r="2594" spans="1:8" x14ac:dyDescent="0.2">
      <c r="A2594" s="26">
        <v>2</v>
      </c>
      <c r="B2594" s="26">
        <v>5</v>
      </c>
      <c r="C2594" s="26">
        <v>2012</v>
      </c>
      <c r="D2594" s="38">
        <v>0</v>
      </c>
      <c r="E2594" s="38">
        <v>2.8624999999999998</v>
      </c>
      <c r="F2594" s="38">
        <v>6.1928885138483407</v>
      </c>
      <c r="G2594" s="38">
        <v>2.1607142857142856</v>
      </c>
      <c r="H2594" s="41">
        <v>9.9611111111111104</v>
      </c>
    </row>
    <row r="2595" spans="1:8" x14ac:dyDescent="0.2">
      <c r="A2595" s="26">
        <v>2</v>
      </c>
      <c r="B2595" s="26">
        <v>6</v>
      </c>
      <c r="C2595" s="26">
        <v>2012</v>
      </c>
      <c r="D2595" s="38">
        <v>0</v>
      </c>
      <c r="E2595" s="38">
        <v>4.1000000000000005</v>
      </c>
      <c r="F2595" s="38">
        <v>6.1928885138483407</v>
      </c>
      <c r="G2595" s="38">
        <v>3.8357142857142854</v>
      </c>
      <c r="H2595" s="41">
        <v>9.9611111111111104</v>
      </c>
    </row>
    <row r="2596" spans="1:8" x14ac:dyDescent="0.2">
      <c r="A2596" s="26">
        <v>2</v>
      </c>
      <c r="B2596" s="26">
        <v>7</v>
      </c>
      <c r="C2596" s="26">
        <v>2012</v>
      </c>
      <c r="D2596" s="38">
        <v>0</v>
      </c>
      <c r="E2596" s="38">
        <v>3.9875000000000003</v>
      </c>
      <c r="F2596" s="38">
        <v>6.0144925484288407</v>
      </c>
      <c r="G2596" s="38">
        <v>5.173333333333332</v>
      </c>
      <c r="H2596" s="41">
        <v>9.9611111111111104</v>
      </c>
    </row>
    <row r="2597" spans="1:8" x14ac:dyDescent="0.2">
      <c r="A2597" s="26">
        <v>2</v>
      </c>
      <c r="B2597" s="26">
        <v>8</v>
      </c>
      <c r="C2597" s="26">
        <v>2012</v>
      </c>
      <c r="D2597" s="38">
        <v>0.13999999999999999</v>
      </c>
      <c r="E2597" s="38">
        <v>2</v>
      </c>
      <c r="F2597" s="38">
        <v>5.6945124834700573</v>
      </c>
      <c r="G2597" s="38">
        <v>1.9812500000000004</v>
      </c>
      <c r="H2597" s="41">
        <v>9.9611111111111104</v>
      </c>
    </row>
    <row r="2598" spans="1:8" x14ac:dyDescent="0.2">
      <c r="A2598" s="26">
        <v>2</v>
      </c>
      <c r="B2598" s="26">
        <v>9</v>
      </c>
      <c r="C2598" s="26">
        <v>2012</v>
      </c>
      <c r="D2598" s="38">
        <v>0.68163265306122456</v>
      </c>
      <c r="E2598" s="38">
        <v>3.45</v>
      </c>
      <c r="F2598" s="38">
        <v>5.6718590275437712</v>
      </c>
      <c r="G2598" s="38">
        <v>2.625</v>
      </c>
      <c r="H2598" s="41">
        <v>9.9611111111111104</v>
      </c>
    </row>
    <row r="2599" spans="1:8" x14ac:dyDescent="0.2">
      <c r="A2599" s="26">
        <v>2</v>
      </c>
      <c r="B2599" s="26">
        <v>10</v>
      </c>
      <c r="C2599" s="26">
        <v>2012</v>
      </c>
      <c r="D2599" s="38">
        <v>0</v>
      </c>
      <c r="E2599" s="38">
        <v>2.9499999999999997</v>
      </c>
      <c r="F2599" s="38">
        <v>5.5869085678202</v>
      </c>
      <c r="G2599" s="38">
        <v>3.2566666666666668</v>
      </c>
      <c r="H2599" s="41">
        <v>9.9611111111111104</v>
      </c>
    </row>
    <row r="2600" spans="1:8" x14ac:dyDescent="0.2">
      <c r="A2600" s="26">
        <v>2</v>
      </c>
      <c r="B2600" s="26">
        <v>11</v>
      </c>
      <c r="C2600" s="26">
        <v>2012</v>
      </c>
      <c r="D2600" s="38">
        <v>1.6408163265306117</v>
      </c>
      <c r="E2600" s="38">
        <v>3.2625000000000002</v>
      </c>
      <c r="F2600" s="38">
        <v>5.6520372536082713</v>
      </c>
      <c r="G2600" s="38">
        <v>1.5678571428571426</v>
      </c>
      <c r="H2600" s="41">
        <v>9.9611111111111104</v>
      </c>
    </row>
    <row r="2601" spans="1:8" x14ac:dyDescent="0.2">
      <c r="A2601" s="26">
        <v>2</v>
      </c>
      <c r="B2601" s="26">
        <v>12</v>
      </c>
      <c r="C2601" s="26">
        <v>2012</v>
      </c>
      <c r="D2601" s="38">
        <v>0.48000000000000009</v>
      </c>
      <c r="E2601" s="38">
        <v>7.1624999999999988</v>
      </c>
      <c r="F2601" s="38">
        <v>5.5217798820321295</v>
      </c>
      <c r="G2601" s="38">
        <v>-2.5966666666666671</v>
      </c>
      <c r="H2601" s="41">
        <v>9.9611111111111104</v>
      </c>
    </row>
    <row r="2602" spans="1:8" x14ac:dyDescent="0.2">
      <c r="A2602" s="26">
        <v>2</v>
      </c>
      <c r="B2602" s="26">
        <v>13</v>
      </c>
      <c r="C2602" s="26">
        <v>2012</v>
      </c>
      <c r="D2602" s="38">
        <v>1.2499999999999999E-2</v>
      </c>
      <c r="E2602" s="38">
        <v>5.3125</v>
      </c>
      <c r="F2602" s="38">
        <v>5.4311660583269852</v>
      </c>
      <c r="G2602" s="38">
        <v>0.60999999999999965</v>
      </c>
      <c r="H2602" s="41">
        <v>9.9611111111111104</v>
      </c>
    </row>
    <row r="2603" spans="1:8" x14ac:dyDescent="0.2">
      <c r="A2603" s="26">
        <v>2</v>
      </c>
      <c r="B2603" s="26">
        <v>14</v>
      </c>
      <c r="C2603" s="26">
        <v>2012</v>
      </c>
      <c r="D2603" s="38">
        <v>0.19</v>
      </c>
      <c r="E2603" s="38">
        <v>1.9749999999999999</v>
      </c>
      <c r="F2603" s="38">
        <v>5.3717007365204861</v>
      </c>
      <c r="G2603" s="38">
        <v>4.0733333333333333</v>
      </c>
      <c r="H2603" s="41">
        <v>9.9611111111111104</v>
      </c>
    </row>
    <row r="2604" spans="1:8" x14ac:dyDescent="0.2">
      <c r="A2604" s="26">
        <v>2</v>
      </c>
      <c r="B2604" s="26">
        <v>15</v>
      </c>
      <c r="C2604" s="26">
        <v>2012</v>
      </c>
      <c r="D2604" s="38">
        <v>0.90599999999999969</v>
      </c>
      <c r="E2604" s="38">
        <v>2.0874999999999999</v>
      </c>
      <c r="F2604" s="38">
        <v>5.4000175564283435</v>
      </c>
      <c r="G2604" s="38">
        <v>4.7266666666666666</v>
      </c>
      <c r="H2604" s="41">
        <v>9.9611111111111104</v>
      </c>
    </row>
    <row r="2605" spans="1:8" x14ac:dyDescent="0.2">
      <c r="A2605" s="26">
        <v>2</v>
      </c>
      <c r="B2605" s="26">
        <v>16</v>
      </c>
      <c r="C2605" s="26">
        <v>2012</v>
      </c>
      <c r="D2605" s="38">
        <v>1.3539999999999994</v>
      </c>
      <c r="E2605" s="38">
        <v>1.5125</v>
      </c>
      <c r="F2605" s="38">
        <v>5.5670867938846991</v>
      </c>
      <c r="G2605" s="38">
        <v>3.0166666666666666</v>
      </c>
      <c r="H2605" s="41">
        <v>9.9611111111111104</v>
      </c>
    </row>
    <row r="2606" spans="1:8" x14ac:dyDescent="0.2">
      <c r="A2606" s="26">
        <v>2</v>
      </c>
      <c r="B2606" s="26">
        <v>17</v>
      </c>
      <c r="C2606" s="26">
        <v>2012</v>
      </c>
      <c r="D2606" s="38">
        <v>3.5579999999999994</v>
      </c>
      <c r="E2606" s="38">
        <v>3.85</v>
      </c>
      <c r="F2606" s="38">
        <v>5.8898985408342694</v>
      </c>
      <c r="G2606" s="38">
        <v>5.6999999999999993</v>
      </c>
      <c r="H2606" s="41">
        <v>9.9611111111111104</v>
      </c>
    </row>
    <row r="2607" spans="1:8" x14ac:dyDescent="0.2">
      <c r="A2607" s="26">
        <v>2</v>
      </c>
      <c r="B2607" s="26">
        <v>18</v>
      </c>
      <c r="C2607" s="26">
        <v>2012</v>
      </c>
      <c r="D2607" s="38">
        <v>0.24375000000000002</v>
      </c>
      <c r="E2607" s="38">
        <v>3.4624999999999999</v>
      </c>
      <c r="F2607" s="38">
        <v>5.4000175564283426</v>
      </c>
      <c r="G2607" s="38">
        <v>4.7266666666666666</v>
      </c>
      <c r="H2607" s="41">
        <v>9.9611111111111104</v>
      </c>
    </row>
    <row r="2608" spans="1:8" x14ac:dyDescent="0.2">
      <c r="A2608" s="26">
        <v>2</v>
      </c>
      <c r="B2608" s="26">
        <v>19</v>
      </c>
      <c r="C2608" s="26">
        <v>2012</v>
      </c>
      <c r="D2608" s="38">
        <v>0.6122448979591838</v>
      </c>
      <c r="E2608" s="38">
        <v>3.2875000000000001</v>
      </c>
      <c r="F2608" s="38">
        <v>5.3915225104559852</v>
      </c>
      <c r="G2608" s="38">
        <v>3.7333333333333334</v>
      </c>
      <c r="H2608" s="41">
        <v>9.9611111111111104</v>
      </c>
    </row>
    <row r="2609" spans="1:8" x14ac:dyDescent="0.2">
      <c r="A2609" s="26">
        <v>2</v>
      </c>
      <c r="B2609" s="26">
        <v>20</v>
      </c>
      <c r="C2609" s="26">
        <v>2012</v>
      </c>
      <c r="D2609" s="38">
        <v>0</v>
      </c>
      <c r="E2609" s="38">
        <v>4.6874999999999991</v>
      </c>
      <c r="F2609" s="38">
        <v>5.2527700929074861</v>
      </c>
      <c r="G2609" s="38">
        <v>3.0333333333333332</v>
      </c>
      <c r="H2609" s="41">
        <v>9.9611111111111104</v>
      </c>
    </row>
    <row r="2610" spans="1:8" x14ac:dyDescent="0.2">
      <c r="A2610" s="26">
        <v>2</v>
      </c>
      <c r="B2610" s="26">
        <v>21</v>
      </c>
      <c r="C2610" s="26">
        <v>2012</v>
      </c>
      <c r="D2610" s="38">
        <v>1.0416666666666666E-2</v>
      </c>
      <c r="E2610" s="38">
        <v>3.4</v>
      </c>
      <c r="F2610" s="38">
        <v>5.1649879511931287</v>
      </c>
      <c r="G2610" s="38">
        <v>2.5633333333333321</v>
      </c>
      <c r="H2610" s="41">
        <v>9.9611111111111104</v>
      </c>
    </row>
    <row r="2611" spans="1:8" x14ac:dyDescent="0.2">
      <c r="A2611" s="26">
        <v>2</v>
      </c>
      <c r="B2611" s="26">
        <v>22</v>
      </c>
      <c r="C2611" s="26">
        <v>2012</v>
      </c>
      <c r="D2611" s="38">
        <v>4.9019607843137254E-2</v>
      </c>
      <c r="E2611" s="38">
        <v>3.7499999999999991</v>
      </c>
      <c r="F2611" s="38">
        <v>5.1904730891102009</v>
      </c>
      <c r="G2611" s="38">
        <v>7.5500000000000007</v>
      </c>
      <c r="H2611" s="41">
        <v>9.9611111111111104</v>
      </c>
    </row>
    <row r="2612" spans="1:8" x14ac:dyDescent="0.2">
      <c r="A2612" s="26">
        <v>2</v>
      </c>
      <c r="B2612" s="26">
        <v>23</v>
      </c>
      <c r="C2612" s="26">
        <v>2012</v>
      </c>
      <c r="D2612" s="38">
        <v>0</v>
      </c>
      <c r="E2612" s="38">
        <v>4.0874999999999995</v>
      </c>
      <c r="F2612" s="38">
        <v>5.1621562692023435</v>
      </c>
      <c r="G2612" s="38">
        <v>9.9964285714285719</v>
      </c>
      <c r="H2612" s="41">
        <v>9.9611111111111104</v>
      </c>
    </row>
    <row r="2613" spans="1:8" x14ac:dyDescent="0.2">
      <c r="A2613" s="26">
        <v>2</v>
      </c>
      <c r="B2613" s="26">
        <v>24</v>
      </c>
      <c r="C2613" s="26">
        <v>2012</v>
      </c>
      <c r="D2613" s="38">
        <v>9.2461538461538488</v>
      </c>
      <c r="E2613" s="38">
        <v>4.1875</v>
      </c>
      <c r="F2613" s="38">
        <v>9.1350061022746907</v>
      </c>
      <c r="G2613" s="38">
        <v>5.8107142857142851</v>
      </c>
      <c r="H2613" s="41">
        <v>9.9611111111111104</v>
      </c>
    </row>
    <row r="2614" spans="1:8" x14ac:dyDescent="0.2">
      <c r="A2614" s="26">
        <v>2</v>
      </c>
      <c r="B2614" s="26">
        <v>25</v>
      </c>
      <c r="C2614" s="26">
        <v>2012</v>
      </c>
      <c r="D2614" s="38">
        <v>6.7176470588235269</v>
      </c>
      <c r="E2614" s="38">
        <v>9.1875000000000018</v>
      </c>
      <c r="F2614" s="38">
        <v>8.1552441334628352</v>
      </c>
      <c r="G2614" s="38">
        <v>4.1566666666666672</v>
      </c>
      <c r="H2614" s="41">
        <v>9.9611111111111104</v>
      </c>
    </row>
    <row r="2615" spans="1:8" x14ac:dyDescent="0.2">
      <c r="A2615" s="26">
        <v>2</v>
      </c>
      <c r="B2615" s="26">
        <v>26</v>
      </c>
      <c r="C2615" s="26">
        <v>2012</v>
      </c>
      <c r="D2615" s="38">
        <v>7.3469387755102034E-2</v>
      </c>
      <c r="E2615" s="38">
        <v>4.75</v>
      </c>
      <c r="F2615" s="38">
        <v>5.7058392114331991</v>
      </c>
      <c r="G2615" s="38">
        <v>2.44</v>
      </c>
      <c r="H2615" s="41">
        <v>9.9611111111111104</v>
      </c>
    </row>
    <row r="2616" spans="1:8" x14ac:dyDescent="0.2">
      <c r="A2616" s="26">
        <v>2</v>
      </c>
      <c r="B2616" s="26">
        <v>27</v>
      </c>
      <c r="C2616" s="26">
        <v>2012</v>
      </c>
      <c r="D2616" s="38">
        <v>0</v>
      </c>
      <c r="E2616" s="38">
        <v>3.6749999999999994</v>
      </c>
      <c r="F2616" s="38">
        <v>5.4538195142532713</v>
      </c>
      <c r="G2616" s="38">
        <v>4.9366666666666656</v>
      </c>
      <c r="H2616" s="41">
        <v>9.9611111111111104</v>
      </c>
    </row>
    <row r="2617" spans="1:8" x14ac:dyDescent="0.2">
      <c r="A2617" s="26">
        <v>2</v>
      </c>
      <c r="B2617" s="26">
        <v>28</v>
      </c>
      <c r="C2617" s="26">
        <v>2012</v>
      </c>
      <c r="D2617" s="38">
        <v>0</v>
      </c>
      <c r="E2617" s="38">
        <v>4.6500000000000004</v>
      </c>
      <c r="F2617" s="38">
        <v>5.3915225104559861</v>
      </c>
      <c r="G2617" s="38">
        <v>6.5750000000000011</v>
      </c>
      <c r="H2617" s="41">
        <v>9.9611111111111104</v>
      </c>
    </row>
    <row r="2618" spans="1:8" x14ac:dyDescent="0.2">
      <c r="A2618" s="26">
        <v>2</v>
      </c>
      <c r="B2618" s="26">
        <v>29</v>
      </c>
      <c r="C2618" s="26">
        <v>2012</v>
      </c>
      <c r="D2618" s="38">
        <v>2.5603773584905665</v>
      </c>
      <c r="E2618" s="38">
        <v>3.3124999999999996</v>
      </c>
      <c r="F2618" s="38">
        <v>6.7535615480239111</v>
      </c>
      <c r="G2618" s="38">
        <v>4.4300000000000006</v>
      </c>
      <c r="H2618" s="41">
        <v>9.9611111111111104</v>
      </c>
    </row>
    <row r="2619" spans="1:8" x14ac:dyDescent="0.2">
      <c r="A2619" s="26">
        <v>3</v>
      </c>
      <c r="B2619" s="26">
        <v>1</v>
      </c>
      <c r="C2619" s="26">
        <v>2012</v>
      </c>
      <c r="D2619" s="38">
        <v>11.287499999999994</v>
      </c>
      <c r="E2619" s="38">
        <v>3.3499999999999996</v>
      </c>
      <c r="F2619" s="38">
        <v>7.501125593591337</v>
      </c>
      <c r="G2619" s="38">
        <v>3.8928571428571432</v>
      </c>
      <c r="H2619" s="41">
        <v>61.729629629629599</v>
      </c>
    </row>
    <row r="2620" spans="1:8" x14ac:dyDescent="0.2">
      <c r="A2620" s="26">
        <v>3</v>
      </c>
      <c r="B2620" s="26">
        <v>2</v>
      </c>
      <c r="C2620" s="26">
        <v>2012</v>
      </c>
      <c r="D2620" s="38">
        <v>1.4566037735849047</v>
      </c>
      <c r="E2620" s="38">
        <v>3.875</v>
      </c>
      <c r="F2620" s="38">
        <v>5.9975024564841268</v>
      </c>
      <c r="G2620" s="38">
        <v>3.4928571428571429</v>
      </c>
      <c r="H2620" s="41">
        <v>61.729629629629599</v>
      </c>
    </row>
    <row r="2621" spans="1:8" x14ac:dyDescent="0.2">
      <c r="A2621" s="26">
        <v>3</v>
      </c>
      <c r="B2621" s="26">
        <v>3</v>
      </c>
      <c r="C2621" s="26">
        <v>2012</v>
      </c>
      <c r="D2621" s="38">
        <v>5.7924528301886804</v>
      </c>
      <c r="E2621" s="38">
        <v>4.1124999999999998</v>
      </c>
      <c r="F2621" s="38">
        <v>8.2770064590666212</v>
      </c>
      <c r="G2621" s="38">
        <v>8.2321428571428577</v>
      </c>
      <c r="H2621" s="41">
        <v>61.729629629629599</v>
      </c>
    </row>
    <row r="2622" spans="1:8" x14ac:dyDescent="0.2">
      <c r="A2622" s="26">
        <v>3</v>
      </c>
      <c r="B2622" s="26">
        <v>4</v>
      </c>
      <c r="C2622" s="26">
        <v>2012</v>
      </c>
      <c r="D2622" s="38">
        <v>0.86727272727272708</v>
      </c>
      <c r="E2622" s="38">
        <v>4.0750000000000002</v>
      </c>
      <c r="F2622" s="38">
        <v>6.079621234216912</v>
      </c>
      <c r="G2622" s="38">
        <v>5.3857142857142861</v>
      </c>
      <c r="H2622" s="41">
        <v>61.729629629629599</v>
      </c>
    </row>
    <row r="2623" spans="1:8" x14ac:dyDescent="0.2">
      <c r="A2623" s="26">
        <v>3</v>
      </c>
      <c r="B2623" s="26">
        <v>5</v>
      </c>
      <c r="C2623" s="26">
        <v>2012</v>
      </c>
      <c r="D2623" s="38">
        <v>1.8867924528301886E-2</v>
      </c>
      <c r="E2623" s="38">
        <v>5.375</v>
      </c>
      <c r="F2623" s="38">
        <v>5.722829303377913</v>
      </c>
      <c r="G2623" s="38">
        <v>2.6571428571428575</v>
      </c>
      <c r="H2623" s="41">
        <v>61.729629629629599</v>
      </c>
    </row>
    <row r="2624" spans="1:8" x14ac:dyDescent="0.2">
      <c r="A2624" s="26">
        <v>3</v>
      </c>
      <c r="B2624" s="26">
        <v>6</v>
      </c>
      <c r="C2624" s="26">
        <v>2012</v>
      </c>
      <c r="D2624" s="38">
        <v>0</v>
      </c>
      <c r="E2624" s="38">
        <v>3.9</v>
      </c>
      <c r="F2624" s="38">
        <v>5.4538195142532722</v>
      </c>
      <c r="G2624" s="38">
        <v>1.5533333333333337</v>
      </c>
      <c r="H2624" s="41">
        <v>61.729629629629599</v>
      </c>
    </row>
    <row r="2625" spans="1:8" x14ac:dyDescent="0.2">
      <c r="A2625" s="26">
        <v>3</v>
      </c>
      <c r="B2625" s="26">
        <v>7</v>
      </c>
      <c r="C2625" s="26">
        <v>2012</v>
      </c>
      <c r="D2625" s="38">
        <v>0</v>
      </c>
      <c r="E2625" s="38">
        <v>4.1124999999999998</v>
      </c>
      <c r="F2625" s="38">
        <v>5.5472650199492</v>
      </c>
      <c r="G2625" s="38">
        <v>7.6535714285714276</v>
      </c>
      <c r="H2625" s="41">
        <v>61.729629629629599</v>
      </c>
    </row>
    <row r="2626" spans="1:8" x14ac:dyDescent="0.2">
      <c r="A2626" s="26">
        <v>3</v>
      </c>
      <c r="B2626" s="26">
        <v>8</v>
      </c>
      <c r="C2626" s="26">
        <v>2012</v>
      </c>
      <c r="D2626" s="38">
        <v>2.8846153846153848E-2</v>
      </c>
      <c r="E2626" s="38">
        <v>6.2</v>
      </c>
      <c r="F2626" s="38">
        <v>5.4339977403177713</v>
      </c>
      <c r="G2626" s="38">
        <v>13.75</v>
      </c>
      <c r="H2626" s="41">
        <v>61.729629629629599</v>
      </c>
    </row>
    <row r="2627" spans="1:8" x14ac:dyDescent="0.2">
      <c r="A2627" s="26">
        <v>3</v>
      </c>
      <c r="B2627" s="26">
        <v>9</v>
      </c>
      <c r="C2627" s="26">
        <v>2012</v>
      </c>
      <c r="D2627" s="38">
        <v>1.4618181818181815</v>
      </c>
      <c r="E2627" s="38">
        <v>5.9999999999999991</v>
      </c>
      <c r="F2627" s="38">
        <v>5.6350471616635565</v>
      </c>
      <c r="G2627" s="38">
        <v>10.35</v>
      </c>
      <c r="H2627" s="41">
        <v>61.729629629629599</v>
      </c>
    </row>
    <row r="2628" spans="1:8" x14ac:dyDescent="0.2">
      <c r="A2628" s="26">
        <v>3</v>
      </c>
      <c r="B2628" s="26">
        <v>10</v>
      </c>
      <c r="C2628" s="26">
        <v>2012</v>
      </c>
      <c r="D2628" s="38">
        <v>2.5000000000000001E-2</v>
      </c>
      <c r="E2628" s="38">
        <v>4.0999999999999996</v>
      </c>
      <c r="F2628" s="38">
        <v>5.3065720507324139</v>
      </c>
      <c r="G2628" s="38">
        <v>2.5321428571428566</v>
      </c>
      <c r="H2628" s="41">
        <v>61.729629629629599</v>
      </c>
    </row>
    <row r="2629" spans="1:8" x14ac:dyDescent="0.2">
      <c r="A2629" s="26">
        <v>3</v>
      </c>
      <c r="B2629" s="26">
        <v>11</v>
      </c>
      <c r="C2629" s="26">
        <v>2012</v>
      </c>
      <c r="D2629" s="38">
        <v>0</v>
      </c>
      <c r="E2629" s="38">
        <v>4.125</v>
      </c>
      <c r="F2629" s="38">
        <v>5.2527700929074852</v>
      </c>
      <c r="G2629" s="38">
        <v>6.7214285714285706</v>
      </c>
      <c r="H2629" s="41">
        <v>61.729629629629599</v>
      </c>
    </row>
    <row r="2630" spans="1:8" x14ac:dyDescent="0.2">
      <c r="A2630" s="26">
        <v>3</v>
      </c>
      <c r="B2630" s="26">
        <v>12</v>
      </c>
      <c r="C2630" s="26">
        <v>2012</v>
      </c>
      <c r="D2630" s="38">
        <v>0</v>
      </c>
      <c r="E2630" s="38">
        <v>2.7749999999999999</v>
      </c>
      <c r="F2630" s="38">
        <v>5.2272849549904148</v>
      </c>
      <c r="G2630" s="38">
        <v>12.221428571428572</v>
      </c>
      <c r="H2630" s="41">
        <v>61.729629629629599</v>
      </c>
    </row>
    <row r="2631" spans="1:8" x14ac:dyDescent="0.2">
      <c r="A2631" s="26">
        <v>3</v>
      </c>
      <c r="B2631" s="26">
        <v>13</v>
      </c>
      <c r="C2631" s="26">
        <v>2012</v>
      </c>
      <c r="D2631" s="38">
        <v>1.4870370370370363</v>
      </c>
      <c r="E2631" s="38">
        <v>3.1875</v>
      </c>
      <c r="F2631" s="38">
        <v>5.3801957824928426</v>
      </c>
      <c r="G2631" s="38">
        <v>15.453571428571426</v>
      </c>
      <c r="H2631" s="41">
        <v>61.729629629629599</v>
      </c>
    </row>
    <row r="2632" spans="1:8" x14ac:dyDescent="0.2">
      <c r="A2632" s="26">
        <v>3</v>
      </c>
      <c r="B2632" s="26">
        <v>14</v>
      </c>
      <c r="C2632" s="26">
        <v>2012</v>
      </c>
      <c r="D2632" s="38">
        <v>0.41481481481481486</v>
      </c>
      <c r="E2632" s="38">
        <v>3.2</v>
      </c>
      <c r="F2632" s="38">
        <v>5.3122354147139861</v>
      </c>
      <c r="G2632" s="38">
        <v>15.146428571428572</v>
      </c>
      <c r="H2632" s="41">
        <v>61.729629629629599</v>
      </c>
    </row>
    <row r="2633" spans="1:8" x14ac:dyDescent="0.2">
      <c r="A2633" s="26">
        <v>3</v>
      </c>
      <c r="B2633" s="26">
        <v>15</v>
      </c>
      <c r="C2633" s="26">
        <v>2012</v>
      </c>
      <c r="D2633" s="38">
        <v>0</v>
      </c>
      <c r="E2633" s="38">
        <v>3.4249999999999998</v>
      </c>
      <c r="F2633" s="38">
        <v>5.1140176753589861</v>
      </c>
      <c r="G2633" s="38">
        <v>9.3107142857142868</v>
      </c>
      <c r="H2633" s="41">
        <v>61.729629629629599</v>
      </c>
    </row>
    <row r="2634" spans="1:8" x14ac:dyDescent="0.2">
      <c r="A2634" s="26">
        <v>3</v>
      </c>
      <c r="B2634" s="26">
        <v>16</v>
      </c>
      <c r="C2634" s="26">
        <v>2012</v>
      </c>
      <c r="D2634" s="38">
        <v>0.59259259259259267</v>
      </c>
      <c r="E2634" s="38">
        <v>1.825</v>
      </c>
      <c r="F2634" s="38">
        <v>5.1508295412392009</v>
      </c>
      <c r="G2634" s="38">
        <v>8.0214285714285705</v>
      </c>
      <c r="H2634" s="41">
        <v>61.729629629629599</v>
      </c>
    </row>
    <row r="2635" spans="1:8" x14ac:dyDescent="0.2">
      <c r="A2635" s="26">
        <v>3</v>
      </c>
      <c r="B2635" s="26">
        <v>17</v>
      </c>
      <c r="C2635" s="26">
        <v>2012</v>
      </c>
      <c r="D2635" s="38">
        <v>0.30188679245283023</v>
      </c>
      <c r="E2635" s="38">
        <v>2.3875000000000002</v>
      </c>
      <c r="F2635" s="38">
        <v>5.1791463611470583</v>
      </c>
      <c r="G2635" s="38">
        <v>9.6781249999999996</v>
      </c>
      <c r="H2635" s="41">
        <v>61.729629629629599</v>
      </c>
    </row>
    <row r="2636" spans="1:8" x14ac:dyDescent="0.2">
      <c r="A2636" s="26">
        <v>3</v>
      </c>
      <c r="B2636" s="26">
        <v>18</v>
      </c>
      <c r="C2636" s="26">
        <v>2012</v>
      </c>
      <c r="D2636" s="38">
        <v>0</v>
      </c>
      <c r="E2636" s="38">
        <v>2.1999999999999997</v>
      </c>
      <c r="F2636" s="38">
        <v>5.0602157175340574</v>
      </c>
      <c r="G2636" s="38">
        <v>11.667857142857143</v>
      </c>
      <c r="H2636" s="41">
        <v>61.729629629629599</v>
      </c>
    </row>
    <row r="2637" spans="1:8" x14ac:dyDescent="0.2">
      <c r="A2637" s="26">
        <v>3</v>
      </c>
      <c r="B2637" s="26">
        <v>19</v>
      </c>
      <c r="C2637" s="26">
        <v>2012</v>
      </c>
      <c r="D2637" s="38">
        <v>5.7692307692307687E-3</v>
      </c>
      <c r="E2637" s="38">
        <v>2.3499999999999996</v>
      </c>
      <c r="F2637" s="38">
        <v>5.0573840355432713</v>
      </c>
      <c r="G2637" s="38">
        <v>14.98</v>
      </c>
      <c r="H2637" s="41">
        <v>61.729629629629599</v>
      </c>
    </row>
    <row r="2638" spans="1:8" x14ac:dyDescent="0.2">
      <c r="A2638" s="26">
        <v>3</v>
      </c>
      <c r="B2638" s="26">
        <v>20</v>
      </c>
      <c r="C2638" s="26">
        <v>2012</v>
      </c>
      <c r="D2638" s="38">
        <v>1.6981132075471698E-2</v>
      </c>
      <c r="E2638" s="38">
        <v>1.6500000000000001</v>
      </c>
      <c r="F2638" s="38">
        <v>5.0234038516538435</v>
      </c>
      <c r="G2638" s="38">
        <v>16.596666666666668</v>
      </c>
      <c r="H2638" s="41">
        <v>61.729629629629599</v>
      </c>
    </row>
    <row r="2639" spans="1:8" x14ac:dyDescent="0.2">
      <c r="A2639" s="26">
        <v>3</v>
      </c>
      <c r="B2639" s="26">
        <v>21</v>
      </c>
      <c r="C2639" s="26">
        <v>2012</v>
      </c>
      <c r="D2639" s="38">
        <v>9.0384615384615369E-2</v>
      </c>
      <c r="E2639" s="38">
        <v>1.8374999999999997</v>
      </c>
      <c r="F2639" s="38">
        <v>5.0007503957275574</v>
      </c>
      <c r="G2639" s="38">
        <v>16.107142857142854</v>
      </c>
      <c r="H2639" s="41">
        <v>61.729629629629599</v>
      </c>
    </row>
    <row r="2640" spans="1:8" x14ac:dyDescent="0.2">
      <c r="A2640" s="26">
        <v>3</v>
      </c>
      <c r="B2640" s="26">
        <v>22</v>
      </c>
      <c r="C2640" s="26">
        <v>2012</v>
      </c>
      <c r="D2640" s="38">
        <v>7.1698113207547154E-2</v>
      </c>
      <c r="E2640" s="38">
        <v>2.0125000000000002</v>
      </c>
      <c r="F2640" s="38">
        <v>4.9724335758197</v>
      </c>
      <c r="G2640" s="38">
        <v>17.84375</v>
      </c>
      <c r="H2640" s="41">
        <v>61.729629629629599</v>
      </c>
    </row>
    <row r="2641" spans="1:8" x14ac:dyDescent="0.2">
      <c r="A2641" s="26">
        <v>3</v>
      </c>
      <c r="B2641" s="26">
        <v>23</v>
      </c>
      <c r="C2641" s="26">
        <v>2012</v>
      </c>
      <c r="D2641" s="38">
        <v>1.1320754716981131E-2</v>
      </c>
      <c r="E2641" s="38">
        <v>2.6375000000000002</v>
      </c>
      <c r="F2641" s="38">
        <v>4.876156388132987</v>
      </c>
      <c r="G2641" s="38">
        <v>18.146666666666665</v>
      </c>
      <c r="H2641" s="41">
        <v>61.729629629629599</v>
      </c>
    </row>
    <row r="2642" spans="1:8" x14ac:dyDescent="0.2">
      <c r="A2642" s="26">
        <v>3</v>
      </c>
      <c r="B2642" s="26">
        <v>24</v>
      </c>
      <c r="C2642" s="26">
        <v>2012</v>
      </c>
      <c r="D2642" s="38">
        <v>0.17199999999999999</v>
      </c>
      <c r="E2642" s="38">
        <v>4</v>
      </c>
      <c r="F2642" s="38">
        <v>4.7883742464186296</v>
      </c>
      <c r="G2642" s="38">
        <v>13.971875000000001</v>
      </c>
      <c r="H2642" s="41">
        <v>61.729629629629599</v>
      </c>
    </row>
    <row r="2643" spans="1:8" x14ac:dyDescent="0.2">
      <c r="A2643" s="26">
        <v>3</v>
      </c>
      <c r="B2643" s="26">
        <v>25</v>
      </c>
      <c r="C2643" s="26">
        <v>2012</v>
      </c>
      <c r="D2643" s="38">
        <v>2.4796296296296294</v>
      </c>
      <c r="E2643" s="38">
        <v>3.1750000000000003</v>
      </c>
      <c r="F2643" s="38">
        <v>4.995087031745987</v>
      </c>
      <c r="G2643" s="38">
        <v>9.6607142857142847</v>
      </c>
      <c r="H2643" s="41">
        <v>61.729629629629599</v>
      </c>
    </row>
    <row r="2644" spans="1:8" x14ac:dyDescent="0.2">
      <c r="A2644" s="26">
        <v>3</v>
      </c>
      <c r="B2644" s="26">
        <v>26</v>
      </c>
      <c r="C2644" s="26">
        <v>2012</v>
      </c>
      <c r="D2644" s="38">
        <v>0.18076923076923077</v>
      </c>
      <c r="E2644" s="38">
        <v>6.7874999999999996</v>
      </c>
      <c r="F2644" s="38">
        <v>4.8053643383633444</v>
      </c>
      <c r="G2644" s="38">
        <v>7.4375</v>
      </c>
      <c r="H2644" s="41">
        <v>61.729629629629599</v>
      </c>
    </row>
    <row r="2645" spans="1:8" x14ac:dyDescent="0.2">
      <c r="A2645" s="26">
        <v>3</v>
      </c>
      <c r="B2645" s="26">
        <v>27</v>
      </c>
      <c r="C2645" s="26">
        <v>2012</v>
      </c>
      <c r="D2645" s="38">
        <v>0</v>
      </c>
      <c r="E2645" s="38">
        <v>4.4249999999999998</v>
      </c>
      <c r="F2645" s="38">
        <v>4.6411267828977731</v>
      </c>
      <c r="G2645" s="38">
        <v>5.1666666666666661</v>
      </c>
      <c r="H2645" s="41">
        <v>61.729629629629599</v>
      </c>
    </row>
    <row r="2646" spans="1:8" x14ac:dyDescent="0.2">
      <c r="A2646" s="26">
        <v>3</v>
      </c>
      <c r="B2646" s="26">
        <v>28</v>
      </c>
      <c r="C2646" s="26">
        <v>2012</v>
      </c>
      <c r="D2646" s="38">
        <v>0.27924528301886792</v>
      </c>
      <c r="E2646" s="38">
        <v>3.9125000000000001</v>
      </c>
      <c r="F2646" s="38">
        <v>4.8846514341053444</v>
      </c>
      <c r="G2646" s="38">
        <v>10.409375000000001</v>
      </c>
      <c r="H2646" s="41">
        <v>61.729629629629599</v>
      </c>
    </row>
    <row r="2647" spans="1:8" x14ac:dyDescent="0.2">
      <c r="A2647" s="26">
        <v>3</v>
      </c>
      <c r="B2647" s="26">
        <v>29</v>
      </c>
      <c r="C2647" s="26">
        <v>2012</v>
      </c>
      <c r="D2647" s="38">
        <v>0.8358490566037734</v>
      </c>
      <c r="E2647" s="38">
        <v>6.5875000000000004</v>
      </c>
      <c r="F2647" s="38">
        <v>5.0517206715617009</v>
      </c>
      <c r="G2647" s="38">
        <v>11.62</v>
      </c>
      <c r="H2647" s="41">
        <v>61.729629629629599</v>
      </c>
    </row>
    <row r="2648" spans="1:8" x14ac:dyDescent="0.2">
      <c r="A2648" s="26">
        <v>3</v>
      </c>
      <c r="B2648" s="26">
        <v>30</v>
      </c>
      <c r="C2648" s="26">
        <v>2012</v>
      </c>
      <c r="D2648" s="38">
        <v>0.35600000000000009</v>
      </c>
      <c r="E2648" s="38">
        <v>3.4</v>
      </c>
      <c r="F2648" s="38">
        <v>4.9242949819763435</v>
      </c>
      <c r="G2648" s="38">
        <v>8.6906250000000007</v>
      </c>
      <c r="H2648" s="41">
        <v>61.729629629629599</v>
      </c>
    </row>
    <row r="2649" spans="1:8" x14ac:dyDescent="0.2">
      <c r="A2649" s="26">
        <v>3</v>
      </c>
      <c r="B2649" s="26">
        <v>31</v>
      </c>
      <c r="C2649" s="26">
        <v>2012</v>
      </c>
      <c r="D2649" s="38">
        <v>9.9509433962264122</v>
      </c>
      <c r="E2649" s="38">
        <v>3.6625000000000001</v>
      </c>
      <c r="F2649" s="38">
        <v>7.0027495632130528</v>
      </c>
      <c r="G2649" s="38">
        <v>6.169999999999999</v>
      </c>
      <c r="H2649" s="41">
        <v>61.729629629629599</v>
      </c>
    </row>
    <row r="2650" spans="1:8" x14ac:dyDescent="0.2">
      <c r="A2650" s="26">
        <v>4</v>
      </c>
      <c r="B2650" s="26">
        <v>1</v>
      </c>
      <c r="C2650" s="26">
        <v>2012</v>
      </c>
      <c r="D2650" s="38">
        <v>3.4877551020408153</v>
      </c>
      <c r="E2650" s="38">
        <v>1.9999999999999998</v>
      </c>
      <c r="F2650" s="38">
        <v>5.9267104067144842</v>
      </c>
      <c r="G2650" s="38">
        <v>7.5500000000000007</v>
      </c>
      <c r="H2650" s="41">
        <v>97.196296296296296</v>
      </c>
    </row>
    <row r="2651" spans="1:8" x14ac:dyDescent="0.2">
      <c r="A2651" s="26">
        <v>4</v>
      </c>
      <c r="B2651" s="26">
        <v>2</v>
      </c>
      <c r="C2651" s="26">
        <v>2012</v>
      </c>
      <c r="D2651" s="38">
        <v>7.0549019607843126</v>
      </c>
      <c r="E2651" s="38">
        <v>6</v>
      </c>
      <c r="F2651" s="38">
        <v>6.9432842414065528</v>
      </c>
      <c r="G2651" s="38">
        <v>8.8076923076923066</v>
      </c>
      <c r="H2651" s="41">
        <v>97.196296296296296</v>
      </c>
    </row>
    <row r="2652" spans="1:8" x14ac:dyDescent="0.2">
      <c r="A2652" s="26">
        <v>4</v>
      </c>
      <c r="B2652" s="26">
        <v>3</v>
      </c>
      <c r="C2652" s="26">
        <v>2012</v>
      </c>
      <c r="D2652" s="38">
        <v>2.2000000000000002E-2</v>
      </c>
      <c r="E2652" s="38">
        <v>4</v>
      </c>
      <c r="F2652" s="38">
        <v>5.1083543113774157</v>
      </c>
      <c r="G2652" s="38">
        <v>10.696153846153848</v>
      </c>
      <c r="H2652" s="41">
        <v>97.196296296296296</v>
      </c>
    </row>
    <row r="2653" spans="1:8" x14ac:dyDescent="0.2">
      <c r="A2653" s="26">
        <v>4</v>
      </c>
      <c r="B2653" s="26">
        <v>4</v>
      </c>
      <c r="C2653" s="26">
        <v>2012</v>
      </c>
      <c r="D2653" s="38">
        <v>2.2000000000000002E-2</v>
      </c>
      <c r="E2653" s="38">
        <v>4.9250000000000007</v>
      </c>
      <c r="F2653" s="38">
        <v>5.0998592654050583</v>
      </c>
      <c r="G2653" s="38">
        <v>13.580769230769231</v>
      </c>
      <c r="H2653" s="41">
        <v>97.196296296296296</v>
      </c>
    </row>
    <row r="2654" spans="1:8" x14ac:dyDescent="0.2">
      <c r="A2654" s="26">
        <v>4</v>
      </c>
      <c r="B2654" s="26">
        <v>5</v>
      </c>
      <c r="C2654" s="26">
        <v>2012</v>
      </c>
      <c r="D2654" s="38">
        <v>0</v>
      </c>
      <c r="E2654" s="38">
        <v>4.0250000000000004</v>
      </c>
      <c r="F2654" s="38">
        <v>4.7458990165568444</v>
      </c>
      <c r="G2654" s="38">
        <v>9.8730769230769244</v>
      </c>
      <c r="H2654" s="41">
        <v>97.196296296296296</v>
      </c>
    </row>
    <row r="2655" spans="1:8" x14ac:dyDescent="0.2">
      <c r="A2655" s="26">
        <v>4</v>
      </c>
      <c r="B2655" s="26">
        <v>6</v>
      </c>
      <c r="C2655" s="26">
        <v>2012</v>
      </c>
      <c r="D2655" s="38">
        <v>5.7692307692307687E-3</v>
      </c>
      <c r="E2655" s="38">
        <v>4.1499999999999995</v>
      </c>
      <c r="F2655" s="38">
        <v>4.5646713691465592</v>
      </c>
      <c r="G2655" s="38">
        <v>8.3535714285714278</v>
      </c>
      <c r="H2655" s="41">
        <v>97.196296296296296</v>
      </c>
    </row>
    <row r="2656" spans="1:8" x14ac:dyDescent="0.2">
      <c r="A2656" s="26">
        <v>4</v>
      </c>
      <c r="B2656" s="26">
        <v>7</v>
      </c>
      <c r="C2656" s="26">
        <v>2012</v>
      </c>
      <c r="D2656" s="38">
        <v>0</v>
      </c>
      <c r="E2656" s="38">
        <v>4.9249999999999998</v>
      </c>
      <c r="F2656" s="38">
        <v>4.502374365349274</v>
      </c>
      <c r="G2656" s="38">
        <v>9.4466666666666654</v>
      </c>
      <c r="H2656" s="41">
        <v>97.196296296296296</v>
      </c>
    </row>
    <row r="2657" spans="1:8" x14ac:dyDescent="0.2">
      <c r="A2657" s="26">
        <v>4</v>
      </c>
      <c r="B2657" s="26">
        <v>8</v>
      </c>
      <c r="C2657" s="26">
        <v>2012</v>
      </c>
      <c r="D2657" s="38">
        <v>0</v>
      </c>
      <c r="E2657" s="38">
        <v>5.25</v>
      </c>
      <c r="F2657" s="38">
        <v>4.4740575454414167</v>
      </c>
      <c r="G2657" s="38">
        <v>12.321428571428571</v>
      </c>
      <c r="H2657" s="41">
        <v>97.196296296296296</v>
      </c>
    </row>
    <row r="2658" spans="1:8" x14ac:dyDescent="0.2">
      <c r="A2658" s="26">
        <v>4</v>
      </c>
      <c r="B2658" s="26">
        <v>9</v>
      </c>
      <c r="C2658" s="26">
        <v>2012</v>
      </c>
      <c r="D2658" s="38">
        <v>0</v>
      </c>
      <c r="E2658" s="38">
        <v>7.1750000000000007</v>
      </c>
      <c r="F2658" s="38">
        <v>4.440077361551988</v>
      </c>
      <c r="G2658" s="38">
        <v>13.246428571428575</v>
      </c>
      <c r="H2658" s="41">
        <v>97.196296296296296</v>
      </c>
    </row>
    <row r="2659" spans="1:8" x14ac:dyDescent="0.2">
      <c r="A2659" s="26">
        <v>4</v>
      </c>
      <c r="B2659" s="26">
        <v>10</v>
      </c>
      <c r="C2659" s="26">
        <v>2012</v>
      </c>
      <c r="D2659" s="38">
        <v>1.6326530612244899E-2</v>
      </c>
      <c r="E2659" s="38">
        <v>4.25</v>
      </c>
      <c r="F2659" s="38">
        <v>4.4344139975704167</v>
      </c>
      <c r="G2659" s="38">
        <v>11.210714285714285</v>
      </c>
      <c r="H2659" s="41">
        <v>97.196296296296296</v>
      </c>
    </row>
    <row r="2660" spans="1:8" x14ac:dyDescent="0.2">
      <c r="A2660" s="26">
        <v>4</v>
      </c>
      <c r="B2660" s="26">
        <v>11</v>
      </c>
      <c r="C2660" s="26">
        <v>2012</v>
      </c>
      <c r="D2660" s="38">
        <v>8.431372549019607E-2</v>
      </c>
      <c r="E2660" s="38">
        <v>3.875</v>
      </c>
      <c r="F2660" s="38">
        <v>4.4117605416441315</v>
      </c>
      <c r="G2660" s="38">
        <v>9.2785714285714285</v>
      </c>
      <c r="H2660" s="41">
        <v>97.196296296296296</v>
      </c>
    </row>
    <row r="2661" spans="1:8" x14ac:dyDescent="0.2">
      <c r="A2661" s="26">
        <v>4</v>
      </c>
      <c r="B2661" s="26">
        <v>12</v>
      </c>
      <c r="C2661" s="26">
        <v>2012</v>
      </c>
      <c r="D2661" s="38">
        <v>2.6923076923076921E-2</v>
      </c>
      <c r="E2661" s="38">
        <v>4.1624999999999996</v>
      </c>
      <c r="F2661" s="38">
        <v>4.2560180321509167</v>
      </c>
      <c r="G2661" s="38">
        <v>10.246666666666666</v>
      </c>
      <c r="H2661" s="41">
        <v>97.196296296296296</v>
      </c>
    </row>
    <row r="2662" spans="1:8" x14ac:dyDescent="0.2">
      <c r="A2662" s="26">
        <v>4</v>
      </c>
      <c r="B2662" s="26">
        <v>13</v>
      </c>
      <c r="C2662" s="26">
        <v>2012</v>
      </c>
      <c r="D2662" s="38">
        <v>6.0000000000000001E-3</v>
      </c>
      <c r="E2662" s="38">
        <v>2.8250000000000002</v>
      </c>
      <c r="F2662" s="38">
        <v>4.1512457984918463</v>
      </c>
      <c r="G2662" s="38">
        <v>11.150000000000002</v>
      </c>
      <c r="H2662" s="41">
        <v>97.196296296296296</v>
      </c>
    </row>
    <row r="2663" spans="1:8" x14ac:dyDescent="0.2">
      <c r="A2663" s="26">
        <v>4</v>
      </c>
      <c r="B2663" s="26">
        <v>14</v>
      </c>
      <c r="C2663" s="26">
        <v>2012</v>
      </c>
      <c r="D2663" s="38">
        <v>0</v>
      </c>
      <c r="E2663" s="38">
        <v>2.9874999999999998</v>
      </c>
      <c r="F2663" s="38">
        <v>4.1087705686300611</v>
      </c>
      <c r="G2663" s="38">
        <v>13.307142857142859</v>
      </c>
      <c r="H2663" s="41">
        <v>97.196296296296296</v>
      </c>
    </row>
    <row r="2664" spans="1:8" x14ac:dyDescent="0.2">
      <c r="A2664" s="26">
        <v>4</v>
      </c>
      <c r="B2664" s="26">
        <v>15</v>
      </c>
      <c r="C2664" s="26">
        <v>2012</v>
      </c>
      <c r="D2664" s="38">
        <v>6.9230769230769221E-2</v>
      </c>
      <c r="E2664" s="38">
        <v>2.9750000000000001</v>
      </c>
      <c r="F2664" s="38">
        <v>4.0832854307129889</v>
      </c>
      <c r="G2664" s="38">
        <v>18.725000000000001</v>
      </c>
      <c r="H2664" s="41">
        <v>97.196296296296296</v>
      </c>
    </row>
    <row r="2665" spans="1:8" x14ac:dyDescent="0.2">
      <c r="A2665" s="26">
        <v>4</v>
      </c>
      <c r="B2665" s="26">
        <v>16</v>
      </c>
      <c r="C2665" s="26">
        <v>2012</v>
      </c>
      <c r="D2665" s="38">
        <v>9.6153846153846159E-3</v>
      </c>
      <c r="E2665" s="38">
        <v>2.7374999999999998</v>
      </c>
      <c r="F2665" s="38">
        <v>4.0804537487222028</v>
      </c>
      <c r="G2665" s="38">
        <v>21.342857142857142</v>
      </c>
      <c r="H2665" s="41">
        <v>97.196296296296296</v>
      </c>
    </row>
    <row r="2666" spans="1:8" x14ac:dyDescent="0.2">
      <c r="A2666" s="26">
        <v>4</v>
      </c>
      <c r="B2666" s="26">
        <v>17</v>
      </c>
      <c r="C2666" s="26">
        <v>2012</v>
      </c>
      <c r="D2666" s="38">
        <v>0</v>
      </c>
      <c r="E2666" s="38">
        <v>4.3375000000000004</v>
      </c>
      <c r="F2666" s="38">
        <v>3.9870082430262745</v>
      </c>
      <c r="G2666" s="38">
        <v>21.75</v>
      </c>
      <c r="H2666" s="41">
        <v>97.196296296296296</v>
      </c>
    </row>
    <row r="2667" spans="1:8" x14ac:dyDescent="0.2">
      <c r="A2667" s="26">
        <v>4</v>
      </c>
      <c r="B2667" s="26">
        <v>18</v>
      </c>
      <c r="C2667" s="26">
        <v>2012</v>
      </c>
      <c r="D2667" s="38">
        <v>2.6923076923076925E-2</v>
      </c>
      <c r="E2667" s="38">
        <v>3.375</v>
      </c>
      <c r="F2667" s="38">
        <v>3.9133845112658463</v>
      </c>
      <c r="G2667" s="38">
        <v>14.460714285714289</v>
      </c>
      <c r="H2667" s="41">
        <v>97.196296296296296</v>
      </c>
    </row>
    <row r="2668" spans="1:8" x14ac:dyDescent="0.2">
      <c r="A2668" s="26">
        <v>4</v>
      </c>
      <c r="B2668" s="26">
        <v>19</v>
      </c>
      <c r="C2668" s="26">
        <v>2012</v>
      </c>
      <c r="D2668" s="38">
        <v>0.93148148148148147</v>
      </c>
      <c r="E2668" s="38">
        <v>2.3249999999999997</v>
      </c>
      <c r="F2668" s="38">
        <v>3.9756815150631324</v>
      </c>
      <c r="G2668" s="38">
        <v>13.953571428571429</v>
      </c>
      <c r="H2668" s="41">
        <v>97.196296296296296</v>
      </c>
    </row>
    <row r="2669" spans="1:8" x14ac:dyDescent="0.2">
      <c r="A2669" s="26">
        <v>4</v>
      </c>
      <c r="B2669" s="26">
        <v>20</v>
      </c>
      <c r="C2669" s="26">
        <v>2012</v>
      </c>
      <c r="D2669" s="38">
        <v>3.6538461538461534E-2</v>
      </c>
      <c r="E2669" s="38">
        <v>2.6750000000000003</v>
      </c>
      <c r="F2669" s="38">
        <v>3.9332062852013463</v>
      </c>
      <c r="G2669" s="38">
        <v>15.017857142857144</v>
      </c>
      <c r="H2669" s="41">
        <v>97.196296296296296</v>
      </c>
    </row>
    <row r="2670" spans="1:8" x14ac:dyDescent="0.2">
      <c r="A2670" s="26">
        <v>4</v>
      </c>
      <c r="B2670" s="26">
        <v>21</v>
      </c>
      <c r="C2670" s="26">
        <v>2012</v>
      </c>
      <c r="D2670" s="38">
        <v>1.2568627450980392</v>
      </c>
      <c r="E2670" s="38">
        <v>3.7625000000000002</v>
      </c>
      <c r="F2670" s="38">
        <v>3.927542921219775</v>
      </c>
      <c r="G2670" s="38">
        <v>16.978571428571428</v>
      </c>
      <c r="H2670" s="41">
        <v>97.196296296296296</v>
      </c>
    </row>
    <row r="2671" spans="1:8" x14ac:dyDescent="0.2">
      <c r="A2671" s="26">
        <v>4</v>
      </c>
      <c r="B2671" s="26">
        <v>22</v>
      </c>
      <c r="C2671" s="26">
        <v>2012</v>
      </c>
      <c r="D2671" s="38">
        <v>15.794545454545455</v>
      </c>
      <c r="E2671" s="38">
        <v>5.6124999999999998</v>
      </c>
      <c r="F2671" s="38">
        <v>15.557260857376672</v>
      </c>
      <c r="G2671" s="38">
        <v>12.253571428571428</v>
      </c>
      <c r="H2671" s="41">
        <v>97.196296296296296</v>
      </c>
    </row>
    <row r="2672" spans="1:8" x14ac:dyDescent="0.2">
      <c r="A2672" s="26">
        <v>4</v>
      </c>
      <c r="B2672" s="26">
        <v>23</v>
      </c>
      <c r="C2672" s="26">
        <v>2012</v>
      </c>
      <c r="D2672" s="38">
        <v>47.185185185185205</v>
      </c>
      <c r="E2672" s="38">
        <v>5.0625</v>
      </c>
      <c r="F2672" s="38">
        <v>28.033651708778493</v>
      </c>
      <c r="G2672" s="38">
        <v>9.610714285714284</v>
      </c>
      <c r="H2672" s="41">
        <v>97.196296296296296</v>
      </c>
    </row>
    <row r="2673" spans="1:8" x14ac:dyDescent="0.2">
      <c r="A2673" s="26">
        <v>4</v>
      </c>
      <c r="B2673" s="26">
        <v>24</v>
      </c>
      <c r="C2673" s="26">
        <v>2012</v>
      </c>
      <c r="D2673" s="38">
        <v>0.65192307692307705</v>
      </c>
      <c r="E2673" s="38">
        <v>5.3124999999999991</v>
      </c>
      <c r="F2673" s="38">
        <v>7.8069472485961926</v>
      </c>
      <c r="G2673" s="38">
        <v>9.6607142857142847</v>
      </c>
      <c r="H2673" s="41">
        <v>97.196296296296296</v>
      </c>
    </row>
    <row r="2674" spans="1:8" x14ac:dyDescent="0.2">
      <c r="A2674" s="26">
        <v>4</v>
      </c>
      <c r="B2674" s="26">
        <v>25</v>
      </c>
      <c r="C2674" s="26">
        <v>2012</v>
      </c>
      <c r="D2674" s="38">
        <v>1.7307692307692305E-2</v>
      </c>
      <c r="E2674" s="38">
        <v>2.4624999999999999</v>
      </c>
      <c r="F2674" s="38">
        <v>6.334472613387625</v>
      </c>
      <c r="G2674" s="38">
        <v>9.9571428571428573</v>
      </c>
      <c r="H2674" s="41">
        <v>97.196296296296296</v>
      </c>
    </row>
    <row r="2675" spans="1:8" x14ac:dyDescent="0.2">
      <c r="A2675" s="26">
        <v>4</v>
      </c>
      <c r="B2675" s="26">
        <v>26</v>
      </c>
      <c r="C2675" s="26">
        <v>2012</v>
      </c>
      <c r="D2675" s="38">
        <v>0.19607843137254904</v>
      </c>
      <c r="E2675" s="38">
        <v>2.7625000000000002</v>
      </c>
      <c r="F2675" s="38">
        <v>5.7851263071751982</v>
      </c>
      <c r="G2675" s="38">
        <v>10.296428571428571</v>
      </c>
      <c r="H2675" s="41">
        <v>97.196296296296296</v>
      </c>
    </row>
    <row r="2676" spans="1:8" x14ac:dyDescent="0.2">
      <c r="A2676" s="26">
        <v>4</v>
      </c>
      <c r="B2676" s="26">
        <v>27</v>
      </c>
      <c r="C2676" s="26">
        <v>2012</v>
      </c>
      <c r="D2676" s="38">
        <v>0.83599999999999985</v>
      </c>
      <c r="E2676" s="38">
        <v>7.3249999999999993</v>
      </c>
      <c r="F2676" s="38">
        <v>5.5755818398570574</v>
      </c>
      <c r="G2676" s="38">
        <v>9.6678571428571445</v>
      </c>
      <c r="H2676" s="41">
        <v>97.196296296296296</v>
      </c>
    </row>
    <row r="2677" spans="1:8" x14ac:dyDescent="0.2">
      <c r="A2677" s="26">
        <v>4</v>
      </c>
      <c r="B2677" s="26">
        <v>28</v>
      </c>
      <c r="C2677" s="26">
        <v>2012</v>
      </c>
      <c r="D2677" s="38">
        <v>0</v>
      </c>
      <c r="E2677" s="38">
        <v>3.8624999999999994</v>
      </c>
      <c r="F2677" s="38">
        <v>5.2697601848522</v>
      </c>
      <c r="G2677" s="38">
        <v>8.7607142857142861</v>
      </c>
      <c r="H2677" s="41">
        <v>97.196296296296296</v>
      </c>
    </row>
    <row r="2678" spans="1:8" x14ac:dyDescent="0.2">
      <c r="A2678" s="26">
        <v>4</v>
      </c>
      <c r="B2678" s="26">
        <v>29</v>
      </c>
      <c r="C2678" s="26">
        <v>2012</v>
      </c>
      <c r="D2678" s="38">
        <v>0</v>
      </c>
      <c r="E2678" s="38">
        <v>4.1875</v>
      </c>
      <c r="F2678" s="38">
        <v>4.9554434838749861</v>
      </c>
      <c r="G2678" s="38">
        <v>10.932142857142857</v>
      </c>
      <c r="H2678" s="41">
        <v>97.196296296296296</v>
      </c>
    </row>
    <row r="2679" spans="1:8" x14ac:dyDescent="0.2">
      <c r="A2679" s="26">
        <v>4</v>
      </c>
      <c r="B2679" s="26">
        <v>30</v>
      </c>
      <c r="C2679" s="26">
        <v>2012</v>
      </c>
      <c r="D2679" s="38">
        <v>0</v>
      </c>
      <c r="E2679" s="38">
        <v>3.1750000000000003</v>
      </c>
      <c r="F2679" s="38">
        <v>4.8733247061422018</v>
      </c>
      <c r="G2679" s="38">
        <v>10.023333333333333</v>
      </c>
      <c r="H2679" s="41">
        <v>97.196296296296296</v>
      </c>
    </row>
    <row r="2680" spans="1:8" x14ac:dyDescent="0.2">
      <c r="A2680" s="26">
        <v>5</v>
      </c>
      <c r="B2680" s="26">
        <v>1</v>
      </c>
      <c r="C2680" s="26">
        <v>2012</v>
      </c>
      <c r="D2680" s="38">
        <v>10.388461538461538</v>
      </c>
      <c r="E2680" s="38">
        <v>3.0375000000000001</v>
      </c>
      <c r="F2680" s="38">
        <v>8.979263592781475</v>
      </c>
      <c r="G2680" s="38">
        <v>14.24642857142857</v>
      </c>
      <c r="H2680" s="41">
        <v>103.285185185185</v>
      </c>
    </row>
    <row r="2681" spans="1:8" x14ac:dyDescent="0.2">
      <c r="A2681" s="26">
        <v>5</v>
      </c>
      <c r="B2681" s="26">
        <v>2</v>
      </c>
      <c r="C2681" s="26">
        <v>2012</v>
      </c>
      <c r="D2681" s="38">
        <v>3.2169811320754724</v>
      </c>
      <c r="E2681" s="38">
        <v>2.7500000000000004</v>
      </c>
      <c r="F2681" s="38">
        <v>5.722829303377913</v>
      </c>
      <c r="G2681" s="38">
        <v>12.503571428571428</v>
      </c>
      <c r="H2681" s="41">
        <v>103.285185185185</v>
      </c>
    </row>
    <row r="2682" spans="1:8" x14ac:dyDescent="0.2">
      <c r="A2682" s="26">
        <v>5</v>
      </c>
      <c r="B2682" s="26">
        <v>3</v>
      </c>
      <c r="C2682" s="26">
        <v>2012</v>
      </c>
      <c r="D2682" s="38">
        <v>13.143999999999997</v>
      </c>
      <c r="E2682" s="38">
        <v>1.9000000000000001</v>
      </c>
      <c r="F2682" s="38">
        <v>9.1718179681549046</v>
      </c>
      <c r="G2682" s="38">
        <v>12.007142857142856</v>
      </c>
      <c r="H2682" s="41">
        <v>103.285185185185</v>
      </c>
    </row>
    <row r="2683" spans="1:8" x14ac:dyDescent="0.2">
      <c r="A2683" s="26">
        <v>5</v>
      </c>
      <c r="B2683" s="26">
        <v>4</v>
      </c>
      <c r="C2683" s="26">
        <v>2012</v>
      </c>
      <c r="D2683" s="38">
        <v>5.0431372549019615</v>
      </c>
      <c r="E2683" s="38">
        <v>2.1142857142857143</v>
      </c>
      <c r="F2683" s="38">
        <v>6.5695022186228398</v>
      </c>
      <c r="G2683" s="38">
        <v>16.07692307692308</v>
      </c>
      <c r="H2683" s="41">
        <v>103.285185185185</v>
      </c>
    </row>
    <row r="2684" spans="1:8" x14ac:dyDescent="0.2">
      <c r="A2684" s="26">
        <v>5</v>
      </c>
      <c r="B2684" s="26">
        <v>5</v>
      </c>
      <c r="C2684" s="26">
        <v>2012</v>
      </c>
      <c r="D2684" s="38">
        <v>1.0306122448979587</v>
      </c>
      <c r="E2684" s="38">
        <v>2.0375000000000001</v>
      </c>
      <c r="F2684" s="38">
        <v>5.6180570697188426</v>
      </c>
      <c r="G2684" s="38">
        <v>16.084615384615386</v>
      </c>
      <c r="H2684" s="41">
        <v>103.285185185185</v>
      </c>
    </row>
    <row r="2685" spans="1:8" x14ac:dyDescent="0.2">
      <c r="A2685" s="26">
        <v>5</v>
      </c>
      <c r="B2685" s="26">
        <v>6</v>
      </c>
      <c r="C2685" s="26">
        <v>2012</v>
      </c>
      <c r="D2685" s="38">
        <v>0.63061224489795931</v>
      </c>
      <c r="E2685" s="38">
        <v>2.5000000000000004</v>
      </c>
      <c r="F2685" s="38">
        <v>5.2357800009627722</v>
      </c>
      <c r="G2685" s="38">
        <v>14.342857142857143</v>
      </c>
      <c r="H2685" s="41">
        <v>103.285185185185</v>
      </c>
    </row>
    <row r="2686" spans="1:8" x14ac:dyDescent="0.2">
      <c r="A2686" s="26">
        <v>5</v>
      </c>
      <c r="B2686" s="26">
        <v>7</v>
      </c>
      <c r="C2686" s="26">
        <v>2012</v>
      </c>
      <c r="D2686" s="38">
        <v>3.6956521739130437E-2</v>
      </c>
      <c r="E2686" s="38">
        <v>2.5</v>
      </c>
      <c r="F2686" s="38">
        <v>5.0800374914695583</v>
      </c>
      <c r="G2686" s="38">
        <v>13.771428571428572</v>
      </c>
      <c r="H2686" s="41">
        <v>103.285185185185</v>
      </c>
    </row>
    <row r="2687" spans="1:8" x14ac:dyDescent="0.2">
      <c r="A2687" s="26">
        <v>5</v>
      </c>
      <c r="B2687" s="26">
        <v>8</v>
      </c>
      <c r="C2687" s="26">
        <v>2012</v>
      </c>
      <c r="D2687" s="38">
        <v>0.77200000000000002</v>
      </c>
      <c r="E2687" s="38">
        <v>4.6500000000000004</v>
      </c>
      <c r="F2687" s="38">
        <v>4.9384533919302722</v>
      </c>
      <c r="G2687" s="38">
        <v>15.482142857142861</v>
      </c>
      <c r="H2687" s="41">
        <v>103.285185185185</v>
      </c>
    </row>
    <row r="2688" spans="1:8" x14ac:dyDescent="0.2">
      <c r="A2688" s="26">
        <v>5</v>
      </c>
      <c r="B2688" s="26">
        <v>9</v>
      </c>
      <c r="C2688" s="26">
        <v>2012</v>
      </c>
      <c r="D2688" s="38">
        <v>6.9411764705882364</v>
      </c>
      <c r="E2688" s="38">
        <v>2.0750000000000002</v>
      </c>
      <c r="F2688" s="38">
        <v>6.8186902338119806</v>
      </c>
      <c r="G2688" s="38">
        <v>16.903571428571432</v>
      </c>
      <c r="H2688" s="41">
        <v>103.285185185185</v>
      </c>
    </row>
    <row r="2689" spans="1:8" x14ac:dyDescent="0.2">
      <c r="A2689" s="26">
        <v>5</v>
      </c>
      <c r="B2689" s="26">
        <v>10</v>
      </c>
      <c r="C2689" s="26">
        <v>2012</v>
      </c>
      <c r="D2689" s="38">
        <v>8.7461538461538471</v>
      </c>
      <c r="E2689" s="38">
        <v>4.8624999999999998</v>
      </c>
      <c r="F2689" s="38">
        <v>10.661282695308186</v>
      </c>
      <c r="G2689" s="38">
        <v>14.782142857142858</v>
      </c>
      <c r="H2689" s="41">
        <v>103.285185185185</v>
      </c>
    </row>
    <row r="2690" spans="1:8" x14ac:dyDescent="0.2">
      <c r="A2690" s="26">
        <v>5</v>
      </c>
      <c r="B2690" s="26">
        <v>11</v>
      </c>
      <c r="C2690" s="26">
        <v>2012</v>
      </c>
      <c r="D2690" s="38">
        <v>0.19361702127659577</v>
      </c>
      <c r="E2690" s="38">
        <v>4.4624999999999995</v>
      </c>
      <c r="F2690" s="38">
        <v>6.1843934678759833</v>
      </c>
      <c r="G2690" s="38">
        <v>14.432142857142857</v>
      </c>
      <c r="H2690" s="41">
        <v>103.285185185185</v>
      </c>
    </row>
    <row r="2691" spans="1:8" x14ac:dyDescent="0.2">
      <c r="A2691" s="26">
        <v>5</v>
      </c>
      <c r="B2691" s="26">
        <v>12</v>
      </c>
      <c r="C2691" s="26">
        <v>2012</v>
      </c>
      <c r="D2691" s="38">
        <v>0</v>
      </c>
      <c r="E2691" s="38">
        <v>2.6</v>
      </c>
      <c r="F2691" s="38">
        <v>5.5755818398570574</v>
      </c>
      <c r="G2691" s="38">
        <v>16.910714285714288</v>
      </c>
      <c r="H2691" s="41">
        <v>103.285185185185</v>
      </c>
    </row>
    <row r="2692" spans="1:8" x14ac:dyDescent="0.2">
      <c r="A2692" s="26">
        <v>5</v>
      </c>
      <c r="B2692" s="26">
        <v>13</v>
      </c>
      <c r="C2692" s="26">
        <v>2012</v>
      </c>
      <c r="D2692" s="38">
        <v>0</v>
      </c>
      <c r="E2692" s="38">
        <v>3.2124999999999999</v>
      </c>
      <c r="F2692" s="38">
        <v>5.4113442843914861</v>
      </c>
      <c r="G2692" s="38">
        <v>20.210714285714285</v>
      </c>
      <c r="H2692" s="41">
        <v>103.285185185185</v>
      </c>
    </row>
    <row r="2693" spans="1:8" x14ac:dyDescent="0.2">
      <c r="A2693" s="26">
        <v>5</v>
      </c>
      <c r="B2693" s="26">
        <v>14</v>
      </c>
      <c r="C2693" s="26">
        <v>2012</v>
      </c>
      <c r="D2693" s="38">
        <v>0.32200000000000001</v>
      </c>
      <c r="E2693" s="38">
        <v>2.7124999999999999</v>
      </c>
      <c r="F2693" s="38">
        <v>5.2499384109167</v>
      </c>
      <c r="G2693" s="38">
        <v>19.885714285714286</v>
      </c>
      <c r="H2693" s="41">
        <v>103.285185185185</v>
      </c>
    </row>
    <row r="2694" spans="1:8" x14ac:dyDescent="0.2">
      <c r="A2694" s="26">
        <v>5</v>
      </c>
      <c r="B2694" s="26">
        <v>15</v>
      </c>
      <c r="C2694" s="26">
        <v>2012</v>
      </c>
      <c r="D2694" s="38">
        <v>7.1333333333333355</v>
      </c>
      <c r="E2694" s="38">
        <v>3.25</v>
      </c>
      <c r="F2694" s="38">
        <v>8.5431845662004786</v>
      </c>
      <c r="G2694" s="38">
        <v>17.771428571428569</v>
      </c>
      <c r="H2694" s="41">
        <v>103.285185185185</v>
      </c>
    </row>
    <row r="2695" spans="1:8" x14ac:dyDescent="0.2">
      <c r="A2695" s="26">
        <v>5</v>
      </c>
      <c r="B2695" s="26">
        <v>16</v>
      </c>
      <c r="C2695" s="26">
        <v>2012</v>
      </c>
      <c r="D2695" s="38">
        <v>10.541176470588233</v>
      </c>
      <c r="E2695" s="38">
        <v>2.3374999999999999</v>
      </c>
      <c r="F2695" s="38">
        <v>8.1071055396194787</v>
      </c>
      <c r="G2695" s="38">
        <v>20.217857142857142</v>
      </c>
      <c r="H2695" s="41">
        <v>103.285185185185</v>
      </c>
    </row>
    <row r="2696" spans="1:8" x14ac:dyDescent="0.2">
      <c r="A2696" s="26">
        <v>5</v>
      </c>
      <c r="B2696" s="26">
        <v>17</v>
      </c>
      <c r="C2696" s="26">
        <v>2012</v>
      </c>
      <c r="D2696" s="38">
        <v>0.22600000000000009</v>
      </c>
      <c r="E2696" s="38">
        <v>3.0375000000000001</v>
      </c>
      <c r="F2696" s="38">
        <v>5.8332649010185573</v>
      </c>
      <c r="G2696" s="38">
        <v>17.524999999999999</v>
      </c>
      <c r="H2696" s="41">
        <v>103.285185185185</v>
      </c>
    </row>
    <row r="2697" spans="1:8" x14ac:dyDescent="0.2">
      <c r="A2697" s="26">
        <v>5</v>
      </c>
      <c r="B2697" s="26">
        <v>18</v>
      </c>
      <c r="C2697" s="26">
        <v>2012</v>
      </c>
      <c r="D2697" s="38">
        <v>0</v>
      </c>
      <c r="E2697" s="38">
        <v>2.625</v>
      </c>
      <c r="F2697" s="38">
        <v>5.4000175564283435</v>
      </c>
      <c r="G2697" s="38">
        <v>15.87142857142857</v>
      </c>
      <c r="H2697" s="41">
        <v>103.285185185185</v>
      </c>
    </row>
    <row r="2698" spans="1:8" x14ac:dyDescent="0.2">
      <c r="A2698" s="26">
        <v>5</v>
      </c>
      <c r="B2698" s="26">
        <v>19</v>
      </c>
      <c r="C2698" s="26">
        <v>2012</v>
      </c>
      <c r="D2698" s="38">
        <v>0</v>
      </c>
      <c r="E2698" s="38">
        <v>2.1500000000000004</v>
      </c>
      <c r="F2698" s="38">
        <v>5.1026909473958435</v>
      </c>
      <c r="G2698" s="38">
        <v>17.200000000000003</v>
      </c>
      <c r="H2698" s="41">
        <v>103.285185185185</v>
      </c>
    </row>
    <row r="2699" spans="1:8" x14ac:dyDescent="0.2">
      <c r="A2699" s="26">
        <v>5</v>
      </c>
      <c r="B2699" s="26">
        <v>20</v>
      </c>
      <c r="C2699" s="26">
        <v>2012</v>
      </c>
      <c r="D2699" s="38">
        <v>0</v>
      </c>
      <c r="E2699" s="38">
        <v>3.5875000000000004</v>
      </c>
      <c r="F2699" s="38">
        <v>4.9837603037828444</v>
      </c>
      <c r="G2699" s="38">
        <v>18.87142857142857</v>
      </c>
      <c r="H2699" s="41">
        <v>103.285185185185</v>
      </c>
    </row>
    <row r="2700" spans="1:8" x14ac:dyDescent="0.2">
      <c r="A2700" s="26">
        <v>5</v>
      </c>
      <c r="B2700" s="26">
        <v>21</v>
      </c>
      <c r="C2700" s="26">
        <v>2012</v>
      </c>
      <c r="D2700" s="38">
        <v>11.732653061224489</v>
      </c>
      <c r="E2700" s="38">
        <v>3.35</v>
      </c>
      <c r="F2700" s="38">
        <v>20.597654800975231</v>
      </c>
      <c r="G2700" s="38">
        <v>16.864285714285717</v>
      </c>
      <c r="H2700" s="41">
        <v>103.285185185185</v>
      </c>
    </row>
    <row r="2701" spans="1:8" x14ac:dyDescent="0.2">
      <c r="A2701" s="26">
        <v>5</v>
      </c>
      <c r="B2701" s="26">
        <v>22</v>
      </c>
      <c r="C2701" s="26">
        <v>2012</v>
      </c>
      <c r="D2701" s="38">
        <v>28.082352941176467</v>
      </c>
      <c r="E2701" s="38">
        <v>2.2374999999999998</v>
      </c>
      <c r="F2701" s="38">
        <v>12.292331522000755</v>
      </c>
      <c r="G2701" s="38">
        <v>17.603571428571428</v>
      </c>
      <c r="H2701" s="41">
        <v>103.285185185185</v>
      </c>
    </row>
    <row r="2702" spans="1:8" x14ac:dyDescent="0.2">
      <c r="A2702" s="26">
        <v>5</v>
      </c>
      <c r="B2702" s="26">
        <v>23</v>
      </c>
      <c r="C2702" s="26">
        <v>2012</v>
      </c>
      <c r="D2702" s="38">
        <v>2.4899999999999993</v>
      </c>
      <c r="E2702" s="38">
        <v>1.9000000000000001</v>
      </c>
      <c r="F2702" s="38">
        <v>7.6002344632688379</v>
      </c>
      <c r="G2702" s="38">
        <v>20.139285714285716</v>
      </c>
      <c r="H2702" s="41">
        <v>103.285185185185</v>
      </c>
    </row>
    <row r="2703" spans="1:8" x14ac:dyDescent="0.2">
      <c r="A2703" s="26">
        <v>5</v>
      </c>
      <c r="B2703" s="26">
        <v>24</v>
      </c>
      <c r="C2703" s="26">
        <v>2012</v>
      </c>
      <c r="D2703" s="38">
        <v>2.5816326530612237</v>
      </c>
      <c r="E2703" s="38">
        <v>2.9</v>
      </c>
      <c r="F2703" s="38">
        <v>10.698094561188402</v>
      </c>
      <c r="G2703" s="38">
        <v>18.657142857142858</v>
      </c>
      <c r="H2703" s="41">
        <v>103.285185185185</v>
      </c>
    </row>
    <row r="2704" spans="1:8" x14ac:dyDescent="0.2">
      <c r="A2704" s="26">
        <v>5</v>
      </c>
      <c r="B2704" s="26">
        <v>25</v>
      </c>
      <c r="C2704" s="26">
        <v>2012</v>
      </c>
      <c r="D2704" s="38">
        <v>5.0529411764705889</v>
      </c>
      <c r="E2704" s="38">
        <v>2.375</v>
      </c>
      <c r="F2704" s="38">
        <v>7.2434425324298379</v>
      </c>
      <c r="G2704" s="38">
        <v>19.299999999999997</v>
      </c>
      <c r="H2704" s="41">
        <v>103.285185185185</v>
      </c>
    </row>
    <row r="2705" spans="1:8" x14ac:dyDescent="0.2">
      <c r="A2705" s="26">
        <v>5</v>
      </c>
      <c r="B2705" s="26">
        <v>26</v>
      </c>
      <c r="C2705" s="26">
        <v>2012</v>
      </c>
      <c r="D2705" s="38">
        <v>0.71304347826086967</v>
      </c>
      <c r="E2705" s="38">
        <v>2.2000000000000002</v>
      </c>
      <c r="F2705" s="38">
        <v>7.5804126893333361</v>
      </c>
      <c r="G2705" s="38">
        <v>22.975000000000001</v>
      </c>
      <c r="H2705" s="41">
        <v>103.285185185185</v>
      </c>
    </row>
    <row r="2706" spans="1:8" x14ac:dyDescent="0.2">
      <c r="A2706" s="26">
        <v>5</v>
      </c>
      <c r="B2706" s="26">
        <v>27</v>
      </c>
      <c r="C2706" s="26">
        <v>2012</v>
      </c>
      <c r="D2706" s="38">
        <v>1.4217391304347824</v>
      </c>
      <c r="E2706" s="38">
        <v>1.8374999999999999</v>
      </c>
      <c r="F2706" s="38">
        <v>8.8773230411131916</v>
      </c>
      <c r="G2706" s="38">
        <v>23.65</v>
      </c>
      <c r="H2706" s="41">
        <v>103.285185185185</v>
      </c>
    </row>
    <row r="2707" spans="1:8" x14ac:dyDescent="0.2">
      <c r="A2707" s="26">
        <v>5</v>
      </c>
      <c r="B2707" s="26">
        <v>28</v>
      </c>
      <c r="C2707" s="26">
        <v>2012</v>
      </c>
      <c r="D2707" s="38">
        <v>3.0625000000000004</v>
      </c>
      <c r="E2707" s="38">
        <v>1.9625000000000001</v>
      </c>
      <c r="F2707" s="38">
        <v>6.493046804871625</v>
      </c>
      <c r="G2707" s="38">
        <v>25.392857142857142</v>
      </c>
      <c r="H2707" s="41">
        <v>103.285185185185</v>
      </c>
    </row>
    <row r="2708" spans="1:8" x14ac:dyDescent="0.2">
      <c r="A2708" s="26">
        <v>5</v>
      </c>
      <c r="B2708" s="26">
        <v>29</v>
      </c>
      <c r="C2708" s="26">
        <v>2012</v>
      </c>
      <c r="D2708" s="38">
        <v>0.75800000000000012</v>
      </c>
      <c r="E2708" s="38">
        <v>3.5625</v>
      </c>
      <c r="F2708" s="38">
        <v>6.0059975024564825</v>
      </c>
      <c r="G2708" s="38">
        <v>26.246428571428574</v>
      </c>
      <c r="H2708" s="41">
        <v>103.285185185185</v>
      </c>
    </row>
    <row r="2709" spans="1:8" x14ac:dyDescent="0.2">
      <c r="A2709" s="26">
        <v>5</v>
      </c>
      <c r="B2709" s="26">
        <v>30</v>
      </c>
      <c r="C2709" s="26">
        <v>2012</v>
      </c>
      <c r="D2709" s="38">
        <v>4.5811320754716993</v>
      </c>
      <c r="E2709" s="38">
        <v>1.8875</v>
      </c>
      <c r="F2709" s="38">
        <v>6.6063140845030519</v>
      </c>
      <c r="G2709" s="38">
        <v>23.425000000000001</v>
      </c>
      <c r="H2709" s="41">
        <v>103.285185185185</v>
      </c>
    </row>
    <row r="2710" spans="1:8" x14ac:dyDescent="0.2">
      <c r="A2710" s="26">
        <v>5</v>
      </c>
      <c r="B2710" s="26">
        <v>31</v>
      </c>
      <c r="C2710" s="26">
        <v>2012</v>
      </c>
      <c r="D2710" s="38">
        <v>8.8235294117647037E-2</v>
      </c>
      <c r="E2710" s="38">
        <v>3.3875000000000002</v>
      </c>
      <c r="F2710" s="38">
        <v>5.5302749280044852</v>
      </c>
      <c r="G2710" s="38">
        <v>22.067857142857143</v>
      </c>
      <c r="H2710" s="41">
        <v>103.285185185185</v>
      </c>
    </row>
    <row r="2711" spans="1:8" x14ac:dyDescent="0.2">
      <c r="A2711" s="26">
        <v>6</v>
      </c>
      <c r="B2711" s="26">
        <v>1</v>
      </c>
      <c r="C2711" s="26">
        <v>2012</v>
      </c>
      <c r="D2711" s="38">
        <v>1.3117647058823529</v>
      </c>
      <c r="E2711" s="38">
        <v>5.2875000000000005</v>
      </c>
      <c r="F2711" s="38">
        <v>5.1564929052207713</v>
      </c>
      <c r="G2711" s="38">
        <v>19.579999999999998</v>
      </c>
      <c r="H2711" s="41">
        <v>126.883333333333</v>
      </c>
    </row>
    <row r="2712" spans="1:8" x14ac:dyDescent="0.2">
      <c r="A2712" s="26">
        <v>6</v>
      </c>
      <c r="B2712" s="26">
        <v>2</v>
      </c>
      <c r="C2712" s="26">
        <v>2012</v>
      </c>
      <c r="D2712" s="38">
        <v>23.233333333333334</v>
      </c>
      <c r="E2712" s="38">
        <v>4.2750000000000004</v>
      </c>
      <c r="F2712" s="38">
        <v>16.876824665082811</v>
      </c>
      <c r="G2712" s="38">
        <v>20.13</v>
      </c>
      <c r="H2712" s="41">
        <v>126.883333333333</v>
      </c>
    </row>
    <row r="2713" spans="1:8" x14ac:dyDescent="0.2">
      <c r="A2713" s="26">
        <v>6</v>
      </c>
      <c r="B2713" s="26">
        <v>3</v>
      </c>
      <c r="C2713" s="26">
        <v>2012</v>
      </c>
      <c r="D2713" s="38">
        <v>0.89999999999999969</v>
      </c>
      <c r="E2713" s="38">
        <v>3.4624999999999999</v>
      </c>
      <c r="F2713" s="38">
        <v>8.2826698230481917</v>
      </c>
      <c r="G2713" s="38">
        <v>18.963333333333335</v>
      </c>
      <c r="H2713" s="41">
        <v>126.883333333333</v>
      </c>
    </row>
    <row r="2714" spans="1:8" x14ac:dyDescent="0.2">
      <c r="A2714" s="26">
        <v>6</v>
      </c>
      <c r="B2714" s="26">
        <v>4</v>
      </c>
      <c r="C2714" s="26">
        <v>2012</v>
      </c>
      <c r="D2714" s="38">
        <v>5.5192982456140367</v>
      </c>
      <c r="E2714" s="38">
        <v>3.7749999999999995</v>
      </c>
      <c r="F2714" s="38">
        <v>8.1212639495734074</v>
      </c>
      <c r="G2714" s="38">
        <v>16.156666666666666</v>
      </c>
      <c r="H2714" s="41">
        <v>126.883333333333</v>
      </c>
    </row>
    <row r="2715" spans="1:8" x14ac:dyDescent="0.2">
      <c r="A2715" s="26">
        <v>6</v>
      </c>
      <c r="B2715" s="26">
        <v>5</v>
      </c>
      <c r="C2715" s="26">
        <v>2012</v>
      </c>
      <c r="D2715" s="38">
        <v>7.623636363636364</v>
      </c>
      <c r="E2715" s="38">
        <v>2.7625000000000002</v>
      </c>
      <c r="F2715" s="38">
        <v>6.1815617858851972</v>
      </c>
      <c r="G2715" s="38">
        <v>14.113333333333333</v>
      </c>
      <c r="H2715" s="41">
        <v>126.883333333333</v>
      </c>
    </row>
    <row r="2716" spans="1:8" x14ac:dyDescent="0.2">
      <c r="A2716" s="26">
        <v>6</v>
      </c>
      <c r="B2716" s="26">
        <v>6</v>
      </c>
      <c r="C2716" s="26">
        <v>2012</v>
      </c>
      <c r="D2716" s="38">
        <v>1.2499999999999996</v>
      </c>
      <c r="E2716" s="38">
        <v>1.7625</v>
      </c>
      <c r="F2716" s="38">
        <v>5.8785718128711277</v>
      </c>
      <c r="G2716" s="38">
        <v>15.946666666666667</v>
      </c>
      <c r="H2716" s="41">
        <v>126.883333333333</v>
      </c>
    </row>
    <row r="2717" spans="1:8" x14ac:dyDescent="0.2">
      <c r="A2717" s="26">
        <v>6</v>
      </c>
      <c r="B2717" s="26">
        <v>7</v>
      </c>
      <c r="C2717" s="26">
        <v>2012</v>
      </c>
      <c r="D2717" s="38">
        <v>0.98148148148148107</v>
      </c>
      <c r="E2717" s="38">
        <v>2.0625</v>
      </c>
      <c r="F2717" s="38">
        <v>5.9295420887052694</v>
      </c>
      <c r="G2717" s="38">
        <v>19.130000000000003</v>
      </c>
      <c r="H2717" s="41">
        <v>126.883333333333</v>
      </c>
    </row>
    <row r="2718" spans="1:8" x14ac:dyDescent="0.2">
      <c r="A2718" s="26">
        <v>6</v>
      </c>
      <c r="B2718" s="26">
        <v>8</v>
      </c>
      <c r="C2718" s="26">
        <v>2012</v>
      </c>
      <c r="D2718" s="38">
        <v>0.91764705882352937</v>
      </c>
      <c r="E2718" s="38">
        <v>2.3374999999999999</v>
      </c>
      <c r="F2718" s="38">
        <v>5.4424927862901287</v>
      </c>
      <c r="G2718" s="38">
        <v>20.373333333333331</v>
      </c>
      <c r="H2718" s="41">
        <v>126.883333333333</v>
      </c>
    </row>
    <row r="2719" spans="1:8" x14ac:dyDescent="0.2">
      <c r="A2719" s="26">
        <v>6</v>
      </c>
      <c r="B2719" s="26">
        <v>9</v>
      </c>
      <c r="C2719" s="26">
        <v>2012</v>
      </c>
      <c r="D2719" s="38">
        <v>4.7916666666666663E-2</v>
      </c>
      <c r="E2719" s="38">
        <v>1.8375000000000001</v>
      </c>
      <c r="F2719" s="38">
        <v>5.2640968208706287</v>
      </c>
      <c r="G2719" s="38">
        <v>21.83666666666667</v>
      </c>
      <c r="H2719" s="41">
        <v>126.883333333333</v>
      </c>
    </row>
    <row r="2720" spans="1:8" x14ac:dyDescent="0.2">
      <c r="A2720" s="26">
        <v>6</v>
      </c>
      <c r="B2720" s="26">
        <v>10</v>
      </c>
      <c r="C2720" s="26">
        <v>2012</v>
      </c>
      <c r="D2720" s="38">
        <v>0.64583333333333348</v>
      </c>
      <c r="E2720" s="38">
        <v>2.0375000000000001</v>
      </c>
      <c r="F2720" s="38">
        <v>5.0262355336446296</v>
      </c>
      <c r="G2720" s="38">
        <v>23.27</v>
      </c>
      <c r="H2720" s="41">
        <v>126.883333333333</v>
      </c>
    </row>
    <row r="2721" spans="1:8" x14ac:dyDescent="0.2">
      <c r="A2721" s="26">
        <v>6</v>
      </c>
      <c r="B2721" s="26">
        <v>11</v>
      </c>
      <c r="C2721" s="26">
        <v>2012</v>
      </c>
      <c r="D2721" s="38">
        <v>1.8254901960784309</v>
      </c>
      <c r="E2721" s="38">
        <v>3.8124999999999996</v>
      </c>
      <c r="F2721" s="38">
        <v>4.8280177942896296</v>
      </c>
      <c r="G2721" s="38">
        <v>21.728571428571428</v>
      </c>
      <c r="H2721" s="41">
        <v>126.883333333333</v>
      </c>
    </row>
    <row r="2722" spans="1:8" x14ac:dyDescent="0.2">
      <c r="A2722" s="26">
        <v>6</v>
      </c>
      <c r="B2722" s="26">
        <v>12</v>
      </c>
      <c r="C2722" s="26">
        <v>2012</v>
      </c>
      <c r="D2722" s="38">
        <v>5.4882352941176489</v>
      </c>
      <c r="E2722" s="38">
        <v>4.0625</v>
      </c>
      <c r="F2722" s="38">
        <v>7.4869671836374092</v>
      </c>
      <c r="G2722" s="38">
        <v>20.713333333333335</v>
      </c>
      <c r="H2722" s="41">
        <v>126.883333333333</v>
      </c>
    </row>
    <row r="2723" spans="1:8" x14ac:dyDescent="0.2">
      <c r="A2723" s="26">
        <v>6</v>
      </c>
      <c r="B2723" s="26">
        <v>13</v>
      </c>
      <c r="C2723" s="26">
        <v>2012</v>
      </c>
      <c r="D2723" s="38">
        <v>25.00178571428571</v>
      </c>
      <c r="E2723" s="38">
        <v>3.1875</v>
      </c>
      <c r="F2723" s="38">
        <v>14.441578153007104</v>
      </c>
      <c r="G2723" s="38">
        <v>19.943333333333335</v>
      </c>
      <c r="H2723" s="41">
        <v>126.883333333333</v>
      </c>
    </row>
    <row r="2724" spans="1:8" x14ac:dyDescent="0.2">
      <c r="A2724" s="26">
        <v>6</v>
      </c>
      <c r="B2724" s="26">
        <v>14</v>
      </c>
      <c r="C2724" s="26">
        <v>2012</v>
      </c>
      <c r="D2724" s="38">
        <v>1.3018518518518516</v>
      </c>
      <c r="E2724" s="38">
        <v>3.3875000000000002</v>
      </c>
      <c r="F2724" s="38">
        <v>7.1981356205772657</v>
      </c>
      <c r="G2724" s="38">
        <v>20.153333333333332</v>
      </c>
      <c r="H2724" s="41">
        <v>126.883333333333</v>
      </c>
    </row>
    <row r="2725" spans="1:8" x14ac:dyDescent="0.2">
      <c r="A2725" s="26">
        <v>6</v>
      </c>
      <c r="B2725" s="26">
        <v>15</v>
      </c>
      <c r="C2725" s="26">
        <v>2012</v>
      </c>
      <c r="D2725" s="38">
        <v>2.6415094339622643E-2</v>
      </c>
      <c r="E2725" s="38">
        <v>2.625</v>
      </c>
      <c r="F2725" s="38">
        <v>6.2070469238022694</v>
      </c>
      <c r="G2725" s="38">
        <v>20.206666666666663</v>
      </c>
      <c r="H2725" s="41">
        <v>126.883333333333</v>
      </c>
    </row>
    <row r="2726" spans="1:8" x14ac:dyDescent="0.2">
      <c r="A2726" s="26">
        <v>6</v>
      </c>
      <c r="B2726" s="26">
        <v>16</v>
      </c>
      <c r="C2726" s="26">
        <v>2012</v>
      </c>
      <c r="D2726" s="38">
        <v>5.7692307692307687E-3</v>
      </c>
      <c r="E2726" s="38">
        <v>3.0249999999999999</v>
      </c>
      <c r="F2726" s="38">
        <v>5.5755818398570565</v>
      </c>
      <c r="G2726" s="38">
        <v>20.34</v>
      </c>
      <c r="H2726" s="41">
        <v>126.883333333333</v>
      </c>
    </row>
    <row r="2727" spans="1:8" x14ac:dyDescent="0.2">
      <c r="A2727" s="26">
        <v>6</v>
      </c>
      <c r="B2727" s="26">
        <v>17</v>
      </c>
      <c r="C2727" s="26">
        <v>2012</v>
      </c>
      <c r="D2727" s="38">
        <v>0</v>
      </c>
      <c r="E2727" s="38">
        <v>2.5874999999999999</v>
      </c>
      <c r="F2727" s="38">
        <v>5.2301166369812</v>
      </c>
      <c r="G2727" s="38">
        <v>19.133333333333333</v>
      </c>
      <c r="H2727" s="41">
        <v>126.883333333333</v>
      </c>
    </row>
    <row r="2728" spans="1:8" x14ac:dyDescent="0.2">
      <c r="A2728" s="26">
        <v>6</v>
      </c>
      <c r="B2728" s="26">
        <v>18</v>
      </c>
      <c r="C2728" s="26">
        <v>2012</v>
      </c>
      <c r="D2728" s="38">
        <v>0</v>
      </c>
      <c r="E2728" s="38">
        <v>2.3374999999999999</v>
      </c>
      <c r="F2728" s="38">
        <v>5.0234038516538435</v>
      </c>
      <c r="G2728" s="38">
        <v>17.343333333333334</v>
      </c>
      <c r="H2728" s="41">
        <v>126.883333333333</v>
      </c>
    </row>
    <row r="2729" spans="1:8" x14ac:dyDescent="0.2">
      <c r="A2729" s="26">
        <v>6</v>
      </c>
      <c r="B2729" s="26">
        <v>19</v>
      </c>
      <c r="C2729" s="26">
        <v>2012</v>
      </c>
      <c r="D2729" s="38">
        <v>0</v>
      </c>
      <c r="E2729" s="38">
        <v>2.6874999999999996</v>
      </c>
      <c r="F2729" s="38">
        <v>4.8874831160961296</v>
      </c>
      <c r="G2729" s="38">
        <v>19.906666666666666</v>
      </c>
      <c r="H2729" s="41">
        <v>126.883333333333</v>
      </c>
    </row>
    <row r="2730" spans="1:8" x14ac:dyDescent="0.2">
      <c r="A2730" s="26">
        <v>6</v>
      </c>
      <c r="B2730" s="26">
        <v>20</v>
      </c>
      <c r="C2730" s="26">
        <v>2012</v>
      </c>
      <c r="D2730" s="38">
        <v>0</v>
      </c>
      <c r="E2730" s="38">
        <v>2.6750000000000003</v>
      </c>
      <c r="F2730" s="38">
        <v>4.8195227483172731</v>
      </c>
      <c r="G2730" s="38">
        <v>25.963333333333331</v>
      </c>
      <c r="H2730" s="41">
        <v>126.883333333333</v>
      </c>
    </row>
    <row r="2731" spans="1:8" x14ac:dyDescent="0.2">
      <c r="A2731" s="26">
        <v>6</v>
      </c>
      <c r="B2731" s="26">
        <v>21</v>
      </c>
      <c r="C2731" s="26">
        <v>2012</v>
      </c>
      <c r="D2731" s="38">
        <v>0</v>
      </c>
      <c r="E2731" s="38">
        <v>3.1875</v>
      </c>
      <c r="F2731" s="38">
        <v>4.7289089246121305</v>
      </c>
      <c r="G2731" s="38">
        <v>30.123333333333335</v>
      </c>
      <c r="H2731" s="41">
        <v>126.883333333333</v>
      </c>
    </row>
    <row r="2732" spans="1:8" x14ac:dyDescent="0.2">
      <c r="A2732" s="26">
        <v>6</v>
      </c>
      <c r="B2732" s="26">
        <v>22</v>
      </c>
      <c r="C2732" s="26">
        <v>2012</v>
      </c>
      <c r="D2732" s="38">
        <v>3.3450980392156864</v>
      </c>
      <c r="E2732" s="38">
        <v>2.0874999999999999</v>
      </c>
      <c r="F2732" s="38">
        <v>7.4813038196558361</v>
      </c>
      <c r="G2732" s="38">
        <v>28.373333333333335</v>
      </c>
      <c r="H2732" s="41">
        <v>126.883333333333</v>
      </c>
    </row>
    <row r="2733" spans="1:8" x14ac:dyDescent="0.2">
      <c r="A2733" s="26">
        <v>6</v>
      </c>
      <c r="B2733" s="26">
        <v>23</v>
      </c>
      <c r="C2733" s="26">
        <v>2012</v>
      </c>
      <c r="D2733" s="38">
        <v>9.8574074074074094</v>
      </c>
      <c r="E2733" s="38">
        <v>3.2250000000000001</v>
      </c>
      <c r="F2733" s="38">
        <v>7.5322740954899805</v>
      </c>
      <c r="G2733" s="38">
        <v>25.116666666666667</v>
      </c>
      <c r="H2733" s="41">
        <v>126.883333333333</v>
      </c>
    </row>
    <row r="2734" spans="1:8" x14ac:dyDescent="0.2">
      <c r="A2734" s="26">
        <v>6</v>
      </c>
      <c r="B2734" s="26">
        <v>24</v>
      </c>
      <c r="C2734" s="26">
        <v>2012</v>
      </c>
      <c r="D2734" s="38">
        <v>0.18979591836734697</v>
      </c>
      <c r="E2734" s="38">
        <v>2.3375000000000004</v>
      </c>
      <c r="F2734" s="38">
        <v>5.2725918668429852</v>
      </c>
      <c r="G2734" s="38">
        <v>23.293333333333333</v>
      </c>
      <c r="H2734" s="41">
        <v>126.883333333333</v>
      </c>
    </row>
    <row r="2735" spans="1:8" x14ac:dyDescent="0.2">
      <c r="A2735" s="26">
        <v>6</v>
      </c>
      <c r="B2735" s="26">
        <v>25</v>
      </c>
      <c r="C2735" s="26">
        <v>2012</v>
      </c>
      <c r="D2735" s="38">
        <v>6.3062499999999995</v>
      </c>
      <c r="E2735" s="38">
        <v>2.6875</v>
      </c>
      <c r="F2735" s="38">
        <v>16.333141722851956</v>
      </c>
      <c r="G2735" s="38">
        <v>21.41333333333333</v>
      </c>
      <c r="H2735" s="41">
        <v>126.883333333333</v>
      </c>
    </row>
    <row r="2736" spans="1:8" x14ac:dyDescent="0.2">
      <c r="A2736" s="26">
        <v>6</v>
      </c>
      <c r="B2736" s="26">
        <v>26</v>
      </c>
      <c r="C2736" s="26">
        <v>2012</v>
      </c>
      <c r="D2736" s="38">
        <v>9.3943396226415103</v>
      </c>
      <c r="E2736" s="38">
        <v>5.4124999999999996</v>
      </c>
      <c r="F2736" s="38">
        <v>8.9764319107906907</v>
      </c>
      <c r="G2736" s="38">
        <v>18.86</v>
      </c>
      <c r="H2736" s="41">
        <v>126.883333333333</v>
      </c>
    </row>
    <row r="2737" spans="1:8" x14ac:dyDescent="0.2">
      <c r="A2737" s="26">
        <v>6</v>
      </c>
      <c r="B2737" s="26">
        <v>27</v>
      </c>
      <c r="C2737" s="26">
        <v>2012</v>
      </c>
      <c r="D2737" s="38">
        <v>1.6981132075471698E-2</v>
      </c>
      <c r="E2737" s="38">
        <v>4.7375000000000007</v>
      </c>
      <c r="F2737" s="38">
        <v>6.9602743333512676</v>
      </c>
      <c r="G2737" s="38">
        <v>21.443333333333332</v>
      </c>
      <c r="H2737" s="41">
        <v>126.883333333333</v>
      </c>
    </row>
    <row r="2738" spans="1:8" x14ac:dyDescent="0.2">
      <c r="A2738" s="26">
        <v>6</v>
      </c>
      <c r="B2738" s="26">
        <v>28</v>
      </c>
      <c r="C2738" s="26">
        <v>2012</v>
      </c>
      <c r="D2738" s="38">
        <v>0</v>
      </c>
      <c r="E2738" s="38">
        <v>3.1875</v>
      </c>
      <c r="F2738" s="38">
        <v>6.1843934678759842</v>
      </c>
      <c r="G2738" s="38">
        <v>24.593333333333334</v>
      </c>
      <c r="H2738" s="41">
        <v>126.883333333333</v>
      </c>
    </row>
    <row r="2739" spans="1:8" x14ac:dyDescent="0.2">
      <c r="A2739" s="26">
        <v>6</v>
      </c>
      <c r="B2739" s="26">
        <v>29</v>
      </c>
      <c r="C2739" s="26">
        <v>2012</v>
      </c>
      <c r="D2739" s="38">
        <v>2.894339622641509</v>
      </c>
      <c r="E2739" s="38">
        <v>3.1</v>
      </c>
      <c r="F2739" s="38">
        <v>6.8639971456645545</v>
      </c>
      <c r="G2739" s="38">
        <v>27.576666666666668</v>
      </c>
      <c r="H2739" s="41">
        <v>126.883333333333</v>
      </c>
    </row>
    <row r="2740" spans="1:8" x14ac:dyDescent="0.2">
      <c r="A2740" s="26">
        <v>6</v>
      </c>
      <c r="B2740" s="26">
        <v>30</v>
      </c>
      <c r="C2740" s="26">
        <v>2012</v>
      </c>
      <c r="D2740" s="38">
        <v>0.1489795918367347</v>
      </c>
      <c r="E2740" s="38">
        <v>3.4000000000000004</v>
      </c>
      <c r="F2740" s="38">
        <v>5.7143342574055564</v>
      </c>
      <c r="G2740" s="38">
        <v>28.879999999999995</v>
      </c>
      <c r="H2740" s="41">
        <v>126.883333333333</v>
      </c>
    </row>
    <row r="2741" spans="1:8" x14ac:dyDescent="0.2">
      <c r="A2741" s="26">
        <v>7</v>
      </c>
      <c r="B2741" s="26">
        <v>1</v>
      </c>
      <c r="C2741" s="26">
        <v>2012</v>
      </c>
      <c r="D2741" s="38">
        <v>0.1588235294117647</v>
      </c>
      <c r="E2741" s="38">
        <v>3.2124999999999999</v>
      </c>
      <c r="F2741" s="38">
        <v>5.3886908284651991</v>
      </c>
      <c r="G2741" s="38">
        <v>28.11</v>
      </c>
      <c r="H2741" s="41">
        <v>132.01851851851899</v>
      </c>
    </row>
    <row r="2742" spans="1:8" x14ac:dyDescent="0.2">
      <c r="A2742" s="26">
        <v>7</v>
      </c>
      <c r="B2742" s="26">
        <v>2</v>
      </c>
      <c r="C2742" s="26">
        <v>2012</v>
      </c>
      <c r="D2742" s="38">
        <v>0.90961538461538471</v>
      </c>
      <c r="E2742" s="38">
        <v>2.9750000000000001</v>
      </c>
      <c r="F2742" s="38">
        <v>5.0913642194327018</v>
      </c>
      <c r="G2742" s="38">
        <v>26.203333333333333</v>
      </c>
      <c r="H2742" s="41">
        <v>132.01851851851899</v>
      </c>
    </row>
    <row r="2743" spans="1:8" x14ac:dyDescent="0.2">
      <c r="A2743" s="26">
        <v>7</v>
      </c>
      <c r="B2743" s="26">
        <v>3</v>
      </c>
      <c r="C2743" s="26">
        <v>2012</v>
      </c>
      <c r="D2743" s="38">
        <v>0</v>
      </c>
      <c r="E2743" s="38">
        <v>2.7125000000000004</v>
      </c>
      <c r="F2743" s="38">
        <v>4.9412850739210583</v>
      </c>
      <c r="G2743" s="38">
        <v>25.926666666666669</v>
      </c>
      <c r="H2743" s="41">
        <v>132.01851851851899</v>
      </c>
    </row>
    <row r="2744" spans="1:8" x14ac:dyDescent="0.2">
      <c r="A2744" s="26">
        <v>7</v>
      </c>
      <c r="B2744" s="26">
        <v>4</v>
      </c>
      <c r="C2744" s="26">
        <v>2012</v>
      </c>
      <c r="D2744" s="38">
        <v>1.9615384615384608</v>
      </c>
      <c r="E2744" s="38">
        <v>3.1124999999999998</v>
      </c>
      <c r="F2744" s="38">
        <v>4.9299583459579157</v>
      </c>
      <c r="G2744" s="38">
        <v>27.369999999999997</v>
      </c>
      <c r="H2744" s="41">
        <v>132.01851851851899</v>
      </c>
    </row>
    <row r="2745" spans="1:8" x14ac:dyDescent="0.2">
      <c r="A2745" s="26">
        <v>7</v>
      </c>
      <c r="B2745" s="26">
        <v>5</v>
      </c>
      <c r="C2745" s="26">
        <v>2012</v>
      </c>
      <c r="D2745" s="38">
        <v>0.43400000000000005</v>
      </c>
      <c r="E2745" s="38">
        <v>3.3250000000000006</v>
      </c>
      <c r="F2745" s="38">
        <v>4.7912059284094157</v>
      </c>
      <c r="G2745" s="38">
        <v>29.09333333333333</v>
      </c>
      <c r="H2745" s="41">
        <v>132.01851851851899</v>
      </c>
    </row>
    <row r="2746" spans="1:8" x14ac:dyDescent="0.2">
      <c r="A2746" s="26">
        <v>7</v>
      </c>
      <c r="B2746" s="26">
        <v>6</v>
      </c>
      <c r="C2746" s="26">
        <v>2012</v>
      </c>
      <c r="D2746" s="38">
        <v>0</v>
      </c>
      <c r="E2746" s="38">
        <v>2.3624999999999998</v>
      </c>
      <c r="F2746" s="38">
        <v>4.6298000549346305</v>
      </c>
      <c r="G2746" s="38">
        <v>27.186666666666667</v>
      </c>
      <c r="H2746" s="41">
        <v>132.01851851851899</v>
      </c>
    </row>
    <row r="2747" spans="1:8" x14ac:dyDescent="0.2">
      <c r="A2747" s="26">
        <v>7</v>
      </c>
      <c r="B2747" s="26">
        <v>7</v>
      </c>
      <c r="C2747" s="26">
        <v>2012</v>
      </c>
      <c r="D2747" s="38">
        <v>0.79807692307692313</v>
      </c>
      <c r="E2747" s="38">
        <v>2.85</v>
      </c>
      <c r="F2747" s="38">
        <v>4.479720909422988</v>
      </c>
      <c r="G2747" s="38">
        <v>29.103333333333332</v>
      </c>
      <c r="H2747" s="41">
        <v>132.01851851851899</v>
      </c>
    </row>
    <row r="2748" spans="1:8" x14ac:dyDescent="0.2">
      <c r="A2748" s="26">
        <v>7</v>
      </c>
      <c r="B2748" s="26">
        <v>8</v>
      </c>
      <c r="C2748" s="26">
        <v>2012</v>
      </c>
      <c r="D2748" s="38">
        <v>2.4722222222222219</v>
      </c>
      <c r="E2748" s="38">
        <v>2.3999999999999995</v>
      </c>
      <c r="F2748" s="38">
        <v>4.5278595032663445</v>
      </c>
      <c r="G2748" s="38">
        <v>28.686666666666664</v>
      </c>
      <c r="H2748" s="41">
        <v>132.01851851851899</v>
      </c>
    </row>
    <row r="2749" spans="1:8" x14ac:dyDescent="0.2">
      <c r="A2749" s="26">
        <v>7</v>
      </c>
      <c r="B2749" s="26">
        <v>9</v>
      </c>
      <c r="C2749" s="26">
        <v>2012</v>
      </c>
      <c r="D2749" s="38">
        <v>0.01</v>
      </c>
      <c r="E2749" s="38">
        <v>2.7375000000000003</v>
      </c>
      <c r="F2749" s="38">
        <v>4.2815031700679889</v>
      </c>
      <c r="G2749" s="38">
        <v>26.076666666666668</v>
      </c>
      <c r="H2749" s="41">
        <v>132.01851851851899</v>
      </c>
    </row>
    <row r="2750" spans="1:8" x14ac:dyDescent="0.2">
      <c r="A2750" s="26">
        <v>7</v>
      </c>
      <c r="B2750" s="26">
        <v>10</v>
      </c>
      <c r="C2750" s="26">
        <v>2012</v>
      </c>
      <c r="D2750" s="38">
        <v>0</v>
      </c>
      <c r="E2750" s="38">
        <v>2.7</v>
      </c>
      <c r="F2750" s="38">
        <v>4.2036319153213819</v>
      </c>
      <c r="G2750" s="38">
        <v>24.81666666666667</v>
      </c>
      <c r="H2750" s="41">
        <v>132.01851851851899</v>
      </c>
    </row>
    <row r="2751" spans="1:8" x14ac:dyDescent="0.2">
      <c r="A2751" s="26">
        <v>7</v>
      </c>
      <c r="B2751" s="26">
        <v>11</v>
      </c>
      <c r="C2751" s="26">
        <v>2012</v>
      </c>
      <c r="D2751" s="38">
        <v>0.41923076923076924</v>
      </c>
      <c r="E2751" s="38">
        <v>2.0625</v>
      </c>
      <c r="F2751" s="38">
        <v>4.2333645762246315</v>
      </c>
      <c r="G2751" s="38">
        <v>25.036666666666669</v>
      </c>
      <c r="H2751" s="41">
        <v>132.01851851851899</v>
      </c>
    </row>
    <row r="2752" spans="1:8" x14ac:dyDescent="0.2">
      <c r="A2752" s="26">
        <v>7</v>
      </c>
      <c r="B2752" s="26">
        <v>12</v>
      </c>
      <c r="C2752" s="26">
        <v>2012</v>
      </c>
      <c r="D2752" s="38">
        <v>0.13653846153846153</v>
      </c>
      <c r="E2752" s="38">
        <v>2.4499999999999997</v>
      </c>
      <c r="F2752" s="38">
        <v>4.2560180321509167</v>
      </c>
      <c r="G2752" s="38">
        <v>25.283333333333331</v>
      </c>
      <c r="H2752" s="41">
        <v>132.01851851851899</v>
      </c>
    </row>
    <row r="2753" spans="1:8" x14ac:dyDescent="0.2">
      <c r="A2753" s="26">
        <v>7</v>
      </c>
      <c r="B2753" s="26">
        <v>13</v>
      </c>
      <c r="C2753" s="26">
        <v>2012</v>
      </c>
      <c r="D2753" s="38">
        <v>0</v>
      </c>
      <c r="E2753" s="38">
        <v>2.1500000000000004</v>
      </c>
      <c r="F2753" s="38">
        <v>4.1002755226577028</v>
      </c>
      <c r="G2753" s="38">
        <v>26.403333333333329</v>
      </c>
      <c r="H2753" s="41">
        <v>132.01851851851899</v>
      </c>
    </row>
    <row r="2754" spans="1:8" x14ac:dyDescent="0.2">
      <c r="A2754" s="26">
        <v>7</v>
      </c>
      <c r="B2754" s="26">
        <v>14</v>
      </c>
      <c r="C2754" s="26">
        <v>2012</v>
      </c>
      <c r="D2754" s="38">
        <v>0.88148148148148142</v>
      </c>
      <c r="E2754" s="38">
        <v>3.1</v>
      </c>
      <c r="F2754" s="38">
        <v>4.0011666529802037</v>
      </c>
      <c r="G2754" s="38">
        <v>26.143333333333338</v>
      </c>
      <c r="H2754" s="41">
        <v>132.01851851851899</v>
      </c>
    </row>
    <row r="2755" spans="1:8" x14ac:dyDescent="0.2">
      <c r="A2755" s="26">
        <v>7</v>
      </c>
      <c r="B2755" s="26">
        <v>15</v>
      </c>
      <c r="C2755" s="26">
        <v>2012</v>
      </c>
      <c r="D2755" s="38">
        <v>2.3510204081632646</v>
      </c>
      <c r="E2755" s="38">
        <v>2.6375000000000002</v>
      </c>
      <c r="F2755" s="38">
        <v>4.4627308174782732</v>
      </c>
      <c r="G2755" s="38">
        <v>26.796666666666667</v>
      </c>
      <c r="H2755" s="41">
        <v>132.01851851851899</v>
      </c>
    </row>
    <row r="2756" spans="1:8" x14ac:dyDescent="0.2">
      <c r="A2756" s="26">
        <v>7</v>
      </c>
      <c r="B2756" s="26">
        <v>16</v>
      </c>
      <c r="C2756" s="26">
        <v>2012</v>
      </c>
      <c r="D2756" s="38">
        <v>6.4185185185185185</v>
      </c>
      <c r="E2756" s="38">
        <v>3.0625000000000009</v>
      </c>
      <c r="F2756" s="38">
        <v>5.2102948630457009</v>
      </c>
      <c r="G2756" s="38">
        <v>27.113333333333337</v>
      </c>
      <c r="H2756" s="41">
        <v>132.01851851851899</v>
      </c>
    </row>
    <row r="2757" spans="1:8" x14ac:dyDescent="0.2">
      <c r="A2757" s="26">
        <v>7</v>
      </c>
      <c r="B2757" s="26">
        <v>17</v>
      </c>
      <c r="C2757" s="26">
        <v>2012</v>
      </c>
      <c r="D2757" s="38">
        <v>0.30384615384615382</v>
      </c>
      <c r="E2757" s="38">
        <v>3.6874999999999996</v>
      </c>
      <c r="F2757" s="38">
        <v>4.3891070857178454</v>
      </c>
      <c r="G2757" s="38">
        <v>28.303125000000001</v>
      </c>
      <c r="H2757" s="41">
        <v>132.01851851851899</v>
      </c>
    </row>
    <row r="2758" spans="1:8" x14ac:dyDescent="0.2">
      <c r="A2758" s="26">
        <v>7</v>
      </c>
      <c r="B2758" s="26">
        <v>18</v>
      </c>
      <c r="C2758" s="26">
        <v>2012</v>
      </c>
      <c r="D2758" s="38">
        <v>3.6764705882352939</v>
      </c>
      <c r="E2758" s="38">
        <v>2.7749999999999999</v>
      </c>
      <c r="F2758" s="38">
        <v>6.2042152418114842</v>
      </c>
      <c r="G2758" s="38">
        <v>30.125</v>
      </c>
      <c r="H2758" s="41">
        <v>132.01851851851899</v>
      </c>
    </row>
    <row r="2759" spans="1:8" x14ac:dyDescent="0.2">
      <c r="A2759" s="26">
        <v>7</v>
      </c>
      <c r="B2759" s="26">
        <v>19</v>
      </c>
      <c r="C2759" s="26">
        <v>2012</v>
      </c>
      <c r="D2759" s="38">
        <v>6.343859649122809</v>
      </c>
      <c r="E2759" s="38">
        <v>2.6125000000000003</v>
      </c>
      <c r="F2759" s="38">
        <v>4.6128099629899157</v>
      </c>
      <c r="G2759" s="38">
        <v>25.466666666666669</v>
      </c>
      <c r="H2759" s="41">
        <v>132.01851851851899</v>
      </c>
    </row>
    <row r="2760" spans="1:8" x14ac:dyDescent="0.2">
      <c r="A2760" s="26">
        <v>7</v>
      </c>
      <c r="B2760" s="26">
        <v>20</v>
      </c>
      <c r="C2760" s="26">
        <v>2012</v>
      </c>
      <c r="D2760" s="38">
        <v>7.4188679245283042</v>
      </c>
      <c r="E2760" s="38">
        <v>3.5500000000000003</v>
      </c>
      <c r="F2760" s="38">
        <v>8.7442339875462629</v>
      </c>
      <c r="G2760" s="38">
        <v>20.346666666666664</v>
      </c>
      <c r="H2760" s="41">
        <v>132.01851851851899</v>
      </c>
    </row>
    <row r="2761" spans="1:8" x14ac:dyDescent="0.2">
      <c r="A2761" s="26">
        <v>7</v>
      </c>
      <c r="B2761" s="26">
        <v>21</v>
      </c>
      <c r="C2761" s="26">
        <v>2012</v>
      </c>
      <c r="D2761" s="38">
        <v>10.490740740740742</v>
      </c>
      <c r="E2761" s="38">
        <v>2.625</v>
      </c>
      <c r="F2761" s="38">
        <v>5.2471067289259139</v>
      </c>
      <c r="G2761" s="38">
        <v>20.393333333333338</v>
      </c>
      <c r="H2761" s="41">
        <v>132.01851851851899</v>
      </c>
    </row>
    <row r="2762" spans="1:8" x14ac:dyDescent="0.2">
      <c r="A2762" s="26">
        <v>7</v>
      </c>
      <c r="B2762" s="26">
        <v>22</v>
      </c>
      <c r="C2762" s="26">
        <v>2012</v>
      </c>
      <c r="D2762" s="38">
        <v>5.6603773584905656E-3</v>
      </c>
      <c r="E2762" s="38">
        <v>2.4</v>
      </c>
      <c r="F2762" s="38">
        <v>4.409778364250581</v>
      </c>
      <c r="G2762" s="38">
        <v>22.426666666666662</v>
      </c>
      <c r="H2762" s="41">
        <v>132.01851851851899</v>
      </c>
    </row>
    <row r="2763" spans="1:8" x14ac:dyDescent="0.2">
      <c r="A2763" s="26">
        <v>7</v>
      </c>
      <c r="B2763" s="26">
        <v>23</v>
      </c>
      <c r="C2763" s="26">
        <v>2012</v>
      </c>
      <c r="D2763" s="38">
        <v>0.88490566037735852</v>
      </c>
      <c r="E2763" s="38">
        <v>3.0625</v>
      </c>
      <c r="F2763" s="38">
        <v>4.9058890490362366</v>
      </c>
      <c r="G2763" s="38">
        <v>24.910000000000004</v>
      </c>
      <c r="H2763" s="41">
        <v>132.01851851851899</v>
      </c>
    </row>
    <row r="2764" spans="1:8" x14ac:dyDescent="0.2">
      <c r="A2764" s="26">
        <v>7</v>
      </c>
      <c r="B2764" s="26">
        <v>24</v>
      </c>
      <c r="C2764" s="26">
        <v>2012</v>
      </c>
      <c r="D2764" s="38">
        <v>1.9526315789473674</v>
      </c>
      <c r="E2764" s="38">
        <v>4.4749999999999996</v>
      </c>
      <c r="F2764" s="38">
        <v>4.3857090673289028</v>
      </c>
      <c r="G2764" s="38">
        <v>27.68333333333333</v>
      </c>
      <c r="H2764" s="41">
        <v>132.01851851851899</v>
      </c>
    </row>
    <row r="2765" spans="1:8" x14ac:dyDescent="0.2">
      <c r="A2765" s="26">
        <v>7</v>
      </c>
      <c r="B2765" s="26">
        <v>25</v>
      </c>
      <c r="C2765" s="26">
        <v>2012</v>
      </c>
      <c r="D2765" s="38">
        <v>0.36111111111111116</v>
      </c>
      <c r="E2765" s="38">
        <v>3.6249999999999996</v>
      </c>
      <c r="F2765" s="38">
        <v>4.006830016961775</v>
      </c>
      <c r="G2765" s="38">
        <v>25.053333333333335</v>
      </c>
      <c r="H2765" s="41">
        <v>132.01851851851899</v>
      </c>
    </row>
    <row r="2766" spans="1:8" x14ac:dyDescent="0.2">
      <c r="A2766" s="26">
        <v>7</v>
      </c>
      <c r="B2766" s="26">
        <v>26</v>
      </c>
      <c r="C2766" s="26">
        <v>2012</v>
      </c>
      <c r="D2766" s="38">
        <v>3.0462962962962963</v>
      </c>
      <c r="E2766" s="38">
        <v>3.5749999999999997</v>
      </c>
      <c r="F2766" s="38">
        <v>5.6831857555069121</v>
      </c>
      <c r="G2766" s="38">
        <v>25.956666666666663</v>
      </c>
      <c r="H2766" s="41">
        <v>132.01851851851899</v>
      </c>
    </row>
    <row r="2767" spans="1:8" x14ac:dyDescent="0.2">
      <c r="A2767" s="26">
        <v>7</v>
      </c>
      <c r="B2767" s="26">
        <v>27</v>
      </c>
      <c r="C2767" s="26">
        <v>2012</v>
      </c>
      <c r="D2767" s="38">
        <v>8.4714285714285715</v>
      </c>
      <c r="E2767" s="38">
        <v>2.8374999999999999</v>
      </c>
      <c r="F2767" s="38">
        <v>4.8223544303080583</v>
      </c>
      <c r="G2767" s="38">
        <v>26.873333333333335</v>
      </c>
      <c r="H2767" s="41">
        <v>132.01851851851899</v>
      </c>
    </row>
    <row r="2768" spans="1:8" x14ac:dyDescent="0.2">
      <c r="A2768" s="26">
        <v>7</v>
      </c>
      <c r="B2768" s="26">
        <v>28</v>
      </c>
      <c r="C2768" s="26">
        <v>2012</v>
      </c>
      <c r="D2768" s="38">
        <v>4.4339285714285719</v>
      </c>
      <c r="E2768" s="38">
        <v>2.8374999999999999</v>
      </c>
      <c r="F2768" s="38">
        <v>8.8235210832882611</v>
      </c>
      <c r="G2768" s="38">
        <v>24.603333333333332</v>
      </c>
      <c r="H2768" s="41">
        <v>132.01851851851899</v>
      </c>
    </row>
    <row r="2769" spans="1:8" x14ac:dyDescent="0.2">
      <c r="A2769" s="26">
        <v>7</v>
      </c>
      <c r="B2769" s="26">
        <v>29</v>
      </c>
      <c r="C2769" s="26">
        <v>2012</v>
      </c>
      <c r="D2769" s="38">
        <v>12.690909090909091</v>
      </c>
      <c r="E2769" s="38">
        <v>1.9</v>
      </c>
      <c r="F2769" s="38">
        <v>7.8664125704026917</v>
      </c>
      <c r="G2769" s="38">
        <v>23.633333333333333</v>
      </c>
      <c r="H2769" s="41">
        <v>132.01851851851899</v>
      </c>
    </row>
    <row r="2770" spans="1:8" x14ac:dyDescent="0.2">
      <c r="A2770" s="26">
        <v>7</v>
      </c>
      <c r="B2770" s="26">
        <v>30</v>
      </c>
      <c r="C2770" s="26">
        <v>2012</v>
      </c>
      <c r="D2770" s="38">
        <v>3.6818181818181825</v>
      </c>
      <c r="E2770" s="38">
        <v>2.4624999999999999</v>
      </c>
      <c r="F2770" s="38">
        <v>6.1872251498667703</v>
      </c>
      <c r="G2770" s="38">
        <v>23.366666666666667</v>
      </c>
      <c r="H2770" s="41">
        <v>132.01851851851899</v>
      </c>
    </row>
    <row r="2771" spans="1:8" x14ac:dyDescent="0.2">
      <c r="A2771" s="26">
        <v>7</v>
      </c>
      <c r="B2771" s="26">
        <v>31</v>
      </c>
      <c r="C2771" s="26">
        <v>2012</v>
      </c>
      <c r="D2771" s="38">
        <v>0.20196078431372549</v>
      </c>
      <c r="E2771" s="38">
        <v>2.3624999999999998</v>
      </c>
      <c r="F2771" s="38">
        <v>5.1791463611470583</v>
      </c>
      <c r="G2771" s="38">
        <v>23.310000000000002</v>
      </c>
      <c r="H2771" s="41">
        <v>132.01851851851899</v>
      </c>
    </row>
    <row r="2772" spans="1:8" x14ac:dyDescent="0.2">
      <c r="A2772" s="26">
        <v>8</v>
      </c>
      <c r="B2772" s="26">
        <v>1</v>
      </c>
      <c r="C2772" s="26">
        <v>2012</v>
      </c>
      <c r="D2772" s="38">
        <v>4.0365384615384619</v>
      </c>
      <c r="E2772" s="38">
        <v>1.8625</v>
      </c>
      <c r="F2772" s="38">
        <v>8.2118777732785482</v>
      </c>
      <c r="G2772" s="38">
        <v>23.696428571428569</v>
      </c>
      <c r="H2772" s="41">
        <v>115.99629629629599</v>
      </c>
    </row>
    <row r="2773" spans="1:8" x14ac:dyDescent="0.2">
      <c r="A2773" s="26">
        <v>8</v>
      </c>
      <c r="B2773" s="26">
        <v>2</v>
      </c>
      <c r="C2773" s="26">
        <v>2012</v>
      </c>
      <c r="D2773" s="38">
        <v>9.5566037735849072</v>
      </c>
      <c r="E2773" s="38">
        <v>2.3374999999999999</v>
      </c>
      <c r="F2773" s="38">
        <v>5.2301166369812</v>
      </c>
      <c r="G2773" s="38">
        <v>25.353571428571428</v>
      </c>
      <c r="H2773" s="41">
        <v>115.99629629629599</v>
      </c>
    </row>
    <row r="2774" spans="1:8" x14ac:dyDescent="0.2">
      <c r="A2774" s="26">
        <v>8</v>
      </c>
      <c r="B2774" s="26">
        <v>3</v>
      </c>
      <c r="C2774" s="26">
        <v>2012</v>
      </c>
      <c r="D2774" s="38">
        <v>5.2941176470588241E-2</v>
      </c>
      <c r="E2774" s="38">
        <v>2.4625000000000004</v>
      </c>
      <c r="F2774" s="38">
        <v>4.8818197521145574</v>
      </c>
      <c r="G2774" s="38">
        <v>27.242857142857147</v>
      </c>
      <c r="H2774" s="41">
        <v>115.99629629629599</v>
      </c>
    </row>
    <row r="2775" spans="1:8" x14ac:dyDescent="0.2">
      <c r="A2775" s="26">
        <v>8</v>
      </c>
      <c r="B2775" s="26">
        <v>4</v>
      </c>
      <c r="C2775" s="26">
        <v>2012</v>
      </c>
      <c r="D2775" s="38">
        <v>0</v>
      </c>
      <c r="E2775" s="38">
        <v>2.85</v>
      </c>
      <c r="F2775" s="38">
        <v>4.6920970587319157</v>
      </c>
      <c r="G2775" s="38">
        <v>27.685714285714283</v>
      </c>
      <c r="H2775" s="41">
        <v>115.99629629629599</v>
      </c>
    </row>
    <row r="2776" spans="1:8" x14ac:dyDescent="0.2">
      <c r="A2776" s="26">
        <v>8</v>
      </c>
      <c r="B2776" s="26">
        <v>5</v>
      </c>
      <c r="C2776" s="26">
        <v>2012</v>
      </c>
      <c r="D2776" s="38">
        <v>2.1979999999999991</v>
      </c>
      <c r="E2776" s="38">
        <v>4.6625000000000005</v>
      </c>
      <c r="F2776" s="38">
        <v>5.6095620237464843</v>
      </c>
      <c r="G2776" s="38">
        <v>27.985714285714288</v>
      </c>
      <c r="H2776" s="41">
        <v>115.99629629629599</v>
      </c>
    </row>
    <row r="2777" spans="1:8" x14ac:dyDescent="0.2">
      <c r="A2777" s="26">
        <v>8</v>
      </c>
      <c r="B2777" s="26">
        <v>6</v>
      </c>
      <c r="C2777" s="26">
        <v>2012</v>
      </c>
      <c r="D2777" s="38">
        <v>12.267924528301885</v>
      </c>
      <c r="E2777" s="38">
        <v>3.3499999999999996</v>
      </c>
      <c r="F2777" s="38">
        <v>5.6378788436543417</v>
      </c>
      <c r="G2777" s="38">
        <v>26.582142857142856</v>
      </c>
      <c r="H2777" s="41">
        <v>115.99629629629599</v>
      </c>
    </row>
    <row r="2778" spans="1:8" x14ac:dyDescent="0.2">
      <c r="A2778" s="26">
        <v>8</v>
      </c>
      <c r="B2778" s="26">
        <v>7</v>
      </c>
      <c r="C2778" s="26">
        <v>2012</v>
      </c>
      <c r="D2778" s="38">
        <v>1.7307692307692305E-2</v>
      </c>
      <c r="E2778" s="38">
        <v>1.9624999999999999</v>
      </c>
      <c r="F2778" s="38">
        <v>4.6006337304295375</v>
      </c>
      <c r="G2778" s="38">
        <v>23.571428571428569</v>
      </c>
      <c r="H2778" s="41">
        <v>115.99629629629599</v>
      </c>
    </row>
    <row r="2779" spans="1:8" x14ac:dyDescent="0.2">
      <c r="A2779" s="26">
        <v>8</v>
      </c>
      <c r="B2779" s="26">
        <v>8</v>
      </c>
      <c r="C2779" s="26">
        <v>2012</v>
      </c>
      <c r="D2779" s="38">
        <v>0</v>
      </c>
      <c r="E2779" s="38">
        <v>1.625</v>
      </c>
      <c r="F2779" s="38">
        <v>4.4276179607925314</v>
      </c>
      <c r="G2779" s="38">
        <v>24.860714285714288</v>
      </c>
      <c r="H2779" s="41">
        <v>115.99629629629599</v>
      </c>
    </row>
    <row r="2780" spans="1:8" x14ac:dyDescent="0.2">
      <c r="A2780" s="26">
        <v>8</v>
      </c>
      <c r="B2780" s="26">
        <v>9</v>
      </c>
      <c r="C2780" s="26">
        <v>2012</v>
      </c>
      <c r="D2780" s="38">
        <v>0.30612244897959184</v>
      </c>
      <c r="E2780" s="38">
        <v>2.7</v>
      </c>
      <c r="F2780" s="38">
        <v>5.7922055121521625</v>
      </c>
      <c r="G2780" s="38">
        <v>26.38928571428572</v>
      </c>
      <c r="H2780" s="41">
        <v>115.99629629629599</v>
      </c>
    </row>
    <row r="2781" spans="1:8" x14ac:dyDescent="0.2">
      <c r="A2781" s="26">
        <v>8</v>
      </c>
      <c r="B2781" s="26">
        <v>10</v>
      </c>
      <c r="C2781" s="26">
        <v>2012</v>
      </c>
      <c r="D2781" s="38">
        <v>4.7647058823529411</v>
      </c>
      <c r="E2781" s="38">
        <v>2.8874999999999997</v>
      </c>
      <c r="F2781" s="38">
        <v>8.7923725813896194</v>
      </c>
      <c r="G2781" s="38">
        <v>25.264285714285712</v>
      </c>
      <c r="H2781" s="41">
        <v>115.99629629629599</v>
      </c>
    </row>
    <row r="2782" spans="1:8" x14ac:dyDescent="0.2">
      <c r="A2782" s="26">
        <v>8</v>
      </c>
      <c r="B2782" s="26">
        <v>11</v>
      </c>
      <c r="C2782" s="26">
        <v>2012</v>
      </c>
      <c r="D2782" s="38">
        <v>23.788888888888891</v>
      </c>
      <c r="E2782" s="38">
        <v>3.3625000000000007</v>
      </c>
      <c r="F2782" s="38">
        <v>6.5836606285767685</v>
      </c>
      <c r="G2782" s="38">
        <v>26.153571428571432</v>
      </c>
      <c r="H2782" s="41">
        <v>115.99629629629599</v>
      </c>
    </row>
    <row r="2783" spans="1:8" x14ac:dyDescent="0.2">
      <c r="A2783" s="26">
        <v>8</v>
      </c>
      <c r="B2783" s="26">
        <v>12</v>
      </c>
      <c r="C2783" s="26">
        <v>2012</v>
      </c>
      <c r="D2783" s="38">
        <v>1.2530612244897952</v>
      </c>
      <c r="E2783" s="38">
        <v>2.8125000000000004</v>
      </c>
      <c r="F2783" s="38">
        <v>5.5104531540689852</v>
      </c>
      <c r="G2783" s="38">
        <v>26.342857142857142</v>
      </c>
      <c r="H2783" s="41">
        <v>115.99629629629599</v>
      </c>
    </row>
    <row r="2784" spans="1:8" x14ac:dyDescent="0.2">
      <c r="A2784" s="26">
        <v>8</v>
      </c>
      <c r="B2784" s="26">
        <v>13</v>
      </c>
      <c r="C2784" s="26">
        <v>2012</v>
      </c>
      <c r="D2784" s="38">
        <v>6.2499999999999995E-3</v>
      </c>
      <c r="E2784" s="38">
        <v>2.8625000000000003</v>
      </c>
      <c r="F2784" s="38">
        <v>4.7617564357052453</v>
      </c>
      <c r="G2784" s="38">
        <v>24.739285714285714</v>
      </c>
      <c r="H2784" s="41">
        <v>115.99629629629599</v>
      </c>
    </row>
    <row r="2785" spans="1:8" x14ac:dyDescent="0.2">
      <c r="A2785" s="26">
        <v>8</v>
      </c>
      <c r="B2785" s="26">
        <v>14</v>
      </c>
      <c r="C2785" s="26">
        <v>2012</v>
      </c>
      <c r="D2785" s="38">
        <v>0.15306122448979592</v>
      </c>
      <c r="E2785" s="38">
        <v>1.7625</v>
      </c>
      <c r="F2785" s="38">
        <v>4.5890238342673157</v>
      </c>
      <c r="G2785" s="38">
        <v>23.839285714285719</v>
      </c>
      <c r="H2785" s="41">
        <v>115.99629629629599</v>
      </c>
    </row>
    <row r="2786" spans="1:8" x14ac:dyDescent="0.2">
      <c r="A2786" s="26">
        <v>8</v>
      </c>
      <c r="B2786" s="26">
        <v>15</v>
      </c>
      <c r="C2786" s="26">
        <v>2012</v>
      </c>
      <c r="D2786" s="38">
        <v>4.4666666666666659</v>
      </c>
      <c r="E2786" s="38">
        <v>2.0375000000000001</v>
      </c>
      <c r="F2786" s="38">
        <v>6.0229875944011981</v>
      </c>
      <c r="G2786" s="38">
        <v>23.650000000000002</v>
      </c>
      <c r="H2786" s="41">
        <v>115.99629629629599</v>
      </c>
    </row>
    <row r="2787" spans="1:8" x14ac:dyDescent="0.2">
      <c r="A2787" s="26">
        <v>8</v>
      </c>
      <c r="B2787" s="26">
        <v>16</v>
      </c>
      <c r="C2787" s="26">
        <v>2012</v>
      </c>
      <c r="D2787" s="38">
        <v>14.690740740740738</v>
      </c>
      <c r="E2787" s="38">
        <v>2.6</v>
      </c>
      <c r="F2787" s="38">
        <v>5.5416016559676287</v>
      </c>
      <c r="G2787" s="38">
        <v>24.257142857142853</v>
      </c>
      <c r="H2787" s="41">
        <v>115.99629629629599</v>
      </c>
    </row>
    <row r="2788" spans="1:8" x14ac:dyDescent="0.2">
      <c r="A2788" s="26">
        <v>8</v>
      </c>
      <c r="B2788" s="26">
        <v>17</v>
      </c>
      <c r="C2788" s="26">
        <v>2012</v>
      </c>
      <c r="D2788" s="38">
        <v>1.1127659574468085</v>
      </c>
      <c r="E2788" s="38">
        <v>3.0500000000000003</v>
      </c>
      <c r="F2788" s="38">
        <v>4.6807703307687731</v>
      </c>
      <c r="G2788" s="38">
        <v>24.80714285714286</v>
      </c>
      <c r="H2788" s="41">
        <v>115.99629629629599</v>
      </c>
    </row>
    <row r="2789" spans="1:8" x14ac:dyDescent="0.2">
      <c r="A2789" s="26">
        <v>8</v>
      </c>
      <c r="B2789" s="26">
        <v>18</v>
      </c>
      <c r="C2789" s="26">
        <v>2012</v>
      </c>
      <c r="D2789" s="38">
        <v>12.57450980392157</v>
      </c>
      <c r="E2789" s="38">
        <v>2.5374999999999996</v>
      </c>
      <c r="F2789" s="38">
        <v>7.1245118888168379</v>
      </c>
      <c r="G2789" s="38">
        <v>22.892857142857146</v>
      </c>
      <c r="H2789" s="41">
        <v>115.99629629629599</v>
      </c>
    </row>
    <row r="2790" spans="1:8" x14ac:dyDescent="0.2">
      <c r="A2790" s="26">
        <v>8</v>
      </c>
      <c r="B2790" s="26">
        <v>19</v>
      </c>
      <c r="C2790" s="26">
        <v>2012</v>
      </c>
      <c r="D2790" s="38">
        <v>0.7387755102040815</v>
      </c>
      <c r="E2790" s="38">
        <v>1.4375</v>
      </c>
      <c r="F2790" s="38">
        <v>4.9186316179947731</v>
      </c>
      <c r="G2790" s="38">
        <v>20.264285714285712</v>
      </c>
      <c r="H2790" s="41">
        <v>115.99629629629599</v>
      </c>
    </row>
    <row r="2791" spans="1:8" x14ac:dyDescent="0.2">
      <c r="A2791" s="26">
        <v>8</v>
      </c>
      <c r="B2791" s="26">
        <v>20</v>
      </c>
      <c r="C2791" s="26">
        <v>2012</v>
      </c>
      <c r="D2791" s="38">
        <v>1.020408163265306E-2</v>
      </c>
      <c r="E2791" s="38">
        <v>1.625</v>
      </c>
      <c r="F2791" s="38">
        <v>4.5193644572939879</v>
      </c>
      <c r="G2791" s="38">
        <v>21.110714285714288</v>
      </c>
      <c r="H2791" s="41">
        <v>115.99629629629599</v>
      </c>
    </row>
    <row r="2792" spans="1:8" x14ac:dyDescent="0.2">
      <c r="A2792" s="26">
        <v>8</v>
      </c>
      <c r="B2792" s="26">
        <v>21</v>
      </c>
      <c r="C2792" s="26">
        <v>2012</v>
      </c>
      <c r="D2792" s="38">
        <v>0.01</v>
      </c>
      <c r="E2792" s="38">
        <v>1.9124999999999999</v>
      </c>
      <c r="F2792" s="38">
        <v>4.3834437217362732</v>
      </c>
      <c r="G2792" s="38">
        <v>22.721428571428568</v>
      </c>
      <c r="H2792" s="41">
        <v>115.99629629629599</v>
      </c>
    </row>
    <row r="2793" spans="1:8" x14ac:dyDescent="0.2">
      <c r="A2793" s="26">
        <v>8</v>
      </c>
      <c r="B2793" s="26">
        <v>22</v>
      </c>
      <c r="C2793" s="26">
        <v>2012</v>
      </c>
      <c r="D2793" s="38">
        <v>6.0784313725490195E-2</v>
      </c>
      <c r="E2793" s="38">
        <v>1.6875000000000002</v>
      </c>
      <c r="F2793" s="38">
        <v>4.3664536297915593</v>
      </c>
      <c r="G2793" s="38">
        <v>23.139285714285716</v>
      </c>
      <c r="H2793" s="41">
        <v>115.99629629629599</v>
      </c>
    </row>
    <row r="2794" spans="1:8" x14ac:dyDescent="0.2">
      <c r="A2794" s="26">
        <v>8</v>
      </c>
      <c r="B2794" s="26">
        <v>23</v>
      </c>
      <c r="C2794" s="26">
        <v>2012</v>
      </c>
      <c r="D2794" s="38">
        <v>0.84313725490196079</v>
      </c>
      <c r="E2794" s="38">
        <v>1.8250000000000002</v>
      </c>
      <c r="F2794" s="38">
        <v>4.3069883079850593</v>
      </c>
      <c r="G2794" s="38">
        <v>23.753571428571426</v>
      </c>
      <c r="H2794" s="41">
        <v>115.99629629629599</v>
      </c>
    </row>
    <row r="2795" spans="1:8" x14ac:dyDescent="0.2">
      <c r="A2795" s="26">
        <v>8</v>
      </c>
      <c r="B2795" s="26">
        <v>24</v>
      </c>
      <c r="C2795" s="26">
        <v>2012</v>
      </c>
      <c r="D2795" s="38">
        <v>0</v>
      </c>
      <c r="E2795" s="38">
        <v>1.575</v>
      </c>
      <c r="F2795" s="38">
        <v>4.2616813961324889</v>
      </c>
      <c r="G2795" s="38">
        <v>24.700000000000003</v>
      </c>
      <c r="H2795" s="41">
        <v>115.99629629629599</v>
      </c>
    </row>
    <row r="2796" spans="1:8" x14ac:dyDescent="0.2">
      <c r="A2796" s="26">
        <v>8</v>
      </c>
      <c r="B2796" s="26">
        <v>25</v>
      </c>
      <c r="C2796" s="26">
        <v>2012</v>
      </c>
      <c r="D2796" s="38">
        <v>8.431372549019607E-2</v>
      </c>
      <c r="E2796" s="38">
        <v>2.5874999999999999</v>
      </c>
      <c r="F2796" s="38">
        <v>4.222037848261488</v>
      </c>
      <c r="G2796" s="38">
        <v>24.603846153846156</v>
      </c>
      <c r="H2796" s="41">
        <v>115.99629629629599</v>
      </c>
    </row>
    <row r="2797" spans="1:8" x14ac:dyDescent="0.2">
      <c r="A2797" s="26">
        <v>8</v>
      </c>
      <c r="B2797" s="26">
        <v>26</v>
      </c>
      <c r="C2797" s="26">
        <v>2012</v>
      </c>
      <c r="D2797" s="38">
        <v>0.37058823529411761</v>
      </c>
      <c r="E2797" s="38">
        <v>2.7875000000000001</v>
      </c>
      <c r="F2797" s="38">
        <v>4.1993843923352028</v>
      </c>
      <c r="G2797" s="38">
        <v>23.432142857142853</v>
      </c>
      <c r="H2797" s="41">
        <v>115.99629629629599</v>
      </c>
    </row>
    <row r="2798" spans="1:8" x14ac:dyDescent="0.2">
      <c r="A2798" s="26">
        <v>8</v>
      </c>
      <c r="B2798" s="26">
        <v>27</v>
      </c>
      <c r="C2798" s="26">
        <v>2012</v>
      </c>
      <c r="D2798" s="38">
        <v>2.0204081632653059</v>
      </c>
      <c r="E2798" s="38">
        <v>2.7749999999999999</v>
      </c>
      <c r="F2798" s="38">
        <v>6.631799222420125</v>
      </c>
      <c r="G2798" s="38">
        <v>23.953571428571429</v>
      </c>
      <c r="H2798" s="41">
        <v>115.99629629629599</v>
      </c>
    </row>
    <row r="2799" spans="1:8" x14ac:dyDescent="0.2">
      <c r="A2799" s="26">
        <v>8</v>
      </c>
      <c r="B2799" s="26">
        <v>28</v>
      </c>
      <c r="C2799" s="26">
        <v>2012</v>
      </c>
      <c r="D2799" s="38">
        <v>18.949090909090909</v>
      </c>
      <c r="E2799" s="38">
        <v>4.1125000000000007</v>
      </c>
      <c r="F2799" s="38">
        <v>5.1649879511931287</v>
      </c>
      <c r="G2799" s="38">
        <v>25.639285714285716</v>
      </c>
      <c r="H2799" s="41">
        <v>115.99629629629599</v>
      </c>
    </row>
    <row r="2800" spans="1:8" x14ac:dyDescent="0.2">
      <c r="A2800" s="26">
        <v>8</v>
      </c>
      <c r="B2800" s="26">
        <v>29</v>
      </c>
      <c r="C2800" s="26">
        <v>2012</v>
      </c>
      <c r="D2800" s="38">
        <v>1.1211538461538462</v>
      </c>
      <c r="E2800" s="38">
        <v>2.9250000000000003</v>
      </c>
      <c r="F2800" s="38">
        <v>4.2730081240956306</v>
      </c>
      <c r="G2800" s="38">
        <v>22.832142857142859</v>
      </c>
      <c r="H2800" s="41">
        <v>115.99629629629599</v>
      </c>
    </row>
    <row r="2801" spans="1:8" x14ac:dyDescent="0.2">
      <c r="A2801" s="26">
        <v>8</v>
      </c>
      <c r="B2801" s="26">
        <v>30</v>
      </c>
      <c r="C2801" s="26">
        <v>2012</v>
      </c>
      <c r="D2801" s="38">
        <v>9.433962264150943E-3</v>
      </c>
      <c r="E2801" s="38">
        <v>2.5125000000000002</v>
      </c>
      <c r="F2801" s="38">
        <v>3.9671864690907745</v>
      </c>
      <c r="G2801" s="38">
        <v>21.467857142857142</v>
      </c>
      <c r="H2801" s="41">
        <v>115.99629629629599</v>
      </c>
    </row>
    <row r="2802" spans="1:8" x14ac:dyDescent="0.2">
      <c r="A2802" s="26">
        <v>8</v>
      </c>
      <c r="B2802" s="26">
        <v>31</v>
      </c>
      <c r="C2802" s="26">
        <v>2012</v>
      </c>
      <c r="D2802" s="38">
        <v>0</v>
      </c>
      <c r="E2802" s="38">
        <v>3.6125000000000003</v>
      </c>
      <c r="F2802" s="38">
        <v>3.8312657335330615</v>
      </c>
      <c r="G2802" s="38">
        <v>24.392857142857142</v>
      </c>
      <c r="H2802" s="41">
        <v>115.99629629629599</v>
      </c>
    </row>
    <row r="2803" spans="1:8" x14ac:dyDescent="0.2">
      <c r="A2803" s="26">
        <v>9</v>
      </c>
      <c r="B2803" s="26">
        <v>1</v>
      </c>
      <c r="C2803" s="26">
        <v>2012</v>
      </c>
      <c r="D2803" s="38">
        <v>0</v>
      </c>
      <c r="E2803" s="38">
        <v>3.3</v>
      </c>
      <c r="F2803" s="38">
        <v>3.7633053657542046</v>
      </c>
      <c r="G2803" s="38">
        <v>26.503571428571433</v>
      </c>
      <c r="H2803" s="41">
        <v>88.618518518518499</v>
      </c>
    </row>
    <row r="2804" spans="1:8" x14ac:dyDescent="0.2">
      <c r="A2804" s="26">
        <v>9</v>
      </c>
      <c r="B2804" s="26">
        <v>2</v>
      </c>
      <c r="C2804" s="26">
        <v>2012</v>
      </c>
      <c r="D2804" s="38">
        <v>5.7142857142857141E-2</v>
      </c>
      <c r="E2804" s="38">
        <v>2.1</v>
      </c>
      <c r="F2804" s="38">
        <v>3.8425924614962041</v>
      </c>
      <c r="G2804" s="38">
        <v>25.160714285714285</v>
      </c>
      <c r="H2804" s="41">
        <v>88.618518518518499</v>
      </c>
    </row>
    <row r="2805" spans="1:8" x14ac:dyDescent="0.2">
      <c r="A2805" s="26">
        <v>9</v>
      </c>
      <c r="B2805" s="26">
        <v>3</v>
      </c>
      <c r="C2805" s="26">
        <v>2012</v>
      </c>
      <c r="D2805" s="38">
        <v>5.6625000000000032</v>
      </c>
      <c r="E2805" s="38">
        <v>3.8250000000000002</v>
      </c>
      <c r="F2805" s="38">
        <v>4.1965527103444176</v>
      </c>
      <c r="G2805" s="38">
        <v>23.639285714285712</v>
      </c>
      <c r="H2805" s="41">
        <v>88.618518518518499</v>
      </c>
    </row>
    <row r="2806" spans="1:8" x14ac:dyDescent="0.2">
      <c r="A2806" s="26">
        <v>9</v>
      </c>
      <c r="B2806" s="26">
        <v>4</v>
      </c>
      <c r="C2806" s="26">
        <v>2012</v>
      </c>
      <c r="D2806" s="38">
        <v>8.5684210526315834</v>
      </c>
      <c r="E2806" s="38">
        <v>2.7624999999999997</v>
      </c>
      <c r="F2806" s="38">
        <v>7.639878011139837</v>
      </c>
      <c r="G2806" s="38">
        <v>23.639285714285712</v>
      </c>
      <c r="H2806" s="41">
        <v>88.618518518518499</v>
      </c>
    </row>
    <row r="2807" spans="1:8" x14ac:dyDescent="0.2">
      <c r="A2807" s="26">
        <v>9</v>
      </c>
      <c r="B2807" s="26">
        <v>5</v>
      </c>
      <c r="C2807" s="26">
        <v>2012</v>
      </c>
      <c r="D2807" s="38">
        <v>10.798245614035082</v>
      </c>
      <c r="E2807" s="38">
        <v>2.9624999999999999</v>
      </c>
      <c r="F2807" s="38">
        <v>6.4845517588992694</v>
      </c>
      <c r="G2807" s="38">
        <v>24.582142857142852</v>
      </c>
      <c r="H2807" s="41">
        <v>88.618518518518499</v>
      </c>
    </row>
    <row r="2808" spans="1:8" x14ac:dyDescent="0.2">
      <c r="A2808" s="26">
        <v>9</v>
      </c>
      <c r="B2808" s="26">
        <v>6</v>
      </c>
      <c r="C2808" s="26">
        <v>2012</v>
      </c>
      <c r="D2808" s="38">
        <v>5.6625000000000032</v>
      </c>
      <c r="E2808" s="38">
        <v>1.575</v>
      </c>
      <c r="F2808" s="38">
        <v>5.3688690545297</v>
      </c>
      <c r="G2808" s="38">
        <v>23.335714285714289</v>
      </c>
      <c r="H2808" s="41">
        <v>88.618518518518499</v>
      </c>
    </row>
    <row r="2809" spans="1:8" x14ac:dyDescent="0.2">
      <c r="A2809" s="26">
        <v>9</v>
      </c>
      <c r="B2809" s="26">
        <v>7</v>
      </c>
      <c r="C2809" s="26">
        <v>2012</v>
      </c>
      <c r="D2809" s="38">
        <v>0.27916666666666673</v>
      </c>
      <c r="E2809" s="38">
        <v>2.4250000000000003</v>
      </c>
      <c r="F2809" s="38">
        <v>4.9537444746805148</v>
      </c>
      <c r="G2809" s="38">
        <v>24.660714285714285</v>
      </c>
      <c r="H2809" s="41">
        <v>88.618518518518499</v>
      </c>
    </row>
    <row r="2810" spans="1:8" x14ac:dyDescent="0.2">
      <c r="A2810" s="26">
        <v>9</v>
      </c>
      <c r="B2810" s="26">
        <v>8</v>
      </c>
      <c r="C2810" s="26">
        <v>2012</v>
      </c>
      <c r="D2810" s="38">
        <v>3.7519230769230769</v>
      </c>
      <c r="E2810" s="38">
        <v>4.3500000000000005</v>
      </c>
      <c r="F2810" s="38">
        <v>14.809696811809246</v>
      </c>
      <c r="G2810" s="38">
        <v>24.260714285714286</v>
      </c>
      <c r="H2810" s="41">
        <v>88.618518518518499</v>
      </c>
    </row>
    <row r="2811" spans="1:8" x14ac:dyDescent="0.2">
      <c r="A2811" s="26">
        <v>9</v>
      </c>
      <c r="B2811" s="26">
        <v>9</v>
      </c>
      <c r="C2811" s="26">
        <v>2012</v>
      </c>
      <c r="D2811" s="38">
        <v>11.731481481481479</v>
      </c>
      <c r="E2811" s="38">
        <v>2.4749999999999996</v>
      </c>
      <c r="F2811" s="38">
        <v>8.3251450529099795</v>
      </c>
      <c r="G2811" s="38">
        <v>21.707142857142859</v>
      </c>
      <c r="H2811" s="41">
        <v>88.618518518518499</v>
      </c>
    </row>
    <row r="2812" spans="1:8" x14ac:dyDescent="0.2">
      <c r="A2812" s="26">
        <v>9</v>
      </c>
      <c r="B2812" s="26">
        <v>10</v>
      </c>
      <c r="C2812" s="26">
        <v>2012</v>
      </c>
      <c r="D2812" s="38">
        <v>0.37500000000000011</v>
      </c>
      <c r="E2812" s="38">
        <v>4.4375</v>
      </c>
      <c r="F2812" s="38">
        <v>4.4400773615519888</v>
      </c>
      <c r="G2812" s="38">
        <v>19.060714285714287</v>
      </c>
      <c r="H2812" s="41">
        <v>88.618518518518499</v>
      </c>
    </row>
    <row r="2813" spans="1:8" x14ac:dyDescent="0.2">
      <c r="A2813" s="26">
        <v>9</v>
      </c>
      <c r="B2813" s="26">
        <v>11</v>
      </c>
      <c r="C2813" s="26">
        <v>2012</v>
      </c>
      <c r="D2813" s="38">
        <v>0</v>
      </c>
      <c r="E2813" s="38">
        <v>1.8375000000000001</v>
      </c>
      <c r="F2813" s="38">
        <v>4.3947704496994167</v>
      </c>
      <c r="G2813" s="38">
        <v>17.060714285714287</v>
      </c>
      <c r="H2813" s="41">
        <v>88.618518518518499</v>
      </c>
    </row>
    <row r="2814" spans="1:8" x14ac:dyDescent="0.2">
      <c r="A2814" s="26">
        <v>9</v>
      </c>
      <c r="B2814" s="26">
        <v>12</v>
      </c>
      <c r="C2814" s="26">
        <v>2012</v>
      </c>
      <c r="D2814" s="38">
        <v>5.6603773584905656E-3</v>
      </c>
      <c r="E2814" s="38">
        <v>1.75</v>
      </c>
      <c r="F2814" s="38">
        <v>4.3239783999297732</v>
      </c>
      <c r="G2814" s="38">
        <v>19.042857142857141</v>
      </c>
      <c r="H2814" s="41">
        <v>88.618518518518499</v>
      </c>
    </row>
    <row r="2815" spans="1:8" x14ac:dyDescent="0.2">
      <c r="A2815" s="26">
        <v>9</v>
      </c>
      <c r="B2815" s="26">
        <v>13</v>
      </c>
      <c r="C2815" s="26">
        <v>2012</v>
      </c>
      <c r="D2815" s="38">
        <v>0</v>
      </c>
      <c r="E2815" s="38">
        <v>2.0249999999999999</v>
      </c>
      <c r="F2815" s="38">
        <v>4.2333645762246324</v>
      </c>
      <c r="G2815" s="38">
        <v>20.292857142857141</v>
      </c>
      <c r="H2815" s="41">
        <v>88.618518518518499</v>
      </c>
    </row>
    <row r="2816" spans="1:8" x14ac:dyDescent="0.2">
      <c r="A2816" s="26">
        <v>9</v>
      </c>
      <c r="B2816" s="26">
        <v>14</v>
      </c>
      <c r="C2816" s="26">
        <v>2012</v>
      </c>
      <c r="D2816" s="38">
        <v>5.7692307692307687E-3</v>
      </c>
      <c r="E2816" s="38">
        <v>2.5874999999999999</v>
      </c>
      <c r="F2816" s="38">
        <v>4.0946121586761324</v>
      </c>
      <c r="G2816" s="38">
        <v>21.032142857142858</v>
      </c>
      <c r="H2816" s="41">
        <v>88.618518518518499</v>
      </c>
    </row>
    <row r="2817" spans="1:8" x14ac:dyDescent="0.2">
      <c r="A2817" s="26">
        <v>9</v>
      </c>
      <c r="B2817" s="26">
        <v>15</v>
      </c>
      <c r="C2817" s="26">
        <v>2012</v>
      </c>
      <c r="D2817" s="38">
        <v>0.2732142857142858</v>
      </c>
      <c r="E2817" s="38">
        <v>4.2750000000000004</v>
      </c>
      <c r="F2817" s="38">
        <v>4.1512457984918463</v>
      </c>
      <c r="G2817" s="38">
        <v>19.642857142857142</v>
      </c>
      <c r="H2817" s="41">
        <v>88.618518518518499</v>
      </c>
    </row>
    <row r="2818" spans="1:8" x14ac:dyDescent="0.2">
      <c r="A2818" s="26">
        <v>9</v>
      </c>
      <c r="B2818" s="26">
        <v>16</v>
      </c>
      <c r="C2818" s="26">
        <v>2012</v>
      </c>
      <c r="D2818" s="38">
        <v>0</v>
      </c>
      <c r="E2818" s="38">
        <v>2.1124999999999998</v>
      </c>
      <c r="F2818" s="38">
        <v>4.0096616989525611</v>
      </c>
      <c r="G2818" s="38">
        <v>17.803571428571431</v>
      </c>
      <c r="H2818" s="41">
        <v>88.618518518518499</v>
      </c>
    </row>
    <row r="2819" spans="1:8" x14ac:dyDescent="0.2">
      <c r="A2819" s="26">
        <v>9</v>
      </c>
      <c r="B2819" s="26">
        <v>17</v>
      </c>
      <c r="C2819" s="26">
        <v>2012</v>
      </c>
      <c r="D2819" s="38">
        <v>0</v>
      </c>
      <c r="E2819" s="38">
        <v>2.0125000000000002</v>
      </c>
      <c r="F2819" s="38">
        <v>3.8227706875607046</v>
      </c>
      <c r="G2819" s="38">
        <v>18.278571428571432</v>
      </c>
      <c r="H2819" s="41">
        <v>88.618518518518499</v>
      </c>
    </row>
    <row r="2820" spans="1:8" x14ac:dyDescent="0.2">
      <c r="A2820" s="26">
        <v>9</v>
      </c>
      <c r="B2820" s="26">
        <v>18</v>
      </c>
      <c r="C2820" s="26">
        <v>2012</v>
      </c>
      <c r="D2820" s="38">
        <v>10.478947368421053</v>
      </c>
      <c r="E2820" s="38">
        <v>6.5124999999999993</v>
      </c>
      <c r="F2820" s="38">
        <v>13.575083463826678</v>
      </c>
      <c r="G2820" s="38">
        <v>20.846428571428572</v>
      </c>
      <c r="H2820" s="41">
        <v>88.618518518518499</v>
      </c>
    </row>
    <row r="2821" spans="1:8" x14ac:dyDescent="0.2">
      <c r="A2821" s="26">
        <v>9</v>
      </c>
      <c r="B2821" s="26">
        <v>19</v>
      </c>
      <c r="C2821" s="26">
        <v>2012</v>
      </c>
      <c r="D2821" s="38">
        <v>27.456140350877192</v>
      </c>
      <c r="E2821" s="38">
        <v>3.9875000000000003</v>
      </c>
      <c r="F2821" s="38">
        <v>10.361124404284904</v>
      </c>
      <c r="G2821" s="38">
        <v>18.13571428571429</v>
      </c>
      <c r="H2821" s="41">
        <v>88.618518518518499</v>
      </c>
    </row>
    <row r="2822" spans="1:8" x14ac:dyDescent="0.2">
      <c r="A2822" s="26">
        <v>9</v>
      </c>
      <c r="B2822" s="26">
        <v>20</v>
      </c>
      <c r="C2822" s="26">
        <v>2012</v>
      </c>
      <c r="D2822" s="38">
        <v>1.1111111111111112E-2</v>
      </c>
      <c r="E2822" s="38">
        <v>3.0625</v>
      </c>
      <c r="F2822" s="38">
        <v>4.8421762042435592</v>
      </c>
      <c r="G2822" s="38">
        <v>15.985714285714286</v>
      </c>
      <c r="H2822" s="41">
        <v>88.618518518518499</v>
      </c>
    </row>
    <row r="2823" spans="1:8" x14ac:dyDescent="0.2">
      <c r="A2823" s="26">
        <v>9</v>
      </c>
      <c r="B2823" s="26">
        <v>21</v>
      </c>
      <c r="C2823" s="26">
        <v>2012</v>
      </c>
      <c r="D2823" s="38">
        <v>0.31698113207547174</v>
      </c>
      <c r="E2823" s="38">
        <v>2.25</v>
      </c>
      <c r="F2823" s="38">
        <v>4.4089288596533462</v>
      </c>
      <c r="G2823" s="38">
        <v>17.685714285714283</v>
      </c>
      <c r="H2823" s="41">
        <v>88.618518518518499</v>
      </c>
    </row>
    <row r="2824" spans="1:8" x14ac:dyDescent="0.2">
      <c r="A2824" s="26">
        <v>9</v>
      </c>
      <c r="B2824" s="26">
        <v>22</v>
      </c>
      <c r="C2824" s="26">
        <v>2012</v>
      </c>
      <c r="D2824" s="38">
        <v>0.97199999999999986</v>
      </c>
      <c r="E2824" s="38">
        <v>3.2249999999999996</v>
      </c>
      <c r="F2824" s="38">
        <v>4.8280177942896305</v>
      </c>
      <c r="G2824" s="38">
        <v>18.61428571428571</v>
      </c>
      <c r="H2824" s="41">
        <v>88.618518518518499</v>
      </c>
    </row>
    <row r="2825" spans="1:8" x14ac:dyDescent="0.2">
      <c r="A2825" s="26">
        <v>9</v>
      </c>
      <c r="B2825" s="26">
        <v>23</v>
      </c>
      <c r="C2825" s="26">
        <v>2012</v>
      </c>
      <c r="D2825" s="38">
        <v>6.7071428571428573</v>
      </c>
      <c r="E2825" s="38">
        <v>3.7124999999999999</v>
      </c>
      <c r="F2825" s="38">
        <v>4.9724335758197</v>
      </c>
      <c r="G2825" s="38">
        <v>16.985714285714288</v>
      </c>
      <c r="H2825" s="41">
        <v>88.618518518518499</v>
      </c>
    </row>
    <row r="2826" spans="1:8" x14ac:dyDescent="0.2">
      <c r="A2826" s="26">
        <v>9</v>
      </c>
      <c r="B2826" s="26">
        <v>24</v>
      </c>
      <c r="C2826" s="26">
        <v>2012</v>
      </c>
      <c r="D2826" s="38">
        <v>0</v>
      </c>
      <c r="E2826" s="38">
        <v>2.5125000000000002</v>
      </c>
      <c r="F2826" s="38">
        <v>4.0832854307129898</v>
      </c>
      <c r="G2826" s="38">
        <v>15.139285714285712</v>
      </c>
      <c r="H2826" s="41">
        <v>88.618518518518499</v>
      </c>
    </row>
    <row r="2827" spans="1:8" x14ac:dyDescent="0.2">
      <c r="A2827" s="26">
        <v>9</v>
      </c>
      <c r="B2827" s="26">
        <v>25</v>
      </c>
      <c r="C2827" s="26">
        <v>2012</v>
      </c>
      <c r="D2827" s="38">
        <v>5.7692307692307687E-3</v>
      </c>
      <c r="E2827" s="38">
        <v>3.8250000000000002</v>
      </c>
      <c r="F2827" s="38">
        <v>3.9615231051092046</v>
      </c>
      <c r="G2827" s="38">
        <v>15.392857142857146</v>
      </c>
      <c r="H2827" s="41">
        <v>88.618518518518499</v>
      </c>
    </row>
    <row r="2828" spans="1:8" x14ac:dyDescent="0.2">
      <c r="A2828" s="26">
        <v>9</v>
      </c>
      <c r="B2828" s="26">
        <v>26</v>
      </c>
      <c r="C2828" s="26">
        <v>2012</v>
      </c>
      <c r="D2828" s="38">
        <v>0.2907407407407408</v>
      </c>
      <c r="E2828" s="38">
        <v>3.2625000000000002</v>
      </c>
      <c r="F2828" s="38">
        <v>3.9303746032105611</v>
      </c>
      <c r="G2828" s="38">
        <v>19.128571428571426</v>
      </c>
      <c r="H2828" s="41">
        <v>88.618518518518499</v>
      </c>
    </row>
    <row r="2829" spans="1:8" x14ac:dyDescent="0.2">
      <c r="A2829" s="26">
        <v>9</v>
      </c>
      <c r="B2829" s="26">
        <v>27</v>
      </c>
      <c r="C2829" s="26">
        <v>2012</v>
      </c>
      <c r="D2829" s="38">
        <v>2.0749999999999997</v>
      </c>
      <c r="E2829" s="38">
        <v>2.0749999999999997</v>
      </c>
      <c r="F2829" s="38">
        <v>4.0124933809433472</v>
      </c>
      <c r="G2829" s="38">
        <v>20.971428571428568</v>
      </c>
      <c r="H2829" s="41">
        <v>88.618518518518499</v>
      </c>
    </row>
    <row r="2830" spans="1:8" x14ac:dyDescent="0.2">
      <c r="A2830" s="26">
        <v>9</v>
      </c>
      <c r="B2830" s="26">
        <v>28</v>
      </c>
      <c r="C2830" s="26">
        <v>2012</v>
      </c>
      <c r="D2830" s="38">
        <v>9.3773584905660403</v>
      </c>
      <c r="E2830" s="38">
        <v>3.2250000000000001</v>
      </c>
      <c r="F2830" s="38">
        <v>11.406015058884826</v>
      </c>
      <c r="G2830" s="38">
        <v>19.24285714285714</v>
      </c>
      <c r="H2830" s="41">
        <v>88.618518518518499</v>
      </c>
    </row>
    <row r="2831" spans="1:8" x14ac:dyDescent="0.2">
      <c r="A2831" s="26">
        <v>9</v>
      </c>
      <c r="B2831" s="26">
        <v>29</v>
      </c>
      <c r="C2831" s="26">
        <v>2012</v>
      </c>
      <c r="D2831" s="38">
        <v>3.3055555555555562</v>
      </c>
      <c r="E2831" s="38">
        <v>2</v>
      </c>
      <c r="F2831" s="38">
        <v>4.9044732080408444</v>
      </c>
      <c r="G2831" s="38">
        <v>16.953571428571429</v>
      </c>
      <c r="H2831" s="41">
        <v>88.618518518518499</v>
      </c>
    </row>
    <row r="2832" spans="1:8" x14ac:dyDescent="0.2">
      <c r="A2832" s="26">
        <v>9</v>
      </c>
      <c r="B2832" s="26">
        <v>30</v>
      </c>
      <c r="C2832" s="26">
        <v>2012</v>
      </c>
      <c r="D2832" s="38">
        <v>0.26923076923076927</v>
      </c>
      <c r="E2832" s="38">
        <v>2.4375</v>
      </c>
      <c r="F2832" s="38">
        <v>4.5306911852571314</v>
      </c>
      <c r="G2832" s="38">
        <v>16.05</v>
      </c>
      <c r="H2832" s="41">
        <v>88.618518518518499</v>
      </c>
    </row>
    <row r="2833" spans="1:8" x14ac:dyDescent="0.2">
      <c r="A2833" s="26">
        <v>10</v>
      </c>
      <c r="B2833" s="26">
        <v>1</v>
      </c>
      <c r="C2833" s="26">
        <v>2012</v>
      </c>
      <c r="D2833" s="38">
        <v>0.55000000000000004</v>
      </c>
      <c r="E2833" s="38">
        <v>3.4249999999999994</v>
      </c>
      <c r="F2833" s="38">
        <v>4.3862754037270584</v>
      </c>
      <c r="G2833" s="38">
        <v>16.090625000000003</v>
      </c>
      <c r="H2833" s="41">
        <v>56.337037037037</v>
      </c>
    </row>
    <row r="2834" spans="1:8" x14ac:dyDescent="0.2">
      <c r="A2834" s="26">
        <v>10</v>
      </c>
      <c r="B2834" s="26">
        <v>2</v>
      </c>
      <c r="C2834" s="26">
        <v>2012</v>
      </c>
      <c r="D2834" s="38">
        <v>2.3418181818181822</v>
      </c>
      <c r="E2834" s="38">
        <v>1.7</v>
      </c>
      <c r="F2834" s="38">
        <v>5.8672450849079834</v>
      </c>
      <c r="G2834" s="38">
        <v>17.537499999999998</v>
      </c>
      <c r="H2834" s="41">
        <v>56.337037037037</v>
      </c>
    </row>
    <row r="2835" spans="1:8" x14ac:dyDescent="0.2">
      <c r="A2835" s="26">
        <v>10</v>
      </c>
      <c r="B2835" s="26">
        <v>3</v>
      </c>
      <c r="C2835" s="26">
        <v>2012</v>
      </c>
      <c r="D2835" s="38">
        <v>12.295081967213111</v>
      </c>
      <c r="E2835" s="38">
        <v>1.1624999999999999</v>
      </c>
      <c r="F2835" s="38">
        <v>7.8918977083197648</v>
      </c>
      <c r="G2835" s="38">
        <v>19.275000000000002</v>
      </c>
      <c r="H2835" s="41">
        <v>56.337037037037</v>
      </c>
    </row>
    <row r="2836" spans="1:8" x14ac:dyDescent="0.2">
      <c r="A2836" s="26">
        <v>10</v>
      </c>
      <c r="B2836" s="26">
        <v>4</v>
      </c>
      <c r="C2836" s="26">
        <v>2012</v>
      </c>
      <c r="D2836" s="38">
        <v>6.5655172413793128</v>
      </c>
      <c r="E2836" s="38">
        <v>1.075</v>
      </c>
      <c r="F2836" s="38">
        <v>5.3632056905481287</v>
      </c>
      <c r="G2836" s="38">
        <v>20.468750000000004</v>
      </c>
      <c r="H2836" s="41">
        <v>56.337037037037</v>
      </c>
    </row>
    <row r="2837" spans="1:8" x14ac:dyDescent="0.2">
      <c r="A2837" s="26">
        <v>10</v>
      </c>
      <c r="B2837" s="26">
        <v>5</v>
      </c>
      <c r="C2837" s="26">
        <v>2012</v>
      </c>
      <c r="D2837" s="38">
        <v>2.4593220338983048</v>
      </c>
      <c r="E2837" s="38">
        <v>1.9375</v>
      </c>
      <c r="F2837" s="38">
        <v>7.1641554366878379</v>
      </c>
      <c r="G2837" s="38">
        <v>19.84375</v>
      </c>
      <c r="H2837" s="41">
        <v>56.337037037037</v>
      </c>
    </row>
    <row r="2838" spans="1:8" x14ac:dyDescent="0.2">
      <c r="A2838" s="26">
        <v>10</v>
      </c>
      <c r="B2838" s="26">
        <v>6</v>
      </c>
      <c r="C2838" s="26">
        <v>2012</v>
      </c>
      <c r="D2838" s="38">
        <v>0.04</v>
      </c>
      <c r="E2838" s="38">
        <v>3.8375000000000004</v>
      </c>
      <c r="F2838" s="38">
        <v>4.6949287407227018</v>
      </c>
      <c r="G2838" s="38">
        <v>18.931249999999999</v>
      </c>
      <c r="H2838" s="41">
        <v>56.337037037037</v>
      </c>
    </row>
    <row r="2839" spans="1:8" x14ac:dyDescent="0.2">
      <c r="A2839" s="26">
        <v>10</v>
      </c>
      <c r="B2839" s="26">
        <v>7</v>
      </c>
      <c r="C2839" s="26">
        <v>2012</v>
      </c>
      <c r="D2839" s="38">
        <v>0.84545454545454524</v>
      </c>
      <c r="E2839" s="38">
        <v>1.7000000000000002</v>
      </c>
      <c r="F2839" s="38">
        <v>4.542017913220274</v>
      </c>
      <c r="G2839" s="38">
        <v>12.131250000000001</v>
      </c>
      <c r="H2839" s="41">
        <v>56.337037037037</v>
      </c>
    </row>
    <row r="2840" spans="1:8" x14ac:dyDescent="0.2">
      <c r="A2840" s="26">
        <v>10</v>
      </c>
      <c r="B2840" s="26">
        <v>8</v>
      </c>
      <c r="C2840" s="26">
        <v>2012</v>
      </c>
      <c r="D2840" s="38">
        <v>2.6779661016949152</v>
      </c>
      <c r="E2840" s="38">
        <v>1.65</v>
      </c>
      <c r="F2840" s="38">
        <v>4.6637802388240601</v>
      </c>
      <c r="G2840" s="38">
        <v>9.1531249999999993</v>
      </c>
      <c r="H2840" s="41">
        <v>56.337037037037</v>
      </c>
    </row>
    <row r="2841" spans="1:8" x14ac:dyDescent="0.2">
      <c r="A2841" s="26">
        <v>10</v>
      </c>
      <c r="B2841" s="26">
        <v>9</v>
      </c>
      <c r="C2841" s="26">
        <v>2012</v>
      </c>
      <c r="D2841" s="38">
        <v>0.49152542372881375</v>
      </c>
      <c r="E2841" s="38">
        <v>3.4124999999999996</v>
      </c>
      <c r="F2841" s="38">
        <v>4.4060971776625601</v>
      </c>
      <c r="G2841" s="38">
        <v>11.36875</v>
      </c>
      <c r="H2841" s="41">
        <v>56.337037037037</v>
      </c>
    </row>
    <row r="2842" spans="1:8" x14ac:dyDescent="0.2">
      <c r="A2842" s="26">
        <v>10</v>
      </c>
      <c r="B2842" s="26">
        <v>10</v>
      </c>
      <c r="C2842" s="26">
        <v>2012</v>
      </c>
      <c r="D2842" s="38">
        <v>6.5733333333333377</v>
      </c>
      <c r="E2842" s="38">
        <v>4.0375000000000005</v>
      </c>
      <c r="F2842" s="38">
        <v>5.1395028132760583</v>
      </c>
      <c r="G2842" s="38">
        <v>14.129999999999999</v>
      </c>
      <c r="H2842" s="41">
        <v>56.337037037037</v>
      </c>
    </row>
    <row r="2843" spans="1:8" x14ac:dyDescent="0.2">
      <c r="A2843" s="26">
        <v>10</v>
      </c>
      <c r="B2843" s="26">
        <v>11</v>
      </c>
      <c r="C2843" s="26">
        <v>2012</v>
      </c>
      <c r="D2843" s="38">
        <v>2.630508474576271</v>
      </c>
      <c r="E2843" s="38">
        <v>4.0749999999999993</v>
      </c>
      <c r="F2843" s="38">
        <v>4.4768892274322027</v>
      </c>
      <c r="G2843" s="38">
        <v>12.137500000000001</v>
      </c>
      <c r="H2843" s="41">
        <v>56.337037037037</v>
      </c>
    </row>
    <row r="2844" spans="1:8" x14ac:dyDescent="0.2">
      <c r="A2844" s="26">
        <v>10</v>
      </c>
      <c r="B2844" s="26">
        <v>12</v>
      </c>
      <c r="C2844" s="26">
        <v>2012</v>
      </c>
      <c r="D2844" s="38">
        <v>7.0909090909090894E-2</v>
      </c>
      <c r="E2844" s="38">
        <v>4.0750000000000002</v>
      </c>
      <c r="F2844" s="38">
        <v>4.1455824345102759</v>
      </c>
      <c r="G2844" s="38">
        <v>9.6937500000000014</v>
      </c>
      <c r="H2844" s="41">
        <v>56.337037037037</v>
      </c>
    </row>
    <row r="2845" spans="1:8" x14ac:dyDescent="0.2">
      <c r="A2845" s="26">
        <v>10</v>
      </c>
      <c r="B2845" s="26">
        <v>13</v>
      </c>
      <c r="C2845" s="26">
        <v>2012</v>
      </c>
      <c r="D2845" s="38">
        <v>4.4827586206896551E-2</v>
      </c>
      <c r="E2845" s="38">
        <v>2.4124999999999996</v>
      </c>
      <c r="F2845" s="38">
        <v>4.0096616989525602</v>
      </c>
      <c r="G2845" s="38">
        <v>7.3589583333333346</v>
      </c>
      <c r="H2845" s="41">
        <v>56.337037037037</v>
      </c>
    </row>
    <row r="2846" spans="1:8" x14ac:dyDescent="0.2">
      <c r="A2846" s="26">
        <v>10</v>
      </c>
      <c r="B2846" s="26">
        <v>14</v>
      </c>
      <c r="C2846" s="26">
        <v>2012</v>
      </c>
      <c r="D2846" s="38">
        <v>8.6206896551724137E-3</v>
      </c>
      <c r="E2846" s="38">
        <v>4.7874999999999996</v>
      </c>
      <c r="F2846" s="38">
        <v>3.9247112392289889</v>
      </c>
      <c r="G2846" s="38">
        <v>13.171875</v>
      </c>
      <c r="H2846" s="41">
        <v>56.337037037037</v>
      </c>
    </row>
    <row r="2847" spans="1:8" x14ac:dyDescent="0.2">
      <c r="A2847" s="26">
        <v>10</v>
      </c>
      <c r="B2847" s="26">
        <v>15</v>
      </c>
      <c r="C2847" s="26">
        <v>2012</v>
      </c>
      <c r="D2847" s="38">
        <v>1.1700000000000004</v>
      </c>
      <c r="E2847" s="38">
        <v>3.8</v>
      </c>
      <c r="F2847" s="38">
        <v>4.8280177942896287</v>
      </c>
      <c r="G2847" s="38">
        <v>17.53125</v>
      </c>
      <c r="H2847" s="41">
        <v>56.337037037037</v>
      </c>
    </row>
    <row r="2848" spans="1:8" x14ac:dyDescent="0.2">
      <c r="A2848" s="26">
        <v>10</v>
      </c>
      <c r="B2848" s="26">
        <v>16</v>
      </c>
      <c r="C2848" s="26">
        <v>2012</v>
      </c>
      <c r="D2848" s="38">
        <v>6.4790322580645148</v>
      </c>
      <c r="E2848" s="38">
        <v>4.6750000000000007</v>
      </c>
      <c r="F2848" s="38">
        <v>4.542017913220274</v>
      </c>
      <c r="G2848" s="38">
        <v>13.121874999999999</v>
      </c>
      <c r="H2848" s="41">
        <v>56.337037037037</v>
      </c>
    </row>
    <row r="2849" spans="1:8" x14ac:dyDescent="0.2">
      <c r="A2849" s="26">
        <v>10</v>
      </c>
      <c r="B2849" s="26">
        <v>17</v>
      </c>
      <c r="C2849" s="26">
        <v>2012</v>
      </c>
      <c r="D2849" s="38">
        <v>2.5423728813559324E-2</v>
      </c>
      <c r="E2849" s="38">
        <v>1.3375000000000004</v>
      </c>
      <c r="F2849" s="38">
        <v>3.8680775994132754</v>
      </c>
      <c r="G2849" s="38">
        <v>10.35</v>
      </c>
      <c r="H2849" s="41">
        <v>56.337037037037</v>
      </c>
    </row>
    <row r="2850" spans="1:8" x14ac:dyDescent="0.2">
      <c r="A2850" s="26">
        <v>10</v>
      </c>
      <c r="B2850" s="26">
        <v>18</v>
      </c>
      <c r="C2850" s="26">
        <v>2012</v>
      </c>
      <c r="D2850" s="38">
        <v>1.864406779661017E-2</v>
      </c>
      <c r="E2850" s="38">
        <v>2.8125</v>
      </c>
      <c r="F2850" s="38">
        <v>3.8539191894593468</v>
      </c>
      <c r="G2850" s="38">
        <v>12.125</v>
      </c>
      <c r="H2850" s="41">
        <v>56.337037037037</v>
      </c>
    </row>
    <row r="2851" spans="1:8" x14ac:dyDescent="0.2">
      <c r="A2851" s="26">
        <v>10</v>
      </c>
      <c r="B2851" s="26">
        <v>19</v>
      </c>
      <c r="C2851" s="26">
        <v>2012</v>
      </c>
      <c r="D2851" s="38">
        <v>7.7049180327868889</v>
      </c>
      <c r="E2851" s="38">
        <v>4.2624999999999993</v>
      </c>
      <c r="F2851" s="38">
        <v>12.278173112046822</v>
      </c>
      <c r="G2851" s="38">
        <v>15.94375</v>
      </c>
      <c r="H2851" s="41">
        <v>56.337037037037</v>
      </c>
    </row>
    <row r="2852" spans="1:8" x14ac:dyDescent="0.2">
      <c r="A2852" s="26">
        <v>10</v>
      </c>
      <c r="B2852" s="26">
        <v>20</v>
      </c>
      <c r="C2852" s="26">
        <v>2012</v>
      </c>
      <c r="D2852" s="38">
        <v>19.38</v>
      </c>
      <c r="E2852" s="38">
        <v>2.8125</v>
      </c>
      <c r="F2852" s="38">
        <v>5.9691856365762677</v>
      </c>
      <c r="G2852" s="38">
        <v>16.209375000000001</v>
      </c>
      <c r="H2852" s="41">
        <v>56.337037037037</v>
      </c>
    </row>
    <row r="2853" spans="1:8" x14ac:dyDescent="0.2">
      <c r="A2853" s="26">
        <v>10</v>
      </c>
      <c r="B2853" s="26">
        <v>21</v>
      </c>
      <c r="C2853" s="26">
        <v>2012</v>
      </c>
      <c r="D2853" s="38">
        <v>2.3214285714285715E-2</v>
      </c>
      <c r="E2853" s="38">
        <v>4.0624999999999991</v>
      </c>
      <c r="F2853" s="38">
        <v>4.8441583816371088</v>
      </c>
      <c r="G2853" s="38">
        <v>14.353124999999999</v>
      </c>
      <c r="H2853" s="41">
        <v>56.337037037037</v>
      </c>
    </row>
    <row r="2854" spans="1:8" x14ac:dyDescent="0.2">
      <c r="A2854" s="26">
        <v>10</v>
      </c>
      <c r="B2854" s="26">
        <v>22</v>
      </c>
      <c r="C2854" s="26">
        <v>2012</v>
      </c>
      <c r="D2854" s="38">
        <v>4.5454545454545456E-2</v>
      </c>
      <c r="E2854" s="38">
        <v>3.5</v>
      </c>
      <c r="F2854" s="38">
        <v>4.6870000311485009</v>
      </c>
      <c r="G2854" s="38">
        <v>14.268750000000001</v>
      </c>
      <c r="H2854" s="41">
        <v>56.337037037037</v>
      </c>
    </row>
    <row r="2855" spans="1:8" x14ac:dyDescent="0.2">
      <c r="A2855" s="26">
        <v>10</v>
      </c>
      <c r="B2855" s="26">
        <v>23</v>
      </c>
      <c r="C2855" s="26">
        <v>2012</v>
      </c>
      <c r="D2855" s="38">
        <v>0.19122807017543864</v>
      </c>
      <c r="E2855" s="38">
        <v>1.1375</v>
      </c>
      <c r="F2855" s="38">
        <v>4.4301664745842375</v>
      </c>
      <c r="G2855" s="38">
        <v>13.903124999999999</v>
      </c>
      <c r="H2855" s="41">
        <v>56.337037037037</v>
      </c>
    </row>
    <row r="2856" spans="1:8" x14ac:dyDescent="0.2">
      <c r="A2856" s="26">
        <v>10</v>
      </c>
      <c r="B2856" s="26">
        <v>24</v>
      </c>
      <c r="C2856" s="26">
        <v>2012</v>
      </c>
      <c r="D2856" s="38">
        <v>0.96610169491525388</v>
      </c>
      <c r="E2856" s="38">
        <v>2.1624999999999996</v>
      </c>
      <c r="F2856" s="38">
        <v>4.5490971181972384</v>
      </c>
      <c r="G2856" s="38">
        <v>13.715625000000003</v>
      </c>
      <c r="H2856" s="41">
        <v>56.337037037037</v>
      </c>
    </row>
    <row r="2857" spans="1:8" x14ac:dyDescent="0.2">
      <c r="A2857" s="26">
        <v>10</v>
      </c>
      <c r="B2857" s="26">
        <v>25</v>
      </c>
      <c r="C2857" s="26">
        <v>2012</v>
      </c>
      <c r="D2857" s="38">
        <v>0.54482758620689675</v>
      </c>
      <c r="E2857" s="38">
        <v>1.675</v>
      </c>
      <c r="F2857" s="38">
        <v>4.3381368098837019</v>
      </c>
      <c r="G2857" s="38">
        <v>14.493750000000002</v>
      </c>
      <c r="H2857" s="41">
        <v>56.337037037037</v>
      </c>
    </row>
    <row r="2858" spans="1:8" x14ac:dyDescent="0.2">
      <c r="A2858" s="26">
        <v>10</v>
      </c>
      <c r="B2858" s="26">
        <v>26</v>
      </c>
      <c r="C2858" s="26">
        <v>2012</v>
      </c>
      <c r="D2858" s="38">
        <v>0.19655172413793107</v>
      </c>
      <c r="E2858" s="38">
        <v>0.97500000000000009</v>
      </c>
      <c r="F2858" s="38">
        <v>4.4230872696072741</v>
      </c>
      <c r="G2858" s="38">
        <v>15.728124999999999</v>
      </c>
      <c r="H2858" s="41">
        <v>56.337037037037</v>
      </c>
    </row>
    <row r="2859" spans="1:8" x14ac:dyDescent="0.2">
      <c r="A2859" s="26">
        <v>10</v>
      </c>
      <c r="B2859" s="26">
        <v>27</v>
      </c>
      <c r="C2859" s="26">
        <v>2012</v>
      </c>
      <c r="D2859" s="38">
        <v>3.6206896551724141E-2</v>
      </c>
      <c r="E2859" s="38">
        <v>2.5874999999999999</v>
      </c>
      <c r="F2859" s="38">
        <v>4.5731664151189175</v>
      </c>
      <c r="G2859" s="38">
        <v>16.362500000000004</v>
      </c>
      <c r="H2859" s="41">
        <v>56.337037037037</v>
      </c>
    </row>
    <row r="2860" spans="1:8" x14ac:dyDescent="0.2">
      <c r="A2860" s="26">
        <v>10</v>
      </c>
      <c r="B2860" s="26">
        <v>28</v>
      </c>
      <c r="C2860" s="26">
        <v>2012</v>
      </c>
      <c r="D2860" s="38">
        <v>0</v>
      </c>
      <c r="E2860" s="38">
        <v>6.5250000000000004</v>
      </c>
      <c r="F2860" s="38">
        <v>5.0885325374419148</v>
      </c>
      <c r="G2860" s="38">
        <v>14.446875</v>
      </c>
      <c r="H2860" s="41">
        <v>56.337037037037</v>
      </c>
    </row>
    <row r="2861" spans="1:8" x14ac:dyDescent="0.2">
      <c r="A2861" s="26">
        <v>10</v>
      </c>
      <c r="B2861" s="26">
        <v>29</v>
      </c>
      <c r="C2861" s="26">
        <v>2012</v>
      </c>
      <c r="D2861" s="38">
        <v>3.8071428571428574</v>
      </c>
      <c r="E2861" s="38">
        <v>13.000000000000002</v>
      </c>
      <c r="F2861" s="38">
        <v>8.7300755775923324</v>
      </c>
      <c r="G2861" s="38">
        <v>13.999999999999998</v>
      </c>
      <c r="H2861" s="41">
        <v>56.337037037037</v>
      </c>
    </row>
    <row r="2862" spans="1:8" x14ac:dyDescent="0.2">
      <c r="A2862" s="26">
        <v>10</v>
      </c>
      <c r="B2862" s="26">
        <v>30</v>
      </c>
      <c r="C2862" s="26">
        <v>2012</v>
      </c>
      <c r="D2862" s="38">
        <v>21.892307692307693</v>
      </c>
      <c r="E2862" s="38">
        <v>7.2142857142857144</v>
      </c>
      <c r="F2862" s="38">
        <v>9.0132437766709028</v>
      </c>
      <c r="G2862" s="38">
        <v>12.111538461538462</v>
      </c>
      <c r="H2862" s="41">
        <v>56.337037037037</v>
      </c>
    </row>
    <row r="2863" spans="1:8" x14ac:dyDescent="0.2">
      <c r="A2863" s="26">
        <v>10</v>
      </c>
      <c r="B2863" s="26">
        <v>31</v>
      </c>
      <c r="C2863" s="26">
        <v>2012</v>
      </c>
      <c r="D2863" s="38">
        <v>2.0437499999999988</v>
      </c>
      <c r="E2863" s="38">
        <v>3.9428571428571435</v>
      </c>
      <c r="F2863" s="38">
        <v>5.6718590275437704</v>
      </c>
      <c r="G2863" s="38">
        <v>8.9192307692307686</v>
      </c>
      <c r="H2863" s="41">
        <v>56.337037037037</v>
      </c>
    </row>
    <row r="2864" spans="1:8" x14ac:dyDescent="0.2">
      <c r="A2864" s="26">
        <v>11</v>
      </c>
      <c r="B2864" s="26">
        <v>1</v>
      </c>
      <c r="C2864" s="26">
        <v>2012</v>
      </c>
      <c r="D2864" s="38">
        <v>8.2608695652173908E-2</v>
      </c>
      <c r="E2864" s="38">
        <v>4</v>
      </c>
      <c r="F2864" s="38">
        <v>5.1649879511931287</v>
      </c>
      <c r="G2864" s="38">
        <v>8.3333333333333321</v>
      </c>
      <c r="H2864" s="41">
        <v>35.764814814814798</v>
      </c>
    </row>
    <row r="2865" spans="1:8" x14ac:dyDescent="0.2">
      <c r="A2865" s="26">
        <v>11</v>
      </c>
      <c r="B2865" s="26">
        <v>2</v>
      </c>
      <c r="C2865" s="26">
        <v>2012</v>
      </c>
      <c r="D2865" s="38">
        <v>6.5217391304347823E-3</v>
      </c>
      <c r="E2865" s="38">
        <v>5.0857142857142863</v>
      </c>
      <c r="F2865" s="38">
        <v>4.8733247061422</v>
      </c>
      <c r="G2865" s="38">
        <v>8.4875000000000007</v>
      </c>
      <c r="H2865" s="41">
        <v>35.764814814814798</v>
      </c>
    </row>
    <row r="2866" spans="1:8" x14ac:dyDescent="0.2">
      <c r="A2866" s="26">
        <v>11</v>
      </c>
      <c r="B2866" s="26">
        <v>3</v>
      </c>
      <c r="C2866" s="26">
        <v>2012</v>
      </c>
      <c r="D2866" s="38">
        <v>1.6666666666666666E-2</v>
      </c>
      <c r="E2866" s="38">
        <v>6.0571428571428569</v>
      </c>
      <c r="F2866" s="38">
        <v>4.6949287407227018</v>
      </c>
      <c r="G2866" s="38">
        <v>7.8166666666666655</v>
      </c>
      <c r="H2866" s="41">
        <v>35.764814814814798</v>
      </c>
    </row>
    <row r="2867" spans="1:8" x14ac:dyDescent="0.2">
      <c r="A2867" s="26">
        <v>11</v>
      </c>
      <c r="B2867" s="26">
        <v>4</v>
      </c>
      <c r="C2867" s="26">
        <v>2012</v>
      </c>
      <c r="D2867" s="38">
        <v>0</v>
      </c>
      <c r="E2867" s="38">
        <v>4.5999999999999996</v>
      </c>
      <c r="F2867" s="38">
        <v>4.6609485568332731</v>
      </c>
      <c r="G2867" s="38">
        <v>7.6607142857142847</v>
      </c>
      <c r="H2867" s="41">
        <v>35.764814814814798</v>
      </c>
    </row>
    <row r="2868" spans="1:8" x14ac:dyDescent="0.2">
      <c r="A2868" s="26">
        <v>11</v>
      </c>
      <c r="B2868" s="26">
        <v>5</v>
      </c>
      <c r="C2868" s="26">
        <v>2012</v>
      </c>
      <c r="D2868" s="38">
        <v>5.4545454545454541E-3</v>
      </c>
      <c r="E2868" s="38">
        <v>4.2750000000000004</v>
      </c>
      <c r="F2868" s="38">
        <v>4.6241366909530592</v>
      </c>
      <c r="G2868" s="38">
        <v>5.2214285714285715</v>
      </c>
      <c r="H2868" s="41">
        <v>35.764814814814798</v>
      </c>
    </row>
    <row r="2869" spans="1:8" x14ac:dyDescent="0.2">
      <c r="A2869" s="26">
        <v>11</v>
      </c>
      <c r="B2869" s="26">
        <v>6</v>
      </c>
      <c r="C2869" s="26">
        <v>2012</v>
      </c>
      <c r="D2869" s="38">
        <v>0</v>
      </c>
      <c r="E2869" s="38">
        <v>2.4500000000000002</v>
      </c>
      <c r="F2869" s="38">
        <v>4.5363545492387027</v>
      </c>
      <c r="G2869" s="38">
        <v>2.6321428571428567</v>
      </c>
      <c r="H2869" s="41">
        <v>35.764814814814798</v>
      </c>
    </row>
    <row r="2870" spans="1:8" x14ac:dyDescent="0.2">
      <c r="A2870" s="26">
        <v>11</v>
      </c>
      <c r="B2870" s="26">
        <v>7</v>
      </c>
      <c r="C2870" s="26">
        <v>2012</v>
      </c>
      <c r="D2870" s="38">
        <v>3.1333333333333337</v>
      </c>
      <c r="E2870" s="38">
        <v>7.1750000000000007</v>
      </c>
      <c r="F2870" s="38">
        <v>5.8870668588434834</v>
      </c>
      <c r="G2870" s="38">
        <v>2.4285714285714288</v>
      </c>
      <c r="H2870" s="41">
        <v>35.764814814814798</v>
      </c>
    </row>
    <row r="2871" spans="1:8" x14ac:dyDescent="0.2">
      <c r="A2871" s="26">
        <v>11</v>
      </c>
      <c r="B2871" s="26">
        <v>8</v>
      </c>
      <c r="C2871" s="26">
        <v>2012</v>
      </c>
      <c r="D2871" s="38">
        <v>12.808163265306119</v>
      </c>
      <c r="E2871" s="38">
        <v>5.8500000000000005</v>
      </c>
      <c r="F2871" s="38">
        <v>8.8575012671776925</v>
      </c>
      <c r="G2871" s="38">
        <v>3.6857142857142868</v>
      </c>
      <c r="H2871" s="41">
        <v>35.764814814814798</v>
      </c>
    </row>
    <row r="2872" spans="1:8" x14ac:dyDescent="0.2">
      <c r="A2872" s="26">
        <v>11</v>
      </c>
      <c r="B2872" s="26">
        <v>9</v>
      </c>
      <c r="C2872" s="26">
        <v>2012</v>
      </c>
      <c r="D2872" s="38">
        <v>2.6000000000000002E-2</v>
      </c>
      <c r="E2872" s="38">
        <v>4.6500000000000004</v>
      </c>
      <c r="F2872" s="38">
        <v>7.2491058964114083</v>
      </c>
      <c r="G2872" s="38">
        <v>6.053571428571427</v>
      </c>
      <c r="H2872" s="41">
        <v>35.764814814814798</v>
      </c>
    </row>
    <row r="2873" spans="1:8" x14ac:dyDescent="0.2">
      <c r="A2873" s="26">
        <v>11</v>
      </c>
      <c r="B2873" s="26">
        <v>10</v>
      </c>
      <c r="C2873" s="26">
        <v>2012</v>
      </c>
      <c r="D2873" s="38">
        <v>6.1224489795918364E-3</v>
      </c>
      <c r="E2873" s="38">
        <v>1.375</v>
      </c>
      <c r="F2873" s="38">
        <v>6.3401359773691972</v>
      </c>
      <c r="G2873" s="38">
        <v>7.9071428571428584</v>
      </c>
      <c r="H2873" s="41">
        <v>35.764814814814798</v>
      </c>
    </row>
    <row r="2874" spans="1:8" x14ac:dyDescent="0.2">
      <c r="A2874" s="26">
        <v>11</v>
      </c>
      <c r="B2874" s="26">
        <v>11</v>
      </c>
      <c r="C2874" s="26">
        <v>2012</v>
      </c>
      <c r="D2874" s="38">
        <v>1.2244897959183673E-2</v>
      </c>
      <c r="E2874" s="38">
        <v>1.95</v>
      </c>
      <c r="F2874" s="38">
        <v>5.6661956635621999</v>
      </c>
      <c r="G2874" s="38">
        <v>10.060714285714287</v>
      </c>
      <c r="H2874" s="41">
        <v>35.764814814814798</v>
      </c>
    </row>
    <row r="2875" spans="1:8" x14ac:dyDescent="0.2">
      <c r="A2875" s="26">
        <v>11</v>
      </c>
      <c r="B2875" s="26">
        <v>12</v>
      </c>
      <c r="C2875" s="26">
        <v>2012</v>
      </c>
      <c r="D2875" s="38">
        <v>0.11320754716981132</v>
      </c>
      <c r="E2875" s="38">
        <v>2.8000000000000003</v>
      </c>
      <c r="F2875" s="38">
        <v>5.4113442843914852</v>
      </c>
      <c r="G2875" s="38">
        <v>12.632142857142856</v>
      </c>
      <c r="H2875" s="41">
        <v>35.764814814814798</v>
      </c>
    </row>
    <row r="2876" spans="1:8" x14ac:dyDescent="0.2">
      <c r="A2876" s="26">
        <v>11</v>
      </c>
      <c r="B2876" s="26">
        <v>13</v>
      </c>
      <c r="C2876" s="26">
        <v>2012</v>
      </c>
      <c r="D2876" s="38">
        <v>2.4321428571428565</v>
      </c>
      <c r="E2876" s="38">
        <v>4.25</v>
      </c>
      <c r="F2876" s="38">
        <v>5.7171659393963417</v>
      </c>
      <c r="G2876" s="38">
        <v>11.049999999999999</v>
      </c>
      <c r="H2876" s="41">
        <v>35.764814814814798</v>
      </c>
    </row>
    <row r="2877" spans="1:8" x14ac:dyDescent="0.2">
      <c r="A2877" s="26">
        <v>11</v>
      </c>
      <c r="B2877" s="26">
        <v>14</v>
      </c>
      <c r="C2877" s="26">
        <v>2012</v>
      </c>
      <c r="D2877" s="38">
        <v>1.5909090909090904</v>
      </c>
      <c r="E2877" s="38">
        <v>3.5874999999999999</v>
      </c>
      <c r="F2877" s="38">
        <v>5.3292255066586991</v>
      </c>
      <c r="G2877" s="38">
        <v>5.6714285714285726</v>
      </c>
      <c r="H2877" s="41">
        <v>35.764814814814798</v>
      </c>
    </row>
    <row r="2878" spans="1:8" x14ac:dyDescent="0.2">
      <c r="A2878" s="26">
        <v>11</v>
      </c>
      <c r="B2878" s="26">
        <v>15</v>
      </c>
      <c r="C2878" s="26">
        <v>2012</v>
      </c>
      <c r="D2878" s="38">
        <v>1.6666666666666666E-2</v>
      </c>
      <c r="E2878" s="38">
        <v>2.3750000000000004</v>
      </c>
      <c r="F2878" s="38">
        <v>5.0772058094787731</v>
      </c>
      <c r="G2878" s="38">
        <v>4.4428571428571431</v>
      </c>
      <c r="H2878" s="41">
        <v>35.764814814814798</v>
      </c>
    </row>
    <row r="2879" spans="1:8" x14ac:dyDescent="0.2">
      <c r="A2879" s="26">
        <v>11</v>
      </c>
      <c r="B2879" s="26">
        <v>16</v>
      </c>
      <c r="C2879" s="26">
        <v>2012</v>
      </c>
      <c r="D2879" s="38">
        <v>0</v>
      </c>
      <c r="E2879" s="38">
        <v>3.2</v>
      </c>
      <c r="F2879" s="38">
        <v>4.878988070123774</v>
      </c>
      <c r="G2879" s="38">
        <v>4.8071428571428569</v>
      </c>
      <c r="H2879" s="41">
        <v>35.764814814814798</v>
      </c>
    </row>
    <row r="2880" spans="1:8" x14ac:dyDescent="0.2">
      <c r="A2880" s="26">
        <v>11</v>
      </c>
      <c r="B2880" s="26">
        <v>17</v>
      </c>
      <c r="C2880" s="26">
        <v>2012</v>
      </c>
      <c r="D2880" s="38">
        <v>0</v>
      </c>
      <c r="E2880" s="38">
        <v>2.7124999999999999</v>
      </c>
      <c r="F2880" s="38">
        <v>4.8138593843357036</v>
      </c>
      <c r="G2880" s="38">
        <v>5.8821428571428562</v>
      </c>
      <c r="H2880" s="41">
        <v>35.764814814814798</v>
      </c>
    </row>
    <row r="2881" spans="1:8" x14ac:dyDescent="0.2">
      <c r="A2881" s="26">
        <v>11</v>
      </c>
      <c r="B2881" s="26">
        <v>18</v>
      </c>
      <c r="C2881" s="26">
        <v>2012</v>
      </c>
      <c r="D2881" s="38">
        <v>0</v>
      </c>
      <c r="E2881" s="38">
        <v>2.6624999999999996</v>
      </c>
      <c r="F2881" s="38">
        <v>4.7374039705844879</v>
      </c>
      <c r="G2881" s="38">
        <v>5.7269230769230761</v>
      </c>
      <c r="H2881" s="41">
        <v>35.764814814814798</v>
      </c>
    </row>
    <row r="2882" spans="1:8" x14ac:dyDescent="0.2">
      <c r="A2882" s="26">
        <v>11</v>
      </c>
      <c r="B2882" s="26">
        <v>19</v>
      </c>
      <c r="C2882" s="26">
        <v>2012</v>
      </c>
      <c r="D2882" s="38">
        <v>0</v>
      </c>
      <c r="E2882" s="38">
        <v>2.9249999999999998</v>
      </c>
      <c r="F2882" s="38">
        <v>4.7770475184554879</v>
      </c>
      <c r="G2882" s="38">
        <v>5.6071428571428568</v>
      </c>
      <c r="H2882" s="41">
        <v>35.764814814814798</v>
      </c>
    </row>
    <row r="2883" spans="1:8" x14ac:dyDescent="0.2">
      <c r="A2883" s="26">
        <v>11</v>
      </c>
      <c r="B2883" s="26">
        <v>20</v>
      </c>
      <c r="C2883" s="26">
        <v>2012</v>
      </c>
      <c r="D2883" s="38">
        <v>0</v>
      </c>
      <c r="E2883" s="38">
        <v>2.0375000000000001</v>
      </c>
      <c r="F2883" s="38">
        <v>4.7543940625292009</v>
      </c>
      <c r="G2883" s="38">
        <v>5.6392857142857151</v>
      </c>
      <c r="H2883" s="41">
        <v>35.764814814814798</v>
      </c>
    </row>
    <row r="2884" spans="1:8" x14ac:dyDescent="0.2">
      <c r="A2884" s="26">
        <v>11</v>
      </c>
      <c r="B2884" s="26">
        <v>21</v>
      </c>
      <c r="C2884" s="26">
        <v>2012</v>
      </c>
      <c r="D2884" s="38">
        <v>0</v>
      </c>
      <c r="E2884" s="38">
        <v>2.4</v>
      </c>
      <c r="F2884" s="38">
        <v>4.7260772426213453</v>
      </c>
      <c r="G2884" s="38">
        <v>6.7285714285714278</v>
      </c>
      <c r="H2884" s="41">
        <v>35.764814814814798</v>
      </c>
    </row>
    <row r="2885" spans="1:8" x14ac:dyDescent="0.2">
      <c r="A2885" s="26">
        <v>11</v>
      </c>
      <c r="B2885" s="26">
        <v>22</v>
      </c>
      <c r="C2885" s="26">
        <v>2012</v>
      </c>
      <c r="D2885" s="38">
        <v>0</v>
      </c>
      <c r="E2885" s="38">
        <v>1.3749999999999998</v>
      </c>
      <c r="F2885" s="38">
        <v>4.6496218288701314</v>
      </c>
      <c r="G2885" s="38">
        <v>7.0249999999999986</v>
      </c>
      <c r="H2885" s="41">
        <v>35.764814814814798</v>
      </c>
    </row>
    <row r="2886" spans="1:8" x14ac:dyDescent="0.2">
      <c r="A2886" s="26">
        <v>11</v>
      </c>
      <c r="B2886" s="26">
        <v>23</v>
      </c>
      <c r="C2886" s="26">
        <v>2012</v>
      </c>
      <c r="D2886" s="38">
        <v>7.1698113207547168E-2</v>
      </c>
      <c r="E2886" s="38">
        <v>2.1</v>
      </c>
      <c r="F2886" s="38">
        <v>4.6326317369254175</v>
      </c>
      <c r="G2886" s="38">
        <v>7.0750000000000002</v>
      </c>
      <c r="H2886" s="41">
        <v>35.764814814814798</v>
      </c>
    </row>
    <row r="2887" spans="1:8" x14ac:dyDescent="0.2">
      <c r="A2887" s="26">
        <v>11</v>
      </c>
      <c r="B2887" s="26">
        <v>24</v>
      </c>
      <c r="C2887" s="26">
        <v>2012</v>
      </c>
      <c r="D2887" s="38">
        <v>0.25660377358490571</v>
      </c>
      <c r="E2887" s="38">
        <v>6.7624999999999993</v>
      </c>
      <c r="F2887" s="38">
        <v>4.6326317369254166</v>
      </c>
      <c r="G2887" s="38">
        <v>6.5214285714285722</v>
      </c>
      <c r="H2887" s="41">
        <v>35.764814814814798</v>
      </c>
    </row>
    <row r="2888" spans="1:8" x14ac:dyDescent="0.2">
      <c r="A2888" s="26">
        <v>11</v>
      </c>
      <c r="B2888" s="26">
        <v>25</v>
      </c>
      <c r="C2888" s="26">
        <v>2012</v>
      </c>
      <c r="D2888" s="38">
        <v>6.0000000000000001E-3</v>
      </c>
      <c r="E2888" s="38">
        <v>5.1749999999999998</v>
      </c>
      <c r="F2888" s="38">
        <v>4.5108694113216306</v>
      </c>
      <c r="G2888" s="38">
        <v>3.157142857142857</v>
      </c>
      <c r="H2888" s="41">
        <v>35.764814814814798</v>
      </c>
    </row>
    <row r="2889" spans="1:8" x14ac:dyDescent="0.2">
      <c r="A2889" s="26">
        <v>11</v>
      </c>
      <c r="B2889" s="26">
        <v>26</v>
      </c>
      <c r="C2889" s="26">
        <v>2012</v>
      </c>
      <c r="D2889" s="38">
        <v>0</v>
      </c>
      <c r="E2889" s="38">
        <v>3</v>
      </c>
      <c r="F2889" s="38">
        <v>4.4938793193769166</v>
      </c>
      <c r="G2889" s="38">
        <v>4.2464285714285719</v>
      </c>
      <c r="H2889" s="41">
        <v>35.764814814814798</v>
      </c>
    </row>
    <row r="2890" spans="1:8" x14ac:dyDescent="0.2">
      <c r="A2890" s="26">
        <v>11</v>
      </c>
      <c r="B2890" s="26">
        <v>27</v>
      </c>
      <c r="C2890" s="26">
        <v>2012</v>
      </c>
      <c r="D2890" s="38">
        <v>2.4943396226415091</v>
      </c>
      <c r="E2890" s="38">
        <v>2.5250000000000004</v>
      </c>
      <c r="F2890" s="38">
        <v>6.0796212342169111</v>
      </c>
      <c r="G2890" s="38">
        <v>3.1035714285714282</v>
      </c>
      <c r="H2890" s="41">
        <v>35.764814814814798</v>
      </c>
    </row>
    <row r="2891" spans="1:8" x14ac:dyDescent="0.2">
      <c r="A2891" s="26">
        <v>11</v>
      </c>
      <c r="B2891" s="26">
        <v>28</v>
      </c>
      <c r="C2891" s="26">
        <v>2012</v>
      </c>
      <c r="D2891" s="38">
        <v>10.187499999999998</v>
      </c>
      <c r="E2891" s="38">
        <v>3.2250000000000001</v>
      </c>
      <c r="F2891" s="38">
        <v>6.1815617858851972</v>
      </c>
      <c r="G2891" s="38">
        <v>2.5107142857142861</v>
      </c>
      <c r="H2891" s="41">
        <v>35.764814814814798</v>
      </c>
    </row>
    <row r="2892" spans="1:8" x14ac:dyDescent="0.2">
      <c r="A2892" s="26">
        <v>11</v>
      </c>
      <c r="B2892" s="26">
        <v>29</v>
      </c>
      <c r="C2892" s="26">
        <v>2012</v>
      </c>
      <c r="D2892" s="38">
        <v>5.4545454545454541E-3</v>
      </c>
      <c r="E2892" s="38">
        <v>3.8</v>
      </c>
      <c r="F2892" s="38">
        <v>4.856334614197487</v>
      </c>
      <c r="G2892" s="38">
        <v>2.7749999999999995</v>
      </c>
      <c r="H2892" s="41">
        <v>35.764814814814798</v>
      </c>
    </row>
    <row r="2893" spans="1:8" x14ac:dyDescent="0.2">
      <c r="A2893" s="26">
        <v>11</v>
      </c>
      <c r="B2893" s="26">
        <v>30</v>
      </c>
      <c r="C2893" s="26">
        <v>2012</v>
      </c>
      <c r="D2893" s="38">
        <v>0</v>
      </c>
      <c r="E2893" s="38">
        <v>2.7</v>
      </c>
      <c r="F2893" s="38">
        <v>4.3154833539574158</v>
      </c>
      <c r="G2893" s="38">
        <v>3.5535714285714288</v>
      </c>
      <c r="H2893" s="41">
        <v>35.764814814814798</v>
      </c>
    </row>
    <row r="2894" spans="1:8" x14ac:dyDescent="0.2">
      <c r="A2894" s="26">
        <v>12</v>
      </c>
      <c r="B2894" s="26">
        <v>1</v>
      </c>
      <c r="C2894" s="26">
        <v>2012</v>
      </c>
      <c r="D2894" s="38">
        <v>0</v>
      </c>
      <c r="E2894" s="38">
        <v>4.1875</v>
      </c>
      <c r="F2894" s="38">
        <v>4.2305328942338454</v>
      </c>
      <c r="G2894" s="38">
        <v>3.7107142857142859</v>
      </c>
      <c r="H2894" s="41">
        <v>12.829629629629601</v>
      </c>
    </row>
    <row r="2895" spans="1:8" x14ac:dyDescent="0.2">
      <c r="A2895" s="26">
        <v>12</v>
      </c>
      <c r="B2895" s="26">
        <v>2</v>
      </c>
      <c r="C2895" s="26">
        <v>2012</v>
      </c>
      <c r="D2895" s="38">
        <v>0.27800000000000002</v>
      </c>
      <c r="E2895" s="38">
        <v>1.7375000000000003</v>
      </c>
      <c r="F2895" s="38">
        <v>4.1908893463628454</v>
      </c>
      <c r="G2895" s="38">
        <v>6.2607142857142852</v>
      </c>
      <c r="H2895" s="41">
        <v>12.829629629629601</v>
      </c>
    </row>
    <row r="2896" spans="1:8" x14ac:dyDescent="0.2">
      <c r="A2896" s="26">
        <v>12</v>
      </c>
      <c r="B2896" s="26">
        <v>3</v>
      </c>
      <c r="C2896" s="26">
        <v>2012</v>
      </c>
      <c r="D2896" s="38">
        <v>1.2346153846153842</v>
      </c>
      <c r="E2896" s="38">
        <v>1.9749999999999999</v>
      </c>
      <c r="F2896" s="38">
        <v>4.3976021316902028</v>
      </c>
      <c r="G2896" s="38">
        <v>9.7785714285714285</v>
      </c>
      <c r="H2896" s="41">
        <v>12.829629629629601</v>
      </c>
    </row>
    <row r="2897" spans="1:8" x14ac:dyDescent="0.2">
      <c r="A2897" s="26">
        <v>12</v>
      </c>
      <c r="B2897" s="26">
        <v>4</v>
      </c>
      <c r="C2897" s="26">
        <v>2012</v>
      </c>
      <c r="D2897" s="38">
        <v>1.5418181818181813</v>
      </c>
      <c r="E2897" s="38">
        <v>2.0874999999999999</v>
      </c>
      <c r="F2897" s="38">
        <v>4.1965527103444176</v>
      </c>
      <c r="G2897" s="38">
        <v>11.153571428571427</v>
      </c>
      <c r="H2897" s="41">
        <v>12.829629629629601</v>
      </c>
    </row>
    <row r="2898" spans="1:8" x14ac:dyDescent="0.2">
      <c r="A2898" s="26">
        <v>12</v>
      </c>
      <c r="B2898" s="26">
        <v>5</v>
      </c>
      <c r="C2898" s="26">
        <v>2012</v>
      </c>
      <c r="D2898" s="38">
        <v>0.90714285714285725</v>
      </c>
      <c r="E2898" s="38">
        <v>5.7874999999999996</v>
      </c>
      <c r="F2898" s="38">
        <v>3.8992261013119176</v>
      </c>
      <c r="G2898" s="38">
        <v>8.5178571428571423</v>
      </c>
      <c r="H2898" s="41">
        <v>12.829629629629601</v>
      </c>
    </row>
    <row r="2899" spans="1:8" x14ac:dyDescent="0.2">
      <c r="A2899" s="26">
        <v>12</v>
      </c>
      <c r="B2899" s="26">
        <v>6</v>
      </c>
      <c r="C2899" s="26">
        <v>2012</v>
      </c>
      <c r="D2899" s="38">
        <v>2.0370370370370372E-2</v>
      </c>
      <c r="E2899" s="38">
        <v>2.375</v>
      </c>
      <c r="F2899" s="38">
        <v>3.876572645385632</v>
      </c>
      <c r="G2899" s="38">
        <v>2.8642857142857148</v>
      </c>
      <c r="H2899" s="41">
        <v>12.829629629629601</v>
      </c>
    </row>
    <row r="2900" spans="1:8" x14ac:dyDescent="0.2">
      <c r="A2900" s="26">
        <v>12</v>
      </c>
      <c r="B2900" s="26">
        <v>7</v>
      </c>
      <c r="C2900" s="26">
        <v>2012</v>
      </c>
      <c r="D2900" s="38">
        <v>0.57547169811320764</v>
      </c>
      <c r="E2900" s="38">
        <v>1.0874999999999999</v>
      </c>
      <c r="F2900" s="38">
        <v>4.1540774804826315</v>
      </c>
      <c r="G2900" s="38">
        <v>2.4</v>
      </c>
      <c r="H2900" s="41">
        <v>12.829629629629601</v>
      </c>
    </row>
    <row r="2901" spans="1:8" x14ac:dyDescent="0.2">
      <c r="A2901" s="26">
        <v>12</v>
      </c>
      <c r="B2901" s="26">
        <v>8</v>
      </c>
      <c r="C2901" s="26">
        <v>2012</v>
      </c>
      <c r="D2901" s="38">
        <v>11.218965517241378</v>
      </c>
      <c r="E2901" s="38">
        <v>1.675</v>
      </c>
      <c r="F2901" s="38">
        <v>6.6289675404293398</v>
      </c>
      <c r="G2901" s="38">
        <v>6.4857142857142858</v>
      </c>
      <c r="H2901" s="41">
        <v>12.829629629629601</v>
      </c>
    </row>
    <row r="2902" spans="1:8" x14ac:dyDescent="0.2">
      <c r="A2902" s="26">
        <v>12</v>
      </c>
      <c r="B2902" s="26">
        <v>9</v>
      </c>
      <c r="C2902" s="26">
        <v>2012</v>
      </c>
      <c r="D2902" s="38">
        <v>1.8666666666666656</v>
      </c>
      <c r="E2902" s="38">
        <v>3.0875000000000004</v>
      </c>
      <c r="F2902" s="38">
        <v>4.9214632999855592</v>
      </c>
      <c r="G2902" s="38">
        <v>7.2214285714285715</v>
      </c>
      <c r="H2902" s="41">
        <v>12.829629629629601</v>
      </c>
    </row>
    <row r="2903" spans="1:8" x14ac:dyDescent="0.2">
      <c r="A2903" s="26">
        <v>12</v>
      </c>
      <c r="B2903" s="26">
        <v>10</v>
      </c>
      <c r="C2903" s="26">
        <v>2012</v>
      </c>
      <c r="D2903" s="38">
        <v>8.2490909090909064</v>
      </c>
      <c r="E2903" s="38">
        <v>1.8499999999999999</v>
      </c>
      <c r="F2903" s="38">
        <v>7.6257196011859092</v>
      </c>
      <c r="G2903" s="38">
        <v>9.6821428571428587</v>
      </c>
      <c r="H2903" s="41">
        <v>12.829629629629601</v>
      </c>
    </row>
    <row r="2904" spans="1:8" x14ac:dyDescent="0.2">
      <c r="A2904" s="26">
        <v>12</v>
      </c>
      <c r="B2904" s="26">
        <v>11</v>
      </c>
      <c r="C2904" s="26">
        <v>2012</v>
      </c>
      <c r="D2904" s="38">
        <v>1.9716981132075462</v>
      </c>
      <c r="E2904" s="38">
        <v>3.8249999999999997</v>
      </c>
      <c r="F2904" s="38">
        <v>5.5642551118939139</v>
      </c>
      <c r="G2904" s="38">
        <v>9.3285714285714292</v>
      </c>
      <c r="H2904" s="41">
        <v>12.829629629629601</v>
      </c>
    </row>
    <row r="2905" spans="1:8" x14ac:dyDescent="0.2">
      <c r="A2905" s="26">
        <v>12</v>
      </c>
      <c r="B2905" s="26">
        <v>12</v>
      </c>
      <c r="C2905" s="26">
        <v>2012</v>
      </c>
      <c r="D2905" s="38">
        <v>0.13272727272727269</v>
      </c>
      <c r="E2905" s="38">
        <v>1.825</v>
      </c>
      <c r="F2905" s="38">
        <v>4.9837603037828426</v>
      </c>
      <c r="G2905" s="38">
        <v>4.1499999999999995</v>
      </c>
      <c r="H2905" s="41">
        <v>12.829629629629601</v>
      </c>
    </row>
    <row r="2906" spans="1:8" x14ac:dyDescent="0.2">
      <c r="A2906" s="26">
        <v>12</v>
      </c>
      <c r="B2906" s="26">
        <v>13</v>
      </c>
      <c r="C2906" s="26">
        <v>2012</v>
      </c>
      <c r="D2906" s="38">
        <v>0</v>
      </c>
      <c r="E2906" s="38">
        <v>1.4000000000000001</v>
      </c>
      <c r="F2906" s="38">
        <v>4.740235652575274</v>
      </c>
      <c r="G2906" s="38">
        <v>3.6249999999999996</v>
      </c>
      <c r="H2906" s="41">
        <v>12.829629629629601</v>
      </c>
    </row>
    <row r="2907" spans="1:8" x14ac:dyDescent="0.2">
      <c r="A2907" s="26">
        <v>12</v>
      </c>
      <c r="B2907" s="26">
        <v>14</v>
      </c>
      <c r="C2907" s="26">
        <v>2012</v>
      </c>
      <c r="D2907" s="38">
        <v>0</v>
      </c>
      <c r="E2907" s="38">
        <v>2.5874999999999999</v>
      </c>
      <c r="F2907" s="38">
        <v>4.5675030511373462</v>
      </c>
      <c r="G2907" s="38">
        <v>3.6714285714285717</v>
      </c>
      <c r="H2907" s="41">
        <v>12.829629629629601</v>
      </c>
    </row>
    <row r="2908" spans="1:8" x14ac:dyDescent="0.2">
      <c r="A2908" s="26">
        <v>12</v>
      </c>
      <c r="B2908" s="26">
        <v>15</v>
      </c>
      <c r="C2908" s="26">
        <v>2012</v>
      </c>
      <c r="D2908" s="38">
        <v>5.6603773584905656E-3</v>
      </c>
      <c r="E2908" s="38">
        <v>1.5874999999999999</v>
      </c>
      <c r="F2908" s="38">
        <v>4.5165327753032019</v>
      </c>
      <c r="G2908" s="38">
        <v>4.253571428571429</v>
      </c>
      <c r="H2908" s="41">
        <v>12.829629629629601</v>
      </c>
    </row>
    <row r="2909" spans="1:8" x14ac:dyDescent="0.2">
      <c r="A2909" s="26">
        <v>12</v>
      </c>
      <c r="B2909" s="26">
        <v>16</v>
      </c>
      <c r="C2909" s="26">
        <v>2012</v>
      </c>
      <c r="D2909" s="38">
        <v>1.5580000000000001</v>
      </c>
      <c r="E2909" s="38">
        <v>4.5499999999999989</v>
      </c>
      <c r="F2909" s="38">
        <v>5.1366711312852722</v>
      </c>
      <c r="G2909" s="38">
        <v>5.9714285714285715</v>
      </c>
      <c r="H2909" s="41">
        <v>12.829629629629601</v>
      </c>
    </row>
    <row r="2910" spans="1:8" x14ac:dyDescent="0.2">
      <c r="A2910" s="26">
        <v>12</v>
      </c>
      <c r="B2910" s="26">
        <v>17</v>
      </c>
      <c r="C2910" s="26">
        <v>2012</v>
      </c>
      <c r="D2910" s="38">
        <v>11.266666666666664</v>
      </c>
      <c r="E2910" s="38">
        <v>4.0875000000000004</v>
      </c>
      <c r="F2910" s="38">
        <v>8.2288678652232647</v>
      </c>
      <c r="G2910" s="38">
        <v>5.9857142857142858</v>
      </c>
      <c r="H2910" s="41">
        <v>12.829629629629601</v>
      </c>
    </row>
    <row r="2911" spans="1:8" x14ac:dyDescent="0.2">
      <c r="A2911" s="26">
        <v>12</v>
      </c>
      <c r="B2911" s="26">
        <v>18</v>
      </c>
      <c r="C2911" s="26">
        <v>2012</v>
      </c>
      <c r="D2911" s="38">
        <v>15.588461538461534</v>
      </c>
      <c r="E2911" s="38">
        <v>4.1999999999999993</v>
      </c>
      <c r="F2911" s="38">
        <v>18.253022112604665</v>
      </c>
      <c r="G2911" s="38">
        <v>8.7807692307692307</v>
      </c>
      <c r="H2911" s="41">
        <v>12.829629629629601</v>
      </c>
    </row>
    <row r="2912" spans="1:8" x14ac:dyDescent="0.2">
      <c r="A2912" s="26">
        <v>12</v>
      </c>
      <c r="B2912" s="26">
        <v>19</v>
      </c>
      <c r="C2912" s="26">
        <v>2012</v>
      </c>
      <c r="D2912" s="38">
        <v>0.88076923076923053</v>
      </c>
      <c r="E2912" s="38">
        <v>6.1625000000000005</v>
      </c>
      <c r="F2912" s="38">
        <v>7.5039572755821222</v>
      </c>
      <c r="G2912" s="38">
        <v>6.9571428571428582</v>
      </c>
      <c r="H2912" s="41">
        <v>12.829629629629601</v>
      </c>
    </row>
    <row r="2913" spans="1:8" x14ac:dyDescent="0.2">
      <c r="A2913" s="26">
        <v>12</v>
      </c>
      <c r="B2913" s="26">
        <v>20</v>
      </c>
      <c r="C2913" s="26">
        <v>2012</v>
      </c>
      <c r="D2913" s="38">
        <v>0.2</v>
      </c>
      <c r="E2913" s="38">
        <v>2.75</v>
      </c>
      <c r="F2913" s="38">
        <v>6.1419182380141981</v>
      </c>
      <c r="G2913" s="38">
        <v>3.9607142857142854</v>
      </c>
      <c r="H2913" s="41">
        <v>12.829629629629601</v>
      </c>
    </row>
    <row r="2914" spans="1:8" x14ac:dyDescent="0.2">
      <c r="A2914" s="26">
        <v>12</v>
      </c>
      <c r="B2914" s="26">
        <v>21</v>
      </c>
      <c r="C2914" s="26">
        <v>2012</v>
      </c>
      <c r="D2914" s="38">
        <v>28.072727272727267</v>
      </c>
      <c r="E2914" s="38">
        <v>8.0875000000000004</v>
      </c>
      <c r="F2914" s="38">
        <v>24.811197603264358</v>
      </c>
      <c r="G2914" s="38">
        <v>7.571428571428573</v>
      </c>
      <c r="H2914" s="41">
        <v>12.829629629629601</v>
      </c>
    </row>
    <row r="2915" spans="1:8" x14ac:dyDescent="0.2">
      <c r="A2915" s="26">
        <v>12</v>
      </c>
      <c r="B2915" s="26">
        <v>22</v>
      </c>
      <c r="C2915" s="26">
        <v>2012</v>
      </c>
      <c r="D2915" s="38">
        <v>4.4269230769230781</v>
      </c>
      <c r="E2915" s="38">
        <v>7.8250000000000002</v>
      </c>
      <c r="F2915" s="38">
        <v>9.8089464160816888</v>
      </c>
      <c r="G2915" s="38">
        <v>4.4035714285714285</v>
      </c>
      <c r="H2915" s="41">
        <v>12.829629629629601</v>
      </c>
    </row>
    <row r="2916" spans="1:8" x14ac:dyDescent="0.2">
      <c r="A2916" s="26">
        <v>12</v>
      </c>
      <c r="B2916" s="26">
        <v>23</v>
      </c>
      <c r="C2916" s="26">
        <v>2012</v>
      </c>
      <c r="D2916" s="38">
        <v>5.2083333333333336E-2</v>
      </c>
      <c r="E2916" s="38">
        <v>4.2375000000000007</v>
      </c>
      <c r="F2916" s="38">
        <v>6.7790466859409841</v>
      </c>
      <c r="G2916" s="38">
        <v>3.0357142857142851</v>
      </c>
      <c r="H2916" s="41">
        <v>12.829629629629601</v>
      </c>
    </row>
    <row r="2917" spans="1:8" x14ac:dyDescent="0.2">
      <c r="A2917" s="26">
        <v>12</v>
      </c>
      <c r="B2917" s="26">
        <v>24</v>
      </c>
      <c r="C2917" s="26">
        <v>2012</v>
      </c>
      <c r="D2917" s="38">
        <v>0.3600000000000001</v>
      </c>
      <c r="E2917" s="38">
        <v>1.8624999999999998</v>
      </c>
      <c r="F2917" s="38">
        <v>6.0597994602814129</v>
      </c>
      <c r="G2917" s="38">
        <v>1.3428571428571427</v>
      </c>
      <c r="H2917" s="41">
        <v>12.829629629629601</v>
      </c>
    </row>
    <row r="2918" spans="1:8" x14ac:dyDescent="0.2">
      <c r="A2918" s="26">
        <v>12</v>
      </c>
      <c r="B2918" s="26">
        <v>25</v>
      </c>
      <c r="C2918" s="26">
        <v>2012</v>
      </c>
      <c r="D2918" s="38">
        <v>3.0673469387755086</v>
      </c>
      <c r="E2918" s="38">
        <v>3.8374999999999995</v>
      </c>
      <c r="F2918" s="38">
        <v>6.2551855176456268</v>
      </c>
      <c r="G2918" s="38">
        <v>1.7964285714285717</v>
      </c>
      <c r="H2918" s="41">
        <v>12.829629629629601</v>
      </c>
    </row>
    <row r="2919" spans="1:8" x14ac:dyDescent="0.2">
      <c r="A2919" s="26">
        <v>12</v>
      </c>
      <c r="B2919" s="26">
        <v>26</v>
      </c>
      <c r="C2919" s="26">
        <v>2012</v>
      </c>
      <c r="D2919" s="38">
        <v>3.8577777777777778</v>
      </c>
      <c r="E2919" s="38">
        <v>6.125</v>
      </c>
      <c r="F2919" s="38">
        <v>8.7329072595831185</v>
      </c>
      <c r="G2919" s="38">
        <v>0.98571428571428599</v>
      </c>
      <c r="H2919" s="41">
        <v>12.829629629629601</v>
      </c>
    </row>
    <row r="2920" spans="1:8" x14ac:dyDescent="0.2">
      <c r="A2920" s="26">
        <v>12</v>
      </c>
      <c r="B2920" s="26">
        <v>27</v>
      </c>
      <c r="C2920" s="26">
        <v>2012</v>
      </c>
      <c r="D2920" s="38">
        <v>39.884313725490188</v>
      </c>
      <c r="E2920" s="38">
        <v>7.9874999999999998</v>
      </c>
      <c r="F2920" s="38">
        <v>31.451491871656845</v>
      </c>
      <c r="G2920" s="38">
        <v>1.9928571428571431</v>
      </c>
      <c r="H2920" s="41">
        <v>12.829629629629601</v>
      </c>
    </row>
    <row r="2921" spans="1:8" x14ac:dyDescent="0.2">
      <c r="A2921" s="26">
        <v>12</v>
      </c>
      <c r="B2921" s="26">
        <v>28</v>
      </c>
      <c r="C2921" s="26">
        <v>2012</v>
      </c>
      <c r="D2921" s="38">
        <v>0.71914893617021269</v>
      </c>
      <c r="E2921" s="38">
        <v>4.6874999999999991</v>
      </c>
      <c r="F2921" s="38">
        <v>9.3388872056112628</v>
      </c>
      <c r="G2921" s="38">
        <v>0.84285714285714231</v>
      </c>
      <c r="H2921" s="41">
        <v>12.829629629629601</v>
      </c>
    </row>
    <row r="2922" spans="1:8" x14ac:dyDescent="0.2">
      <c r="A2922" s="26">
        <v>12</v>
      </c>
      <c r="B2922" s="26">
        <v>29</v>
      </c>
      <c r="C2922" s="26">
        <v>2012</v>
      </c>
      <c r="D2922" s="38">
        <v>1.1978260869565218</v>
      </c>
      <c r="E2922" s="38">
        <v>3.3124999999999996</v>
      </c>
      <c r="F2922" s="38">
        <v>8.0872837656839796</v>
      </c>
      <c r="G2922" s="38">
        <v>-0.25357142857142867</v>
      </c>
      <c r="H2922" s="41">
        <v>12.829629629629601</v>
      </c>
    </row>
    <row r="2923" spans="1:8" x14ac:dyDescent="0.2">
      <c r="A2923" s="26">
        <v>12</v>
      </c>
      <c r="B2923" s="26">
        <v>30</v>
      </c>
      <c r="C2923" s="26">
        <v>2012</v>
      </c>
      <c r="D2923" s="38">
        <v>7.1021739130434769</v>
      </c>
      <c r="E2923" s="38">
        <v>8.2250000000000014</v>
      </c>
      <c r="F2923" s="38">
        <v>7.7163334248910509</v>
      </c>
      <c r="G2923" s="38">
        <v>-0.14642857142857135</v>
      </c>
      <c r="H2923" s="41">
        <v>12.829629629629601</v>
      </c>
    </row>
    <row r="2924" spans="1:8" x14ac:dyDescent="0.2">
      <c r="A2924" s="26">
        <v>12</v>
      </c>
      <c r="B2924" s="26">
        <v>31</v>
      </c>
      <c r="C2924" s="26">
        <v>2012</v>
      </c>
      <c r="D2924" s="38">
        <v>0</v>
      </c>
      <c r="E2924" s="38">
        <v>4.6375000000000002</v>
      </c>
      <c r="F2924" s="38">
        <v>6.648789314364838</v>
      </c>
      <c r="G2924" s="38">
        <v>-7.8571428571428958E-2</v>
      </c>
      <c r="H2924" s="41">
        <v>12.829629629629601</v>
      </c>
    </row>
    <row r="2925" spans="1:8" x14ac:dyDescent="0.2">
      <c r="A2925" s="26">
        <v>1</v>
      </c>
      <c r="B2925" s="26">
        <v>1</v>
      </c>
      <c r="C2925" s="26">
        <v>2013</v>
      </c>
      <c r="D2925" s="38">
        <v>2.391304347826087E-2</v>
      </c>
      <c r="E2925" s="38">
        <v>4.9142857142857155</v>
      </c>
      <c r="F2925" s="38">
        <v>6.3089874754705555</v>
      </c>
      <c r="G2925" s="38">
        <v>0.89166666666666639</v>
      </c>
      <c r="H2925" s="41">
        <v>0.125925925925926</v>
      </c>
    </row>
    <row r="2926" spans="1:8" x14ac:dyDescent="0.2">
      <c r="A2926" s="26">
        <v>1</v>
      </c>
      <c r="B2926" s="26">
        <v>2</v>
      </c>
      <c r="C2926" s="26">
        <v>2013</v>
      </c>
      <c r="D2926" s="38">
        <v>0</v>
      </c>
      <c r="E2926" s="38">
        <v>4.2571428571428571</v>
      </c>
      <c r="F2926" s="38">
        <v>6.1447499200049833</v>
      </c>
      <c r="G2926" s="38">
        <v>-1.9454545454545458</v>
      </c>
      <c r="H2926" s="41">
        <v>0.125925925925926</v>
      </c>
    </row>
    <row r="2927" spans="1:8" x14ac:dyDescent="0.2">
      <c r="A2927" s="26">
        <v>1</v>
      </c>
      <c r="B2927" s="26">
        <v>3</v>
      </c>
      <c r="C2927" s="26">
        <v>2013</v>
      </c>
      <c r="D2927" s="38">
        <v>0</v>
      </c>
      <c r="E2927" s="38">
        <v>3.2428571428571429</v>
      </c>
      <c r="F2927" s="38">
        <v>5.9946707744933407</v>
      </c>
      <c r="G2927" s="38">
        <v>-2.4318181818181812</v>
      </c>
      <c r="H2927" s="41">
        <v>0.125925925925926</v>
      </c>
    </row>
    <row r="2928" spans="1:8" x14ac:dyDescent="0.2">
      <c r="A2928" s="26">
        <v>1</v>
      </c>
      <c r="B2928" s="26">
        <v>4</v>
      </c>
      <c r="C2928" s="26">
        <v>2013</v>
      </c>
      <c r="D2928" s="38">
        <v>0</v>
      </c>
      <c r="E2928" s="38">
        <v>4.8857142857142861</v>
      </c>
      <c r="F2928" s="38">
        <v>5.7511461232857712</v>
      </c>
      <c r="G2928" s="38">
        <v>0.4227272727272724</v>
      </c>
      <c r="H2928" s="41">
        <v>0.125925925925926</v>
      </c>
    </row>
    <row r="2929" spans="1:8" x14ac:dyDescent="0.2">
      <c r="A2929" s="26">
        <v>1</v>
      </c>
      <c r="B2929" s="26">
        <v>5</v>
      </c>
      <c r="C2929" s="26">
        <v>2013</v>
      </c>
      <c r="D2929" s="38">
        <v>0</v>
      </c>
      <c r="E2929" s="38">
        <v>3.5000000000000004</v>
      </c>
      <c r="F2929" s="38">
        <v>5.5755818398570565</v>
      </c>
      <c r="G2929" s="38">
        <v>2.1</v>
      </c>
      <c r="H2929" s="41">
        <v>0.125925925925926</v>
      </c>
    </row>
    <row r="2930" spans="1:8" x14ac:dyDescent="0.2">
      <c r="A2930" s="26">
        <v>1</v>
      </c>
      <c r="B2930" s="26">
        <v>6</v>
      </c>
      <c r="C2930" s="26">
        <v>2013</v>
      </c>
      <c r="D2930" s="38">
        <v>0.11199999999999999</v>
      </c>
      <c r="E2930" s="38">
        <v>3.1000000000000005</v>
      </c>
      <c r="F2930" s="38">
        <v>5.4877996981427</v>
      </c>
      <c r="G2930" s="38">
        <v>3.4454545454545462</v>
      </c>
      <c r="H2930" s="41">
        <v>0.125925925925926</v>
      </c>
    </row>
    <row r="2931" spans="1:8" x14ac:dyDescent="0.2">
      <c r="A2931" s="26">
        <v>1</v>
      </c>
      <c r="B2931" s="26">
        <v>7</v>
      </c>
      <c r="C2931" s="26">
        <v>2013</v>
      </c>
      <c r="D2931" s="38">
        <v>0</v>
      </c>
      <c r="E2931" s="38">
        <v>2.6999999999999997</v>
      </c>
      <c r="F2931" s="38">
        <v>5.4085126024006991</v>
      </c>
      <c r="G2931" s="38">
        <v>3.8227272727272732</v>
      </c>
      <c r="H2931" s="41">
        <v>0.125925925925926</v>
      </c>
    </row>
    <row r="2932" spans="1:8" x14ac:dyDescent="0.2">
      <c r="A2932" s="26">
        <v>1</v>
      </c>
      <c r="B2932" s="26">
        <v>8</v>
      </c>
      <c r="C2932" s="26">
        <v>2013</v>
      </c>
      <c r="D2932" s="38">
        <v>0</v>
      </c>
      <c r="E2932" s="38">
        <v>2.8</v>
      </c>
      <c r="F2932" s="38">
        <v>5.2839185948061278</v>
      </c>
      <c r="G2932" s="38">
        <v>3.1954545454545462</v>
      </c>
      <c r="H2932" s="41">
        <v>0.125925925925926</v>
      </c>
    </row>
    <row r="2933" spans="1:8" x14ac:dyDescent="0.2">
      <c r="A2933" s="26">
        <v>1</v>
      </c>
      <c r="B2933" s="26">
        <v>9</v>
      </c>
      <c r="C2933" s="26">
        <v>2013</v>
      </c>
      <c r="D2933" s="38">
        <v>0</v>
      </c>
      <c r="E2933" s="38">
        <v>2.4857142857142853</v>
      </c>
      <c r="F2933" s="38">
        <v>5.2244532729996287</v>
      </c>
      <c r="G2933" s="38">
        <v>3.8909090909090915</v>
      </c>
      <c r="H2933" s="41">
        <v>0.125925925925926</v>
      </c>
    </row>
    <row r="2934" spans="1:8" x14ac:dyDescent="0.2">
      <c r="A2934" s="26">
        <v>1</v>
      </c>
      <c r="B2934" s="26">
        <v>10</v>
      </c>
      <c r="C2934" s="26">
        <v>2013</v>
      </c>
      <c r="D2934" s="38">
        <v>0</v>
      </c>
      <c r="E2934" s="38">
        <v>3.9285714285714293</v>
      </c>
      <c r="F2934" s="38">
        <v>5.1338394492944861</v>
      </c>
      <c r="G2934" s="38">
        <v>4.9227272727272737</v>
      </c>
      <c r="H2934" s="41">
        <v>0.125925925925926</v>
      </c>
    </row>
    <row r="2935" spans="1:8" x14ac:dyDescent="0.2">
      <c r="A2935" s="26">
        <v>1</v>
      </c>
      <c r="B2935" s="26">
        <v>11</v>
      </c>
      <c r="C2935" s="26">
        <v>2013</v>
      </c>
      <c r="D2935" s="38">
        <v>2.0145833333333334</v>
      </c>
      <c r="E2935" s="38">
        <v>1.9857142857142855</v>
      </c>
      <c r="F2935" s="38">
        <v>6.9716010613144102</v>
      </c>
      <c r="G2935" s="38">
        <v>3.9749999999999992</v>
      </c>
      <c r="H2935" s="41">
        <v>0.125925925925926</v>
      </c>
    </row>
    <row r="2936" spans="1:8" x14ac:dyDescent="0.2">
      <c r="A2936" s="26">
        <v>1</v>
      </c>
      <c r="B2936" s="26">
        <v>12</v>
      </c>
      <c r="C2936" s="26">
        <v>2013</v>
      </c>
      <c r="D2936" s="38">
        <v>11.441176470588234</v>
      </c>
      <c r="E2936" s="38">
        <v>1.7</v>
      </c>
      <c r="F2936" s="38">
        <v>8.2911648690205499</v>
      </c>
      <c r="G2936" s="38">
        <v>5.8636363636363633</v>
      </c>
      <c r="H2936" s="41">
        <v>0.125925925925926</v>
      </c>
    </row>
    <row r="2937" spans="1:8" x14ac:dyDescent="0.2">
      <c r="A2937" s="26">
        <v>1</v>
      </c>
      <c r="B2937" s="26">
        <v>13</v>
      </c>
      <c r="C2937" s="26">
        <v>2013</v>
      </c>
      <c r="D2937" s="38">
        <v>0.44705882352941184</v>
      </c>
      <c r="E2937" s="38">
        <v>1.6285714285714283</v>
      </c>
      <c r="F2937" s="38">
        <v>5.8927302228250555</v>
      </c>
      <c r="G2937" s="38">
        <v>6.875</v>
      </c>
      <c r="H2937" s="41">
        <v>0.125925925925926</v>
      </c>
    </row>
    <row r="2938" spans="1:8" x14ac:dyDescent="0.2">
      <c r="A2938" s="26">
        <v>1</v>
      </c>
      <c r="B2938" s="26">
        <v>14</v>
      </c>
      <c r="C2938" s="26">
        <v>2013</v>
      </c>
      <c r="D2938" s="38">
        <v>0.94259259259259209</v>
      </c>
      <c r="E2938" s="38">
        <v>2.8333333333333326</v>
      </c>
      <c r="F2938" s="38">
        <v>5.6010669777741269</v>
      </c>
      <c r="G2938" s="38">
        <v>8.2363636363636363</v>
      </c>
      <c r="H2938" s="41">
        <v>0.125925925925926</v>
      </c>
    </row>
    <row r="2939" spans="1:8" x14ac:dyDescent="0.2">
      <c r="A2939" s="26">
        <v>1</v>
      </c>
      <c r="B2939" s="26">
        <v>15</v>
      </c>
      <c r="C2939" s="26">
        <v>2013</v>
      </c>
      <c r="D2939" s="38">
        <v>4.161538461538461</v>
      </c>
      <c r="E2939" s="38">
        <v>2.8333333333333335</v>
      </c>
      <c r="F2939" s="38">
        <v>6.5581754906596972</v>
      </c>
      <c r="G2939" s="38">
        <v>4.413636363636364</v>
      </c>
      <c r="H2939" s="41">
        <v>0.125925925925926</v>
      </c>
    </row>
    <row r="2940" spans="1:8" x14ac:dyDescent="0.2">
      <c r="A2940" s="26">
        <v>1</v>
      </c>
      <c r="B2940" s="26">
        <v>16</v>
      </c>
      <c r="C2940" s="26">
        <v>2013</v>
      </c>
      <c r="D2940" s="38">
        <v>14.825000000000005</v>
      </c>
      <c r="E2940" s="38">
        <v>2.3833333333333333</v>
      </c>
      <c r="F2940" s="38">
        <v>12.714252138627822</v>
      </c>
      <c r="G2940" s="38">
        <v>1.4454545454545455</v>
      </c>
      <c r="H2940" s="41">
        <v>0.125925925925926</v>
      </c>
    </row>
    <row r="2941" spans="1:8" x14ac:dyDescent="0.2">
      <c r="A2941" s="26">
        <v>1</v>
      </c>
      <c r="B2941" s="26">
        <v>17</v>
      </c>
      <c r="C2941" s="26">
        <v>2013</v>
      </c>
      <c r="D2941" s="38">
        <v>2.2754716981132068</v>
      </c>
      <c r="E2941" s="38">
        <v>3.2666666666666671</v>
      </c>
      <c r="F2941" s="38">
        <v>7.3453830840981222</v>
      </c>
      <c r="G2941" s="38">
        <v>3.1409090909090915</v>
      </c>
      <c r="H2941" s="41">
        <v>0.125925925925926</v>
      </c>
    </row>
    <row r="2942" spans="1:8" x14ac:dyDescent="0.2">
      <c r="A2942" s="26">
        <v>1</v>
      </c>
      <c r="B2942" s="26">
        <v>18</v>
      </c>
      <c r="C2942" s="26">
        <v>2013</v>
      </c>
      <c r="D2942" s="38">
        <v>4.8000000000000008E-2</v>
      </c>
      <c r="E2942" s="38">
        <v>4.0857142857142863</v>
      </c>
      <c r="F2942" s="38">
        <v>6.337304295378412</v>
      </c>
      <c r="G2942" s="38">
        <v>-0.29583333333333273</v>
      </c>
      <c r="H2942" s="41">
        <v>0.125925925925926</v>
      </c>
    </row>
    <row r="2943" spans="1:8" x14ac:dyDescent="0.2">
      <c r="A2943" s="26">
        <v>1</v>
      </c>
      <c r="B2943" s="26">
        <v>19</v>
      </c>
      <c r="C2943" s="26">
        <v>2013</v>
      </c>
      <c r="D2943" s="38">
        <v>6.0000000000000001E-3</v>
      </c>
      <c r="E2943" s="38">
        <v>5.2285714285714286</v>
      </c>
      <c r="F2943" s="38">
        <v>5.9068886327789842</v>
      </c>
      <c r="G2943" s="38">
        <v>2.6833333333333327</v>
      </c>
      <c r="H2943" s="41">
        <v>0.125925925925926</v>
      </c>
    </row>
    <row r="2944" spans="1:8" x14ac:dyDescent="0.2">
      <c r="A2944" s="26">
        <v>1</v>
      </c>
      <c r="B2944" s="26">
        <v>20</v>
      </c>
      <c r="C2944" s="26">
        <v>2013</v>
      </c>
      <c r="D2944" s="38">
        <v>0</v>
      </c>
      <c r="E2944" s="38">
        <v>6.2714285714285714</v>
      </c>
      <c r="F2944" s="38">
        <v>5.745482759304199</v>
      </c>
      <c r="G2944" s="38">
        <v>5.2230769230769214</v>
      </c>
      <c r="H2944" s="41">
        <v>0.125925925925926</v>
      </c>
    </row>
    <row r="2945" spans="1:8" x14ac:dyDescent="0.2">
      <c r="A2945" s="26">
        <v>1</v>
      </c>
      <c r="B2945" s="26">
        <v>21</v>
      </c>
      <c r="C2945" s="26">
        <v>2013</v>
      </c>
      <c r="D2945" s="38">
        <v>4.6938775510204075E-2</v>
      </c>
      <c r="E2945" s="38">
        <v>2.5857142857142859</v>
      </c>
      <c r="F2945" s="38">
        <v>5.5784135218478417</v>
      </c>
      <c r="G2945" s="38">
        <v>0.10384615384615392</v>
      </c>
      <c r="H2945" s="41">
        <v>0.125925925925926</v>
      </c>
    </row>
    <row r="2946" spans="1:8" x14ac:dyDescent="0.2">
      <c r="A2946" s="26">
        <v>1</v>
      </c>
      <c r="B2946" s="26">
        <v>22</v>
      </c>
      <c r="C2946" s="26">
        <v>2013</v>
      </c>
      <c r="D2946" s="38">
        <v>9.3617021276595755E-2</v>
      </c>
      <c r="E2946" s="38">
        <v>6.9428571428571431</v>
      </c>
      <c r="F2946" s="38">
        <v>5.5500967019399852</v>
      </c>
      <c r="G2946" s="38">
        <v>-5.4</v>
      </c>
      <c r="H2946" s="41">
        <v>0.125925925925926</v>
      </c>
    </row>
    <row r="2947" spans="1:8" x14ac:dyDescent="0.2">
      <c r="A2947" s="26">
        <v>1</v>
      </c>
      <c r="B2947" s="26">
        <v>23</v>
      </c>
      <c r="C2947" s="26">
        <v>2013</v>
      </c>
      <c r="D2947" s="38">
        <v>0</v>
      </c>
      <c r="E2947" s="38">
        <v>4.6571428571428575</v>
      </c>
      <c r="F2947" s="38">
        <v>5.1196810393405565</v>
      </c>
      <c r="G2947" s="38">
        <v>-8.9961538461538453</v>
      </c>
      <c r="H2947" s="41">
        <v>0.125925925925926</v>
      </c>
    </row>
    <row r="2948" spans="1:8" x14ac:dyDescent="0.2">
      <c r="A2948" s="26">
        <v>1</v>
      </c>
      <c r="B2948" s="26">
        <v>24</v>
      </c>
      <c r="C2948" s="26">
        <v>2013</v>
      </c>
      <c r="D2948" s="38">
        <v>0</v>
      </c>
      <c r="E2948" s="38">
        <v>5.1857142857142851</v>
      </c>
      <c r="F2948" s="38">
        <v>5.2244532729996287</v>
      </c>
      <c r="G2948" s="38">
        <v>-8.7461538461538471</v>
      </c>
      <c r="H2948" s="41">
        <v>0.125925925925926</v>
      </c>
    </row>
    <row r="2949" spans="1:8" x14ac:dyDescent="0.2">
      <c r="A2949" s="26">
        <v>1</v>
      </c>
      <c r="B2949" s="26">
        <v>25</v>
      </c>
      <c r="C2949" s="26">
        <v>2013</v>
      </c>
      <c r="D2949" s="38">
        <v>0.19166666666666665</v>
      </c>
      <c r="E2949" s="38">
        <v>2.871428571428571</v>
      </c>
      <c r="F2949" s="38">
        <v>5.1961364530917713</v>
      </c>
      <c r="G2949" s="38">
        <v>-7.7615384615384606</v>
      </c>
      <c r="H2949" s="41">
        <v>0.125925925925926</v>
      </c>
    </row>
    <row r="2950" spans="1:8" x14ac:dyDescent="0.2">
      <c r="A2950" s="26">
        <v>1</v>
      </c>
      <c r="B2950" s="26">
        <v>26</v>
      </c>
      <c r="C2950" s="26">
        <v>2013</v>
      </c>
      <c r="D2950" s="38">
        <v>0.80000000000000016</v>
      </c>
      <c r="E2950" s="38">
        <v>4.0285714285714285</v>
      </c>
      <c r="F2950" s="38">
        <v>5.1395028132760574</v>
      </c>
      <c r="G2950" s="38">
        <v>-7.0384615384615401</v>
      </c>
      <c r="H2950" s="41">
        <v>0.125925925925926</v>
      </c>
    </row>
    <row r="2951" spans="1:8" x14ac:dyDescent="0.2">
      <c r="A2951" s="26">
        <v>1</v>
      </c>
      <c r="B2951" s="26">
        <v>27</v>
      </c>
      <c r="C2951" s="26">
        <v>2013</v>
      </c>
      <c r="D2951" s="38">
        <v>0</v>
      </c>
      <c r="E2951" s="38">
        <v>3.0714285714285721</v>
      </c>
      <c r="F2951" s="38">
        <v>5.0375622616077722</v>
      </c>
      <c r="G2951" s="38">
        <v>-4.5115384615384615</v>
      </c>
      <c r="H2951" s="41">
        <v>0.125925925925926</v>
      </c>
    </row>
    <row r="2952" spans="1:8" x14ac:dyDescent="0.2">
      <c r="A2952" s="26">
        <v>1</v>
      </c>
      <c r="B2952" s="26">
        <v>28</v>
      </c>
      <c r="C2952" s="26">
        <v>2013</v>
      </c>
      <c r="D2952" s="38">
        <v>0.88958333333333328</v>
      </c>
      <c r="E2952" s="38">
        <v>2.371428571428571</v>
      </c>
      <c r="F2952" s="38">
        <v>5.7539778052765556</v>
      </c>
      <c r="G2952" s="38">
        <v>-1.5653846153846152</v>
      </c>
      <c r="H2952" s="41">
        <v>0.125925925925926</v>
      </c>
    </row>
    <row r="2953" spans="1:8" x14ac:dyDescent="0.2">
      <c r="A2953" s="26">
        <v>1</v>
      </c>
      <c r="B2953" s="26">
        <v>29</v>
      </c>
      <c r="C2953" s="26">
        <v>2013</v>
      </c>
      <c r="D2953" s="38">
        <v>4.3173076923076943</v>
      </c>
      <c r="E2953" s="38">
        <v>2.0500000000000003</v>
      </c>
      <c r="F2953" s="38">
        <v>6.0852845981984851</v>
      </c>
      <c r="G2953" s="38">
        <v>3.5458333333333329</v>
      </c>
      <c r="H2953" s="41">
        <v>0.125925925925926</v>
      </c>
    </row>
    <row r="2954" spans="1:8" x14ac:dyDescent="0.2">
      <c r="A2954" s="26">
        <v>1</v>
      </c>
      <c r="B2954" s="26">
        <v>30</v>
      </c>
      <c r="C2954" s="26">
        <v>2013</v>
      </c>
      <c r="D2954" s="38">
        <v>2.3192307692307685</v>
      </c>
      <c r="E2954" s="38">
        <v>3.0833333333333335</v>
      </c>
      <c r="F2954" s="38">
        <v>6.0484727323182685</v>
      </c>
      <c r="G2954" s="38">
        <v>8.0625</v>
      </c>
      <c r="H2954" s="41">
        <v>0.125925925925926</v>
      </c>
    </row>
    <row r="2955" spans="1:8" x14ac:dyDescent="0.2">
      <c r="A2955" s="26">
        <v>1</v>
      </c>
      <c r="B2955" s="26">
        <v>31</v>
      </c>
      <c r="C2955" s="26">
        <v>2013</v>
      </c>
      <c r="D2955" s="38">
        <v>26.735185185185195</v>
      </c>
      <c r="E2955" s="38">
        <v>8.5166666666666675</v>
      </c>
      <c r="F2955" s="38">
        <v>20.153080728421877</v>
      </c>
      <c r="G2955" s="38">
        <v>8.213636363636363</v>
      </c>
      <c r="H2955" s="41">
        <v>0.125925925925926</v>
      </c>
    </row>
    <row r="2956" spans="1:8" x14ac:dyDescent="0.2">
      <c r="A2956" s="26">
        <v>2</v>
      </c>
      <c r="B2956" s="26">
        <v>1</v>
      </c>
      <c r="C2956" s="26">
        <v>2013</v>
      </c>
      <c r="D2956" s="38">
        <v>0.20638297872340425</v>
      </c>
      <c r="E2956" s="38">
        <v>5.5500000000000007</v>
      </c>
      <c r="F2956" s="38">
        <v>7.620056237204337</v>
      </c>
      <c r="G2956" s="38">
        <v>-0.61363636363636376</v>
      </c>
      <c r="H2956" s="41">
        <v>6.8518518518518506E-2</v>
      </c>
    </row>
    <row r="2957" spans="1:8" x14ac:dyDescent="0.2">
      <c r="A2957" s="26">
        <v>2</v>
      </c>
      <c r="B2957" s="26">
        <v>2</v>
      </c>
      <c r="C2957" s="26">
        <v>2013</v>
      </c>
      <c r="D2957" s="38">
        <v>9.1666666666666674E-2</v>
      </c>
      <c r="E2957" s="38">
        <v>3.8857142857142852</v>
      </c>
      <c r="F2957" s="38">
        <v>6.1957201958391277</v>
      </c>
      <c r="G2957" s="38">
        <v>-4.213636363636363</v>
      </c>
      <c r="H2957" s="41">
        <v>6.8518518518518506E-2</v>
      </c>
    </row>
    <row r="2958" spans="1:8" x14ac:dyDescent="0.2">
      <c r="A2958" s="26">
        <v>2</v>
      </c>
      <c r="B2958" s="26">
        <v>3</v>
      </c>
      <c r="C2958" s="26">
        <v>2013</v>
      </c>
      <c r="D2958" s="38">
        <v>1.0059999999999996</v>
      </c>
      <c r="E2958" s="38">
        <v>2</v>
      </c>
      <c r="F2958" s="38">
        <v>5.9691856365762703</v>
      </c>
      <c r="G2958" s="38">
        <v>-3.4090909090909087</v>
      </c>
      <c r="H2958" s="41">
        <v>6.8518518518518506E-2</v>
      </c>
    </row>
    <row r="2959" spans="1:8" x14ac:dyDescent="0.2">
      <c r="A2959" s="26">
        <v>2</v>
      </c>
      <c r="B2959" s="26">
        <v>4</v>
      </c>
      <c r="C2959" s="26">
        <v>2013</v>
      </c>
      <c r="D2959" s="38">
        <v>4.3750000000000004E-2</v>
      </c>
      <c r="E2959" s="38">
        <v>5.1000000000000005</v>
      </c>
      <c r="F2959" s="38">
        <v>5.7313243493502712</v>
      </c>
      <c r="G2959" s="38">
        <v>-2.9499999999999997</v>
      </c>
      <c r="H2959" s="41">
        <v>6.8518518518518506E-2</v>
      </c>
    </row>
    <row r="2960" spans="1:8" x14ac:dyDescent="0.2">
      <c r="A2960" s="26">
        <v>2</v>
      </c>
      <c r="B2960" s="26">
        <v>5</v>
      </c>
      <c r="C2960" s="26">
        <v>2013</v>
      </c>
      <c r="D2960" s="38">
        <v>0.42244897959183692</v>
      </c>
      <c r="E2960" s="38">
        <v>2.1</v>
      </c>
      <c r="F2960" s="38">
        <v>5.6322154796727713</v>
      </c>
      <c r="G2960" s="38">
        <v>-2.0708333333333337</v>
      </c>
      <c r="H2960" s="41">
        <v>6.8518518518518506E-2</v>
      </c>
    </row>
    <row r="2961" spans="1:8" x14ac:dyDescent="0.2">
      <c r="A2961" s="26">
        <v>2</v>
      </c>
      <c r="B2961" s="26">
        <v>6</v>
      </c>
      <c r="C2961" s="26">
        <v>2013</v>
      </c>
      <c r="D2961" s="38">
        <v>0.28541666666666671</v>
      </c>
      <c r="E2961" s="38">
        <v>3.6714285714285713</v>
      </c>
      <c r="F2961" s="38">
        <v>5.5331066099952704</v>
      </c>
      <c r="G2961" s="38">
        <v>9.5454545454545014E-2</v>
      </c>
      <c r="H2961" s="41">
        <v>6.8518518518518506E-2</v>
      </c>
    </row>
    <row r="2962" spans="1:8" x14ac:dyDescent="0.2">
      <c r="A2962" s="26">
        <v>2</v>
      </c>
      <c r="B2962" s="26">
        <v>7</v>
      </c>
      <c r="C2962" s="26">
        <v>2013</v>
      </c>
      <c r="D2962" s="38">
        <v>0</v>
      </c>
      <c r="E2962" s="38">
        <v>2.4857142857142853</v>
      </c>
      <c r="F2962" s="38">
        <v>5.3858591464744148</v>
      </c>
      <c r="G2962" s="38">
        <v>-2.1636363636363636</v>
      </c>
      <c r="H2962" s="41">
        <v>6.8518518518518506E-2</v>
      </c>
    </row>
    <row r="2963" spans="1:8" x14ac:dyDescent="0.2">
      <c r="A2963" s="26">
        <v>2</v>
      </c>
      <c r="B2963" s="26">
        <v>8</v>
      </c>
      <c r="C2963" s="26">
        <v>2013</v>
      </c>
      <c r="D2963" s="38">
        <v>3.4369565217391305</v>
      </c>
      <c r="E2963" s="38">
        <v>6.2666666666666666</v>
      </c>
      <c r="F2963" s="38">
        <v>6.7478981840423398</v>
      </c>
      <c r="G2963" s="38">
        <v>-1.425</v>
      </c>
      <c r="H2963" s="41">
        <v>6.8518518518518506E-2</v>
      </c>
    </row>
    <row r="2964" spans="1:8" x14ac:dyDescent="0.2">
      <c r="A2964" s="26">
        <v>2</v>
      </c>
      <c r="B2964" s="26">
        <v>9</v>
      </c>
      <c r="C2964" s="26">
        <v>2013</v>
      </c>
      <c r="D2964" s="38">
        <v>27.753191489361704</v>
      </c>
      <c r="E2964" s="38">
        <v>6.4285714285714279</v>
      </c>
      <c r="F2964" s="38">
        <v>7.6851849229924074</v>
      </c>
      <c r="G2964" s="38">
        <v>-2.6772727272727277</v>
      </c>
      <c r="H2964" s="41">
        <v>6.8518518518518506E-2</v>
      </c>
    </row>
    <row r="2965" spans="1:8" x14ac:dyDescent="0.2">
      <c r="A2965" s="26">
        <v>2</v>
      </c>
      <c r="B2965" s="26">
        <v>10</v>
      </c>
      <c r="C2965" s="26">
        <v>2013</v>
      </c>
      <c r="D2965" s="38">
        <v>8.6363636363636365E-2</v>
      </c>
      <c r="E2965" s="38">
        <v>1.8142857142857143</v>
      </c>
      <c r="F2965" s="38">
        <v>6.6091457664938389</v>
      </c>
      <c r="G2965" s="38">
        <v>-4.081818181818182</v>
      </c>
      <c r="H2965" s="41">
        <v>6.8518518518518506E-2</v>
      </c>
    </row>
    <row r="2966" spans="1:8" x14ac:dyDescent="0.2">
      <c r="A2966" s="26">
        <v>2</v>
      </c>
      <c r="B2966" s="26">
        <v>11</v>
      </c>
      <c r="C2966" s="26">
        <v>2013</v>
      </c>
      <c r="D2966" s="38">
        <v>4.1808510638297882</v>
      </c>
      <c r="E2966" s="38">
        <v>1.5999999999999999</v>
      </c>
      <c r="F2966" s="38">
        <v>11.754311943751468</v>
      </c>
      <c r="G2966" s="38">
        <v>1.3636363636363642</v>
      </c>
      <c r="H2966" s="41">
        <v>6.8518518518518506E-2</v>
      </c>
    </row>
    <row r="2967" spans="1:8" x14ac:dyDescent="0.2">
      <c r="A2967" s="26">
        <v>2</v>
      </c>
      <c r="B2967" s="26">
        <v>12</v>
      </c>
      <c r="C2967" s="26">
        <v>2013</v>
      </c>
      <c r="D2967" s="38">
        <v>5.3304347826086955</v>
      </c>
      <c r="E2967" s="38">
        <v>4.8571428571428568</v>
      </c>
      <c r="F2967" s="38">
        <v>10.312985810441544</v>
      </c>
      <c r="G2967" s="38">
        <v>3.9833333333333334</v>
      </c>
      <c r="H2967" s="41">
        <v>6.8518518518518506E-2</v>
      </c>
    </row>
    <row r="2968" spans="1:8" x14ac:dyDescent="0.2">
      <c r="A2968" s="26">
        <v>2</v>
      </c>
      <c r="B2968" s="26">
        <v>13</v>
      </c>
      <c r="C2968" s="26">
        <v>2013</v>
      </c>
      <c r="D2968" s="38">
        <v>0.11458333333333333</v>
      </c>
      <c r="E2968" s="38">
        <v>1.5714285714285716</v>
      </c>
      <c r="F2968" s="38">
        <v>8.0816204017024056</v>
      </c>
      <c r="G2968" s="38">
        <v>1.8291666666666671</v>
      </c>
      <c r="H2968" s="41">
        <v>6.8518518518518506E-2</v>
      </c>
    </row>
    <row r="2969" spans="1:8" x14ac:dyDescent="0.2">
      <c r="A2969" s="26">
        <v>2</v>
      </c>
      <c r="B2969" s="26">
        <v>14</v>
      </c>
      <c r="C2969" s="26">
        <v>2013</v>
      </c>
      <c r="D2969" s="38">
        <v>1.7204081632653052</v>
      </c>
      <c r="E2969" s="38">
        <v>2.5142857142857147</v>
      </c>
      <c r="F2969" s="38">
        <v>7.7163334248910509</v>
      </c>
      <c r="G2969" s="38">
        <v>2.4041666666666677</v>
      </c>
      <c r="H2969" s="41">
        <v>6.8518518518518506E-2</v>
      </c>
    </row>
    <row r="2970" spans="1:8" x14ac:dyDescent="0.2">
      <c r="A2970" s="26">
        <v>2</v>
      </c>
      <c r="B2970" s="26">
        <v>15</v>
      </c>
      <c r="C2970" s="26">
        <v>2013</v>
      </c>
      <c r="D2970" s="38">
        <v>0</v>
      </c>
      <c r="E2970" s="38">
        <v>2.8714285714285714</v>
      </c>
      <c r="F2970" s="38">
        <v>7.4501553177571935</v>
      </c>
      <c r="G2970" s="38">
        <v>5.0125000000000002</v>
      </c>
      <c r="H2970" s="41">
        <v>6.8518518518518506E-2</v>
      </c>
    </row>
    <row r="2971" spans="1:8" x14ac:dyDescent="0.2">
      <c r="A2971" s="26">
        <v>2</v>
      </c>
      <c r="B2971" s="26">
        <v>16</v>
      </c>
      <c r="C2971" s="26">
        <v>2013</v>
      </c>
      <c r="D2971" s="38">
        <v>1.1266666666666665</v>
      </c>
      <c r="E2971" s="38">
        <v>4.4142857142857137</v>
      </c>
      <c r="F2971" s="38">
        <v>7.6200562372043379</v>
      </c>
      <c r="G2971" s="38">
        <v>3</v>
      </c>
      <c r="H2971" s="41">
        <v>6.8518518518518506E-2</v>
      </c>
    </row>
    <row r="2972" spans="1:8" x14ac:dyDescent="0.2">
      <c r="A2972" s="26">
        <v>2</v>
      </c>
      <c r="B2972" s="26">
        <v>17</v>
      </c>
      <c r="C2972" s="26">
        <v>2013</v>
      </c>
      <c r="D2972" s="38">
        <v>1.3333333333333332E-2</v>
      </c>
      <c r="E2972" s="38">
        <v>8.9999999999999982</v>
      </c>
      <c r="F2972" s="38">
        <v>7.0565515210379797</v>
      </c>
      <c r="G2972" s="38">
        <v>-2.8166666666666673</v>
      </c>
      <c r="H2972" s="41">
        <v>6.8518518518518506E-2</v>
      </c>
    </row>
    <row r="2973" spans="1:8" x14ac:dyDescent="0.2">
      <c r="A2973" s="26">
        <v>2</v>
      </c>
      <c r="B2973" s="26">
        <v>18</v>
      </c>
      <c r="C2973" s="26">
        <v>2013</v>
      </c>
      <c r="D2973" s="38">
        <v>0</v>
      </c>
      <c r="E2973" s="38">
        <v>5.6285714285714281</v>
      </c>
      <c r="F2973" s="38">
        <v>6.255185517645625</v>
      </c>
      <c r="G2973" s="38">
        <v>-3.0833333333333339</v>
      </c>
      <c r="H2973" s="41">
        <v>6.8518518518518506E-2</v>
      </c>
    </row>
    <row r="2974" spans="1:8" x14ac:dyDescent="0.2">
      <c r="A2974" s="26">
        <v>2</v>
      </c>
      <c r="B2974" s="26">
        <v>19</v>
      </c>
      <c r="C2974" s="26">
        <v>2013</v>
      </c>
      <c r="D2974" s="38">
        <v>0.96590909090909105</v>
      </c>
      <c r="E2974" s="38">
        <v>3.7571428571428571</v>
      </c>
      <c r="F2974" s="38">
        <v>7.8296007045224787</v>
      </c>
      <c r="G2974" s="38">
        <v>1.0374999999999996</v>
      </c>
      <c r="H2974" s="41">
        <v>6.8518518518518506E-2</v>
      </c>
    </row>
    <row r="2975" spans="1:8" x14ac:dyDescent="0.2">
      <c r="A2975" s="26">
        <v>2</v>
      </c>
      <c r="B2975" s="26">
        <v>20</v>
      </c>
      <c r="C2975" s="26">
        <v>2013</v>
      </c>
      <c r="D2975" s="38">
        <v>5.7320000000000002</v>
      </c>
      <c r="E2975" s="38">
        <v>7.1000000000000005</v>
      </c>
      <c r="F2975" s="38">
        <v>8.3591252367994038</v>
      </c>
      <c r="G2975" s="38">
        <v>0.47272727272727244</v>
      </c>
      <c r="H2975" s="41">
        <v>6.8518518518518506E-2</v>
      </c>
    </row>
    <row r="2976" spans="1:8" x14ac:dyDescent="0.2">
      <c r="A2976" s="26">
        <v>2</v>
      </c>
      <c r="B2976" s="26">
        <v>21</v>
      </c>
      <c r="C2976" s="26">
        <v>2013</v>
      </c>
      <c r="D2976" s="38">
        <v>0</v>
      </c>
      <c r="E2976" s="38">
        <v>7.1142857142857139</v>
      </c>
      <c r="F2976" s="38">
        <v>6.9432842414065545</v>
      </c>
      <c r="G2976" s="38">
        <v>-1.8041666666666665</v>
      </c>
      <c r="H2976" s="41">
        <v>6.8518518518518506E-2</v>
      </c>
    </row>
    <row r="2977" spans="1:8" x14ac:dyDescent="0.2">
      <c r="A2977" s="26">
        <v>2</v>
      </c>
      <c r="B2977" s="26">
        <v>22</v>
      </c>
      <c r="C2977" s="26">
        <v>2013</v>
      </c>
      <c r="D2977" s="38">
        <v>0</v>
      </c>
      <c r="E2977" s="38">
        <v>3.3000000000000003</v>
      </c>
      <c r="F2977" s="38">
        <v>6.5723339006136241</v>
      </c>
      <c r="G2977" s="38">
        <v>-1.054166666666666</v>
      </c>
      <c r="H2977" s="41">
        <v>6.8518518518518506E-2</v>
      </c>
    </row>
    <row r="2978" spans="1:8" x14ac:dyDescent="0.2">
      <c r="A2978" s="26">
        <v>2</v>
      </c>
      <c r="B2978" s="26">
        <v>23</v>
      </c>
      <c r="C2978" s="26">
        <v>2013</v>
      </c>
      <c r="D2978" s="38">
        <v>1.6591836734693872</v>
      </c>
      <c r="E2978" s="38">
        <v>3.6333333333333329</v>
      </c>
      <c r="F2978" s="38">
        <v>8.0901154476747639</v>
      </c>
      <c r="G2978" s="38">
        <v>2.0499999999999998</v>
      </c>
      <c r="H2978" s="41">
        <v>6.8518518518518506E-2</v>
      </c>
    </row>
    <row r="2979" spans="1:8" x14ac:dyDescent="0.2">
      <c r="A2979" s="26">
        <v>2</v>
      </c>
      <c r="B2979" s="26">
        <v>24</v>
      </c>
      <c r="C2979" s="26">
        <v>2013</v>
      </c>
      <c r="D2979" s="38">
        <v>5.2659574468085104</v>
      </c>
      <c r="E2979" s="38">
        <v>4.666666666666667</v>
      </c>
      <c r="F2979" s="38">
        <v>7.8862343443381917</v>
      </c>
      <c r="G2979" s="38">
        <v>4.2409090909090912</v>
      </c>
      <c r="H2979" s="41">
        <v>6.8518518518518506E-2</v>
      </c>
    </row>
    <row r="2980" spans="1:8" x14ac:dyDescent="0.2">
      <c r="A2980" s="26">
        <v>2</v>
      </c>
      <c r="B2980" s="26">
        <v>25</v>
      </c>
      <c r="C2980" s="26">
        <v>2013</v>
      </c>
      <c r="D2980" s="38">
        <v>3.6956521739130437E-2</v>
      </c>
      <c r="E2980" s="38">
        <v>2.7714285714285714</v>
      </c>
      <c r="F2980" s="38">
        <v>7.3765315859967675</v>
      </c>
      <c r="G2980" s="38">
        <v>3.2583333333333333</v>
      </c>
      <c r="H2980" s="41">
        <v>6.8518518518518506E-2</v>
      </c>
    </row>
    <row r="2981" spans="1:8" x14ac:dyDescent="0.2">
      <c r="A2981" s="26">
        <v>2</v>
      </c>
      <c r="B2981" s="26">
        <v>26</v>
      </c>
      <c r="C2981" s="26">
        <v>2013</v>
      </c>
      <c r="D2981" s="38">
        <v>0.5229166666666667</v>
      </c>
      <c r="E2981" s="38">
        <v>4.1142857142857139</v>
      </c>
      <c r="F2981" s="38">
        <v>7.0792049769642666</v>
      </c>
      <c r="G2981" s="38">
        <v>2.8666666666666663</v>
      </c>
      <c r="H2981" s="41">
        <v>6.8518518518518506E-2</v>
      </c>
    </row>
    <row r="2982" spans="1:8" x14ac:dyDescent="0.2">
      <c r="A2982" s="26">
        <v>2</v>
      </c>
      <c r="B2982" s="26">
        <v>27</v>
      </c>
      <c r="C2982" s="26">
        <v>2013</v>
      </c>
      <c r="D2982" s="38">
        <v>23.06</v>
      </c>
      <c r="E2982" s="38">
        <v>5.7285714285714286</v>
      </c>
      <c r="F2982" s="38">
        <v>29.047393861479776</v>
      </c>
      <c r="G2982" s="38">
        <v>4.6624999999999996</v>
      </c>
      <c r="H2982" s="41">
        <v>6.8518518518518506E-2</v>
      </c>
    </row>
    <row r="2983" spans="1:8" x14ac:dyDescent="0.2">
      <c r="A2983" s="26">
        <v>2</v>
      </c>
      <c r="B2983" s="26">
        <v>28</v>
      </c>
      <c r="C2983" s="26">
        <v>2013</v>
      </c>
      <c r="D2983" s="38">
        <v>3.3192307692307699</v>
      </c>
      <c r="E2983" s="38">
        <v>2.4571428571428577</v>
      </c>
      <c r="F2983" s="38">
        <v>12.399935437650607</v>
      </c>
      <c r="G2983" s="38">
        <v>6.5833333333333339</v>
      </c>
      <c r="H2983" s="41">
        <v>6.8518518518518506E-2</v>
      </c>
    </row>
    <row r="2984" spans="1:8" x14ac:dyDescent="0.2">
      <c r="A2984" s="26">
        <v>3</v>
      </c>
      <c r="B2984" s="26">
        <v>1</v>
      </c>
      <c r="C2984" s="26">
        <v>2013</v>
      </c>
      <c r="D2984" s="38">
        <v>0.10199999999999999</v>
      </c>
      <c r="E2984" s="38">
        <v>4.1624999999999996</v>
      </c>
      <c r="F2984" s="38">
        <v>9.8344315539987601</v>
      </c>
      <c r="G2984" s="38">
        <v>4.4192307692307686</v>
      </c>
      <c r="H2984" s="41">
        <v>24.162962962963</v>
      </c>
    </row>
    <row r="2985" spans="1:8" x14ac:dyDescent="0.2">
      <c r="A2985" s="26">
        <v>3</v>
      </c>
      <c r="B2985" s="26">
        <v>2</v>
      </c>
      <c r="C2985" s="26">
        <v>2013</v>
      </c>
      <c r="D2985" s="38">
        <v>0</v>
      </c>
      <c r="E2985" s="38">
        <v>4.5500000000000007</v>
      </c>
      <c r="F2985" s="38">
        <v>8.9877586387538333</v>
      </c>
      <c r="G2985" s="38">
        <v>2.4846153846153851</v>
      </c>
      <c r="H2985" s="41">
        <v>24.162962962963</v>
      </c>
    </row>
    <row r="2986" spans="1:8" x14ac:dyDescent="0.2">
      <c r="A2986" s="26">
        <v>3</v>
      </c>
      <c r="B2986" s="26">
        <v>3</v>
      </c>
      <c r="C2986" s="26">
        <v>2013</v>
      </c>
      <c r="D2986" s="38">
        <v>2.8000000000000004E-2</v>
      </c>
      <c r="E2986" s="38">
        <v>5.45</v>
      </c>
      <c r="F2986" s="38">
        <v>8.5375212022189064</v>
      </c>
      <c r="G2986" s="38">
        <v>1.5846153846153848</v>
      </c>
      <c r="H2986" s="41">
        <v>24.162962962963</v>
      </c>
    </row>
    <row r="2987" spans="1:8" x14ac:dyDescent="0.2">
      <c r="A2987" s="26">
        <v>3</v>
      </c>
      <c r="B2987" s="26">
        <v>4</v>
      </c>
      <c r="C2987" s="26">
        <v>2013</v>
      </c>
      <c r="D2987" s="38">
        <v>0</v>
      </c>
      <c r="E2987" s="38">
        <v>6.8000000000000007</v>
      </c>
      <c r="F2987" s="38">
        <v>8.2373629111956213</v>
      </c>
      <c r="G2987" s="38">
        <v>1.4038461538461537</v>
      </c>
      <c r="H2987" s="41">
        <v>24.162962962963</v>
      </c>
    </row>
    <row r="2988" spans="1:8" x14ac:dyDescent="0.2">
      <c r="A2988" s="26">
        <v>3</v>
      </c>
      <c r="B2988" s="26">
        <v>5</v>
      </c>
      <c r="C2988" s="26">
        <v>2013</v>
      </c>
      <c r="D2988" s="38">
        <v>0</v>
      </c>
      <c r="E2988" s="38">
        <v>3.5624999999999996</v>
      </c>
      <c r="F2988" s="38">
        <v>7.95419471211705</v>
      </c>
      <c r="G2988" s="38">
        <v>3.3214285714285716</v>
      </c>
      <c r="H2988" s="41">
        <v>24.162962962963</v>
      </c>
    </row>
    <row r="2989" spans="1:8" x14ac:dyDescent="0.2">
      <c r="A2989" s="26">
        <v>3</v>
      </c>
      <c r="B2989" s="26">
        <v>6</v>
      </c>
      <c r="C2989" s="26">
        <v>2013</v>
      </c>
      <c r="D2989" s="38">
        <v>2.9787234042553193E-2</v>
      </c>
      <c r="E2989" s="38">
        <v>8.1875</v>
      </c>
      <c r="F2989" s="38">
        <v>7.7842937926699065</v>
      </c>
      <c r="G2989" s="38">
        <v>4.207692307692307</v>
      </c>
      <c r="H2989" s="41">
        <v>24.162962962963</v>
      </c>
    </row>
    <row r="2990" spans="1:8" x14ac:dyDescent="0.2">
      <c r="A2990" s="26">
        <v>3</v>
      </c>
      <c r="B2990" s="26">
        <v>7</v>
      </c>
      <c r="C2990" s="26">
        <v>2013</v>
      </c>
      <c r="D2990" s="38">
        <v>1.0215686274509801</v>
      </c>
      <c r="E2990" s="38">
        <v>6.8</v>
      </c>
      <c r="F2990" s="38">
        <v>8.0844520836931935</v>
      </c>
      <c r="G2990" s="38">
        <v>2.4384615384615382</v>
      </c>
      <c r="H2990" s="41">
        <v>24.162962962963</v>
      </c>
    </row>
    <row r="2991" spans="1:8" x14ac:dyDescent="0.2">
      <c r="A2991" s="26">
        <v>3</v>
      </c>
      <c r="B2991" s="26">
        <v>8</v>
      </c>
      <c r="C2991" s="26">
        <v>2013</v>
      </c>
      <c r="D2991" s="38">
        <v>9.8938775510204042</v>
      </c>
      <c r="E2991" s="38">
        <v>5.4124999999999996</v>
      </c>
      <c r="F2991" s="38">
        <v>10.899143982534184</v>
      </c>
      <c r="G2991" s="38">
        <v>1.8730769230769231</v>
      </c>
      <c r="H2991" s="41">
        <v>24.162962962963</v>
      </c>
    </row>
    <row r="2992" spans="1:8" x14ac:dyDescent="0.2">
      <c r="A2992" s="26">
        <v>3</v>
      </c>
      <c r="B2992" s="26">
        <v>9</v>
      </c>
      <c r="C2992" s="26">
        <v>2013</v>
      </c>
      <c r="D2992" s="38">
        <v>6.3413043478260871</v>
      </c>
      <c r="E2992" s="38">
        <v>3.9874999999999994</v>
      </c>
      <c r="F2992" s="38">
        <v>9.7296593203396888</v>
      </c>
      <c r="G2992" s="38">
        <v>5.4730769230769232</v>
      </c>
      <c r="H2992" s="41">
        <v>24.162962962963</v>
      </c>
    </row>
    <row r="2993" spans="1:8" x14ac:dyDescent="0.2">
      <c r="A2993" s="26">
        <v>3</v>
      </c>
      <c r="B2993" s="26">
        <v>10</v>
      </c>
      <c r="C2993" s="26">
        <v>2013</v>
      </c>
      <c r="D2993" s="38">
        <v>6.5217391304347823E-3</v>
      </c>
      <c r="E2993" s="38">
        <v>2.2875000000000001</v>
      </c>
      <c r="F2993" s="38">
        <v>8.7753824894449064</v>
      </c>
      <c r="G2993" s="38">
        <v>4.3423076923076929</v>
      </c>
      <c r="H2993" s="41">
        <v>24.162962962963</v>
      </c>
    </row>
    <row r="2994" spans="1:8" x14ac:dyDescent="0.2">
      <c r="A2994" s="26">
        <v>3</v>
      </c>
      <c r="B2994" s="26">
        <v>11</v>
      </c>
      <c r="C2994" s="26">
        <v>2013</v>
      </c>
      <c r="D2994" s="38">
        <v>9.5918367346938774E-2</v>
      </c>
      <c r="E2994" s="38">
        <v>3.3624999999999998</v>
      </c>
      <c r="F2994" s="38">
        <v>8.3449668268454769</v>
      </c>
      <c r="G2994" s="38">
        <v>6.5807692307692296</v>
      </c>
      <c r="H2994" s="41">
        <v>24.162962962963</v>
      </c>
    </row>
    <row r="2995" spans="1:8" x14ac:dyDescent="0.2">
      <c r="A2995" s="26">
        <v>3</v>
      </c>
      <c r="B2995" s="26">
        <v>12</v>
      </c>
      <c r="C2995" s="26">
        <v>2013</v>
      </c>
      <c r="D2995" s="38">
        <v>7.0980392156862804</v>
      </c>
      <c r="E2995" s="38">
        <v>5.1285714285714281</v>
      </c>
      <c r="F2995" s="38">
        <v>20.277674736016444</v>
      </c>
      <c r="G2995" s="38">
        <v>8.7818181818181831</v>
      </c>
      <c r="H2995" s="41">
        <v>24.162962962963</v>
      </c>
    </row>
    <row r="2996" spans="1:8" x14ac:dyDescent="0.2">
      <c r="A2996" s="26">
        <v>3</v>
      </c>
      <c r="B2996" s="26">
        <v>13</v>
      </c>
      <c r="C2996" s="26">
        <v>2013</v>
      </c>
      <c r="D2996" s="38">
        <v>18.377999999999997</v>
      </c>
      <c r="E2996" s="38">
        <v>3.8285714285714287</v>
      </c>
      <c r="F2996" s="38">
        <v>14.042310992306319</v>
      </c>
      <c r="G2996" s="38">
        <v>6.7045454545454541</v>
      </c>
      <c r="H2996" s="41">
        <v>24.162962962963</v>
      </c>
    </row>
    <row r="2997" spans="1:8" x14ac:dyDescent="0.2">
      <c r="A2997" s="26">
        <v>3</v>
      </c>
      <c r="B2997" s="26">
        <v>14</v>
      </c>
      <c r="C2997" s="26">
        <v>2013</v>
      </c>
      <c r="D2997" s="38">
        <v>1.6326530612244899E-2</v>
      </c>
      <c r="E2997" s="38">
        <v>7.8875000000000002</v>
      </c>
      <c r="F2997" s="38">
        <v>9.5795801748280436</v>
      </c>
      <c r="G2997" s="38">
        <v>2.7291666666666665</v>
      </c>
      <c r="H2997" s="41">
        <v>24.162962962963</v>
      </c>
    </row>
    <row r="2998" spans="1:8" x14ac:dyDescent="0.2">
      <c r="A2998" s="26">
        <v>3</v>
      </c>
      <c r="B2998" s="26">
        <v>15</v>
      </c>
      <c r="C2998" s="26">
        <v>2013</v>
      </c>
      <c r="D2998" s="38">
        <v>0</v>
      </c>
      <c r="E2998" s="38">
        <v>5.1124999999999998</v>
      </c>
      <c r="F2998" s="38">
        <v>8.826352765279049</v>
      </c>
      <c r="G2998" s="38">
        <v>2.6249999999999996</v>
      </c>
      <c r="H2998" s="41">
        <v>24.162962962963</v>
      </c>
    </row>
    <row r="2999" spans="1:8" x14ac:dyDescent="0.2">
      <c r="A2999" s="26">
        <v>3</v>
      </c>
      <c r="B2999" s="26">
        <v>16</v>
      </c>
      <c r="C2999" s="26">
        <v>2013</v>
      </c>
      <c r="D2999" s="38">
        <v>0.28749999999999998</v>
      </c>
      <c r="E2999" s="38">
        <v>2.2250000000000001</v>
      </c>
      <c r="F2999" s="38">
        <v>8.7017587576844768</v>
      </c>
      <c r="G2999" s="38">
        <v>2.0384615384615383</v>
      </c>
      <c r="H2999" s="41">
        <v>24.162962962963</v>
      </c>
    </row>
    <row r="3000" spans="1:8" x14ac:dyDescent="0.2">
      <c r="A3000" s="26">
        <v>3</v>
      </c>
      <c r="B3000" s="26">
        <v>17</v>
      </c>
      <c r="C3000" s="26">
        <v>2013</v>
      </c>
      <c r="D3000" s="38">
        <v>1.4059999999999997</v>
      </c>
      <c r="E3000" s="38">
        <v>4.125</v>
      </c>
      <c r="F3000" s="38">
        <v>8.3138183249468351</v>
      </c>
      <c r="G3000" s="38">
        <v>0.94999999999999929</v>
      </c>
      <c r="H3000" s="41">
        <v>24.162962962963</v>
      </c>
    </row>
    <row r="3001" spans="1:8" x14ac:dyDescent="0.2">
      <c r="A3001" s="26">
        <v>3</v>
      </c>
      <c r="B3001" s="26">
        <v>18</v>
      </c>
      <c r="C3001" s="26">
        <v>2013</v>
      </c>
      <c r="D3001" s="38">
        <v>2.4653061224489798</v>
      </c>
      <c r="E3001" s="38">
        <v>4.6571428571428575</v>
      </c>
      <c r="F3001" s="38">
        <v>8.01366003392355</v>
      </c>
      <c r="G3001" s="38">
        <v>-0.69545454545454555</v>
      </c>
      <c r="H3001" s="41">
        <v>24.162962962963</v>
      </c>
    </row>
    <row r="3002" spans="1:8" x14ac:dyDescent="0.2">
      <c r="A3002" s="26">
        <v>3</v>
      </c>
      <c r="B3002" s="26">
        <v>19</v>
      </c>
      <c r="C3002" s="26">
        <v>2013</v>
      </c>
      <c r="D3002" s="38">
        <v>18.386792452830189</v>
      </c>
      <c r="E3002" s="38">
        <v>4.3833333333333337</v>
      </c>
      <c r="F3002" s="38">
        <v>16.571003010077956</v>
      </c>
      <c r="G3002" s="38">
        <v>2.2454545454545456</v>
      </c>
      <c r="H3002" s="41">
        <v>24.162962962963</v>
      </c>
    </row>
    <row r="3003" spans="1:8" x14ac:dyDescent="0.2">
      <c r="A3003" s="26">
        <v>3</v>
      </c>
      <c r="B3003" s="26">
        <v>20</v>
      </c>
      <c r="C3003" s="26">
        <v>2013</v>
      </c>
      <c r="D3003" s="38">
        <v>2.4042553191489358</v>
      </c>
      <c r="E3003" s="38">
        <v>5.0428571428571427</v>
      </c>
      <c r="F3003" s="38">
        <v>10.859500434663186</v>
      </c>
      <c r="G3003" s="38">
        <v>3.0541666666666671</v>
      </c>
      <c r="H3003" s="41">
        <v>24.162962962963</v>
      </c>
    </row>
    <row r="3004" spans="1:8" x14ac:dyDescent="0.2">
      <c r="A3004" s="26">
        <v>3</v>
      </c>
      <c r="B3004" s="26">
        <v>21</v>
      </c>
      <c r="C3004" s="26">
        <v>2013</v>
      </c>
      <c r="D3004" s="38">
        <v>0.10392156862745097</v>
      </c>
      <c r="E3004" s="38">
        <v>3.9428571428571426</v>
      </c>
      <c r="F3004" s="38">
        <v>9.3841941174638333</v>
      </c>
      <c r="G3004" s="38">
        <v>2.0166666666666666</v>
      </c>
      <c r="H3004" s="41">
        <v>24.162962962963</v>
      </c>
    </row>
    <row r="3005" spans="1:8" x14ac:dyDescent="0.2">
      <c r="A3005" s="26">
        <v>3</v>
      </c>
      <c r="B3005" s="26">
        <v>22</v>
      </c>
      <c r="C3005" s="26">
        <v>2013</v>
      </c>
      <c r="D3005" s="38">
        <v>1.5686274509803921E-2</v>
      </c>
      <c r="E3005" s="38">
        <v>5.0285714285714276</v>
      </c>
      <c r="F3005" s="38">
        <v>8.7300755775923342</v>
      </c>
      <c r="G3005" s="38">
        <v>1.3818181818181821</v>
      </c>
      <c r="H3005" s="41">
        <v>24.162962962963</v>
      </c>
    </row>
    <row r="3006" spans="1:8" x14ac:dyDescent="0.2">
      <c r="A3006" s="26">
        <v>3</v>
      </c>
      <c r="B3006" s="26">
        <v>23</v>
      </c>
      <c r="C3006" s="26">
        <v>2013</v>
      </c>
      <c r="D3006" s="38">
        <v>0</v>
      </c>
      <c r="E3006" s="38">
        <v>6.2571428571428571</v>
      </c>
      <c r="F3006" s="38">
        <v>8.2770064590666212</v>
      </c>
      <c r="G3006" s="38">
        <v>3.3100000000000005</v>
      </c>
      <c r="H3006" s="41">
        <v>24.162962962963</v>
      </c>
    </row>
    <row r="3007" spans="1:8" x14ac:dyDescent="0.2">
      <c r="A3007" s="26">
        <v>3</v>
      </c>
      <c r="B3007" s="26">
        <v>24</v>
      </c>
      <c r="C3007" s="26">
        <v>2013</v>
      </c>
      <c r="D3007" s="38">
        <v>0</v>
      </c>
      <c r="E3007" s="38">
        <v>3.1874999999999996</v>
      </c>
      <c r="F3007" s="38">
        <v>7.9768481680433361</v>
      </c>
      <c r="G3007" s="38">
        <v>3.3874999999999997</v>
      </c>
      <c r="H3007" s="41">
        <v>24.162962962963</v>
      </c>
    </row>
    <row r="3008" spans="1:8" x14ac:dyDescent="0.2">
      <c r="A3008" s="26">
        <v>3</v>
      </c>
      <c r="B3008" s="26">
        <v>25</v>
      </c>
      <c r="C3008" s="26">
        <v>2013</v>
      </c>
      <c r="D3008" s="38">
        <v>0.61428571428571432</v>
      </c>
      <c r="E3008" s="38">
        <v>4.0714285714285721</v>
      </c>
      <c r="F3008" s="38">
        <v>8.1552441334628352</v>
      </c>
      <c r="G3008" s="38">
        <v>3.3999999999999995</v>
      </c>
      <c r="H3008" s="41">
        <v>24.162962962963</v>
      </c>
    </row>
    <row r="3009" spans="1:8" x14ac:dyDescent="0.2">
      <c r="A3009" s="26">
        <v>3</v>
      </c>
      <c r="B3009" s="26">
        <v>26</v>
      </c>
      <c r="C3009" s="26">
        <v>2013</v>
      </c>
      <c r="D3009" s="38">
        <v>3.4254901960784321</v>
      </c>
      <c r="E3009" s="38">
        <v>2.9571428571428569</v>
      </c>
      <c r="F3009" s="38">
        <v>8.0334818078590491</v>
      </c>
      <c r="G3009" s="38">
        <v>4.8961538461538465</v>
      </c>
      <c r="H3009" s="41">
        <v>24.162962962963</v>
      </c>
    </row>
    <row r="3010" spans="1:8" x14ac:dyDescent="0.2">
      <c r="A3010" s="26">
        <v>3</v>
      </c>
      <c r="B3010" s="26">
        <v>27</v>
      </c>
      <c r="C3010" s="26">
        <v>2013</v>
      </c>
      <c r="D3010" s="38">
        <v>1.8367346938775508E-2</v>
      </c>
      <c r="E3010" s="38">
        <v>4.6571428571428575</v>
      </c>
      <c r="F3010" s="38">
        <v>7.6851849229924083</v>
      </c>
      <c r="G3010" s="38">
        <v>5.9461538461538455</v>
      </c>
      <c r="H3010" s="41">
        <v>24.162962962963</v>
      </c>
    </row>
    <row r="3011" spans="1:8" x14ac:dyDescent="0.2">
      <c r="A3011" s="26">
        <v>3</v>
      </c>
      <c r="B3011" s="26">
        <v>28</v>
      </c>
      <c r="C3011" s="26">
        <v>2013</v>
      </c>
      <c r="D3011" s="38">
        <v>6.1224489795918364E-3</v>
      </c>
      <c r="E3011" s="38">
        <v>4</v>
      </c>
      <c r="F3011" s="38">
        <v>7.5832443713241231</v>
      </c>
      <c r="G3011" s="38">
        <v>6.0458333333333325</v>
      </c>
      <c r="H3011" s="41">
        <v>24.162962962963</v>
      </c>
    </row>
    <row r="3012" spans="1:8" x14ac:dyDescent="0.2">
      <c r="A3012" s="26">
        <v>3</v>
      </c>
      <c r="B3012" s="26">
        <v>29</v>
      </c>
      <c r="C3012" s="26">
        <v>2013</v>
      </c>
      <c r="D3012" s="38">
        <v>1.7647058823529412E-2</v>
      </c>
      <c r="E3012" s="38">
        <v>3.6999999999999997</v>
      </c>
      <c r="F3012" s="38">
        <v>7.4501553177571944</v>
      </c>
      <c r="G3012" s="38">
        <v>7.4153846153846139</v>
      </c>
      <c r="H3012" s="41">
        <v>24.162962962963</v>
      </c>
    </row>
    <row r="3013" spans="1:8" x14ac:dyDescent="0.2">
      <c r="A3013" s="26">
        <v>3</v>
      </c>
      <c r="B3013" s="26">
        <v>30</v>
      </c>
      <c r="C3013" s="26">
        <v>2013</v>
      </c>
      <c r="D3013" s="38">
        <v>0.01</v>
      </c>
      <c r="E3013" s="38">
        <v>2.6285714285714286</v>
      </c>
      <c r="F3013" s="38">
        <v>7.2915811262731953</v>
      </c>
      <c r="G3013" s="38">
        <v>8.3076923076923084</v>
      </c>
      <c r="H3013" s="41">
        <v>24.162962962963</v>
      </c>
    </row>
    <row r="3014" spans="1:8" x14ac:dyDescent="0.2">
      <c r="A3014" s="26">
        <v>3</v>
      </c>
      <c r="B3014" s="26">
        <v>31</v>
      </c>
      <c r="C3014" s="26">
        <v>2013</v>
      </c>
      <c r="D3014" s="38">
        <v>0.59361702127659577</v>
      </c>
      <c r="E3014" s="38">
        <v>3.375</v>
      </c>
      <c r="F3014" s="38">
        <v>7.3850266319691231</v>
      </c>
      <c r="G3014" s="38">
        <v>7.3230769230769237</v>
      </c>
      <c r="H3014" s="41">
        <v>24.162962962963</v>
      </c>
    </row>
    <row r="3015" spans="1:8" x14ac:dyDescent="0.2">
      <c r="A3015" s="26">
        <v>4</v>
      </c>
      <c r="B3015" s="26">
        <v>1</v>
      </c>
      <c r="C3015" s="26">
        <v>2013</v>
      </c>
      <c r="D3015" s="38">
        <v>4.0999999999999988</v>
      </c>
      <c r="E3015" s="38">
        <v>4.8428571428571425</v>
      </c>
      <c r="F3015" s="38">
        <v>7.99383825998805</v>
      </c>
      <c r="G3015" s="38">
        <v>8.4208333333333325</v>
      </c>
      <c r="H3015" s="41">
        <v>87.322222222222194</v>
      </c>
    </row>
    <row r="3016" spans="1:8" x14ac:dyDescent="0.2">
      <c r="A3016" s="26">
        <v>4</v>
      </c>
      <c r="B3016" s="26">
        <v>2</v>
      </c>
      <c r="C3016" s="26">
        <v>2013</v>
      </c>
      <c r="D3016" s="38">
        <v>0.38269230769230778</v>
      </c>
      <c r="E3016" s="38">
        <v>5.4</v>
      </c>
      <c r="F3016" s="38">
        <v>7.0565515210379806</v>
      </c>
      <c r="G3016" s="38">
        <v>4.6999999999999993</v>
      </c>
      <c r="H3016" s="41">
        <v>87.322222222222194</v>
      </c>
    </row>
    <row r="3017" spans="1:8" x14ac:dyDescent="0.2">
      <c r="A3017" s="26">
        <v>4</v>
      </c>
      <c r="B3017" s="26">
        <v>3</v>
      </c>
      <c r="C3017" s="26">
        <v>2013</v>
      </c>
      <c r="D3017" s="38">
        <v>0</v>
      </c>
      <c r="E3017" s="38">
        <v>6.3428571428571416</v>
      </c>
      <c r="F3017" s="38">
        <v>6.9800961072867684</v>
      </c>
      <c r="G3017" s="38">
        <v>3.6833333333333336</v>
      </c>
      <c r="H3017" s="41">
        <v>87.322222222222194</v>
      </c>
    </row>
    <row r="3018" spans="1:8" x14ac:dyDescent="0.2">
      <c r="A3018" s="26">
        <v>4</v>
      </c>
      <c r="B3018" s="26">
        <v>4</v>
      </c>
      <c r="C3018" s="26">
        <v>2013</v>
      </c>
      <c r="D3018" s="38">
        <v>0</v>
      </c>
      <c r="E3018" s="38">
        <v>3.4166666666666674</v>
      </c>
      <c r="F3018" s="38">
        <v>6.790373413904125</v>
      </c>
      <c r="G3018" s="38">
        <v>4.5700000000000012</v>
      </c>
      <c r="H3018" s="41">
        <v>87.322222222222194</v>
      </c>
    </row>
    <row r="3019" spans="1:8" x14ac:dyDescent="0.2">
      <c r="A3019" s="26">
        <v>4</v>
      </c>
      <c r="B3019" s="26">
        <v>5</v>
      </c>
      <c r="C3019" s="26">
        <v>2013</v>
      </c>
      <c r="D3019" s="38">
        <v>7.5999999999999998E-2</v>
      </c>
      <c r="E3019" s="38">
        <v>4.3428571428571425</v>
      </c>
      <c r="F3019" s="38">
        <v>6.8385120077474824</v>
      </c>
      <c r="G3019" s="38">
        <v>9.4909090909090921</v>
      </c>
      <c r="H3019" s="41">
        <v>87.322222222222194</v>
      </c>
    </row>
    <row r="3020" spans="1:8" x14ac:dyDescent="0.2">
      <c r="A3020" s="26">
        <v>4</v>
      </c>
      <c r="B3020" s="26">
        <v>6</v>
      </c>
      <c r="C3020" s="26">
        <v>2013</v>
      </c>
      <c r="D3020" s="38">
        <v>1.9999999999999997E-2</v>
      </c>
      <c r="E3020" s="38">
        <v>3.8285714285714287</v>
      </c>
      <c r="F3020" s="38">
        <v>6.8045318238580528</v>
      </c>
      <c r="G3020" s="38">
        <v>6.4249999999999989</v>
      </c>
      <c r="H3020" s="41">
        <v>87.322222222222194</v>
      </c>
    </row>
    <row r="3021" spans="1:8" x14ac:dyDescent="0.2">
      <c r="A3021" s="26">
        <v>4</v>
      </c>
      <c r="B3021" s="26">
        <v>7</v>
      </c>
      <c r="C3021" s="26">
        <v>2013</v>
      </c>
      <c r="D3021" s="38">
        <v>0</v>
      </c>
      <c r="E3021" s="38">
        <v>4.8375000000000004</v>
      </c>
      <c r="F3021" s="38">
        <v>6.5949873565399093</v>
      </c>
      <c r="G3021" s="38">
        <v>8.5</v>
      </c>
      <c r="H3021" s="41">
        <v>87.322222222222194</v>
      </c>
    </row>
    <row r="3022" spans="1:8" x14ac:dyDescent="0.2">
      <c r="A3022" s="26">
        <v>4</v>
      </c>
      <c r="B3022" s="26">
        <v>8</v>
      </c>
      <c r="C3022" s="26">
        <v>2013</v>
      </c>
      <c r="D3022" s="38">
        <v>1.1764705882352941E-2</v>
      </c>
      <c r="E3022" s="38">
        <v>2.4142857142857141</v>
      </c>
      <c r="F3022" s="38">
        <v>6.5638388546412685</v>
      </c>
      <c r="G3022" s="38">
        <v>13.254545454545458</v>
      </c>
      <c r="H3022" s="41">
        <v>87.322222222222194</v>
      </c>
    </row>
    <row r="3023" spans="1:8" x14ac:dyDescent="0.2">
      <c r="A3023" s="26">
        <v>4</v>
      </c>
      <c r="B3023" s="26">
        <v>9</v>
      </c>
      <c r="C3023" s="26">
        <v>2013</v>
      </c>
      <c r="D3023" s="38">
        <v>3.4000000000000002E-2</v>
      </c>
      <c r="E3023" s="38">
        <v>3.1</v>
      </c>
      <c r="F3023" s="38">
        <v>6.5270269887610546</v>
      </c>
      <c r="G3023" s="38">
        <v>18.310000000000002</v>
      </c>
      <c r="H3023" s="41">
        <v>87.322222222222194</v>
      </c>
    </row>
    <row r="3024" spans="1:8" x14ac:dyDescent="0.2">
      <c r="A3024" s="26">
        <v>4</v>
      </c>
      <c r="B3024" s="26">
        <v>10</v>
      </c>
      <c r="C3024" s="26">
        <v>2013</v>
      </c>
      <c r="D3024" s="38">
        <v>1.4826923076923078</v>
      </c>
      <c r="E3024" s="38">
        <v>2.7166666666666668</v>
      </c>
      <c r="F3024" s="38">
        <v>7.5351057774807657</v>
      </c>
      <c r="G3024" s="38">
        <v>17.475000000000001</v>
      </c>
      <c r="H3024" s="41">
        <v>87.322222222222194</v>
      </c>
    </row>
    <row r="3025" spans="1:8" x14ac:dyDescent="0.2">
      <c r="A3025" s="26">
        <v>4</v>
      </c>
      <c r="B3025" s="26">
        <v>11</v>
      </c>
      <c r="C3025" s="26">
        <v>2013</v>
      </c>
      <c r="D3025" s="38">
        <v>12.109090909090908</v>
      </c>
      <c r="E3025" s="38">
        <v>3.6833333333333336</v>
      </c>
      <c r="F3025" s="38">
        <v>10.145916572985186</v>
      </c>
      <c r="G3025" s="38">
        <v>13.95</v>
      </c>
      <c r="H3025" s="41">
        <v>87.322222222222194</v>
      </c>
    </row>
    <row r="3026" spans="1:8" x14ac:dyDescent="0.2">
      <c r="A3026" s="26">
        <v>4</v>
      </c>
      <c r="B3026" s="26">
        <v>12</v>
      </c>
      <c r="C3026" s="26">
        <v>2013</v>
      </c>
      <c r="D3026" s="38">
        <v>2.9490566037735841</v>
      </c>
      <c r="E3026" s="38">
        <v>5.7666666666666666</v>
      </c>
      <c r="F3026" s="38">
        <v>12.623638314922678</v>
      </c>
      <c r="G3026" s="38">
        <v>7.9049999999999994</v>
      </c>
      <c r="H3026" s="41">
        <v>87.322222222222194</v>
      </c>
    </row>
    <row r="3027" spans="1:8" x14ac:dyDescent="0.2">
      <c r="A3027" s="26">
        <v>4</v>
      </c>
      <c r="B3027" s="26">
        <v>13</v>
      </c>
      <c r="C3027" s="26">
        <v>2013</v>
      </c>
      <c r="D3027" s="38">
        <v>15.200000000000001</v>
      </c>
      <c r="E3027" s="38">
        <v>2.4</v>
      </c>
      <c r="F3027" s="38">
        <v>9.0217388226432611</v>
      </c>
      <c r="G3027" s="38">
        <v>8.629999999999999</v>
      </c>
      <c r="H3027" s="41">
        <v>87.322222222222194</v>
      </c>
    </row>
    <row r="3028" spans="1:8" x14ac:dyDescent="0.2">
      <c r="A3028" s="26">
        <v>4</v>
      </c>
      <c r="B3028" s="26">
        <v>14</v>
      </c>
      <c r="C3028" s="26">
        <v>2013</v>
      </c>
      <c r="D3028" s="38">
        <v>0.30384615384615388</v>
      </c>
      <c r="E3028" s="38">
        <v>3.7333333333333338</v>
      </c>
      <c r="F3028" s="38">
        <v>7.2576009423837666</v>
      </c>
      <c r="G3028" s="38">
        <v>10.48</v>
      </c>
      <c r="H3028" s="41">
        <v>87.322222222222194</v>
      </c>
    </row>
    <row r="3029" spans="1:8" x14ac:dyDescent="0.2">
      <c r="A3029" s="26">
        <v>4</v>
      </c>
      <c r="B3029" s="26">
        <v>15</v>
      </c>
      <c r="C3029" s="26">
        <v>2013</v>
      </c>
      <c r="D3029" s="38">
        <v>0</v>
      </c>
      <c r="E3029" s="38">
        <v>2.8833333333333333</v>
      </c>
      <c r="F3029" s="38">
        <v>6.8639971456645545</v>
      </c>
      <c r="G3029" s="38">
        <v>10.11</v>
      </c>
      <c r="H3029" s="41">
        <v>87.322222222222194</v>
      </c>
    </row>
    <row r="3030" spans="1:8" x14ac:dyDescent="0.2">
      <c r="A3030" s="26">
        <v>4</v>
      </c>
      <c r="B3030" s="26">
        <v>16</v>
      </c>
      <c r="C3030" s="26">
        <v>2013</v>
      </c>
      <c r="D3030" s="38">
        <v>0</v>
      </c>
      <c r="E3030" s="38">
        <v>4.5</v>
      </c>
      <c r="F3030" s="38">
        <v>6.6346309044109111</v>
      </c>
      <c r="G3030" s="38">
        <v>12.025</v>
      </c>
      <c r="H3030" s="41">
        <v>87.322222222222194</v>
      </c>
    </row>
    <row r="3031" spans="1:8" x14ac:dyDescent="0.2">
      <c r="A3031" s="26">
        <v>4</v>
      </c>
      <c r="B3031" s="26">
        <v>17</v>
      </c>
      <c r="C3031" s="26">
        <v>2013</v>
      </c>
      <c r="D3031" s="38">
        <v>0.31176470588235311</v>
      </c>
      <c r="E3031" s="38">
        <v>2.6833333333333336</v>
      </c>
      <c r="F3031" s="38">
        <v>6.6402942683924815</v>
      </c>
      <c r="G3031" s="38">
        <v>15.32</v>
      </c>
      <c r="H3031" s="41">
        <v>87.322222222222194</v>
      </c>
    </row>
    <row r="3032" spans="1:8" x14ac:dyDescent="0.2">
      <c r="A3032" s="26">
        <v>4</v>
      </c>
      <c r="B3032" s="26">
        <v>18</v>
      </c>
      <c r="C3032" s="26">
        <v>2013</v>
      </c>
      <c r="D3032" s="38">
        <v>0.16399999999999998</v>
      </c>
      <c r="E3032" s="38">
        <v>3.8499999999999996</v>
      </c>
      <c r="F3032" s="38">
        <v>6.4958784868624102</v>
      </c>
      <c r="G3032" s="38">
        <v>12.545833333333333</v>
      </c>
      <c r="H3032" s="41">
        <v>87.322222222222194</v>
      </c>
    </row>
    <row r="3033" spans="1:8" x14ac:dyDescent="0.2">
      <c r="A3033" s="26">
        <v>4</v>
      </c>
      <c r="B3033" s="26">
        <v>19</v>
      </c>
      <c r="C3033" s="26">
        <v>2013</v>
      </c>
      <c r="D3033" s="38">
        <v>0.83137254901960811</v>
      </c>
      <c r="E3033" s="38">
        <v>4.7833333333333332</v>
      </c>
      <c r="F3033" s="38">
        <v>6.4392448470466963</v>
      </c>
      <c r="G3033" s="38">
        <v>15.139999999999999</v>
      </c>
      <c r="H3033" s="41">
        <v>87.322222222222194</v>
      </c>
    </row>
    <row r="3034" spans="1:8" x14ac:dyDescent="0.2">
      <c r="A3034" s="26">
        <v>4</v>
      </c>
      <c r="B3034" s="26">
        <v>20</v>
      </c>
      <c r="C3034" s="26">
        <v>2013</v>
      </c>
      <c r="D3034" s="38">
        <v>9.2115384615384635</v>
      </c>
      <c r="E3034" s="38">
        <v>5.7666666666666666</v>
      </c>
      <c r="F3034" s="38">
        <v>7.7276601528541953</v>
      </c>
      <c r="G3034" s="38">
        <v>12.589999999999998</v>
      </c>
      <c r="H3034" s="41">
        <v>87.322222222222194</v>
      </c>
    </row>
    <row r="3035" spans="1:8" x14ac:dyDescent="0.2">
      <c r="A3035" s="26">
        <v>4</v>
      </c>
      <c r="B3035" s="26">
        <v>21</v>
      </c>
      <c r="C3035" s="26">
        <v>2013</v>
      </c>
      <c r="D3035" s="38">
        <v>0.45416666666666666</v>
      </c>
      <c r="E3035" s="38">
        <v>3.1500000000000004</v>
      </c>
      <c r="F3035" s="38">
        <v>6.4279181190835537</v>
      </c>
      <c r="G3035" s="38">
        <v>7.8772727272727261</v>
      </c>
      <c r="H3035" s="41">
        <v>87.322222222222194</v>
      </c>
    </row>
    <row r="3036" spans="1:8" x14ac:dyDescent="0.2">
      <c r="A3036" s="26">
        <v>4</v>
      </c>
      <c r="B3036" s="26">
        <v>22</v>
      </c>
      <c r="C3036" s="26">
        <v>2013</v>
      </c>
      <c r="D3036" s="38">
        <v>0</v>
      </c>
      <c r="E3036" s="38">
        <v>4.9571428571428573</v>
      </c>
      <c r="F3036" s="38">
        <v>6.1758984219036268</v>
      </c>
      <c r="G3036" s="38">
        <v>7.4333333333333327</v>
      </c>
      <c r="H3036" s="41">
        <v>87.322222222222194</v>
      </c>
    </row>
    <row r="3037" spans="1:8" x14ac:dyDescent="0.2">
      <c r="A3037" s="26">
        <v>4</v>
      </c>
      <c r="B3037" s="26">
        <v>23</v>
      </c>
      <c r="C3037" s="26">
        <v>2013</v>
      </c>
      <c r="D3037" s="38">
        <v>2.1568627450980395E-2</v>
      </c>
      <c r="E3037" s="38">
        <v>4.55</v>
      </c>
      <c r="F3037" s="38">
        <v>6.1900568318575555</v>
      </c>
      <c r="G3037" s="38">
        <v>7.7727272727272716</v>
      </c>
      <c r="H3037" s="41">
        <v>87.322222222222194</v>
      </c>
    </row>
    <row r="3038" spans="1:8" x14ac:dyDescent="0.2">
      <c r="A3038" s="26">
        <v>4</v>
      </c>
      <c r="B3038" s="26">
        <v>24</v>
      </c>
      <c r="C3038" s="26">
        <v>2013</v>
      </c>
      <c r="D3038" s="38">
        <v>1.2E-2</v>
      </c>
      <c r="E3038" s="38">
        <v>3.9857142857142853</v>
      </c>
      <c r="F3038" s="38">
        <v>6.1447499200049842</v>
      </c>
      <c r="G3038" s="38">
        <v>10.425000000000001</v>
      </c>
      <c r="H3038" s="41">
        <v>87.322222222222194</v>
      </c>
    </row>
    <row r="3039" spans="1:8" x14ac:dyDescent="0.2">
      <c r="A3039" s="26">
        <v>4</v>
      </c>
      <c r="B3039" s="26">
        <v>25</v>
      </c>
      <c r="C3039" s="26">
        <v>2013</v>
      </c>
      <c r="D3039" s="38">
        <v>1.6666666666666666E-2</v>
      </c>
      <c r="E3039" s="38">
        <v>4.0999999999999996</v>
      </c>
      <c r="F3039" s="38">
        <v>6.0173242304196259</v>
      </c>
      <c r="G3039" s="38">
        <v>13.25</v>
      </c>
      <c r="H3039" s="41">
        <v>87.322222222222194</v>
      </c>
    </row>
    <row r="3040" spans="1:8" x14ac:dyDescent="0.2">
      <c r="A3040" s="26">
        <v>4</v>
      </c>
      <c r="B3040" s="26">
        <v>26</v>
      </c>
      <c r="C3040" s="26">
        <v>2013</v>
      </c>
      <c r="D3040" s="38">
        <v>0</v>
      </c>
      <c r="E3040" s="38">
        <v>2.4285714285714284</v>
      </c>
      <c r="F3040" s="38">
        <v>5.8700767668987703</v>
      </c>
      <c r="G3040" s="38">
        <v>12.220833333333337</v>
      </c>
      <c r="H3040" s="41">
        <v>87.322222222222194</v>
      </c>
    </row>
    <row r="3041" spans="1:8" x14ac:dyDescent="0.2">
      <c r="A3041" s="26">
        <v>4</v>
      </c>
      <c r="B3041" s="26">
        <v>27</v>
      </c>
      <c r="C3041" s="26">
        <v>2013</v>
      </c>
      <c r="D3041" s="38">
        <v>0</v>
      </c>
      <c r="E3041" s="38">
        <v>2.6000000000000005</v>
      </c>
      <c r="F3041" s="38">
        <v>5.8106114450922695</v>
      </c>
      <c r="G3041" s="38">
        <v>13.086363636363636</v>
      </c>
      <c r="H3041" s="41">
        <v>87.322222222222194</v>
      </c>
    </row>
    <row r="3042" spans="1:8" x14ac:dyDescent="0.2">
      <c r="A3042" s="26">
        <v>4</v>
      </c>
      <c r="B3042" s="26">
        <v>28</v>
      </c>
      <c r="C3042" s="26">
        <v>2013</v>
      </c>
      <c r="D3042" s="38">
        <v>1.7021276595744681E-2</v>
      </c>
      <c r="E3042" s="38">
        <v>2.9285714285714293</v>
      </c>
      <c r="F3042" s="38">
        <v>5.6577006175898426</v>
      </c>
      <c r="G3042" s="38">
        <v>13.395454545454545</v>
      </c>
      <c r="H3042" s="41">
        <v>87.322222222222194</v>
      </c>
    </row>
    <row r="3043" spans="1:8" x14ac:dyDescent="0.2">
      <c r="A3043" s="26">
        <v>4</v>
      </c>
      <c r="B3043" s="26">
        <v>29</v>
      </c>
      <c r="C3043" s="26">
        <v>2013</v>
      </c>
      <c r="D3043" s="38">
        <v>0.97592592592592531</v>
      </c>
      <c r="E3043" s="38">
        <v>2.9333333333333336</v>
      </c>
      <c r="F3043" s="38">
        <v>5.7766312612028425</v>
      </c>
      <c r="G3043" s="38">
        <v>13.209999999999999</v>
      </c>
      <c r="H3043" s="41">
        <v>87.322222222222194</v>
      </c>
    </row>
    <row r="3044" spans="1:8" x14ac:dyDescent="0.2">
      <c r="A3044" s="26">
        <v>4</v>
      </c>
      <c r="B3044" s="26">
        <v>30</v>
      </c>
      <c r="C3044" s="26">
        <v>2013</v>
      </c>
      <c r="D3044" s="38">
        <v>2.7163636363636359</v>
      </c>
      <c r="E3044" s="38">
        <v>2.8571428571428572</v>
      </c>
      <c r="F3044" s="38">
        <v>5.5869085678201991</v>
      </c>
      <c r="G3044" s="38">
        <v>13.463636363636361</v>
      </c>
      <c r="H3044" s="41">
        <v>87.322222222222194</v>
      </c>
    </row>
    <row r="3045" spans="1:8" x14ac:dyDescent="0.2">
      <c r="A3045" s="26">
        <v>5</v>
      </c>
      <c r="B3045" s="26">
        <v>1</v>
      </c>
      <c r="C3045" s="26">
        <v>2013</v>
      </c>
      <c r="D3045" s="38">
        <v>0</v>
      </c>
      <c r="E3045" s="38">
        <v>2.7875000000000005</v>
      </c>
      <c r="F3045" s="38">
        <v>5.4679779242072</v>
      </c>
      <c r="G3045" s="38">
        <v>12.737500000000001</v>
      </c>
      <c r="H3045" s="41">
        <v>109.62037037037</v>
      </c>
    </row>
    <row r="3046" spans="1:8" x14ac:dyDescent="0.2">
      <c r="A3046" s="26">
        <v>5</v>
      </c>
      <c r="B3046" s="26">
        <v>2</v>
      </c>
      <c r="C3046" s="26">
        <v>2013</v>
      </c>
      <c r="D3046" s="38">
        <v>0</v>
      </c>
      <c r="E3046" s="38">
        <v>2.0857142857142859</v>
      </c>
      <c r="F3046" s="38">
        <v>5.4509878322624861</v>
      </c>
      <c r="G3046" s="38">
        <v>13.636363636363637</v>
      </c>
      <c r="H3046" s="41">
        <v>109.62037037037</v>
      </c>
    </row>
    <row r="3047" spans="1:8" x14ac:dyDescent="0.2">
      <c r="A3047" s="26">
        <v>5</v>
      </c>
      <c r="B3047" s="26">
        <v>3</v>
      </c>
      <c r="C3047" s="26">
        <v>2013</v>
      </c>
      <c r="D3047" s="38">
        <v>0</v>
      </c>
      <c r="E3047" s="38">
        <v>3.6857142857142855</v>
      </c>
      <c r="F3047" s="38">
        <v>5.3745324185112713</v>
      </c>
      <c r="G3047" s="38">
        <v>13.631818181818184</v>
      </c>
      <c r="H3047" s="41">
        <v>109.62037037037</v>
      </c>
    </row>
    <row r="3048" spans="1:8" x14ac:dyDescent="0.2">
      <c r="A3048" s="26">
        <v>5</v>
      </c>
      <c r="B3048" s="26">
        <v>4</v>
      </c>
      <c r="C3048" s="26">
        <v>2013</v>
      </c>
      <c r="D3048" s="38">
        <v>0</v>
      </c>
      <c r="E3048" s="38">
        <v>3.2428571428571429</v>
      </c>
      <c r="F3048" s="38">
        <v>5.3603740085573426</v>
      </c>
      <c r="G3048" s="38">
        <v>13.163636363636362</v>
      </c>
      <c r="H3048" s="41">
        <v>109.62037037037</v>
      </c>
    </row>
    <row r="3049" spans="1:8" x14ac:dyDescent="0.2">
      <c r="A3049" s="26">
        <v>5</v>
      </c>
      <c r="B3049" s="26">
        <v>5</v>
      </c>
      <c r="C3049" s="26">
        <v>2013</v>
      </c>
      <c r="D3049" s="38">
        <v>0</v>
      </c>
      <c r="E3049" s="38">
        <v>3.3428571428571425</v>
      </c>
      <c r="F3049" s="38">
        <v>5.2612651388798435</v>
      </c>
      <c r="G3049" s="38">
        <v>11.568181818181817</v>
      </c>
      <c r="H3049" s="41">
        <v>109.62037037037</v>
      </c>
    </row>
    <row r="3050" spans="1:8" x14ac:dyDescent="0.2">
      <c r="A3050" s="26">
        <v>5</v>
      </c>
      <c r="B3050" s="26">
        <v>6</v>
      </c>
      <c r="C3050" s="26">
        <v>2013</v>
      </c>
      <c r="D3050" s="38">
        <v>0</v>
      </c>
      <c r="E3050" s="38">
        <v>2.1428571428571428</v>
      </c>
      <c r="F3050" s="38">
        <v>5.1848097251286287</v>
      </c>
      <c r="G3050" s="38">
        <v>12.895454545454546</v>
      </c>
      <c r="H3050" s="41">
        <v>109.62037037037</v>
      </c>
    </row>
    <row r="3051" spans="1:8" x14ac:dyDescent="0.2">
      <c r="A3051" s="26">
        <v>5</v>
      </c>
      <c r="B3051" s="26">
        <v>7</v>
      </c>
      <c r="C3051" s="26">
        <v>2013</v>
      </c>
      <c r="D3051" s="38">
        <v>0</v>
      </c>
      <c r="E3051" s="38">
        <v>2.9125000000000001</v>
      </c>
      <c r="F3051" s="38">
        <v>5.1734829971654852</v>
      </c>
      <c r="G3051" s="38">
        <v>15.512499999999999</v>
      </c>
      <c r="H3051" s="41">
        <v>109.62037037037</v>
      </c>
    </row>
    <row r="3052" spans="1:8" x14ac:dyDescent="0.2">
      <c r="A3052" s="26">
        <v>5</v>
      </c>
      <c r="B3052" s="26">
        <v>8</v>
      </c>
      <c r="C3052" s="26">
        <v>2013</v>
      </c>
      <c r="D3052" s="38">
        <v>18.066071428571426</v>
      </c>
      <c r="E3052" s="38">
        <v>3.1</v>
      </c>
      <c r="F3052" s="38">
        <v>17.094864178373307</v>
      </c>
      <c r="G3052" s="38">
        <v>16.27</v>
      </c>
      <c r="H3052" s="41">
        <v>109.62037037037</v>
      </c>
    </row>
    <row r="3053" spans="1:8" x14ac:dyDescent="0.2">
      <c r="A3053" s="26">
        <v>5</v>
      </c>
      <c r="B3053" s="26">
        <v>9</v>
      </c>
      <c r="C3053" s="26">
        <v>2013</v>
      </c>
      <c r="D3053" s="38">
        <v>25.358928571428581</v>
      </c>
      <c r="E3053" s="38">
        <v>1.9333333333333333</v>
      </c>
      <c r="F3053" s="38">
        <v>14.835181949726318</v>
      </c>
      <c r="G3053" s="38">
        <v>15.877272727272729</v>
      </c>
      <c r="H3053" s="41">
        <v>109.62037037037</v>
      </c>
    </row>
    <row r="3054" spans="1:8" x14ac:dyDescent="0.2">
      <c r="A3054" s="26">
        <v>5</v>
      </c>
      <c r="B3054" s="26">
        <v>10</v>
      </c>
      <c r="C3054" s="26">
        <v>2013</v>
      </c>
      <c r="D3054" s="38">
        <v>10.414545454545454</v>
      </c>
      <c r="E3054" s="38">
        <v>2.1999999999999997</v>
      </c>
      <c r="F3054" s="38">
        <v>7.5747493253517657</v>
      </c>
      <c r="G3054" s="38">
        <v>18.399999999999999</v>
      </c>
      <c r="H3054" s="41">
        <v>109.62037037037</v>
      </c>
    </row>
    <row r="3055" spans="1:8" x14ac:dyDescent="0.2">
      <c r="A3055" s="26">
        <v>5</v>
      </c>
      <c r="B3055" s="26">
        <v>11</v>
      </c>
      <c r="C3055" s="26">
        <v>2013</v>
      </c>
      <c r="D3055" s="38">
        <v>8.4211538461538442</v>
      </c>
      <c r="E3055" s="38">
        <v>2.7857142857142851</v>
      </c>
      <c r="F3055" s="38">
        <v>12.354628525798038</v>
      </c>
      <c r="G3055" s="38">
        <v>18.708333333333332</v>
      </c>
      <c r="H3055" s="41">
        <v>109.62037037037</v>
      </c>
    </row>
    <row r="3056" spans="1:8" x14ac:dyDescent="0.2">
      <c r="A3056" s="26">
        <v>5</v>
      </c>
      <c r="B3056" s="26">
        <v>12</v>
      </c>
      <c r="C3056" s="26">
        <v>2013</v>
      </c>
      <c r="D3056" s="38">
        <v>9.6230769230769226</v>
      </c>
      <c r="E3056" s="38">
        <v>5.1833333333333327</v>
      </c>
      <c r="F3056" s="38">
        <v>8.5969865240254073</v>
      </c>
      <c r="G3056" s="38">
        <v>16.059090909090905</v>
      </c>
      <c r="H3056" s="41">
        <v>109.62037037037</v>
      </c>
    </row>
    <row r="3057" spans="1:8" x14ac:dyDescent="0.2">
      <c r="A3057" s="26">
        <v>5</v>
      </c>
      <c r="B3057" s="26">
        <v>13</v>
      </c>
      <c r="C3057" s="26">
        <v>2013</v>
      </c>
      <c r="D3057" s="38">
        <v>0.11799999999999999</v>
      </c>
      <c r="E3057" s="38">
        <v>4.416666666666667</v>
      </c>
      <c r="F3057" s="38">
        <v>6.238195425700912</v>
      </c>
      <c r="G3057" s="38">
        <v>11.436363636363637</v>
      </c>
      <c r="H3057" s="41">
        <v>109.62037037037</v>
      </c>
    </row>
    <row r="3058" spans="1:8" x14ac:dyDescent="0.2">
      <c r="A3058" s="26">
        <v>5</v>
      </c>
      <c r="B3058" s="26">
        <v>14</v>
      </c>
      <c r="C3058" s="26">
        <v>2013</v>
      </c>
      <c r="D3058" s="38">
        <v>0</v>
      </c>
      <c r="E3058" s="38">
        <v>3.4</v>
      </c>
      <c r="F3058" s="38">
        <v>5.7313243493502704</v>
      </c>
      <c r="G3058" s="38">
        <v>10.283333333333333</v>
      </c>
      <c r="H3058" s="41">
        <v>109.62037037037</v>
      </c>
    </row>
    <row r="3059" spans="1:8" x14ac:dyDescent="0.2">
      <c r="A3059" s="26">
        <v>5</v>
      </c>
      <c r="B3059" s="26">
        <v>15</v>
      </c>
      <c r="C3059" s="26">
        <v>2013</v>
      </c>
      <c r="D3059" s="38">
        <v>3.2000000000000001E-2</v>
      </c>
      <c r="E3059" s="38">
        <v>3.6749999999999998</v>
      </c>
      <c r="F3059" s="38">
        <v>5.5897402498109852</v>
      </c>
      <c r="G3059" s="38">
        <v>13.565384615384612</v>
      </c>
      <c r="H3059" s="41">
        <v>109.62037037037</v>
      </c>
    </row>
    <row r="3060" spans="1:8" x14ac:dyDescent="0.2">
      <c r="A3060" s="26">
        <v>5</v>
      </c>
      <c r="B3060" s="26">
        <v>16</v>
      </c>
      <c r="C3060" s="26">
        <v>2013</v>
      </c>
      <c r="D3060" s="38">
        <v>0.10909090909090907</v>
      </c>
      <c r="E3060" s="38">
        <v>2.5571428571428574</v>
      </c>
      <c r="F3060" s="38">
        <v>5.4311660583269843</v>
      </c>
      <c r="G3060" s="38">
        <v>19.054166666666667</v>
      </c>
      <c r="H3060" s="41">
        <v>109.62037037037</v>
      </c>
    </row>
    <row r="3061" spans="1:8" x14ac:dyDescent="0.2">
      <c r="A3061" s="26">
        <v>5</v>
      </c>
      <c r="B3061" s="26">
        <v>17</v>
      </c>
      <c r="C3061" s="26">
        <v>2013</v>
      </c>
      <c r="D3061" s="38">
        <v>1.1320754716981131E-2</v>
      </c>
      <c r="E3061" s="38">
        <v>3.0857142857142859</v>
      </c>
      <c r="F3061" s="38">
        <v>5.2810869128153426</v>
      </c>
      <c r="G3061" s="38">
        <v>19.095833333333331</v>
      </c>
      <c r="H3061" s="41">
        <v>109.62037037037</v>
      </c>
    </row>
    <row r="3062" spans="1:8" x14ac:dyDescent="0.2">
      <c r="A3062" s="26">
        <v>5</v>
      </c>
      <c r="B3062" s="26">
        <v>18</v>
      </c>
      <c r="C3062" s="26">
        <v>2013</v>
      </c>
      <c r="D3062" s="38">
        <v>4.0816326530612242E-2</v>
      </c>
      <c r="E3062" s="38">
        <v>1.9571428571428573</v>
      </c>
      <c r="F3062" s="38">
        <v>5.1111859933682009</v>
      </c>
      <c r="G3062" s="38">
        <v>15.683333333333334</v>
      </c>
      <c r="H3062" s="41">
        <v>109.62037037037</v>
      </c>
    </row>
    <row r="3063" spans="1:8" x14ac:dyDescent="0.2">
      <c r="A3063" s="26">
        <v>5</v>
      </c>
      <c r="B3063" s="26">
        <v>19</v>
      </c>
      <c r="C3063" s="26">
        <v>2013</v>
      </c>
      <c r="D3063" s="38">
        <v>5.1540000000000008</v>
      </c>
      <c r="E3063" s="38">
        <v>3.1285714285714286</v>
      </c>
      <c r="F3063" s="38">
        <v>7.620056237204337</v>
      </c>
      <c r="G3063" s="38">
        <v>14.400000000000002</v>
      </c>
      <c r="H3063" s="41">
        <v>109.62037037037</v>
      </c>
    </row>
    <row r="3064" spans="1:8" x14ac:dyDescent="0.2">
      <c r="A3064" s="26">
        <v>5</v>
      </c>
      <c r="B3064" s="26">
        <v>20</v>
      </c>
      <c r="C3064" s="26">
        <v>2013</v>
      </c>
      <c r="D3064" s="38">
        <v>7.6938775510204094</v>
      </c>
      <c r="E3064" s="38">
        <v>2.1</v>
      </c>
      <c r="F3064" s="38">
        <v>6.2919973835258407</v>
      </c>
      <c r="G3064" s="38">
        <v>17.542307692307695</v>
      </c>
      <c r="H3064" s="41">
        <v>109.62037037037</v>
      </c>
    </row>
    <row r="3065" spans="1:8" x14ac:dyDescent="0.2">
      <c r="A3065" s="26">
        <v>5</v>
      </c>
      <c r="B3065" s="26">
        <v>21</v>
      </c>
      <c r="C3065" s="26">
        <v>2013</v>
      </c>
      <c r="D3065" s="38">
        <v>0.28000000000000008</v>
      </c>
      <c r="E3065" s="38">
        <v>3.2714285714285714</v>
      </c>
      <c r="F3065" s="38">
        <v>5.4821363341611269</v>
      </c>
      <c r="G3065" s="38">
        <v>22.408333333333335</v>
      </c>
      <c r="H3065" s="41">
        <v>109.62037037037</v>
      </c>
    </row>
    <row r="3066" spans="1:8" x14ac:dyDescent="0.2">
      <c r="A3066" s="26">
        <v>5</v>
      </c>
      <c r="B3066" s="26">
        <v>22</v>
      </c>
      <c r="C3066" s="26">
        <v>2013</v>
      </c>
      <c r="D3066" s="38">
        <v>0.20816326530612247</v>
      </c>
      <c r="E3066" s="38">
        <v>2.5714285714285716</v>
      </c>
      <c r="F3066" s="38">
        <v>5.2839185948061278</v>
      </c>
      <c r="G3066" s="38">
        <v>21.34090909090909</v>
      </c>
      <c r="H3066" s="41">
        <v>109.62037037037</v>
      </c>
    </row>
    <row r="3067" spans="1:8" x14ac:dyDescent="0.2">
      <c r="A3067" s="26">
        <v>5</v>
      </c>
      <c r="B3067" s="26">
        <v>23</v>
      </c>
      <c r="C3067" s="26">
        <v>2013</v>
      </c>
      <c r="D3067" s="38">
        <v>4.4666666666666668</v>
      </c>
      <c r="E3067" s="38">
        <v>4.7285714285714286</v>
      </c>
      <c r="F3067" s="38">
        <v>13.334390494609893</v>
      </c>
      <c r="G3067" s="38">
        <v>22.018181818181816</v>
      </c>
      <c r="H3067" s="41">
        <v>109.62037037037</v>
      </c>
    </row>
    <row r="3068" spans="1:8" x14ac:dyDescent="0.2">
      <c r="A3068" s="26">
        <v>5</v>
      </c>
      <c r="B3068" s="26">
        <v>24</v>
      </c>
      <c r="C3068" s="26">
        <v>2013</v>
      </c>
      <c r="D3068" s="38">
        <v>30.737735849056595</v>
      </c>
      <c r="E3068" s="38">
        <v>4.0666666666666664</v>
      </c>
      <c r="F3068" s="38">
        <v>17.25343836985731</v>
      </c>
      <c r="G3068" s="38">
        <v>16.07</v>
      </c>
      <c r="H3068" s="41">
        <v>109.62037037037</v>
      </c>
    </row>
    <row r="3069" spans="1:8" x14ac:dyDescent="0.2">
      <c r="A3069" s="26">
        <v>5</v>
      </c>
      <c r="B3069" s="26">
        <v>25</v>
      </c>
      <c r="C3069" s="26">
        <v>2013</v>
      </c>
      <c r="D3069" s="38">
        <v>12.838461538461534</v>
      </c>
      <c r="E3069" s="38">
        <v>6.6166666666666671</v>
      </c>
      <c r="F3069" s="38">
        <v>10.593322327529327</v>
      </c>
      <c r="G3069" s="38">
        <v>11.204545454545457</v>
      </c>
      <c r="H3069" s="41">
        <v>109.62037037037</v>
      </c>
    </row>
    <row r="3070" spans="1:8" x14ac:dyDescent="0.2">
      <c r="A3070" s="26">
        <v>5</v>
      </c>
      <c r="B3070" s="26">
        <v>26</v>
      </c>
      <c r="C3070" s="26">
        <v>2013</v>
      </c>
      <c r="D3070" s="38">
        <v>1.8679999999999994</v>
      </c>
      <c r="E3070" s="38">
        <v>5.6857142857142851</v>
      </c>
      <c r="F3070" s="38">
        <v>7.7644720187344074</v>
      </c>
      <c r="G3070" s="38">
        <v>13.070833333333336</v>
      </c>
      <c r="H3070" s="41">
        <v>109.62037037037</v>
      </c>
    </row>
    <row r="3071" spans="1:8" x14ac:dyDescent="0.2">
      <c r="A3071" s="26">
        <v>5</v>
      </c>
      <c r="B3071" s="26">
        <v>27</v>
      </c>
      <c r="C3071" s="26">
        <v>2013</v>
      </c>
      <c r="D3071" s="38">
        <v>6.1224489795918364E-3</v>
      </c>
      <c r="E3071" s="38">
        <v>3.0249999999999999</v>
      </c>
      <c r="F3071" s="38">
        <v>6.6742744522819111</v>
      </c>
      <c r="G3071" s="38">
        <v>15.323076923076922</v>
      </c>
      <c r="H3071" s="41">
        <v>109.62037037037</v>
      </c>
    </row>
    <row r="3072" spans="1:8" x14ac:dyDescent="0.2">
      <c r="A3072" s="26">
        <v>5</v>
      </c>
      <c r="B3072" s="26">
        <v>28</v>
      </c>
      <c r="C3072" s="26">
        <v>2013</v>
      </c>
      <c r="D3072" s="38">
        <v>2.3125000000000004</v>
      </c>
      <c r="E3072" s="38">
        <v>1.6500000000000001</v>
      </c>
      <c r="F3072" s="38">
        <v>9.0019170487077602</v>
      </c>
      <c r="G3072" s="38">
        <v>15.98076923076923</v>
      </c>
      <c r="H3072" s="41">
        <v>109.62037037037</v>
      </c>
    </row>
    <row r="3073" spans="1:8" x14ac:dyDescent="0.2">
      <c r="A3073" s="26">
        <v>5</v>
      </c>
      <c r="B3073" s="26">
        <v>29</v>
      </c>
      <c r="C3073" s="26">
        <v>2013</v>
      </c>
      <c r="D3073" s="38">
        <v>10.856896551724137</v>
      </c>
      <c r="E3073" s="38">
        <v>1.8428571428571427</v>
      </c>
      <c r="F3073" s="38">
        <v>7.6228879191951231</v>
      </c>
      <c r="G3073" s="38">
        <v>19.666666666666668</v>
      </c>
      <c r="H3073" s="41">
        <v>109.62037037037</v>
      </c>
    </row>
    <row r="3074" spans="1:8" x14ac:dyDescent="0.2">
      <c r="A3074" s="26">
        <v>5</v>
      </c>
      <c r="B3074" s="26">
        <v>30</v>
      </c>
      <c r="C3074" s="26">
        <v>2013</v>
      </c>
      <c r="D3074" s="38">
        <v>9.056603773584905E-2</v>
      </c>
      <c r="E3074" s="38">
        <v>3.0142857142857138</v>
      </c>
      <c r="F3074" s="38">
        <v>6.4449082110282685</v>
      </c>
      <c r="G3074" s="38">
        <v>25.05833333333333</v>
      </c>
      <c r="H3074" s="41">
        <v>109.62037037037</v>
      </c>
    </row>
    <row r="3075" spans="1:8" x14ac:dyDescent="0.2">
      <c r="A3075" s="26">
        <v>5</v>
      </c>
      <c r="B3075" s="26">
        <v>31</v>
      </c>
      <c r="C3075" s="26">
        <v>2013</v>
      </c>
      <c r="D3075" s="38">
        <v>0</v>
      </c>
      <c r="E3075" s="38">
        <v>2.7375000000000003</v>
      </c>
      <c r="F3075" s="38">
        <v>6.0343143223643416</v>
      </c>
      <c r="G3075" s="38">
        <v>26.845833333333335</v>
      </c>
      <c r="H3075" s="41">
        <v>109.62037037037</v>
      </c>
    </row>
    <row r="3076" spans="1:8" x14ac:dyDescent="0.2">
      <c r="A3076" s="26">
        <v>6</v>
      </c>
      <c r="B3076" s="26">
        <v>1</v>
      </c>
      <c r="C3076" s="26">
        <v>2013</v>
      </c>
      <c r="D3076" s="38">
        <v>0</v>
      </c>
      <c r="E3076" s="38">
        <v>3.8000000000000003</v>
      </c>
      <c r="F3076" s="38">
        <v>5.7879579891659851</v>
      </c>
      <c r="G3076" s="38">
        <v>25.9</v>
      </c>
      <c r="H3076" s="41">
        <v>117.033333333333</v>
      </c>
    </row>
    <row r="3077" spans="1:8" x14ac:dyDescent="0.2">
      <c r="A3077" s="26">
        <v>6</v>
      </c>
      <c r="B3077" s="26">
        <v>2</v>
      </c>
      <c r="C3077" s="26">
        <v>2013</v>
      </c>
      <c r="D3077" s="38">
        <v>1.2183673469387755</v>
      </c>
      <c r="E3077" s="38">
        <v>4.6285714285714281</v>
      </c>
      <c r="F3077" s="38">
        <v>5.6746907095345565</v>
      </c>
      <c r="G3077" s="38">
        <v>25.384999999999998</v>
      </c>
      <c r="H3077" s="41">
        <v>117.033333333333</v>
      </c>
    </row>
    <row r="3078" spans="1:8" x14ac:dyDescent="0.2">
      <c r="A3078" s="26">
        <v>6</v>
      </c>
      <c r="B3078" s="26">
        <v>3</v>
      </c>
      <c r="C3078" s="26">
        <v>2013</v>
      </c>
      <c r="D3078" s="38">
        <v>7.5345454545454551</v>
      </c>
      <c r="E3078" s="38">
        <v>2.6333333333333333</v>
      </c>
      <c r="F3078" s="38">
        <v>12.167737514406181</v>
      </c>
      <c r="G3078" s="38">
        <v>23.34</v>
      </c>
      <c r="H3078" s="41">
        <v>117.033333333333</v>
      </c>
    </row>
    <row r="3079" spans="1:8" x14ac:dyDescent="0.2">
      <c r="A3079" s="26">
        <v>6</v>
      </c>
      <c r="B3079" s="26">
        <v>4</v>
      </c>
      <c r="C3079" s="26">
        <v>2013</v>
      </c>
      <c r="D3079" s="38">
        <v>5.2327272727272733</v>
      </c>
      <c r="E3079" s="38">
        <v>3.9499999999999997</v>
      </c>
      <c r="F3079" s="38">
        <v>6.3684527972770546</v>
      </c>
      <c r="G3079" s="38">
        <v>19.405000000000001</v>
      </c>
      <c r="H3079" s="41">
        <v>117.033333333333</v>
      </c>
    </row>
    <row r="3080" spans="1:8" x14ac:dyDescent="0.2">
      <c r="A3080" s="26">
        <v>6</v>
      </c>
      <c r="B3080" s="26">
        <v>5</v>
      </c>
      <c r="C3080" s="26">
        <v>2013</v>
      </c>
      <c r="D3080" s="38">
        <v>0</v>
      </c>
      <c r="E3080" s="38">
        <v>2.7124999999999999</v>
      </c>
      <c r="F3080" s="38">
        <v>5.5416016559676295</v>
      </c>
      <c r="G3080" s="38">
        <v>17.770000000000003</v>
      </c>
      <c r="H3080" s="41">
        <v>117.033333333333</v>
      </c>
    </row>
    <row r="3081" spans="1:8" x14ac:dyDescent="0.2">
      <c r="A3081" s="26">
        <v>6</v>
      </c>
      <c r="B3081" s="26">
        <v>6</v>
      </c>
      <c r="C3081" s="26">
        <v>2013</v>
      </c>
      <c r="D3081" s="38">
        <v>0.37692307692307697</v>
      </c>
      <c r="E3081" s="38">
        <v>3.4142857142857141</v>
      </c>
      <c r="F3081" s="38">
        <v>5.411344284391487</v>
      </c>
      <c r="G3081" s="38">
        <v>17.810000000000002</v>
      </c>
      <c r="H3081" s="41">
        <v>117.033333333333</v>
      </c>
    </row>
    <row r="3082" spans="1:8" x14ac:dyDescent="0.2">
      <c r="A3082" s="26">
        <v>6</v>
      </c>
      <c r="B3082" s="26">
        <v>7</v>
      </c>
      <c r="C3082" s="26">
        <v>2013</v>
      </c>
      <c r="D3082" s="38">
        <v>28.092982456140351</v>
      </c>
      <c r="E3082" s="38">
        <v>4.4666666666666668</v>
      </c>
      <c r="F3082" s="38">
        <v>48.13576216136623</v>
      </c>
      <c r="G3082" s="38">
        <v>16.844999999999999</v>
      </c>
      <c r="H3082" s="41">
        <v>117.033333333333</v>
      </c>
    </row>
    <row r="3083" spans="1:8" x14ac:dyDescent="0.2">
      <c r="A3083" s="26">
        <v>6</v>
      </c>
      <c r="B3083" s="26">
        <v>8</v>
      </c>
      <c r="C3083" s="26">
        <v>2013</v>
      </c>
      <c r="D3083" s="38">
        <v>64.462500000000006</v>
      </c>
      <c r="E3083" s="38">
        <v>3.0333333333333332</v>
      </c>
      <c r="F3083" s="38">
        <v>48.617148099799799</v>
      </c>
      <c r="G3083" s="38">
        <v>18.475000000000001</v>
      </c>
      <c r="H3083" s="41">
        <v>117.033333333333</v>
      </c>
    </row>
    <row r="3084" spans="1:8" x14ac:dyDescent="0.2">
      <c r="A3084" s="26">
        <v>6</v>
      </c>
      <c r="B3084" s="26">
        <v>9</v>
      </c>
      <c r="C3084" s="26">
        <v>2013</v>
      </c>
      <c r="D3084" s="38">
        <v>5.1923076923076926E-2</v>
      </c>
      <c r="E3084" s="38">
        <v>2</v>
      </c>
      <c r="F3084" s="38">
        <v>14.962607639311674</v>
      </c>
      <c r="G3084" s="38">
        <v>21.094999999999999</v>
      </c>
      <c r="H3084" s="41">
        <v>117.033333333333</v>
      </c>
    </row>
    <row r="3085" spans="1:8" x14ac:dyDescent="0.2">
      <c r="A3085" s="26">
        <v>6</v>
      </c>
      <c r="B3085" s="26">
        <v>10</v>
      </c>
      <c r="C3085" s="26">
        <v>2013</v>
      </c>
      <c r="D3085" s="38">
        <v>4.8183673469387758</v>
      </c>
      <c r="E3085" s="38">
        <v>3.342857142857143</v>
      </c>
      <c r="F3085" s="38">
        <v>22.115436348036372</v>
      </c>
      <c r="G3085" s="38">
        <v>20.014999999999997</v>
      </c>
      <c r="H3085" s="41">
        <v>117.033333333333</v>
      </c>
    </row>
    <row r="3086" spans="1:8" x14ac:dyDescent="0.2">
      <c r="A3086" s="26">
        <v>6</v>
      </c>
      <c r="B3086" s="26">
        <v>11</v>
      </c>
      <c r="C3086" s="26">
        <v>2013</v>
      </c>
      <c r="D3086" s="38">
        <v>28.848214285714281</v>
      </c>
      <c r="E3086" s="38">
        <v>4.3857142857142852</v>
      </c>
      <c r="F3086" s="38">
        <v>25.369038955449149</v>
      </c>
      <c r="G3086" s="38">
        <v>21.4</v>
      </c>
      <c r="H3086" s="41">
        <v>117.033333333333</v>
      </c>
    </row>
    <row r="3087" spans="1:8" x14ac:dyDescent="0.2">
      <c r="A3087" s="26">
        <v>6</v>
      </c>
      <c r="B3087" s="26">
        <v>12</v>
      </c>
      <c r="C3087" s="26">
        <v>2013</v>
      </c>
      <c r="D3087" s="38">
        <v>0.83965517241379306</v>
      </c>
      <c r="E3087" s="38">
        <v>4.5857142857142845</v>
      </c>
      <c r="F3087" s="38">
        <v>13.93470707665646</v>
      </c>
      <c r="G3087" s="38">
        <v>21.215000000000003</v>
      </c>
      <c r="H3087" s="41">
        <v>117.033333333333</v>
      </c>
    </row>
    <row r="3088" spans="1:8" x14ac:dyDescent="0.2">
      <c r="A3088" s="26">
        <v>6</v>
      </c>
      <c r="B3088" s="26">
        <v>13</v>
      </c>
      <c r="C3088" s="26">
        <v>2013</v>
      </c>
      <c r="D3088" s="38">
        <v>4.43888888888889</v>
      </c>
      <c r="E3088" s="38">
        <v>4.2166666666666668</v>
      </c>
      <c r="F3088" s="38">
        <v>18.90997233446695</v>
      </c>
      <c r="G3088" s="38">
        <v>17.772222222222222</v>
      </c>
      <c r="H3088" s="41">
        <v>117.033333333333</v>
      </c>
    </row>
    <row r="3089" spans="1:8" x14ac:dyDescent="0.2">
      <c r="A3089" s="26">
        <v>6</v>
      </c>
      <c r="B3089" s="26">
        <v>14</v>
      </c>
      <c r="C3089" s="26">
        <v>2013</v>
      </c>
      <c r="D3089" s="38">
        <v>29.896226415094336</v>
      </c>
      <c r="E3089" s="38">
        <v>3.5714285714285716</v>
      </c>
      <c r="F3089" s="38">
        <v>24.171237473346796</v>
      </c>
      <c r="G3089" s="38">
        <v>16.522727272727273</v>
      </c>
      <c r="H3089" s="41">
        <v>117.033333333333</v>
      </c>
    </row>
    <row r="3090" spans="1:8" x14ac:dyDescent="0.2">
      <c r="A3090" s="26">
        <v>6</v>
      </c>
      <c r="B3090" s="26">
        <v>15</v>
      </c>
      <c r="C3090" s="26">
        <v>2013</v>
      </c>
      <c r="D3090" s="38">
        <v>1.22156862745098</v>
      </c>
      <c r="E3090" s="38">
        <v>2.5666666666666664</v>
      </c>
      <c r="F3090" s="38">
        <v>12.943618379881466</v>
      </c>
      <c r="G3090" s="38">
        <v>20.164999999999999</v>
      </c>
      <c r="H3090" s="41">
        <v>117.033333333333</v>
      </c>
    </row>
    <row r="3091" spans="1:8" x14ac:dyDescent="0.2">
      <c r="A3091" s="26">
        <v>6</v>
      </c>
      <c r="B3091" s="26">
        <v>16</v>
      </c>
      <c r="C3091" s="26">
        <v>2013</v>
      </c>
      <c r="D3091" s="38">
        <v>0</v>
      </c>
      <c r="E3091" s="38">
        <v>3.3285714285714287</v>
      </c>
      <c r="F3091" s="38">
        <v>11.009579580174828</v>
      </c>
      <c r="G3091" s="38">
        <v>21.713636363636365</v>
      </c>
      <c r="H3091" s="41">
        <v>117.033333333333</v>
      </c>
    </row>
    <row r="3092" spans="1:8" x14ac:dyDescent="0.2">
      <c r="A3092" s="26">
        <v>6</v>
      </c>
      <c r="B3092" s="26">
        <v>17</v>
      </c>
      <c r="C3092" s="26">
        <v>2013</v>
      </c>
      <c r="D3092" s="38">
        <v>0.25098039215686274</v>
      </c>
      <c r="E3092" s="38">
        <v>3</v>
      </c>
      <c r="F3092" s="38">
        <v>10.749064837022541</v>
      </c>
      <c r="G3092" s="38">
        <v>23.518181818181819</v>
      </c>
      <c r="H3092" s="41">
        <v>117.033333333333</v>
      </c>
    </row>
    <row r="3093" spans="1:8" x14ac:dyDescent="0.2">
      <c r="A3093" s="26">
        <v>6</v>
      </c>
      <c r="B3093" s="26">
        <v>18</v>
      </c>
      <c r="C3093" s="26">
        <v>2013</v>
      </c>
      <c r="D3093" s="38">
        <v>2.7196078431372546</v>
      </c>
      <c r="E3093" s="38">
        <v>2.4428571428571426</v>
      </c>
      <c r="F3093" s="38">
        <v>11.304074507216541</v>
      </c>
      <c r="G3093" s="38">
        <v>22.995000000000001</v>
      </c>
      <c r="H3093" s="41">
        <v>117.033333333333</v>
      </c>
    </row>
    <row r="3094" spans="1:8" x14ac:dyDescent="0.2">
      <c r="A3094" s="26">
        <v>6</v>
      </c>
      <c r="B3094" s="26">
        <v>19</v>
      </c>
      <c r="C3094" s="26">
        <v>2013</v>
      </c>
      <c r="D3094" s="38">
        <v>13.022807017543865</v>
      </c>
      <c r="E3094" s="38">
        <v>3.1</v>
      </c>
      <c r="F3094" s="38">
        <v>10.346965994330972</v>
      </c>
      <c r="G3094" s="38">
        <v>20.340909090909093</v>
      </c>
      <c r="H3094" s="41">
        <v>117.033333333333</v>
      </c>
    </row>
    <row r="3095" spans="1:8" x14ac:dyDescent="0.2">
      <c r="A3095" s="26">
        <v>6</v>
      </c>
      <c r="B3095" s="26">
        <v>20</v>
      </c>
      <c r="C3095" s="26">
        <v>2013</v>
      </c>
      <c r="D3095" s="38">
        <v>5.6603773584905656E-3</v>
      </c>
      <c r="E3095" s="38">
        <v>2.8833333333333329</v>
      </c>
      <c r="F3095" s="38">
        <v>9.0783724624589759</v>
      </c>
      <c r="G3095" s="38">
        <v>20.170000000000002</v>
      </c>
      <c r="H3095" s="41">
        <v>117.033333333333</v>
      </c>
    </row>
    <row r="3096" spans="1:8" x14ac:dyDescent="0.2">
      <c r="A3096" s="26">
        <v>6</v>
      </c>
      <c r="B3096" s="26">
        <v>21</v>
      </c>
      <c r="C3096" s="26">
        <v>2013</v>
      </c>
      <c r="D3096" s="38">
        <v>0</v>
      </c>
      <c r="E3096" s="38">
        <v>3.4428571428571435</v>
      </c>
      <c r="F3096" s="38">
        <v>8.628135025924049</v>
      </c>
      <c r="G3096" s="38">
        <v>21.47</v>
      </c>
      <c r="H3096" s="41">
        <v>117.033333333333</v>
      </c>
    </row>
    <row r="3097" spans="1:8" x14ac:dyDescent="0.2">
      <c r="A3097" s="26">
        <v>6</v>
      </c>
      <c r="B3097" s="26">
        <v>22</v>
      </c>
      <c r="C3097" s="26">
        <v>2013</v>
      </c>
      <c r="D3097" s="38">
        <v>0</v>
      </c>
      <c r="E3097" s="38">
        <v>3.100000000000001</v>
      </c>
      <c r="F3097" s="38">
        <v>8.2911648690205482</v>
      </c>
      <c r="G3097" s="38">
        <v>22.25</v>
      </c>
      <c r="H3097" s="41">
        <v>117.033333333333</v>
      </c>
    </row>
    <row r="3098" spans="1:8" x14ac:dyDescent="0.2">
      <c r="A3098" s="26">
        <v>6</v>
      </c>
      <c r="B3098" s="26">
        <v>23</v>
      </c>
      <c r="C3098" s="26">
        <v>2013</v>
      </c>
      <c r="D3098" s="38">
        <v>2.6530612244897962E-2</v>
      </c>
      <c r="E3098" s="38">
        <v>3.4374999999999996</v>
      </c>
      <c r="F3098" s="38">
        <v>8.0108283519327657</v>
      </c>
      <c r="G3098" s="38">
        <v>24.329166666666666</v>
      </c>
      <c r="H3098" s="41">
        <v>117.033333333333</v>
      </c>
    </row>
    <row r="3099" spans="1:8" x14ac:dyDescent="0.2">
      <c r="A3099" s="26">
        <v>6</v>
      </c>
      <c r="B3099" s="26">
        <v>24</v>
      </c>
      <c r="C3099" s="26">
        <v>2013</v>
      </c>
      <c r="D3099" s="38">
        <v>1.0779999999999996</v>
      </c>
      <c r="E3099" s="38">
        <v>3.1714285714285713</v>
      </c>
      <c r="F3099" s="38">
        <v>7.9315412561907639</v>
      </c>
      <c r="G3099" s="38">
        <v>27.45</v>
      </c>
      <c r="H3099" s="41">
        <v>117.033333333333</v>
      </c>
    </row>
    <row r="3100" spans="1:8" x14ac:dyDescent="0.2">
      <c r="A3100" s="26">
        <v>6</v>
      </c>
      <c r="B3100" s="26">
        <v>25</v>
      </c>
      <c r="C3100" s="26">
        <v>2013</v>
      </c>
      <c r="D3100" s="38">
        <v>0.4096153846153846</v>
      </c>
      <c r="E3100" s="38">
        <v>3.4857142857142853</v>
      </c>
      <c r="F3100" s="38">
        <v>7.7333235168357648</v>
      </c>
      <c r="G3100" s="38">
        <v>27.25</v>
      </c>
      <c r="H3100" s="41">
        <v>117.033333333333</v>
      </c>
    </row>
    <row r="3101" spans="1:8" x14ac:dyDescent="0.2">
      <c r="A3101" s="26">
        <v>6</v>
      </c>
      <c r="B3101" s="26">
        <v>26</v>
      </c>
      <c r="C3101" s="26">
        <v>2013</v>
      </c>
      <c r="D3101" s="38">
        <v>2.1666666666666661</v>
      </c>
      <c r="E3101" s="38">
        <v>2.8833333333333333</v>
      </c>
      <c r="F3101" s="38">
        <v>7.6851849229924083</v>
      </c>
      <c r="G3101" s="38">
        <v>26.809999999999995</v>
      </c>
      <c r="H3101" s="41">
        <v>117.033333333333</v>
      </c>
    </row>
    <row r="3102" spans="1:8" x14ac:dyDescent="0.2">
      <c r="A3102" s="26">
        <v>6</v>
      </c>
      <c r="B3102" s="26">
        <v>27</v>
      </c>
      <c r="C3102" s="26">
        <v>2013</v>
      </c>
      <c r="D3102" s="38">
        <v>3.7396226415094342</v>
      </c>
      <c r="E3102" s="38">
        <v>3.1857142857142855</v>
      </c>
      <c r="F3102" s="38">
        <v>8.4667291524492647</v>
      </c>
      <c r="G3102" s="38">
        <v>25.835000000000001</v>
      </c>
      <c r="H3102" s="41">
        <v>117.033333333333</v>
      </c>
    </row>
    <row r="3103" spans="1:8" x14ac:dyDescent="0.2">
      <c r="A3103" s="26">
        <v>6</v>
      </c>
      <c r="B3103" s="26">
        <v>28</v>
      </c>
      <c r="C3103" s="26">
        <v>2013</v>
      </c>
      <c r="D3103" s="38">
        <v>15.958928571428572</v>
      </c>
      <c r="E3103" s="38">
        <v>4.1166666666666671</v>
      </c>
      <c r="F3103" s="38">
        <v>10.683936151234471</v>
      </c>
      <c r="G3103" s="38">
        <v>26.279999999999998</v>
      </c>
      <c r="H3103" s="41">
        <v>117.033333333333</v>
      </c>
    </row>
    <row r="3104" spans="1:8" x14ac:dyDescent="0.2">
      <c r="A3104" s="26">
        <v>6</v>
      </c>
      <c r="B3104" s="26">
        <v>29</v>
      </c>
      <c r="C3104" s="26">
        <v>2013</v>
      </c>
      <c r="D3104" s="38">
        <v>0.60188679245283028</v>
      </c>
      <c r="E3104" s="38">
        <v>3.4</v>
      </c>
      <c r="F3104" s="38">
        <v>7.0565515210379806</v>
      </c>
      <c r="G3104" s="38">
        <v>24.977272727272727</v>
      </c>
      <c r="H3104" s="41">
        <v>117.033333333333</v>
      </c>
    </row>
    <row r="3105" spans="1:8" x14ac:dyDescent="0.2">
      <c r="A3105" s="26">
        <v>6</v>
      </c>
      <c r="B3105" s="26">
        <v>30</v>
      </c>
      <c r="C3105" s="26">
        <v>2013</v>
      </c>
      <c r="D3105" s="38">
        <v>0.11199999999999999</v>
      </c>
      <c r="E3105" s="38">
        <v>2.9142857142857141</v>
      </c>
      <c r="F3105" s="38">
        <v>6.7422348200607676</v>
      </c>
      <c r="G3105" s="38">
        <v>25.031818181818181</v>
      </c>
      <c r="H3105" s="41">
        <v>117.033333333333</v>
      </c>
    </row>
    <row r="3106" spans="1:8" x14ac:dyDescent="0.2">
      <c r="A3106" s="26">
        <v>7</v>
      </c>
      <c r="B3106" s="26">
        <v>1</v>
      </c>
      <c r="C3106" s="26">
        <v>2013</v>
      </c>
      <c r="D3106" s="38">
        <v>6.8018518518518549</v>
      </c>
      <c r="E3106" s="38">
        <v>2.9000000000000004</v>
      </c>
      <c r="F3106" s="38">
        <v>23.49446547754901</v>
      </c>
      <c r="G3106" s="38">
        <v>24.345454545454544</v>
      </c>
      <c r="H3106" s="41">
        <v>124.062962962963</v>
      </c>
    </row>
    <row r="3107" spans="1:8" x14ac:dyDescent="0.2">
      <c r="A3107" s="26">
        <v>7</v>
      </c>
      <c r="B3107" s="26">
        <v>2</v>
      </c>
      <c r="C3107" s="26">
        <v>2013</v>
      </c>
      <c r="D3107" s="38">
        <v>26.914285714285715</v>
      </c>
      <c r="E3107" s="38">
        <v>3.3428571428571425</v>
      </c>
      <c r="F3107" s="38">
        <v>11.397520012912469</v>
      </c>
      <c r="G3107" s="38">
        <v>24.791666666666664</v>
      </c>
      <c r="H3107" s="41">
        <v>124.062962962963</v>
      </c>
    </row>
    <row r="3108" spans="1:8" x14ac:dyDescent="0.2">
      <c r="A3108" s="26">
        <v>7</v>
      </c>
      <c r="B3108" s="26">
        <v>3</v>
      </c>
      <c r="C3108" s="26">
        <v>2013</v>
      </c>
      <c r="D3108" s="38">
        <v>4.0200000000000022</v>
      </c>
      <c r="E3108" s="38">
        <v>2.8833333333333333</v>
      </c>
      <c r="F3108" s="38">
        <v>8.4270856045782629</v>
      </c>
      <c r="G3108" s="38">
        <v>25.681818181818183</v>
      </c>
      <c r="H3108" s="41">
        <v>124.062962962963</v>
      </c>
    </row>
    <row r="3109" spans="1:8" x14ac:dyDescent="0.2">
      <c r="A3109" s="26">
        <v>7</v>
      </c>
      <c r="B3109" s="26">
        <v>4</v>
      </c>
      <c r="C3109" s="26">
        <v>2013</v>
      </c>
      <c r="D3109" s="38">
        <v>2.0092592592592591</v>
      </c>
      <c r="E3109" s="38">
        <v>3.6374999999999997</v>
      </c>
      <c r="F3109" s="38">
        <v>7.5096206395636944</v>
      </c>
      <c r="G3109" s="38">
        <v>26.857692307692307</v>
      </c>
      <c r="H3109" s="41">
        <v>124.062962962963</v>
      </c>
    </row>
    <row r="3110" spans="1:8" x14ac:dyDescent="0.2">
      <c r="A3110" s="26">
        <v>7</v>
      </c>
      <c r="B3110" s="26">
        <v>5</v>
      </c>
      <c r="C3110" s="26">
        <v>2013</v>
      </c>
      <c r="D3110" s="38">
        <v>1.2244897959183673E-2</v>
      </c>
      <c r="E3110" s="38">
        <v>3.6999999999999997</v>
      </c>
      <c r="F3110" s="38">
        <v>6.9234624674710536</v>
      </c>
      <c r="G3110" s="38">
        <v>27.641666666666662</v>
      </c>
      <c r="H3110" s="41">
        <v>124.062962962963</v>
      </c>
    </row>
    <row r="3111" spans="1:8" x14ac:dyDescent="0.2">
      <c r="A3111" s="26">
        <v>7</v>
      </c>
      <c r="B3111" s="26">
        <v>6</v>
      </c>
      <c r="C3111" s="26">
        <v>2013</v>
      </c>
      <c r="D3111" s="38">
        <v>0</v>
      </c>
      <c r="E3111" s="38">
        <v>3.6714285714285713</v>
      </c>
      <c r="F3111" s="38">
        <v>6.4845517588992667</v>
      </c>
      <c r="G3111" s="38">
        <v>28.937499999999996</v>
      </c>
      <c r="H3111" s="41">
        <v>124.062962962963</v>
      </c>
    </row>
    <row r="3112" spans="1:8" x14ac:dyDescent="0.2">
      <c r="A3112" s="26">
        <v>7</v>
      </c>
      <c r="B3112" s="26">
        <v>7</v>
      </c>
      <c r="C3112" s="26">
        <v>2013</v>
      </c>
      <c r="D3112" s="38">
        <v>0.10212765957446808</v>
      </c>
      <c r="E3112" s="38">
        <v>3.6</v>
      </c>
      <c r="F3112" s="38">
        <v>6.2381954257009129</v>
      </c>
      <c r="G3112" s="38">
        <v>29.191666666666663</v>
      </c>
      <c r="H3112" s="41">
        <v>124.062962962963</v>
      </c>
    </row>
    <row r="3113" spans="1:8" x14ac:dyDescent="0.2">
      <c r="A3113" s="26">
        <v>7</v>
      </c>
      <c r="B3113" s="26">
        <v>8</v>
      </c>
      <c r="C3113" s="26">
        <v>2013</v>
      </c>
      <c r="D3113" s="38">
        <v>2.5499999999999994</v>
      </c>
      <c r="E3113" s="38">
        <v>3.4000000000000004</v>
      </c>
      <c r="F3113" s="38">
        <v>6.0484727323182694</v>
      </c>
      <c r="G3113" s="38">
        <v>27.43181818181818</v>
      </c>
      <c r="H3113" s="41">
        <v>124.062962962963</v>
      </c>
    </row>
    <row r="3114" spans="1:8" x14ac:dyDescent="0.2">
      <c r="A3114" s="26">
        <v>7</v>
      </c>
      <c r="B3114" s="26">
        <v>9</v>
      </c>
      <c r="C3114" s="26">
        <v>2013</v>
      </c>
      <c r="D3114" s="38">
        <v>0.30392156862745096</v>
      </c>
      <c r="E3114" s="38">
        <v>2.8428571428571425</v>
      </c>
      <c r="F3114" s="38">
        <v>5.9720173185670555</v>
      </c>
      <c r="G3114" s="38">
        <v>26.970833333333335</v>
      </c>
      <c r="H3114" s="41">
        <v>124.062962962963</v>
      </c>
    </row>
    <row r="3115" spans="1:8" x14ac:dyDescent="0.2">
      <c r="A3115" s="26">
        <v>7</v>
      </c>
      <c r="B3115" s="26">
        <v>10</v>
      </c>
      <c r="C3115" s="26">
        <v>2013</v>
      </c>
      <c r="D3115" s="38">
        <v>0.80599999999999994</v>
      </c>
      <c r="E3115" s="38">
        <v>3.6142857142857143</v>
      </c>
      <c r="F3115" s="38">
        <v>6.2297003797285555</v>
      </c>
      <c r="G3115" s="38">
        <v>26.845833333333331</v>
      </c>
      <c r="H3115" s="41">
        <v>124.062962962963</v>
      </c>
    </row>
    <row r="3116" spans="1:8" x14ac:dyDescent="0.2">
      <c r="A3116" s="26">
        <v>7</v>
      </c>
      <c r="B3116" s="26">
        <v>11</v>
      </c>
      <c r="C3116" s="26">
        <v>2013</v>
      </c>
      <c r="D3116" s="38">
        <v>1.696428571428571</v>
      </c>
      <c r="E3116" s="38">
        <v>2.8</v>
      </c>
      <c r="F3116" s="38">
        <v>8.1297589955457639</v>
      </c>
      <c r="G3116" s="38">
        <v>26.662499999999998</v>
      </c>
      <c r="H3116" s="41">
        <v>124.062962962963</v>
      </c>
    </row>
    <row r="3117" spans="1:8" x14ac:dyDescent="0.2">
      <c r="A3117" s="26">
        <v>7</v>
      </c>
      <c r="B3117" s="26">
        <v>12</v>
      </c>
      <c r="C3117" s="26">
        <v>2013</v>
      </c>
      <c r="D3117" s="38">
        <v>1.3059999999999996</v>
      </c>
      <c r="E3117" s="38">
        <v>4.3875000000000002</v>
      </c>
      <c r="F3117" s="38">
        <v>6.5440170807057694</v>
      </c>
      <c r="G3117" s="38">
        <v>23.326923076923073</v>
      </c>
      <c r="H3117" s="41">
        <v>124.062962962963</v>
      </c>
    </row>
    <row r="3118" spans="1:8" x14ac:dyDescent="0.2">
      <c r="A3118" s="26">
        <v>7</v>
      </c>
      <c r="B3118" s="26">
        <v>13</v>
      </c>
      <c r="C3118" s="26">
        <v>2013</v>
      </c>
      <c r="D3118" s="38">
        <v>8.5725490196078447</v>
      </c>
      <c r="E3118" s="38">
        <v>2.7833333333333332</v>
      </c>
      <c r="F3118" s="38">
        <v>9.1944714240811916</v>
      </c>
      <c r="G3118" s="38">
        <v>22.9</v>
      </c>
      <c r="H3118" s="41">
        <v>124.062962962963</v>
      </c>
    </row>
    <row r="3119" spans="1:8" x14ac:dyDescent="0.2">
      <c r="A3119" s="26">
        <v>7</v>
      </c>
      <c r="B3119" s="26">
        <v>14</v>
      </c>
      <c r="C3119" s="26">
        <v>2013</v>
      </c>
      <c r="D3119" s="38">
        <v>3.2000000000000011</v>
      </c>
      <c r="E3119" s="38">
        <v>2.5</v>
      </c>
      <c r="F3119" s="38">
        <v>6.4449082110282694</v>
      </c>
      <c r="G3119" s="38">
        <v>26.891666666666666</v>
      </c>
      <c r="H3119" s="41">
        <v>124.062962962963</v>
      </c>
    </row>
    <row r="3120" spans="1:8" x14ac:dyDescent="0.2">
      <c r="A3120" s="26">
        <v>7</v>
      </c>
      <c r="B3120" s="26">
        <v>15</v>
      </c>
      <c r="C3120" s="26">
        <v>2013</v>
      </c>
      <c r="D3120" s="38">
        <v>1.1538461538461537E-2</v>
      </c>
      <c r="E3120" s="38">
        <v>2.5571428571428569</v>
      </c>
      <c r="F3120" s="38">
        <v>5.9323737706960555</v>
      </c>
      <c r="G3120" s="38">
        <v>29.24583333333333</v>
      </c>
      <c r="H3120" s="41">
        <v>124.062962962963</v>
      </c>
    </row>
    <row r="3121" spans="1:8" x14ac:dyDescent="0.2">
      <c r="A3121" s="26">
        <v>7</v>
      </c>
      <c r="B3121" s="26">
        <v>16</v>
      </c>
      <c r="C3121" s="26">
        <v>2013</v>
      </c>
      <c r="D3121" s="38">
        <v>0.10384615384615384</v>
      </c>
      <c r="E3121" s="38">
        <v>3.3374999999999999</v>
      </c>
      <c r="F3121" s="38">
        <v>5.7369877133318417</v>
      </c>
      <c r="G3121" s="38">
        <v>29.234615384615381</v>
      </c>
      <c r="H3121" s="41">
        <v>124.062962962963</v>
      </c>
    </row>
    <row r="3122" spans="1:8" x14ac:dyDescent="0.2">
      <c r="A3122" s="26">
        <v>7</v>
      </c>
      <c r="B3122" s="26">
        <v>17</v>
      </c>
      <c r="C3122" s="26">
        <v>2013</v>
      </c>
      <c r="D3122" s="38">
        <v>0</v>
      </c>
      <c r="E3122" s="38">
        <v>2.1857142857142859</v>
      </c>
      <c r="F3122" s="38">
        <v>5.5557600659215565</v>
      </c>
      <c r="G3122" s="38">
        <v>29.795454545454547</v>
      </c>
      <c r="H3122" s="41">
        <v>124.062962962963</v>
      </c>
    </row>
    <row r="3123" spans="1:8" x14ac:dyDescent="0.2">
      <c r="A3123" s="26">
        <v>7</v>
      </c>
      <c r="B3123" s="26">
        <v>18</v>
      </c>
      <c r="C3123" s="26">
        <v>2013</v>
      </c>
      <c r="D3123" s="38">
        <v>0</v>
      </c>
      <c r="E3123" s="38">
        <v>2.6571428571428575</v>
      </c>
      <c r="F3123" s="38">
        <v>5.3773641005020565</v>
      </c>
      <c r="G3123" s="38">
        <v>30.931818181818183</v>
      </c>
      <c r="H3123" s="41">
        <v>124.062962962963</v>
      </c>
    </row>
    <row r="3124" spans="1:8" x14ac:dyDescent="0.2">
      <c r="A3124" s="26">
        <v>7</v>
      </c>
      <c r="B3124" s="26">
        <v>19</v>
      </c>
      <c r="C3124" s="26">
        <v>2013</v>
      </c>
      <c r="D3124" s="38">
        <v>0</v>
      </c>
      <c r="E3124" s="38">
        <v>4.3428571428571425</v>
      </c>
      <c r="F3124" s="38">
        <v>5.3377205526310565</v>
      </c>
      <c r="G3124" s="38">
        <v>30.74545454545455</v>
      </c>
      <c r="H3124" s="41">
        <v>124.062962962963</v>
      </c>
    </row>
    <row r="3125" spans="1:8" x14ac:dyDescent="0.2">
      <c r="A3125" s="26">
        <v>7</v>
      </c>
      <c r="B3125" s="26">
        <v>20</v>
      </c>
      <c r="C3125" s="26">
        <v>2013</v>
      </c>
      <c r="D3125" s="38">
        <v>0.16470588235294117</v>
      </c>
      <c r="E3125" s="38">
        <v>4.3571428571428568</v>
      </c>
      <c r="F3125" s="38">
        <v>5.2895819587877009</v>
      </c>
      <c r="G3125" s="38">
        <v>30.266666666666662</v>
      </c>
      <c r="H3125" s="41">
        <v>124.062962962963</v>
      </c>
    </row>
    <row r="3126" spans="1:8" x14ac:dyDescent="0.2">
      <c r="A3126" s="26">
        <v>7</v>
      </c>
      <c r="B3126" s="26">
        <v>21</v>
      </c>
      <c r="C3126" s="26">
        <v>2013</v>
      </c>
      <c r="D3126" s="38">
        <v>1.9288461538461539</v>
      </c>
      <c r="E3126" s="38">
        <v>2.5285714285714289</v>
      </c>
      <c r="F3126" s="38">
        <v>5.0885325374419148</v>
      </c>
      <c r="G3126" s="38">
        <v>27.541666666666668</v>
      </c>
      <c r="H3126" s="41">
        <v>124.062962962963</v>
      </c>
    </row>
    <row r="3127" spans="1:8" x14ac:dyDescent="0.2">
      <c r="A3127" s="26">
        <v>7</v>
      </c>
      <c r="B3127" s="26">
        <v>22</v>
      </c>
      <c r="C3127" s="26">
        <v>2013</v>
      </c>
      <c r="D3127" s="38">
        <v>0.96666666666666656</v>
      </c>
      <c r="E3127" s="38">
        <v>2.6874999999999996</v>
      </c>
      <c r="F3127" s="38">
        <v>5.8615817209264129</v>
      </c>
      <c r="G3127" s="38">
        <v>26.023076923076921</v>
      </c>
      <c r="H3127" s="41">
        <v>124.062962962963</v>
      </c>
    </row>
    <row r="3128" spans="1:8" x14ac:dyDescent="0.2">
      <c r="A3128" s="26">
        <v>7</v>
      </c>
      <c r="B3128" s="26">
        <v>23</v>
      </c>
      <c r="C3128" s="26">
        <v>2013</v>
      </c>
      <c r="D3128" s="38">
        <v>27.634482758620695</v>
      </c>
      <c r="E3128" s="38">
        <v>3.0333333333333337</v>
      </c>
      <c r="F3128" s="38">
        <v>10.17706507488383</v>
      </c>
      <c r="G3128" s="38">
        <v>26.513636363636365</v>
      </c>
      <c r="H3128" s="41">
        <v>124.062962962963</v>
      </c>
    </row>
    <row r="3129" spans="1:8" x14ac:dyDescent="0.2">
      <c r="A3129" s="26">
        <v>7</v>
      </c>
      <c r="B3129" s="26">
        <v>24</v>
      </c>
      <c r="C3129" s="26">
        <v>2013</v>
      </c>
      <c r="D3129" s="38">
        <v>2.0745454545454542</v>
      </c>
      <c r="E3129" s="38">
        <v>3.6285714285714286</v>
      </c>
      <c r="F3129" s="38">
        <v>6.0343143223643416</v>
      </c>
      <c r="G3129" s="38">
        <v>24.766666666666666</v>
      </c>
      <c r="H3129" s="41">
        <v>124.062962962963</v>
      </c>
    </row>
    <row r="3130" spans="1:8" x14ac:dyDescent="0.2">
      <c r="A3130" s="26">
        <v>7</v>
      </c>
      <c r="B3130" s="26">
        <v>25</v>
      </c>
      <c r="C3130" s="26">
        <v>2013</v>
      </c>
      <c r="D3130" s="38">
        <v>0.10196078431372547</v>
      </c>
      <c r="E3130" s="38">
        <v>4.7857142857142856</v>
      </c>
      <c r="F3130" s="38">
        <v>5.3037403687416287</v>
      </c>
      <c r="G3130" s="38">
        <v>19.56818181818182</v>
      </c>
      <c r="H3130" s="41">
        <v>124.062962962963</v>
      </c>
    </row>
    <row r="3131" spans="1:8" x14ac:dyDescent="0.2">
      <c r="A3131" s="26">
        <v>7</v>
      </c>
      <c r="B3131" s="26">
        <v>26</v>
      </c>
      <c r="C3131" s="26">
        <v>2013</v>
      </c>
      <c r="D3131" s="38">
        <v>0.59200000000000008</v>
      </c>
      <c r="E3131" s="38">
        <v>3.3285714285714287</v>
      </c>
      <c r="F3131" s="38">
        <v>5.3971858744375565</v>
      </c>
      <c r="G3131" s="38">
        <v>21.881818181818183</v>
      </c>
      <c r="H3131" s="41">
        <v>124.062962962963</v>
      </c>
    </row>
    <row r="3132" spans="1:8" x14ac:dyDescent="0.2">
      <c r="A3132" s="26">
        <v>7</v>
      </c>
      <c r="B3132" s="26">
        <v>27</v>
      </c>
      <c r="C3132" s="26">
        <v>2013</v>
      </c>
      <c r="D3132" s="38">
        <v>6.1224489795918364E-3</v>
      </c>
      <c r="E3132" s="38">
        <v>2.9714285714285715</v>
      </c>
      <c r="F3132" s="38">
        <v>5.1564929052207704</v>
      </c>
      <c r="G3132" s="38">
        <v>23.786363636363632</v>
      </c>
      <c r="H3132" s="41">
        <v>124.062962962963</v>
      </c>
    </row>
    <row r="3133" spans="1:8" x14ac:dyDescent="0.2">
      <c r="A3133" s="26">
        <v>7</v>
      </c>
      <c r="B3133" s="26">
        <v>28</v>
      </c>
      <c r="C3133" s="26">
        <v>2013</v>
      </c>
      <c r="D3133" s="38">
        <v>1.8306122448979589</v>
      </c>
      <c r="E3133" s="38">
        <v>2.5375000000000001</v>
      </c>
      <c r="F3133" s="38">
        <v>8.3024915969836925</v>
      </c>
      <c r="G3133" s="38">
        <v>23.083333333333336</v>
      </c>
      <c r="H3133" s="41">
        <v>124.062962962963</v>
      </c>
    </row>
    <row r="3134" spans="1:8" x14ac:dyDescent="0.2">
      <c r="A3134" s="26">
        <v>7</v>
      </c>
      <c r="B3134" s="26">
        <v>29</v>
      </c>
      <c r="C3134" s="26">
        <v>2013</v>
      </c>
      <c r="D3134" s="38">
        <v>14.138181818181812</v>
      </c>
      <c r="E3134" s="38">
        <v>2.4499999999999997</v>
      </c>
      <c r="F3134" s="38">
        <v>6.0513044143090546</v>
      </c>
      <c r="G3134" s="38">
        <v>24.272727272727273</v>
      </c>
      <c r="H3134" s="41">
        <v>124.062962962963</v>
      </c>
    </row>
    <row r="3135" spans="1:8" x14ac:dyDescent="0.2">
      <c r="A3135" s="26">
        <v>7</v>
      </c>
      <c r="B3135" s="26">
        <v>30</v>
      </c>
      <c r="C3135" s="26">
        <v>2013</v>
      </c>
      <c r="D3135" s="38">
        <v>3.8461538461538464E-2</v>
      </c>
      <c r="E3135" s="38">
        <v>2.7857142857142851</v>
      </c>
      <c r="F3135" s="38">
        <v>5.0234038516538435</v>
      </c>
      <c r="G3135" s="38">
        <v>22.81666666666667</v>
      </c>
      <c r="H3135" s="41">
        <v>124.062962962963</v>
      </c>
    </row>
    <row r="3136" spans="1:8" x14ac:dyDescent="0.2">
      <c r="A3136" s="26">
        <v>7</v>
      </c>
      <c r="B3136" s="26">
        <v>31</v>
      </c>
      <c r="C3136" s="26">
        <v>2013</v>
      </c>
      <c r="D3136" s="38">
        <v>0</v>
      </c>
      <c r="E3136" s="38">
        <v>2.3142857142857141</v>
      </c>
      <c r="F3136" s="38">
        <v>4.7515623805384166</v>
      </c>
      <c r="G3136" s="38">
        <v>22.774999999999999</v>
      </c>
      <c r="H3136" s="41">
        <v>124.062962962963</v>
      </c>
    </row>
    <row r="3137" spans="1:8" x14ac:dyDescent="0.2">
      <c r="A3137" s="26">
        <v>8</v>
      </c>
      <c r="B3137" s="26">
        <v>1</v>
      </c>
      <c r="C3137" s="26">
        <v>2013</v>
      </c>
      <c r="D3137" s="38">
        <v>2.8173076923076925</v>
      </c>
      <c r="E3137" s="38">
        <v>2.7</v>
      </c>
      <c r="F3137" s="38">
        <v>8.1297589955457639</v>
      </c>
      <c r="G3137" s="38">
        <v>22.188461538461539</v>
      </c>
      <c r="H3137" s="41">
        <v>102.89444444444401</v>
      </c>
    </row>
    <row r="3138" spans="1:8" x14ac:dyDescent="0.2">
      <c r="A3138" s="26">
        <v>8</v>
      </c>
      <c r="B3138" s="26">
        <v>2</v>
      </c>
      <c r="C3138" s="26">
        <v>2013</v>
      </c>
      <c r="D3138" s="38">
        <v>15.252727272727274</v>
      </c>
      <c r="E3138" s="38">
        <v>2.9166666666666665</v>
      </c>
      <c r="F3138" s="38">
        <v>6.1957201958391277</v>
      </c>
      <c r="G3138" s="38">
        <v>23.029166666666665</v>
      </c>
      <c r="H3138" s="41">
        <v>102.89444444444401</v>
      </c>
    </row>
    <row r="3139" spans="1:8" x14ac:dyDescent="0.2">
      <c r="A3139" s="26">
        <v>8</v>
      </c>
      <c r="B3139" s="26">
        <v>3</v>
      </c>
      <c r="C3139" s="26">
        <v>2013</v>
      </c>
      <c r="D3139" s="38">
        <v>0.55882352941176483</v>
      </c>
      <c r="E3139" s="38">
        <v>2.5285714285714285</v>
      </c>
      <c r="F3139" s="38">
        <v>4.9780969398012731</v>
      </c>
      <c r="G3139" s="38">
        <v>22.808333333333337</v>
      </c>
      <c r="H3139" s="41">
        <v>102.89444444444401</v>
      </c>
    </row>
    <row r="3140" spans="1:8" x14ac:dyDescent="0.2">
      <c r="A3140" s="26">
        <v>8</v>
      </c>
      <c r="B3140" s="26">
        <v>4</v>
      </c>
      <c r="C3140" s="26">
        <v>2013</v>
      </c>
      <c r="D3140" s="38">
        <v>1.5571428571428565</v>
      </c>
      <c r="E3140" s="38">
        <v>3.4666666666666668</v>
      </c>
      <c r="F3140" s="38">
        <v>4.697760422713487</v>
      </c>
      <c r="G3140" s="38">
        <v>21.995833333333334</v>
      </c>
      <c r="H3140" s="41">
        <v>102.89444444444401</v>
      </c>
    </row>
    <row r="3141" spans="1:8" x14ac:dyDescent="0.2">
      <c r="A3141" s="26">
        <v>8</v>
      </c>
      <c r="B3141" s="26">
        <v>5</v>
      </c>
      <c r="C3141" s="26">
        <v>2013</v>
      </c>
      <c r="D3141" s="38">
        <v>0</v>
      </c>
      <c r="E3141" s="38">
        <v>2.8000000000000003</v>
      </c>
      <c r="F3141" s="38">
        <v>4.5278595032663445</v>
      </c>
      <c r="G3141" s="38">
        <v>20.733333333333331</v>
      </c>
      <c r="H3141" s="41">
        <v>102.89444444444401</v>
      </c>
    </row>
    <row r="3142" spans="1:8" x14ac:dyDescent="0.2">
      <c r="A3142" s="26">
        <v>8</v>
      </c>
      <c r="B3142" s="26">
        <v>6</v>
      </c>
      <c r="C3142" s="26">
        <v>2013</v>
      </c>
      <c r="D3142" s="38">
        <v>0</v>
      </c>
      <c r="E3142" s="38">
        <v>2.6571428571428575</v>
      </c>
      <c r="F3142" s="38">
        <v>4.377780357754701</v>
      </c>
      <c r="G3142" s="38">
        <v>21.4</v>
      </c>
      <c r="H3142" s="41">
        <v>102.89444444444401</v>
      </c>
    </row>
    <row r="3143" spans="1:8" x14ac:dyDescent="0.2">
      <c r="A3143" s="26">
        <v>8</v>
      </c>
      <c r="B3143" s="26">
        <v>7</v>
      </c>
      <c r="C3143" s="26">
        <v>2013</v>
      </c>
      <c r="D3143" s="38">
        <v>5.8823529411764705E-2</v>
      </c>
      <c r="E3143" s="38">
        <v>3.628571428571429</v>
      </c>
      <c r="F3143" s="38">
        <v>4.3353051278929167</v>
      </c>
      <c r="G3143" s="38">
        <v>22.741666666666667</v>
      </c>
      <c r="H3143" s="41">
        <v>102.89444444444401</v>
      </c>
    </row>
    <row r="3144" spans="1:8" x14ac:dyDescent="0.2">
      <c r="A3144" s="26">
        <v>8</v>
      </c>
      <c r="B3144" s="26">
        <v>8</v>
      </c>
      <c r="C3144" s="26">
        <v>2013</v>
      </c>
      <c r="D3144" s="38">
        <v>5.2240740740740748</v>
      </c>
      <c r="E3144" s="38">
        <v>3</v>
      </c>
      <c r="F3144" s="38">
        <v>6.4760567129269111</v>
      </c>
      <c r="G3144" s="38">
        <v>23.886363636363633</v>
      </c>
      <c r="H3144" s="41">
        <v>102.89444444444401</v>
      </c>
    </row>
    <row r="3145" spans="1:8" x14ac:dyDescent="0.2">
      <c r="A3145" s="26">
        <v>8</v>
      </c>
      <c r="B3145" s="26">
        <v>9</v>
      </c>
      <c r="C3145" s="26">
        <v>2013</v>
      </c>
      <c r="D3145" s="38">
        <v>14.713207547169807</v>
      </c>
      <c r="E3145" s="38">
        <v>3.7666666666666671</v>
      </c>
      <c r="F3145" s="38">
        <v>5.1961364530917713</v>
      </c>
      <c r="G3145" s="38">
        <v>25.87916666666667</v>
      </c>
      <c r="H3145" s="41">
        <v>102.89444444444401</v>
      </c>
    </row>
    <row r="3146" spans="1:8" x14ac:dyDescent="0.2">
      <c r="A3146" s="26">
        <v>8</v>
      </c>
      <c r="B3146" s="26">
        <v>10</v>
      </c>
      <c r="C3146" s="26">
        <v>2013</v>
      </c>
      <c r="D3146" s="38">
        <v>4.1942307692307699</v>
      </c>
      <c r="E3146" s="38">
        <v>3</v>
      </c>
      <c r="F3146" s="38">
        <v>5.1593245872115583</v>
      </c>
      <c r="G3146" s="38">
        <v>24.220833333333335</v>
      </c>
      <c r="H3146" s="41">
        <v>102.89444444444401</v>
      </c>
    </row>
    <row r="3147" spans="1:8" x14ac:dyDescent="0.2">
      <c r="A3147" s="26">
        <v>8</v>
      </c>
      <c r="B3147" s="26">
        <v>11</v>
      </c>
      <c r="C3147" s="26">
        <v>2013</v>
      </c>
      <c r="D3147" s="38">
        <v>2.6530612244897962E-2</v>
      </c>
      <c r="E3147" s="38">
        <v>2.2571428571428571</v>
      </c>
      <c r="F3147" s="38">
        <v>4.3013249440034889</v>
      </c>
      <c r="G3147" s="38">
        <v>22.115384615384613</v>
      </c>
      <c r="H3147" s="41">
        <v>102.89444444444401</v>
      </c>
    </row>
    <row r="3148" spans="1:8" x14ac:dyDescent="0.2">
      <c r="A3148" s="26">
        <v>8</v>
      </c>
      <c r="B3148" s="26">
        <v>12</v>
      </c>
      <c r="C3148" s="26">
        <v>2013</v>
      </c>
      <c r="D3148" s="38">
        <v>3.2283018867924538</v>
      </c>
      <c r="E3148" s="38">
        <v>1.3499999999999999</v>
      </c>
      <c r="F3148" s="38">
        <v>5.762472851248913</v>
      </c>
      <c r="G3148" s="38">
        <v>22.904166666666665</v>
      </c>
      <c r="H3148" s="41">
        <v>102.89444444444401</v>
      </c>
    </row>
    <row r="3149" spans="1:8" x14ac:dyDescent="0.2">
      <c r="A3149" s="26">
        <v>8</v>
      </c>
      <c r="B3149" s="26">
        <v>13</v>
      </c>
      <c r="C3149" s="26">
        <v>2013</v>
      </c>
      <c r="D3149" s="38">
        <v>6.3129629629629669</v>
      </c>
      <c r="E3149" s="38">
        <v>1.75</v>
      </c>
      <c r="F3149" s="38">
        <v>9.8570850099250453</v>
      </c>
      <c r="G3149" s="38">
        <v>22.75</v>
      </c>
      <c r="H3149" s="41">
        <v>102.89444444444401</v>
      </c>
    </row>
    <row r="3150" spans="1:8" x14ac:dyDescent="0.2">
      <c r="A3150" s="26">
        <v>8</v>
      </c>
      <c r="B3150" s="26">
        <v>14</v>
      </c>
      <c r="C3150" s="26">
        <v>2013</v>
      </c>
      <c r="D3150" s="38">
        <v>20.592857142857145</v>
      </c>
      <c r="E3150" s="38">
        <v>4.55</v>
      </c>
      <c r="F3150" s="38">
        <v>7.1131851608536953</v>
      </c>
      <c r="G3150" s="38">
        <v>19.733333333333334</v>
      </c>
      <c r="H3150" s="41">
        <v>102.89444444444401</v>
      </c>
    </row>
    <row r="3151" spans="1:8" x14ac:dyDescent="0.2">
      <c r="A3151" s="26">
        <v>8</v>
      </c>
      <c r="B3151" s="26">
        <v>15</v>
      </c>
      <c r="C3151" s="26">
        <v>2013</v>
      </c>
      <c r="D3151" s="38">
        <v>1.1538461538461537E-2</v>
      </c>
      <c r="E3151" s="38">
        <v>2.1833333333333331</v>
      </c>
      <c r="F3151" s="38">
        <v>4.9582751658657722</v>
      </c>
      <c r="G3151" s="38">
        <v>19.162500000000001</v>
      </c>
      <c r="H3151" s="41">
        <v>102.89444444444401</v>
      </c>
    </row>
    <row r="3152" spans="1:8" x14ac:dyDescent="0.2">
      <c r="A3152" s="26">
        <v>8</v>
      </c>
      <c r="B3152" s="26">
        <v>16</v>
      </c>
      <c r="C3152" s="26">
        <v>2013</v>
      </c>
      <c r="D3152" s="38">
        <v>0</v>
      </c>
      <c r="E3152" s="38">
        <v>1.6428571428571428</v>
      </c>
      <c r="F3152" s="38">
        <v>4.5476812772018445</v>
      </c>
      <c r="G3152" s="38">
        <v>20.51923076923077</v>
      </c>
      <c r="H3152" s="41">
        <v>102.89444444444401</v>
      </c>
    </row>
    <row r="3153" spans="1:8" x14ac:dyDescent="0.2">
      <c r="A3153" s="26">
        <v>8</v>
      </c>
      <c r="B3153" s="26">
        <v>17</v>
      </c>
      <c r="C3153" s="26">
        <v>2013</v>
      </c>
      <c r="D3153" s="38">
        <v>0</v>
      </c>
      <c r="E3153" s="38">
        <v>1.6285714285714288</v>
      </c>
      <c r="F3153" s="38">
        <v>4.3522952198376306</v>
      </c>
      <c r="G3153" s="38">
        <v>21.565384615384616</v>
      </c>
      <c r="H3153" s="41">
        <v>102.89444444444401</v>
      </c>
    </row>
    <row r="3154" spans="1:8" x14ac:dyDescent="0.2">
      <c r="A3154" s="26">
        <v>8</v>
      </c>
      <c r="B3154" s="26">
        <v>18</v>
      </c>
      <c r="C3154" s="26">
        <v>2013</v>
      </c>
      <c r="D3154" s="38">
        <v>2.2448979591836737E-2</v>
      </c>
      <c r="E3154" s="38">
        <v>1.5571428571428572</v>
      </c>
      <c r="F3154" s="38">
        <v>4.2560180321509167</v>
      </c>
      <c r="G3154" s="38">
        <v>21.342307692307692</v>
      </c>
      <c r="H3154" s="41">
        <v>102.89444444444401</v>
      </c>
    </row>
    <row r="3155" spans="1:8" x14ac:dyDescent="0.2">
      <c r="A3155" s="26">
        <v>8</v>
      </c>
      <c r="B3155" s="26">
        <v>19</v>
      </c>
      <c r="C3155" s="26">
        <v>2013</v>
      </c>
      <c r="D3155" s="38">
        <v>0.13207547169811318</v>
      </c>
      <c r="E3155" s="38">
        <v>2.5857142857142854</v>
      </c>
      <c r="F3155" s="38">
        <v>4.2022160743259889</v>
      </c>
      <c r="G3155" s="38">
        <v>21.842307692307692</v>
      </c>
      <c r="H3155" s="41">
        <v>102.89444444444401</v>
      </c>
    </row>
    <row r="3156" spans="1:8" x14ac:dyDescent="0.2">
      <c r="A3156" s="26">
        <v>8</v>
      </c>
      <c r="B3156" s="26">
        <v>20</v>
      </c>
      <c r="C3156" s="26">
        <v>2013</v>
      </c>
      <c r="D3156" s="38">
        <v>4.8148148148148141E-2</v>
      </c>
      <c r="E3156" s="38">
        <v>2.0375000000000001</v>
      </c>
      <c r="F3156" s="38">
        <v>4.1427507525194889</v>
      </c>
      <c r="G3156" s="38">
        <v>23.87857142857143</v>
      </c>
      <c r="H3156" s="41">
        <v>102.89444444444401</v>
      </c>
    </row>
    <row r="3157" spans="1:8" x14ac:dyDescent="0.2">
      <c r="A3157" s="26">
        <v>8</v>
      </c>
      <c r="B3157" s="26">
        <v>21</v>
      </c>
      <c r="C3157" s="26">
        <v>2013</v>
      </c>
      <c r="D3157" s="38">
        <v>0</v>
      </c>
      <c r="E3157" s="38">
        <v>2.0125000000000002</v>
      </c>
      <c r="F3157" s="38">
        <v>4.066295338768275</v>
      </c>
      <c r="G3157" s="38">
        <v>25.332142857142856</v>
      </c>
      <c r="H3157" s="41">
        <v>102.89444444444401</v>
      </c>
    </row>
    <row r="3158" spans="1:8" x14ac:dyDescent="0.2">
      <c r="A3158" s="26">
        <v>8</v>
      </c>
      <c r="B3158" s="26">
        <v>22</v>
      </c>
      <c r="C3158" s="26">
        <v>2013</v>
      </c>
      <c r="D3158" s="38">
        <v>2.8679245283018866</v>
      </c>
      <c r="E3158" s="38">
        <v>2.2125000000000004</v>
      </c>
      <c r="F3158" s="38">
        <v>5.0460573075801296</v>
      </c>
      <c r="G3158" s="38">
        <v>23.87857142857143</v>
      </c>
      <c r="H3158" s="41">
        <v>102.89444444444401</v>
      </c>
    </row>
    <row r="3159" spans="1:8" x14ac:dyDescent="0.2">
      <c r="A3159" s="26">
        <v>8</v>
      </c>
      <c r="B3159" s="26">
        <v>23</v>
      </c>
      <c r="C3159" s="26">
        <v>2013</v>
      </c>
      <c r="D3159" s="38">
        <v>11.853703703703705</v>
      </c>
      <c r="E3159" s="38">
        <v>3.2666666666666662</v>
      </c>
      <c r="F3159" s="38">
        <v>4.2361962582154176</v>
      </c>
      <c r="G3159" s="38">
        <v>23.233333333333334</v>
      </c>
      <c r="H3159" s="41">
        <v>102.89444444444401</v>
      </c>
    </row>
    <row r="3160" spans="1:8" x14ac:dyDescent="0.2">
      <c r="A3160" s="26">
        <v>8</v>
      </c>
      <c r="B3160" s="26">
        <v>24</v>
      </c>
      <c r="C3160" s="26">
        <v>2013</v>
      </c>
      <c r="D3160" s="38">
        <v>0</v>
      </c>
      <c r="E3160" s="38">
        <v>3.0857142857142854</v>
      </c>
      <c r="F3160" s="38">
        <v>3.9991844755866537</v>
      </c>
      <c r="G3160" s="38">
        <v>21.015384615384619</v>
      </c>
      <c r="H3160" s="41">
        <v>102.89444444444401</v>
      </c>
    </row>
    <row r="3161" spans="1:8" x14ac:dyDescent="0.2">
      <c r="A3161" s="26">
        <v>8</v>
      </c>
      <c r="B3161" s="26">
        <v>25</v>
      </c>
      <c r="C3161" s="26">
        <v>2013</v>
      </c>
      <c r="D3161" s="38">
        <v>6.0000000000000001E-3</v>
      </c>
      <c r="E3161" s="38">
        <v>2.6</v>
      </c>
      <c r="F3161" s="38">
        <v>3.8791211591773402</v>
      </c>
      <c r="G3161" s="38">
        <v>21.564285714285717</v>
      </c>
      <c r="H3161" s="41">
        <v>102.89444444444401</v>
      </c>
    </row>
    <row r="3162" spans="1:8" x14ac:dyDescent="0.2">
      <c r="A3162" s="26">
        <v>8</v>
      </c>
      <c r="B3162" s="26">
        <v>26</v>
      </c>
      <c r="C3162" s="26">
        <v>2013</v>
      </c>
      <c r="D3162" s="38">
        <v>0.33396226415094343</v>
      </c>
      <c r="E3162" s="38">
        <v>3.9000000000000008</v>
      </c>
      <c r="F3162" s="38">
        <v>3.9298082668124033</v>
      </c>
      <c r="G3162" s="38">
        <v>23.357692307692307</v>
      </c>
      <c r="H3162" s="41">
        <v>102.89444444444401</v>
      </c>
    </row>
    <row r="3163" spans="1:8" x14ac:dyDescent="0.2">
      <c r="A3163" s="26">
        <v>8</v>
      </c>
      <c r="B3163" s="26">
        <v>27</v>
      </c>
      <c r="C3163" s="26">
        <v>2013</v>
      </c>
      <c r="D3163" s="38">
        <v>1.975925925925925</v>
      </c>
      <c r="E3163" s="38">
        <v>3.2833333333333332</v>
      </c>
      <c r="F3163" s="38">
        <v>4.3069883079850602</v>
      </c>
      <c r="G3163" s="38">
        <v>24.883333333333333</v>
      </c>
      <c r="H3163" s="41">
        <v>102.89444444444401</v>
      </c>
    </row>
    <row r="3164" spans="1:8" x14ac:dyDescent="0.2">
      <c r="A3164" s="26">
        <v>8</v>
      </c>
      <c r="B3164" s="26">
        <v>28</v>
      </c>
      <c r="C3164" s="26">
        <v>2013</v>
      </c>
      <c r="D3164" s="38">
        <v>3.0377358490566038</v>
      </c>
      <c r="E3164" s="38">
        <v>1.4</v>
      </c>
      <c r="F3164" s="38">
        <v>14.755894853984316</v>
      </c>
      <c r="G3164" s="38">
        <v>24.957692307692305</v>
      </c>
      <c r="H3164" s="41">
        <v>102.89444444444401</v>
      </c>
    </row>
    <row r="3165" spans="1:8" x14ac:dyDescent="0.2">
      <c r="A3165" s="26">
        <v>8</v>
      </c>
      <c r="B3165" s="26">
        <v>29</v>
      </c>
      <c r="C3165" s="26">
        <v>2013</v>
      </c>
      <c r="D3165" s="38">
        <v>6.0709090909090913</v>
      </c>
      <c r="E3165" s="38">
        <v>2.8250000000000002</v>
      </c>
      <c r="F3165" s="38">
        <v>4.7628891085015592</v>
      </c>
      <c r="G3165" s="38">
        <v>23.774999999999999</v>
      </c>
      <c r="H3165" s="41">
        <v>102.89444444444401</v>
      </c>
    </row>
    <row r="3166" spans="1:8" x14ac:dyDescent="0.2">
      <c r="A3166" s="26">
        <v>8</v>
      </c>
      <c r="B3166" s="26">
        <v>30</v>
      </c>
      <c r="C3166" s="26">
        <v>2013</v>
      </c>
      <c r="D3166" s="38">
        <v>0.1283018867924528</v>
      </c>
      <c r="E3166" s="38">
        <v>3.1999999999999997</v>
      </c>
      <c r="F3166" s="38">
        <v>4.1200972965932037</v>
      </c>
      <c r="G3166" s="38">
        <v>24.246428571428574</v>
      </c>
      <c r="H3166" s="41">
        <v>102.89444444444401</v>
      </c>
    </row>
    <row r="3167" spans="1:8" x14ac:dyDescent="0.2">
      <c r="A3167" s="26">
        <v>8</v>
      </c>
      <c r="B3167" s="26">
        <v>31</v>
      </c>
      <c r="C3167" s="26">
        <v>2013</v>
      </c>
      <c r="D3167" s="38">
        <v>0.20638297872340428</v>
      </c>
      <c r="E3167" s="38">
        <v>3.714285714285714</v>
      </c>
      <c r="F3167" s="38">
        <v>3.978513197053918</v>
      </c>
      <c r="G3167" s="38">
        <v>25.446153846153841</v>
      </c>
      <c r="H3167" s="41">
        <v>102.89444444444401</v>
      </c>
    </row>
    <row r="3168" spans="1:8" x14ac:dyDescent="0.2">
      <c r="A3168" s="26">
        <v>9</v>
      </c>
      <c r="B3168" s="26">
        <v>1</v>
      </c>
      <c r="C3168" s="26">
        <v>2013</v>
      </c>
      <c r="D3168" s="38">
        <v>2.0893617021276594</v>
      </c>
      <c r="E3168" s="38">
        <v>2.5571428571428574</v>
      </c>
      <c r="F3168" s="38">
        <v>5.5274432460137</v>
      </c>
      <c r="G3168" s="38">
        <v>25.6875</v>
      </c>
      <c r="H3168" s="41">
        <v>90.901851851851802</v>
      </c>
    </row>
    <row r="3169" spans="1:8" x14ac:dyDescent="0.2">
      <c r="A3169" s="26">
        <v>9</v>
      </c>
      <c r="B3169" s="26">
        <v>2</v>
      </c>
      <c r="C3169" s="26">
        <v>2013</v>
      </c>
      <c r="D3169" s="38">
        <v>7.0400000000000009</v>
      </c>
      <c r="E3169" s="38">
        <v>1.4875</v>
      </c>
      <c r="F3169" s="38">
        <v>4.5137010933124158</v>
      </c>
      <c r="G3169" s="38">
        <v>24.619230769230768</v>
      </c>
      <c r="H3169" s="41">
        <v>90.901851851851802</v>
      </c>
    </row>
    <row r="3170" spans="1:8" x14ac:dyDescent="0.2">
      <c r="A3170" s="26">
        <v>9</v>
      </c>
      <c r="B3170" s="26">
        <v>3</v>
      </c>
      <c r="C3170" s="26">
        <v>2013</v>
      </c>
      <c r="D3170" s="38">
        <v>4.7153846153846155</v>
      </c>
      <c r="E3170" s="38">
        <v>2.8285714285714283</v>
      </c>
      <c r="F3170" s="38">
        <v>4.7997009743817722</v>
      </c>
      <c r="G3170" s="38">
        <v>23.85</v>
      </c>
      <c r="H3170" s="41">
        <v>90.901851851851802</v>
      </c>
    </row>
    <row r="3171" spans="1:8" x14ac:dyDescent="0.2">
      <c r="A3171" s="26">
        <v>9</v>
      </c>
      <c r="B3171" s="26">
        <v>4</v>
      </c>
      <c r="C3171" s="26">
        <v>2013</v>
      </c>
      <c r="D3171" s="38">
        <v>7.2549019607843143E-2</v>
      </c>
      <c r="E3171" s="38">
        <v>3.714285714285714</v>
      </c>
      <c r="F3171" s="38">
        <v>4.1654042084457741</v>
      </c>
      <c r="G3171" s="38">
        <v>21.93333333333333</v>
      </c>
      <c r="H3171" s="41">
        <v>90.901851851851802</v>
      </c>
    </row>
    <row r="3172" spans="1:8" x14ac:dyDescent="0.2">
      <c r="A3172" s="26">
        <v>9</v>
      </c>
      <c r="B3172" s="26">
        <v>5</v>
      </c>
      <c r="C3172" s="26">
        <v>2013</v>
      </c>
      <c r="D3172" s="38">
        <v>0</v>
      </c>
      <c r="E3172" s="38">
        <v>3.7285714285714286</v>
      </c>
      <c r="F3172" s="38">
        <v>4.0096616989525611</v>
      </c>
      <c r="G3172" s="38">
        <v>20.929166666666667</v>
      </c>
      <c r="H3172" s="41">
        <v>90.901851851851802</v>
      </c>
    </row>
    <row r="3173" spans="1:8" x14ac:dyDescent="0.2">
      <c r="A3173" s="26">
        <v>9</v>
      </c>
      <c r="B3173" s="26">
        <v>6</v>
      </c>
      <c r="C3173" s="26">
        <v>2013</v>
      </c>
      <c r="D3173" s="38">
        <v>9.8039215686274508E-3</v>
      </c>
      <c r="E3173" s="38">
        <v>2.3000000000000003</v>
      </c>
      <c r="F3173" s="38">
        <v>3.8737409633948463</v>
      </c>
      <c r="G3173" s="38">
        <v>17.637499999999999</v>
      </c>
      <c r="H3173" s="41">
        <v>90.901851851851802</v>
      </c>
    </row>
    <row r="3174" spans="1:8" x14ac:dyDescent="0.2">
      <c r="A3174" s="26">
        <v>9</v>
      </c>
      <c r="B3174" s="26">
        <v>7</v>
      </c>
      <c r="C3174" s="26">
        <v>2013</v>
      </c>
      <c r="D3174" s="38">
        <v>0</v>
      </c>
      <c r="E3174" s="38">
        <v>2.6714285714285713</v>
      </c>
      <c r="F3174" s="38">
        <v>3.836929097514632</v>
      </c>
      <c r="G3174" s="38">
        <v>18.383333333333333</v>
      </c>
      <c r="H3174" s="41">
        <v>90.901851851851802</v>
      </c>
    </row>
    <row r="3175" spans="1:8" x14ac:dyDescent="0.2">
      <c r="A3175" s="26">
        <v>9</v>
      </c>
      <c r="B3175" s="26">
        <v>8</v>
      </c>
      <c r="C3175" s="26">
        <v>2013</v>
      </c>
      <c r="D3175" s="38">
        <v>0</v>
      </c>
      <c r="E3175" s="38">
        <v>4.1857142857142859</v>
      </c>
      <c r="F3175" s="38">
        <v>3.7972855496436324</v>
      </c>
      <c r="G3175" s="38">
        <v>20.733333333333334</v>
      </c>
      <c r="H3175" s="41">
        <v>90.901851851851802</v>
      </c>
    </row>
    <row r="3176" spans="1:8" x14ac:dyDescent="0.2">
      <c r="A3176" s="26">
        <v>9</v>
      </c>
      <c r="B3176" s="26">
        <v>9</v>
      </c>
      <c r="C3176" s="26">
        <v>2013</v>
      </c>
      <c r="D3176" s="38">
        <v>3.9215686274509803E-2</v>
      </c>
      <c r="E3176" s="38">
        <v>3.0285714285714285</v>
      </c>
      <c r="F3176" s="38">
        <v>3.8397607795054181</v>
      </c>
      <c r="G3176" s="38">
        <v>17.920833333333331</v>
      </c>
      <c r="H3176" s="41">
        <v>90.901851851851802</v>
      </c>
    </row>
    <row r="3177" spans="1:8" x14ac:dyDescent="0.2">
      <c r="A3177" s="26">
        <v>9</v>
      </c>
      <c r="B3177" s="26">
        <v>10</v>
      </c>
      <c r="C3177" s="26">
        <v>2013</v>
      </c>
      <c r="D3177" s="38">
        <v>0.23269230769230773</v>
      </c>
      <c r="E3177" s="38">
        <v>4.0142857142857142</v>
      </c>
      <c r="F3177" s="38">
        <v>3.9162161932566319</v>
      </c>
      <c r="G3177" s="38">
        <v>22.229166666666664</v>
      </c>
      <c r="H3177" s="41">
        <v>90.901851851851802</v>
      </c>
    </row>
    <row r="3178" spans="1:8" x14ac:dyDescent="0.2">
      <c r="A3178" s="26">
        <v>9</v>
      </c>
      <c r="B3178" s="26">
        <v>11</v>
      </c>
      <c r="C3178" s="26">
        <v>2013</v>
      </c>
      <c r="D3178" s="38">
        <v>5.6603773584905656E-3</v>
      </c>
      <c r="E3178" s="38">
        <v>3.3428571428571425</v>
      </c>
      <c r="F3178" s="38">
        <v>3.907721147284275</v>
      </c>
      <c r="G3178" s="38">
        <v>26.666666666666664</v>
      </c>
      <c r="H3178" s="41">
        <v>90.901851851851802</v>
      </c>
    </row>
    <row r="3179" spans="1:8" x14ac:dyDescent="0.2">
      <c r="A3179" s="26">
        <v>9</v>
      </c>
      <c r="B3179" s="26">
        <v>12</v>
      </c>
      <c r="C3179" s="26">
        <v>2013</v>
      </c>
      <c r="D3179" s="38">
        <v>4.8117647058823527</v>
      </c>
      <c r="E3179" s="38">
        <v>3.1375000000000002</v>
      </c>
      <c r="F3179" s="38">
        <v>7.0820366589550536</v>
      </c>
      <c r="G3179" s="38">
        <v>26.134615384615387</v>
      </c>
      <c r="H3179" s="41">
        <v>90.901851851851802</v>
      </c>
    </row>
    <row r="3180" spans="1:8" x14ac:dyDescent="0.2">
      <c r="A3180" s="26">
        <v>9</v>
      </c>
      <c r="B3180" s="26">
        <v>13</v>
      </c>
      <c r="C3180" s="26">
        <v>2013</v>
      </c>
      <c r="D3180" s="38">
        <v>21.503448275862063</v>
      </c>
      <c r="E3180" s="38">
        <v>3.6166666666666671</v>
      </c>
      <c r="F3180" s="38">
        <v>11.966688093060396</v>
      </c>
      <c r="G3180" s="38">
        <v>21.145454545454545</v>
      </c>
      <c r="H3180" s="41">
        <v>90.901851851851802</v>
      </c>
    </row>
    <row r="3181" spans="1:8" x14ac:dyDescent="0.2">
      <c r="A3181" s="26">
        <v>9</v>
      </c>
      <c r="B3181" s="26">
        <v>14</v>
      </c>
      <c r="C3181" s="26">
        <v>2013</v>
      </c>
      <c r="D3181" s="38">
        <v>0.1549019607843137</v>
      </c>
      <c r="E3181" s="38">
        <v>3.8000000000000007</v>
      </c>
      <c r="F3181" s="38">
        <v>4.619889167966881</v>
      </c>
      <c r="G3181" s="38">
        <v>15.786363636363639</v>
      </c>
      <c r="H3181" s="41">
        <v>90.901851851851802</v>
      </c>
    </row>
    <row r="3182" spans="1:8" x14ac:dyDescent="0.2">
      <c r="A3182" s="26">
        <v>9</v>
      </c>
      <c r="B3182" s="26">
        <v>15</v>
      </c>
      <c r="C3182" s="26">
        <v>2013</v>
      </c>
      <c r="D3182" s="38">
        <v>0</v>
      </c>
      <c r="E3182" s="38">
        <v>2.3285714285714287</v>
      </c>
      <c r="F3182" s="38">
        <v>4.1161329418061037</v>
      </c>
      <c r="G3182" s="38">
        <v>15.354545454545452</v>
      </c>
      <c r="H3182" s="41">
        <v>90.901851851851802</v>
      </c>
    </row>
    <row r="3183" spans="1:8" x14ac:dyDescent="0.2">
      <c r="A3183" s="26">
        <v>9</v>
      </c>
      <c r="B3183" s="26">
        <v>16</v>
      </c>
      <c r="C3183" s="26">
        <v>2013</v>
      </c>
      <c r="D3183" s="38">
        <v>0.34912280701754395</v>
      </c>
      <c r="E3183" s="38">
        <v>3.0500000000000003</v>
      </c>
      <c r="F3183" s="38">
        <v>3.9694518146834041</v>
      </c>
      <c r="G3183" s="38">
        <v>16.47</v>
      </c>
      <c r="H3183" s="41">
        <v>90.901851851851802</v>
      </c>
    </row>
    <row r="3184" spans="1:8" x14ac:dyDescent="0.2">
      <c r="A3184" s="26">
        <v>9</v>
      </c>
      <c r="B3184" s="26">
        <v>17</v>
      </c>
      <c r="C3184" s="26">
        <v>2013</v>
      </c>
      <c r="D3184" s="38">
        <v>0.70545454545454545</v>
      </c>
      <c r="E3184" s="38">
        <v>3.3142857142857141</v>
      </c>
      <c r="F3184" s="38">
        <v>3.9085706518815106</v>
      </c>
      <c r="G3184" s="38">
        <v>14.118181818181821</v>
      </c>
      <c r="H3184" s="41">
        <v>90.901851851851802</v>
      </c>
    </row>
    <row r="3185" spans="1:8" x14ac:dyDescent="0.2">
      <c r="A3185" s="26">
        <v>9</v>
      </c>
      <c r="B3185" s="26">
        <v>18</v>
      </c>
      <c r="C3185" s="26">
        <v>2013</v>
      </c>
      <c r="D3185" s="38">
        <v>0</v>
      </c>
      <c r="E3185" s="38">
        <v>2.1142857142857143</v>
      </c>
      <c r="F3185" s="38">
        <v>4.0158913993322889</v>
      </c>
      <c r="G3185" s="38">
        <v>14.695454545454544</v>
      </c>
      <c r="H3185" s="41">
        <v>90.901851851851802</v>
      </c>
    </row>
    <row r="3186" spans="1:8" x14ac:dyDescent="0.2">
      <c r="A3186" s="26">
        <v>9</v>
      </c>
      <c r="B3186" s="26">
        <v>19</v>
      </c>
      <c r="C3186" s="26">
        <v>2013</v>
      </c>
      <c r="D3186" s="38">
        <v>5.4545454545454541E-3</v>
      </c>
      <c r="E3186" s="38">
        <v>2.1285714285714286</v>
      </c>
      <c r="F3186" s="38">
        <v>3.8986597649137607</v>
      </c>
      <c r="G3186" s="38">
        <v>16.536363636363639</v>
      </c>
      <c r="H3186" s="41">
        <v>90.901851851851802</v>
      </c>
    </row>
    <row r="3187" spans="1:8" x14ac:dyDescent="0.2">
      <c r="A3187" s="26">
        <v>9</v>
      </c>
      <c r="B3187" s="26">
        <v>20</v>
      </c>
      <c r="C3187" s="26">
        <v>2013</v>
      </c>
      <c r="D3187" s="38">
        <v>5.7692307692307687E-3</v>
      </c>
      <c r="E3187" s="38">
        <v>2.3000000000000003</v>
      </c>
      <c r="F3187" s="38">
        <v>3.8154083143846611</v>
      </c>
      <c r="G3187" s="38">
        <v>18.059090909090912</v>
      </c>
      <c r="H3187" s="41">
        <v>90.901851851851802</v>
      </c>
    </row>
    <row r="3188" spans="1:8" x14ac:dyDescent="0.2">
      <c r="A3188" s="26">
        <v>9</v>
      </c>
      <c r="B3188" s="26">
        <v>21</v>
      </c>
      <c r="C3188" s="26">
        <v>2013</v>
      </c>
      <c r="D3188" s="38">
        <v>2.398076923076923</v>
      </c>
      <c r="E3188" s="38">
        <v>3.8285714285714287</v>
      </c>
      <c r="F3188" s="38">
        <v>3.8737409633948472</v>
      </c>
      <c r="G3188" s="38">
        <v>18.945454545454545</v>
      </c>
      <c r="H3188" s="41">
        <v>90.901851851851802</v>
      </c>
    </row>
    <row r="3189" spans="1:8" x14ac:dyDescent="0.2">
      <c r="A3189" s="26">
        <v>9</v>
      </c>
      <c r="B3189" s="26">
        <v>22</v>
      </c>
      <c r="C3189" s="26">
        <v>2013</v>
      </c>
      <c r="D3189" s="38">
        <v>21.681355932203388</v>
      </c>
      <c r="E3189" s="38">
        <v>4.2</v>
      </c>
      <c r="F3189" s="38">
        <v>11.711836713889682</v>
      </c>
      <c r="G3189" s="38">
        <v>16.809999999999999</v>
      </c>
      <c r="H3189" s="41">
        <v>90.901851851851802</v>
      </c>
    </row>
    <row r="3190" spans="1:8" x14ac:dyDescent="0.2">
      <c r="A3190" s="26">
        <v>9</v>
      </c>
      <c r="B3190" s="26">
        <v>23</v>
      </c>
      <c r="C3190" s="26">
        <v>2013</v>
      </c>
      <c r="D3190" s="38">
        <v>0.15849056603773587</v>
      </c>
      <c r="E3190" s="38">
        <v>3.7571428571428571</v>
      </c>
      <c r="F3190" s="38">
        <v>4.5420179132202732</v>
      </c>
      <c r="G3190" s="38">
        <v>14.100000000000001</v>
      </c>
      <c r="H3190" s="41">
        <v>90.901851851851802</v>
      </c>
    </row>
    <row r="3191" spans="1:8" x14ac:dyDescent="0.2">
      <c r="A3191" s="26">
        <v>9</v>
      </c>
      <c r="B3191" s="26">
        <v>24</v>
      </c>
      <c r="C3191" s="26">
        <v>2013</v>
      </c>
      <c r="D3191" s="38">
        <v>0</v>
      </c>
      <c r="E3191" s="38">
        <v>2.842857142857143</v>
      </c>
      <c r="F3191" s="38">
        <v>4.0903646356899532</v>
      </c>
      <c r="G3191" s="38">
        <v>14.840909090909092</v>
      </c>
      <c r="H3191" s="41">
        <v>90.901851851851802</v>
      </c>
    </row>
    <row r="3192" spans="1:8" x14ac:dyDescent="0.2">
      <c r="A3192" s="26">
        <v>9</v>
      </c>
      <c r="B3192" s="26">
        <v>25</v>
      </c>
      <c r="C3192" s="26">
        <v>2013</v>
      </c>
      <c r="D3192" s="38">
        <v>0</v>
      </c>
      <c r="E3192" s="38">
        <v>1.4428571428571428</v>
      </c>
      <c r="F3192" s="38">
        <v>3.9821943836419393</v>
      </c>
      <c r="G3192" s="38">
        <v>15.81818181818182</v>
      </c>
      <c r="H3192" s="41">
        <v>90.901851851851802</v>
      </c>
    </row>
    <row r="3193" spans="1:8" x14ac:dyDescent="0.2">
      <c r="A3193" s="26">
        <v>9</v>
      </c>
      <c r="B3193" s="26">
        <v>26</v>
      </c>
      <c r="C3193" s="26">
        <v>2013</v>
      </c>
      <c r="D3193" s="38">
        <v>0</v>
      </c>
      <c r="E3193" s="38">
        <v>2.2857142857142856</v>
      </c>
      <c r="F3193" s="38">
        <v>3.767836056939462</v>
      </c>
      <c r="G3193" s="38">
        <v>16.25</v>
      </c>
      <c r="H3193" s="41">
        <v>90.901851851851802</v>
      </c>
    </row>
    <row r="3194" spans="1:8" x14ac:dyDescent="0.2">
      <c r="A3194" s="26">
        <v>9</v>
      </c>
      <c r="B3194" s="26">
        <v>27</v>
      </c>
      <c r="C3194" s="26">
        <v>2013</v>
      </c>
      <c r="D3194" s="38">
        <v>0</v>
      </c>
      <c r="E3194" s="38">
        <v>2.7142857142857149</v>
      </c>
      <c r="F3194" s="38">
        <v>3.7052558849430977</v>
      </c>
      <c r="G3194" s="38">
        <v>16.218181818181819</v>
      </c>
      <c r="H3194" s="41">
        <v>90.901851851851802</v>
      </c>
    </row>
    <row r="3195" spans="1:8" x14ac:dyDescent="0.2">
      <c r="A3195" s="26">
        <v>9</v>
      </c>
      <c r="B3195" s="26">
        <v>28</v>
      </c>
      <c r="C3195" s="26">
        <v>2013</v>
      </c>
      <c r="D3195" s="38">
        <v>0</v>
      </c>
      <c r="E3195" s="38">
        <v>2.3125</v>
      </c>
      <c r="F3195" s="38">
        <v>3.6947786615771903</v>
      </c>
      <c r="G3195" s="38">
        <v>17.021428571428572</v>
      </c>
      <c r="H3195" s="41">
        <v>90.901851851851802</v>
      </c>
    </row>
    <row r="3196" spans="1:8" x14ac:dyDescent="0.2">
      <c r="A3196" s="26">
        <v>9</v>
      </c>
      <c r="B3196" s="26">
        <v>29</v>
      </c>
      <c r="C3196" s="26">
        <v>2013</v>
      </c>
      <c r="D3196" s="38">
        <v>0</v>
      </c>
      <c r="E3196" s="38">
        <v>1.8374999999999997</v>
      </c>
      <c r="F3196" s="38">
        <v>3.7038400439477042</v>
      </c>
      <c r="G3196" s="38">
        <v>16.746428571428567</v>
      </c>
      <c r="H3196" s="41">
        <v>90.901851851851802</v>
      </c>
    </row>
    <row r="3197" spans="1:8" x14ac:dyDescent="0.2">
      <c r="A3197" s="26">
        <v>9</v>
      </c>
      <c r="B3197" s="26">
        <v>30</v>
      </c>
      <c r="C3197" s="26">
        <v>2013</v>
      </c>
      <c r="D3197" s="38">
        <v>5.4545454545454541E-3</v>
      </c>
      <c r="E3197" s="38">
        <v>1.8625</v>
      </c>
      <c r="F3197" s="38">
        <v>3.6687271872619616</v>
      </c>
      <c r="G3197" s="38">
        <v>16.357142857142854</v>
      </c>
      <c r="H3197" s="41">
        <v>90.901851851851802</v>
      </c>
    </row>
    <row r="3198" spans="1:8" x14ac:dyDescent="0.2">
      <c r="A3198" s="26">
        <v>10</v>
      </c>
      <c r="B3198" s="26">
        <v>1</v>
      </c>
      <c r="C3198" s="26">
        <v>2013</v>
      </c>
      <c r="D3198" s="38">
        <v>0</v>
      </c>
      <c r="E3198" s="38">
        <v>1.95</v>
      </c>
      <c r="F3198" s="38">
        <v>3.6653291688730185</v>
      </c>
      <c r="G3198" s="38">
        <v>16.796153846153842</v>
      </c>
      <c r="H3198" s="41">
        <v>48.757407407407399</v>
      </c>
    </row>
    <row r="3199" spans="1:8" x14ac:dyDescent="0.2">
      <c r="A3199" s="26">
        <v>10</v>
      </c>
      <c r="B3199" s="26">
        <v>2</v>
      </c>
      <c r="C3199" s="26">
        <v>2013</v>
      </c>
      <c r="D3199" s="38">
        <v>0</v>
      </c>
      <c r="E3199" s="38">
        <v>2.4875000000000003</v>
      </c>
      <c r="F3199" s="38">
        <v>3.6919469795864042</v>
      </c>
      <c r="G3199" s="38">
        <v>20.904166666666669</v>
      </c>
      <c r="H3199" s="41">
        <v>48.757407407407399</v>
      </c>
    </row>
    <row r="3200" spans="1:8" x14ac:dyDescent="0.2">
      <c r="A3200" s="26">
        <v>10</v>
      </c>
      <c r="B3200" s="26">
        <v>3</v>
      </c>
      <c r="C3200" s="26">
        <v>2013</v>
      </c>
      <c r="D3200" s="38">
        <v>0</v>
      </c>
      <c r="E3200" s="38">
        <v>1.4999999999999998</v>
      </c>
      <c r="F3200" s="38">
        <v>3.6262519574001759</v>
      </c>
      <c r="G3200" s="38">
        <v>20.688461538461539</v>
      </c>
      <c r="H3200" s="41">
        <v>48.757407407407399</v>
      </c>
    </row>
    <row r="3201" spans="1:8" x14ac:dyDescent="0.2">
      <c r="A3201" s="26">
        <v>10</v>
      </c>
      <c r="B3201" s="26">
        <v>4</v>
      </c>
      <c r="C3201" s="26">
        <v>2013</v>
      </c>
      <c r="D3201" s="38">
        <v>5.3703703703703712E-2</v>
      </c>
      <c r="E3201" s="38">
        <v>1.9000000000000001</v>
      </c>
      <c r="F3201" s="38">
        <v>3.6602321412896037</v>
      </c>
      <c r="G3201" s="38">
        <v>21.876923076923077</v>
      </c>
      <c r="H3201" s="41">
        <v>48.757407407407399</v>
      </c>
    </row>
    <row r="3202" spans="1:8" x14ac:dyDescent="0.2">
      <c r="A3202" s="26">
        <v>10</v>
      </c>
      <c r="B3202" s="26">
        <v>5</v>
      </c>
      <c r="C3202" s="26">
        <v>2013</v>
      </c>
      <c r="D3202" s="38">
        <v>0.60555555555555562</v>
      </c>
      <c r="E3202" s="38">
        <v>2.1375000000000002</v>
      </c>
      <c r="F3202" s="38">
        <v>3.5469648616581759</v>
      </c>
      <c r="G3202" s="38">
        <v>21.610714285714288</v>
      </c>
      <c r="H3202" s="41">
        <v>48.757407407407399</v>
      </c>
    </row>
    <row r="3203" spans="1:8" x14ac:dyDescent="0.2">
      <c r="A3203" s="26">
        <v>10</v>
      </c>
      <c r="B3203" s="26">
        <v>6</v>
      </c>
      <c r="C3203" s="26">
        <v>2013</v>
      </c>
      <c r="D3203" s="38">
        <v>0.17800000000000002</v>
      </c>
      <c r="E3203" s="38">
        <v>3.3375000000000004</v>
      </c>
      <c r="F3203" s="38">
        <v>3.5772638589595833</v>
      </c>
      <c r="G3203" s="38">
        <v>19.832142857142856</v>
      </c>
      <c r="H3203" s="41">
        <v>48.757407407407399</v>
      </c>
    </row>
    <row r="3204" spans="1:8" x14ac:dyDescent="0.2">
      <c r="A3204" s="26">
        <v>10</v>
      </c>
      <c r="B3204" s="26">
        <v>7</v>
      </c>
      <c r="C3204" s="26">
        <v>2013</v>
      </c>
      <c r="D3204" s="38">
        <v>1.9285714285714282</v>
      </c>
      <c r="E3204" s="38">
        <v>4.7750000000000004</v>
      </c>
      <c r="F3204" s="38">
        <v>5.3688690545296991</v>
      </c>
      <c r="G3204" s="38">
        <v>19.907142857142855</v>
      </c>
      <c r="H3204" s="41">
        <v>48.757407407407399</v>
      </c>
    </row>
    <row r="3205" spans="1:8" x14ac:dyDescent="0.2">
      <c r="A3205" s="26">
        <v>10</v>
      </c>
      <c r="B3205" s="26">
        <v>8</v>
      </c>
      <c r="C3205" s="26">
        <v>2013</v>
      </c>
      <c r="D3205" s="38">
        <v>8.9157894736842067</v>
      </c>
      <c r="E3205" s="38">
        <v>3.4374999999999996</v>
      </c>
      <c r="F3205" s="38">
        <v>4.4060971776625593</v>
      </c>
      <c r="G3205" s="38">
        <v>16.430769230769229</v>
      </c>
      <c r="H3205" s="41">
        <v>48.757407407407399</v>
      </c>
    </row>
    <row r="3206" spans="1:8" x14ac:dyDescent="0.2">
      <c r="A3206" s="26">
        <v>10</v>
      </c>
      <c r="B3206" s="26">
        <v>9</v>
      </c>
      <c r="C3206" s="26">
        <v>2013</v>
      </c>
      <c r="D3206" s="38">
        <v>1.1111111111111112E-2</v>
      </c>
      <c r="E3206" s="38">
        <v>3.8750000000000004</v>
      </c>
      <c r="F3206" s="38">
        <v>3.6624974868822329</v>
      </c>
      <c r="G3206" s="38">
        <v>14.411538461538461</v>
      </c>
      <c r="H3206" s="41">
        <v>48.757407407407399</v>
      </c>
    </row>
    <row r="3207" spans="1:8" x14ac:dyDescent="0.2">
      <c r="A3207" s="26">
        <v>10</v>
      </c>
      <c r="B3207" s="26">
        <v>10</v>
      </c>
      <c r="C3207" s="26">
        <v>2013</v>
      </c>
      <c r="D3207" s="38">
        <v>0.60000000000000009</v>
      </c>
      <c r="E3207" s="38">
        <v>4.9125000000000005</v>
      </c>
      <c r="F3207" s="38">
        <v>3.6273846301964903</v>
      </c>
      <c r="G3207" s="38">
        <v>14.446153846153845</v>
      </c>
      <c r="H3207" s="41">
        <v>48.757407407407399</v>
      </c>
    </row>
    <row r="3208" spans="1:8" x14ac:dyDescent="0.2">
      <c r="A3208" s="26">
        <v>10</v>
      </c>
      <c r="B3208" s="26">
        <v>11</v>
      </c>
      <c r="C3208" s="26">
        <v>2013</v>
      </c>
      <c r="D3208" s="38">
        <v>0.62413793103448278</v>
      </c>
      <c r="E3208" s="38">
        <v>4.8874999999999993</v>
      </c>
      <c r="F3208" s="38">
        <v>3.5820777183439185</v>
      </c>
      <c r="G3208" s="38">
        <v>16.650000000000002</v>
      </c>
      <c r="H3208" s="41">
        <v>48.757407407407399</v>
      </c>
    </row>
    <row r="3209" spans="1:8" x14ac:dyDescent="0.2">
      <c r="A3209" s="26">
        <v>10</v>
      </c>
      <c r="B3209" s="26">
        <v>12</v>
      </c>
      <c r="C3209" s="26">
        <v>2013</v>
      </c>
      <c r="D3209" s="38">
        <v>0.9803571428571427</v>
      </c>
      <c r="E3209" s="38">
        <v>5.4875000000000007</v>
      </c>
      <c r="F3209" s="38">
        <v>3.4274678816470199</v>
      </c>
      <c r="G3209" s="38">
        <v>18.380769230769232</v>
      </c>
      <c r="H3209" s="41">
        <v>48.757407407407399</v>
      </c>
    </row>
    <row r="3210" spans="1:8" x14ac:dyDescent="0.2">
      <c r="A3210" s="26">
        <v>10</v>
      </c>
      <c r="B3210" s="26">
        <v>13</v>
      </c>
      <c r="C3210" s="26">
        <v>2013</v>
      </c>
      <c r="D3210" s="38">
        <v>2.5454545454545455E-2</v>
      </c>
      <c r="E3210" s="38">
        <v>4.2374999999999998</v>
      </c>
      <c r="F3210" s="38">
        <v>3.3487471223031768</v>
      </c>
      <c r="G3210" s="38">
        <v>15.700000000000001</v>
      </c>
      <c r="H3210" s="41">
        <v>48.757407407407399</v>
      </c>
    </row>
    <row r="3211" spans="1:8" x14ac:dyDescent="0.2">
      <c r="A3211" s="26">
        <v>10</v>
      </c>
      <c r="B3211" s="26">
        <v>14</v>
      </c>
      <c r="C3211" s="26">
        <v>2013</v>
      </c>
      <c r="D3211" s="38">
        <v>0</v>
      </c>
      <c r="E3211" s="38">
        <v>1.625</v>
      </c>
      <c r="F3211" s="38">
        <v>3.3243946571824194</v>
      </c>
      <c r="G3211" s="38">
        <v>14.41923076923077</v>
      </c>
      <c r="H3211" s="41">
        <v>48.757407407407399</v>
      </c>
    </row>
    <row r="3212" spans="1:8" x14ac:dyDescent="0.2">
      <c r="A3212" s="26">
        <v>10</v>
      </c>
      <c r="B3212" s="26">
        <v>15</v>
      </c>
      <c r="C3212" s="26">
        <v>2013</v>
      </c>
      <c r="D3212" s="38">
        <v>0</v>
      </c>
      <c r="E3212" s="38">
        <v>1.8000000000000003</v>
      </c>
      <c r="F3212" s="38">
        <v>3.3663035506460481</v>
      </c>
      <c r="G3212" s="38">
        <v>15.173076923076923</v>
      </c>
      <c r="H3212" s="41">
        <v>48.757407407407399</v>
      </c>
    </row>
    <row r="3213" spans="1:8" x14ac:dyDescent="0.2">
      <c r="A3213" s="26">
        <v>10</v>
      </c>
      <c r="B3213" s="26">
        <v>16</v>
      </c>
      <c r="C3213" s="26">
        <v>2013</v>
      </c>
      <c r="D3213" s="38">
        <v>0</v>
      </c>
      <c r="E3213" s="38">
        <v>1.8250000000000002</v>
      </c>
      <c r="F3213" s="38">
        <v>3.3430837583216055</v>
      </c>
      <c r="G3213" s="38">
        <v>15.73076923076923</v>
      </c>
      <c r="H3213" s="41">
        <v>48.757407407407399</v>
      </c>
    </row>
    <row r="3214" spans="1:8" x14ac:dyDescent="0.2">
      <c r="A3214" s="26">
        <v>10</v>
      </c>
      <c r="B3214" s="26">
        <v>17</v>
      </c>
      <c r="C3214" s="26">
        <v>2013</v>
      </c>
      <c r="D3214" s="38">
        <v>0.10188679245283018</v>
      </c>
      <c r="E3214" s="38">
        <v>2.9</v>
      </c>
      <c r="F3214" s="38">
        <v>3.3450659357151551</v>
      </c>
      <c r="G3214" s="38">
        <v>18.396153846153847</v>
      </c>
      <c r="H3214" s="41">
        <v>48.757407407407399</v>
      </c>
    </row>
    <row r="3215" spans="1:8" x14ac:dyDescent="0.2">
      <c r="A3215" s="26">
        <v>10</v>
      </c>
      <c r="B3215" s="26">
        <v>18</v>
      </c>
      <c r="C3215" s="26">
        <v>2013</v>
      </c>
      <c r="D3215" s="38">
        <v>0.39649122807017551</v>
      </c>
      <c r="E3215" s="38">
        <v>4.6499999999999995</v>
      </c>
      <c r="F3215" s="38">
        <v>3.3487471223031768</v>
      </c>
      <c r="G3215" s="38">
        <v>16.987500000000001</v>
      </c>
      <c r="H3215" s="41">
        <v>48.757407407407399</v>
      </c>
    </row>
    <row r="3216" spans="1:8" x14ac:dyDescent="0.2">
      <c r="A3216" s="26">
        <v>10</v>
      </c>
      <c r="B3216" s="26">
        <v>19</v>
      </c>
      <c r="C3216" s="26">
        <v>2013</v>
      </c>
      <c r="D3216" s="38">
        <v>3.5849056603773591E-2</v>
      </c>
      <c r="E3216" s="38">
        <v>2.1374999999999997</v>
      </c>
      <c r="F3216" s="38">
        <v>3.3495966269004129</v>
      </c>
      <c r="G3216" s="38">
        <v>13.28846153846154</v>
      </c>
      <c r="H3216" s="41">
        <v>48.757407407407399</v>
      </c>
    </row>
    <row r="3217" spans="1:8" x14ac:dyDescent="0.2">
      <c r="A3217" s="26">
        <v>10</v>
      </c>
      <c r="B3217" s="26">
        <v>20</v>
      </c>
      <c r="C3217" s="26">
        <v>2013</v>
      </c>
      <c r="D3217" s="38">
        <v>0.43333333333333346</v>
      </c>
      <c r="E3217" s="38">
        <v>3.8000000000000007</v>
      </c>
      <c r="F3217" s="38">
        <v>3.4008500709336333</v>
      </c>
      <c r="G3217" s="38">
        <v>12.992307692307694</v>
      </c>
      <c r="H3217" s="41">
        <v>48.757407407407399</v>
      </c>
    </row>
    <row r="3218" spans="1:8" x14ac:dyDescent="0.2">
      <c r="A3218" s="26">
        <v>10</v>
      </c>
      <c r="B3218" s="26">
        <v>21</v>
      </c>
      <c r="C3218" s="26">
        <v>2013</v>
      </c>
      <c r="D3218" s="38">
        <v>0</v>
      </c>
      <c r="E3218" s="38">
        <v>2.9</v>
      </c>
      <c r="F3218" s="38">
        <v>3.3493134587013338</v>
      </c>
      <c r="G3218" s="38">
        <v>12.676923076923076</v>
      </c>
      <c r="H3218" s="41">
        <v>48.757407407407399</v>
      </c>
    </row>
    <row r="3219" spans="1:8" x14ac:dyDescent="0.2">
      <c r="A3219" s="26">
        <v>10</v>
      </c>
      <c r="B3219" s="26">
        <v>22</v>
      </c>
      <c r="C3219" s="26">
        <v>2013</v>
      </c>
      <c r="D3219" s="38">
        <v>0</v>
      </c>
      <c r="E3219" s="38">
        <v>2.7874999999999996</v>
      </c>
      <c r="F3219" s="38">
        <v>3.4283173862442551</v>
      </c>
      <c r="G3219" s="38">
        <v>13.561538461538463</v>
      </c>
      <c r="H3219" s="41">
        <v>48.757407407407399</v>
      </c>
    </row>
    <row r="3220" spans="1:8" x14ac:dyDescent="0.2">
      <c r="A3220" s="26">
        <v>10</v>
      </c>
      <c r="B3220" s="26">
        <v>23</v>
      </c>
      <c r="C3220" s="26">
        <v>2013</v>
      </c>
      <c r="D3220" s="38">
        <v>3.7499999999999999E-2</v>
      </c>
      <c r="E3220" s="38">
        <v>2.7375000000000003</v>
      </c>
      <c r="F3220" s="38">
        <v>3.369984737234069</v>
      </c>
      <c r="G3220" s="38">
        <v>10.534615384615385</v>
      </c>
      <c r="H3220" s="41">
        <v>48.757407407407399</v>
      </c>
    </row>
    <row r="3221" spans="1:8" x14ac:dyDescent="0.2">
      <c r="A3221" s="26">
        <v>10</v>
      </c>
      <c r="B3221" s="26">
        <v>24</v>
      </c>
      <c r="C3221" s="26">
        <v>2013</v>
      </c>
      <c r="D3221" s="38">
        <v>0.13207547169811321</v>
      </c>
      <c r="E3221" s="38">
        <v>4.6500000000000004</v>
      </c>
      <c r="F3221" s="38">
        <v>3.3275095073722838</v>
      </c>
      <c r="G3221" s="38">
        <v>8.3500000000000014</v>
      </c>
      <c r="H3221" s="41">
        <v>48.757407407407399</v>
      </c>
    </row>
    <row r="3222" spans="1:8" x14ac:dyDescent="0.2">
      <c r="A3222" s="26">
        <v>10</v>
      </c>
      <c r="B3222" s="26">
        <v>25</v>
      </c>
      <c r="C3222" s="26">
        <v>2013</v>
      </c>
      <c r="D3222" s="38">
        <v>5.5555555555555558E-3</v>
      </c>
      <c r="E3222" s="38">
        <v>3.8874999999999997</v>
      </c>
      <c r="F3222" s="38">
        <v>3.3040065468487629</v>
      </c>
      <c r="G3222" s="38">
        <v>7.9749999999999996</v>
      </c>
      <c r="H3222" s="41">
        <v>48.757407407407399</v>
      </c>
    </row>
    <row r="3223" spans="1:8" x14ac:dyDescent="0.2">
      <c r="A3223" s="26">
        <v>10</v>
      </c>
      <c r="B3223" s="26">
        <v>26</v>
      </c>
      <c r="C3223" s="26">
        <v>2013</v>
      </c>
      <c r="D3223" s="38">
        <v>0</v>
      </c>
      <c r="E3223" s="38">
        <v>3.9624999999999999</v>
      </c>
      <c r="F3223" s="38">
        <v>3.2929629870846981</v>
      </c>
      <c r="G3223" s="38">
        <v>7.2923076923076913</v>
      </c>
      <c r="H3223" s="41">
        <v>48.757407407407399</v>
      </c>
    </row>
    <row r="3224" spans="1:8" x14ac:dyDescent="0.2">
      <c r="A3224" s="26">
        <v>10</v>
      </c>
      <c r="B3224" s="26">
        <v>27</v>
      </c>
      <c r="C3224" s="26">
        <v>2013</v>
      </c>
      <c r="D3224" s="38">
        <v>5.4545454545454541E-3</v>
      </c>
      <c r="E3224" s="38">
        <v>3.6500000000000004</v>
      </c>
      <c r="F3224" s="38">
        <v>3.3578085046736912</v>
      </c>
      <c r="G3224" s="38">
        <v>9.6307692307692321</v>
      </c>
      <c r="H3224" s="41">
        <v>48.757407407407399</v>
      </c>
    </row>
    <row r="3225" spans="1:8" x14ac:dyDescent="0.2">
      <c r="A3225" s="26">
        <v>10</v>
      </c>
      <c r="B3225" s="26">
        <v>28</v>
      </c>
      <c r="C3225" s="26">
        <v>2013</v>
      </c>
      <c r="D3225" s="38">
        <v>0</v>
      </c>
      <c r="E3225" s="38">
        <v>2.7</v>
      </c>
      <c r="F3225" s="38">
        <v>3.3051392196450768</v>
      </c>
      <c r="G3225" s="38">
        <v>9.338461538461539</v>
      </c>
      <c r="H3225" s="41">
        <v>48.757407407407399</v>
      </c>
    </row>
    <row r="3226" spans="1:8" x14ac:dyDescent="0.2">
      <c r="A3226" s="26">
        <v>10</v>
      </c>
      <c r="B3226" s="26">
        <v>29</v>
      </c>
      <c r="C3226" s="26">
        <v>2013</v>
      </c>
      <c r="D3226" s="38">
        <v>0</v>
      </c>
      <c r="E3226" s="38">
        <v>2.0874999999999999</v>
      </c>
      <c r="F3226" s="38">
        <v>3.308537238034019</v>
      </c>
      <c r="G3226" s="38">
        <v>9.2615384615384642</v>
      </c>
      <c r="H3226" s="41">
        <v>48.757407407407399</v>
      </c>
    </row>
    <row r="3227" spans="1:8" x14ac:dyDescent="0.2">
      <c r="A3227" s="26">
        <v>10</v>
      </c>
      <c r="B3227" s="26">
        <v>30</v>
      </c>
      <c r="C3227" s="26">
        <v>2013</v>
      </c>
      <c r="D3227" s="38">
        <v>0</v>
      </c>
      <c r="E3227" s="38">
        <v>1.325</v>
      </c>
      <c r="F3227" s="38">
        <v>3.3125015928211194</v>
      </c>
      <c r="G3227" s="38">
        <v>10.115384615384615</v>
      </c>
      <c r="H3227" s="41">
        <v>48.757407407407399</v>
      </c>
    </row>
    <row r="3228" spans="1:8" x14ac:dyDescent="0.2">
      <c r="A3228" s="26">
        <v>10</v>
      </c>
      <c r="B3228" s="26">
        <v>31</v>
      </c>
      <c r="C3228" s="26">
        <v>2013</v>
      </c>
      <c r="D3228" s="38">
        <v>0.19636363636363638</v>
      </c>
      <c r="E3228" s="38">
        <v>2.7500000000000004</v>
      </c>
      <c r="F3228" s="38">
        <v>3.4622975701336833</v>
      </c>
      <c r="G3228" s="38">
        <v>12.615384615384615</v>
      </c>
      <c r="H3228" s="41">
        <v>48.757407407407399</v>
      </c>
    </row>
    <row r="3229" spans="1:8" x14ac:dyDescent="0.2">
      <c r="A3229" s="26">
        <v>11</v>
      </c>
      <c r="B3229" s="26">
        <v>1</v>
      </c>
      <c r="C3229" s="26">
        <v>2013</v>
      </c>
      <c r="D3229" s="38">
        <v>2.2288135593220328</v>
      </c>
      <c r="E3229" s="38">
        <v>4.7875000000000005</v>
      </c>
      <c r="F3229" s="38">
        <v>4.2730081240956306</v>
      </c>
      <c r="G3229" s="38">
        <v>16.503846153846155</v>
      </c>
      <c r="H3229" s="41">
        <v>42.35</v>
      </c>
    </row>
    <row r="3230" spans="1:8" x14ac:dyDescent="0.2">
      <c r="A3230" s="26">
        <v>11</v>
      </c>
      <c r="B3230" s="26">
        <v>2</v>
      </c>
      <c r="C3230" s="26">
        <v>2013</v>
      </c>
      <c r="D3230" s="38">
        <v>3.2491228070175442</v>
      </c>
      <c r="E3230" s="38">
        <v>2.1124999999999998</v>
      </c>
      <c r="F3230" s="38">
        <v>3.8907310553395607</v>
      </c>
      <c r="G3230" s="38">
        <v>15.434615384615384</v>
      </c>
      <c r="H3230" s="41">
        <v>42.35</v>
      </c>
    </row>
    <row r="3231" spans="1:8" x14ac:dyDescent="0.2">
      <c r="A3231" s="26">
        <v>11</v>
      </c>
      <c r="B3231" s="26">
        <v>3</v>
      </c>
      <c r="C3231" s="26">
        <v>2013</v>
      </c>
      <c r="D3231" s="38">
        <v>8.5454545454545436E-2</v>
      </c>
      <c r="E3231" s="38">
        <v>4.4249999999999998</v>
      </c>
      <c r="F3231" s="38">
        <v>3.6415430401504185</v>
      </c>
      <c r="G3231" s="38">
        <v>9.365384615384615</v>
      </c>
      <c r="H3231" s="41">
        <v>42.35</v>
      </c>
    </row>
    <row r="3232" spans="1:8" x14ac:dyDescent="0.2">
      <c r="A3232" s="26">
        <v>11</v>
      </c>
      <c r="B3232" s="26">
        <v>4</v>
      </c>
      <c r="C3232" s="26">
        <v>2013</v>
      </c>
      <c r="D3232" s="38">
        <v>5.3571428571428572E-3</v>
      </c>
      <c r="E3232" s="38">
        <v>3.1875</v>
      </c>
      <c r="F3232" s="38">
        <v>3.577547027158662</v>
      </c>
      <c r="G3232" s="38">
        <v>4.8384615384615381</v>
      </c>
      <c r="H3232" s="41">
        <v>42.35</v>
      </c>
    </row>
    <row r="3233" spans="1:8" x14ac:dyDescent="0.2">
      <c r="A3233" s="26">
        <v>11</v>
      </c>
      <c r="B3233" s="26">
        <v>5</v>
      </c>
      <c r="C3233" s="26">
        <v>2013</v>
      </c>
      <c r="D3233" s="38">
        <v>5.3571428571428572E-3</v>
      </c>
      <c r="E3233" s="38">
        <v>2.0625</v>
      </c>
      <c r="F3233" s="38">
        <v>3.6160579022333472</v>
      </c>
      <c r="G3233" s="38">
        <v>6.3730769230769226</v>
      </c>
      <c r="H3233" s="41">
        <v>42.35</v>
      </c>
    </row>
    <row r="3234" spans="1:8" x14ac:dyDescent="0.2">
      <c r="A3234" s="26">
        <v>11</v>
      </c>
      <c r="B3234" s="26">
        <v>6</v>
      </c>
      <c r="C3234" s="26">
        <v>2013</v>
      </c>
      <c r="D3234" s="38">
        <v>0</v>
      </c>
      <c r="E3234" s="38">
        <v>2.3374999999999999</v>
      </c>
      <c r="F3234" s="38">
        <v>3.6149252294370333</v>
      </c>
      <c r="G3234" s="38">
        <v>10.046153846153846</v>
      </c>
      <c r="H3234" s="41">
        <v>42.35</v>
      </c>
    </row>
    <row r="3235" spans="1:8" x14ac:dyDescent="0.2">
      <c r="A3235" s="26">
        <v>11</v>
      </c>
      <c r="B3235" s="26">
        <v>7</v>
      </c>
      <c r="C3235" s="26">
        <v>2013</v>
      </c>
      <c r="D3235" s="38">
        <v>0.50754716981132086</v>
      </c>
      <c r="E3235" s="38">
        <v>4.1500000000000004</v>
      </c>
      <c r="F3235" s="38">
        <v>4.1048062138429593</v>
      </c>
      <c r="G3235" s="38">
        <v>11.280769230769231</v>
      </c>
      <c r="H3235" s="41">
        <v>42.35</v>
      </c>
    </row>
    <row r="3236" spans="1:8" x14ac:dyDescent="0.2">
      <c r="A3236" s="26">
        <v>11</v>
      </c>
      <c r="B3236" s="26">
        <v>8</v>
      </c>
      <c r="C3236" s="26">
        <v>2013</v>
      </c>
      <c r="D3236" s="38">
        <v>2.4527272727272718</v>
      </c>
      <c r="E3236" s="38">
        <v>5.1874999999999991</v>
      </c>
      <c r="F3236" s="38">
        <v>4.091497308486268</v>
      </c>
      <c r="G3236" s="38">
        <v>8.2461538461538453</v>
      </c>
      <c r="H3236" s="41">
        <v>42.35</v>
      </c>
    </row>
    <row r="3237" spans="1:8" x14ac:dyDescent="0.2">
      <c r="A3237" s="26">
        <v>11</v>
      </c>
      <c r="B3237" s="26">
        <v>9</v>
      </c>
      <c r="C3237" s="26">
        <v>2013</v>
      </c>
      <c r="D3237" s="38">
        <v>1.6666666666666666E-2</v>
      </c>
      <c r="E3237" s="38">
        <v>3.2124999999999999</v>
      </c>
      <c r="F3237" s="38">
        <v>3.6976103435679759</v>
      </c>
      <c r="G3237" s="38">
        <v>5.773076923076923</v>
      </c>
      <c r="H3237" s="41">
        <v>42.35</v>
      </c>
    </row>
    <row r="3238" spans="1:8" x14ac:dyDescent="0.2">
      <c r="A3238" s="26">
        <v>11</v>
      </c>
      <c r="B3238" s="26">
        <v>10</v>
      </c>
      <c r="C3238" s="26">
        <v>2013</v>
      </c>
      <c r="D3238" s="38">
        <v>1.1111111111111112E-2</v>
      </c>
      <c r="E3238" s="38">
        <v>5.5625</v>
      </c>
      <c r="F3238" s="38">
        <v>3.6438083857430477</v>
      </c>
      <c r="G3238" s="38">
        <v>9.0423076923076913</v>
      </c>
      <c r="H3238" s="41">
        <v>42.35</v>
      </c>
    </row>
    <row r="3239" spans="1:8" x14ac:dyDescent="0.2">
      <c r="A3239" s="26">
        <v>11</v>
      </c>
      <c r="B3239" s="26">
        <v>11</v>
      </c>
      <c r="C3239" s="26">
        <v>2013</v>
      </c>
      <c r="D3239" s="38">
        <v>8.7499999999999994E-2</v>
      </c>
      <c r="E3239" s="38">
        <v>4.5</v>
      </c>
      <c r="F3239" s="38">
        <v>3.6265351255992551</v>
      </c>
      <c r="G3239" s="38">
        <v>8.8615384615384603</v>
      </c>
      <c r="H3239" s="41">
        <v>42.35</v>
      </c>
    </row>
    <row r="3240" spans="1:8" x14ac:dyDescent="0.2">
      <c r="A3240" s="26">
        <v>11</v>
      </c>
      <c r="B3240" s="26">
        <v>12</v>
      </c>
      <c r="C3240" s="26">
        <v>2013</v>
      </c>
      <c r="D3240" s="38">
        <v>0.58070175438596505</v>
      </c>
      <c r="E3240" s="38">
        <v>5.1749999999999998</v>
      </c>
      <c r="F3240" s="38">
        <v>3.8349469201210828</v>
      </c>
      <c r="G3240" s="38">
        <v>5.8571428571428559</v>
      </c>
      <c r="H3240" s="41">
        <v>42.35</v>
      </c>
    </row>
    <row r="3241" spans="1:8" x14ac:dyDescent="0.2">
      <c r="A3241" s="26">
        <v>11</v>
      </c>
      <c r="B3241" s="26">
        <v>13</v>
      </c>
      <c r="C3241" s="26">
        <v>2013</v>
      </c>
      <c r="D3241" s="38">
        <v>0.470909090909091</v>
      </c>
      <c r="E3241" s="38">
        <v>4.3624999999999998</v>
      </c>
      <c r="F3241" s="38">
        <v>3.9813448790447037</v>
      </c>
      <c r="G3241" s="38">
        <v>0.94642857142857029</v>
      </c>
      <c r="H3241" s="41">
        <v>42.35</v>
      </c>
    </row>
    <row r="3242" spans="1:8" x14ac:dyDescent="0.2">
      <c r="A3242" s="26">
        <v>11</v>
      </c>
      <c r="B3242" s="26">
        <v>14</v>
      </c>
      <c r="C3242" s="26">
        <v>2013</v>
      </c>
      <c r="D3242" s="38">
        <v>0</v>
      </c>
      <c r="E3242" s="38">
        <v>4.3624999999999998</v>
      </c>
      <c r="F3242" s="38">
        <v>4.0181567449249185</v>
      </c>
      <c r="G3242" s="38">
        <v>3.8846153846153841</v>
      </c>
      <c r="H3242" s="41">
        <v>42.35</v>
      </c>
    </row>
    <row r="3243" spans="1:8" x14ac:dyDescent="0.2">
      <c r="A3243" s="26">
        <v>11</v>
      </c>
      <c r="B3243" s="26">
        <v>15</v>
      </c>
      <c r="C3243" s="26">
        <v>2013</v>
      </c>
      <c r="D3243" s="38">
        <v>0</v>
      </c>
      <c r="E3243" s="38">
        <v>2.0625</v>
      </c>
      <c r="F3243" s="38">
        <v>3.9833270564382532</v>
      </c>
      <c r="G3243" s="38">
        <v>6.976923076923077</v>
      </c>
      <c r="H3243" s="41">
        <v>42.35</v>
      </c>
    </row>
    <row r="3244" spans="1:8" x14ac:dyDescent="0.2">
      <c r="A3244" s="26">
        <v>11</v>
      </c>
      <c r="B3244" s="26">
        <v>16</v>
      </c>
      <c r="C3244" s="26">
        <v>2013</v>
      </c>
      <c r="D3244" s="38">
        <v>0.76842105263157867</v>
      </c>
      <c r="E3244" s="38">
        <v>1.4749999999999999</v>
      </c>
      <c r="F3244" s="38">
        <v>3.9918221024106106</v>
      </c>
      <c r="G3244" s="38">
        <v>9.2500000000000018</v>
      </c>
      <c r="H3244" s="41">
        <v>42.35</v>
      </c>
    </row>
    <row r="3245" spans="1:8" x14ac:dyDescent="0.2">
      <c r="A3245" s="26">
        <v>11</v>
      </c>
      <c r="B3245" s="26">
        <v>17</v>
      </c>
      <c r="C3245" s="26">
        <v>2013</v>
      </c>
      <c r="D3245" s="38">
        <v>0.27272727272727282</v>
      </c>
      <c r="E3245" s="38">
        <v>1.9999999999999998</v>
      </c>
      <c r="F3245" s="38">
        <v>4.0776220667314185</v>
      </c>
      <c r="G3245" s="38">
        <v>11.684615384615384</v>
      </c>
      <c r="H3245" s="41">
        <v>42.35</v>
      </c>
    </row>
    <row r="3246" spans="1:8" x14ac:dyDescent="0.2">
      <c r="A3246" s="26">
        <v>11</v>
      </c>
      <c r="B3246" s="26">
        <v>18</v>
      </c>
      <c r="C3246" s="26">
        <v>2013</v>
      </c>
      <c r="D3246" s="38">
        <v>5.6732142857142875</v>
      </c>
      <c r="E3246" s="38">
        <v>5.3624999999999998</v>
      </c>
      <c r="F3246" s="38">
        <v>5.3348888706402722</v>
      </c>
      <c r="G3246" s="38">
        <v>14.061538461538461</v>
      </c>
      <c r="H3246" s="41">
        <v>42.35</v>
      </c>
    </row>
    <row r="3247" spans="1:8" x14ac:dyDescent="0.2">
      <c r="A3247" s="26">
        <v>11</v>
      </c>
      <c r="B3247" s="26">
        <v>19</v>
      </c>
      <c r="C3247" s="26">
        <v>2013</v>
      </c>
      <c r="D3247" s="38">
        <v>0.24561403508771928</v>
      </c>
      <c r="E3247" s="38">
        <v>6.8999999999999995</v>
      </c>
      <c r="F3247" s="38">
        <v>4.0484557422263245</v>
      </c>
      <c r="G3247" s="38">
        <v>8.2384615384615394</v>
      </c>
      <c r="H3247" s="41">
        <v>42.35</v>
      </c>
    </row>
    <row r="3248" spans="1:8" x14ac:dyDescent="0.2">
      <c r="A3248" s="26">
        <v>11</v>
      </c>
      <c r="B3248" s="26">
        <v>20</v>
      </c>
      <c r="C3248" s="26">
        <v>2013</v>
      </c>
      <c r="D3248" s="38">
        <v>0</v>
      </c>
      <c r="E3248" s="38">
        <v>3.5250000000000004</v>
      </c>
      <c r="F3248" s="38">
        <v>3.7760479347127394</v>
      </c>
      <c r="G3248" s="38">
        <v>3.6576923076923076</v>
      </c>
      <c r="H3248" s="41">
        <v>42.35</v>
      </c>
    </row>
    <row r="3249" spans="1:8" x14ac:dyDescent="0.2">
      <c r="A3249" s="26">
        <v>11</v>
      </c>
      <c r="B3249" s="26">
        <v>21</v>
      </c>
      <c r="C3249" s="26">
        <v>2013</v>
      </c>
      <c r="D3249" s="38">
        <v>0</v>
      </c>
      <c r="E3249" s="38">
        <v>2.1625000000000001</v>
      </c>
      <c r="F3249" s="38">
        <v>3.6947786615771898</v>
      </c>
      <c r="G3249" s="38">
        <v>3.8923076923076918</v>
      </c>
      <c r="H3249" s="41">
        <v>42.35</v>
      </c>
    </row>
    <row r="3250" spans="1:8" x14ac:dyDescent="0.2">
      <c r="A3250" s="26">
        <v>11</v>
      </c>
      <c r="B3250" s="26">
        <v>22</v>
      </c>
      <c r="C3250" s="26">
        <v>2013</v>
      </c>
      <c r="D3250" s="38">
        <v>0.67719298245614024</v>
      </c>
      <c r="E3250" s="38">
        <v>2.6875</v>
      </c>
      <c r="F3250" s="38">
        <v>3.8114439595975607</v>
      </c>
      <c r="G3250" s="38">
        <v>9.2615384615384606</v>
      </c>
      <c r="H3250" s="41">
        <v>42.35</v>
      </c>
    </row>
    <row r="3251" spans="1:8" x14ac:dyDescent="0.2">
      <c r="A3251" s="26">
        <v>11</v>
      </c>
      <c r="B3251" s="26">
        <v>23</v>
      </c>
      <c r="C3251" s="26">
        <v>2013</v>
      </c>
      <c r="D3251" s="38">
        <v>0.86785714285714277</v>
      </c>
      <c r="E3251" s="38">
        <v>6.7125000000000004</v>
      </c>
      <c r="F3251" s="38">
        <v>3.9213132208400472</v>
      </c>
      <c r="G3251" s="38">
        <v>6.6269230769230756</v>
      </c>
      <c r="H3251" s="41">
        <v>42.35</v>
      </c>
    </row>
    <row r="3252" spans="1:8" x14ac:dyDescent="0.2">
      <c r="A3252" s="26">
        <v>11</v>
      </c>
      <c r="B3252" s="26">
        <v>24</v>
      </c>
      <c r="C3252" s="26">
        <v>2013</v>
      </c>
      <c r="D3252" s="38">
        <v>6.491228070175438E-2</v>
      </c>
      <c r="E3252" s="38">
        <v>8.4499999999999993</v>
      </c>
      <c r="F3252" s="38">
        <v>3.800683568032575</v>
      </c>
      <c r="G3252" s="38">
        <v>-1.4884615384615387</v>
      </c>
      <c r="H3252" s="41">
        <v>42.35</v>
      </c>
    </row>
    <row r="3253" spans="1:8" x14ac:dyDescent="0.2">
      <c r="A3253" s="26">
        <v>11</v>
      </c>
      <c r="B3253" s="26">
        <v>25</v>
      </c>
      <c r="C3253" s="26">
        <v>2013</v>
      </c>
      <c r="D3253" s="38">
        <v>0</v>
      </c>
      <c r="E3253" s="38">
        <v>4</v>
      </c>
      <c r="F3253" s="38">
        <v>3.7522618059901403</v>
      </c>
      <c r="G3253" s="38">
        <v>-2.7269230769230774</v>
      </c>
      <c r="H3253" s="41">
        <v>42.35</v>
      </c>
    </row>
    <row r="3254" spans="1:8" x14ac:dyDescent="0.2">
      <c r="A3254" s="26">
        <v>11</v>
      </c>
      <c r="B3254" s="26">
        <v>26</v>
      </c>
      <c r="C3254" s="26">
        <v>2013</v>
      </c>
      <c r="D3254" s="38">
        <v>1.769090909090909</v>
      </c>
      <c r="E3254" s="38">
        <v>2.5874999999999995</v>
      </c>
      <c r="F3254" s="38">
        <v>4.3494635378468463</v>
      </c>
      <c r="G3254" s="38">
        <v>2.0999999999999996</v>
      </c>
      <c r="H3254" s="41">
        <v>42.35</v>
      </c>
    </row>
    <row r="3255" spans="1:8" x14ac:dyDescent="0.2">
      <c r="A3255" s="26">
        <v>11</v>
      </c>
      <c r="B3255" s="26">
        <v>27</v>
      </c>
      <c r="C3255" s="26">
        <v>2013</v>
      </c>
      <c r="D3255" s="38">
        <v>60.464999999999996</v>
      </c>
      <c r="E3255" s="38">
        <v>6.7375000000000007</v>
      </c>
      <c r="F3255" s="38">
        <v>42.656457509195882</v>
      </c>
      <c r="G3255" s="38">
        <v>9.0307692307692271</v>
      </c>
      <c r="H3255" s="41">
        <v>42.35</v>
      </c>
    </row>
    <row r="3256" spans="1:8" x14ac:dyDescent="0.2">
      <c r="A3256" s="26">
        <v>11</v>
      </c>
      <c r="B3256" s="26">
        <v>28</v>
      </c>
      <c r="C3256" s="26">
        <v>2013</v>
      </c>
      <c r="D3256" s="38">
        <v>7.4379310344827561</v>
      </c>
      <c r="E3256" s="38">
        <v>5.5250000000000012</v>
      </c>
      <c r="F3256" s="38">
        <v>8.4016004666611916</v>
      </c>
      <c r="G3256" s="38">
        <v>2.5807692307692309</v>
      </c>
      <c r="H3256" s="41">
        <v>42.35</v>
      </c>
    </row>
    <row r="3257" spans="1:8" x14ac:dyDescent="0.2">
      <c r="A3257" s="26">
        <v>11</v>
      </c>
      <c r="B3257" s="26">
        <v>29</v>
      </c>
      <c r="C3257" s="26">
        <v>2013</v>
      </c>
      <c r="D3257" s="38">
        <v>0</v>
      </c>
      <c r="E3257" s="38">
        <v>2.5874999999999995</v>
      </c>
      <c r="F3257" s="38">
        <v>5.5416016559676278</v>
      </c>
      <c r="G3257" s="38">
        <v>0.50384615384615361</v>
      </c>
      <c r="H3257" s="41">
        <v>42.35</v>
      </c>
    </row>
    <row r="3258" spans="1:8" x14ac:dyDescent="0.2">
      <c r="A3258" s="26">
        <v>11</v>
      </c>
      <c r="B3258" s="26">
        <v>30</v>
      </c>
      <c r="C3258" s="26">
        <v>2013</v>
      </c>
      <c r="D3258" s="38">
        <v>0</v>
      </c>
      <c r="E3258" s="38">
        <v>2.2999999999999998</v>
      </c>
      <c r="F3258" s="38">
        <v>4.7238118970287166</v>
      </c>
      <c r="G3258" s="38">
        <v>-0.44230769230769185</v>
      </c>
      <c r="H3258" s="41">
        <v>42.35</v>
      </c>
    </row>
    <row r="3259" spans="1:8" x14ac:dyDescent="0.2">
      <c r="A3259" s="26">
        <v>12</v>
      </c>
      <c r="B3259" s="26">
        <v>1</v>
      </c>
      <c r="C3259" s="26">
        <v>2013</v>
      </c>
      <c r="D3259" s="38">
        <v>8.9285714285714281E-3</v>
      </c>
      <c r="E3259" s="38">
        <v>1.4</v>
      </c>
      <c r="F3259" s="38">
        <v>4.4573506216957801</v>
      </c>
      <c r="G3259" s="38">
        <v>4.111538461538462</v>
      </c>
      <c r="H3259" s="41">
        <v>1.11296296296296</v>
      </c>
    </row>
    <row r="3260" spans="1:8" x14ac:dyDescent="0.2">
      <c r="A3260" s="26">
        <v>12</v>
      </c>
      <c r="B3260" s="26">
        <v>2</v>
      </c>
      <c r="C3260" s="26">
        <v>2013</v>
      </c>
      <c r="D3260" s="38">
        <v>0</v>
      </c>
      <c r="E3260" s="38">
        <v>1.2</v>
      </c>
      <c r="F3260" s="38">
        <v>4.1860754869785097</v>
      </c>
      <c r="G3260" s="38">
        <v>5.4884615384615385</v>
      </c>
      <c r="H3260" s="41">
        <v>1.11296296296296</v>
      </c>
    </row>
    <row r="3261" spans="1:8" x14ac:dyDescent="0.2">
      <c r="A3261" s="26">
        <v>12</v>
      </c>
      <c r="B3261" s="26">
        <v>3</v>
      </c>
      <c r="C3261" s="26">
        <v>2013</v>
      </c>
      <c r="D3261" s="38">
        <v>1.4035087719298246E-2</v>
      </c>
      <c r="E3261" s="38">
        <v>1.6875000000000002</v>
      </c>
      <c r="F3261" s="38">
        <v>4.0096616989525611</v>
      </c>
      <c r="G3261" s="38">
        <v>6.0346153846153845</v>
      </c>
      <c r="H3261" s="41">
        <v>1.11296296296296</v>
      </c>
    </row>
    <row r="3262" spans="1:8" x14ac:dyDescent="0.2">
      <c r="A3262" s="26">
        <v>12</v>
      </c>
      <c r="B3262" s="26">
        <v>4</v>
      </c>
      <c r="C3262" s="26">
        <v>2013</v>
      </c>
      <c r="D3262" s="38">
        <v>1.7543859649122806E-2</v>
      </c>
      <c r="E3262" s="38">
        <v>1.3</v>
      </c>
      <c r="F3262" s="38">
        <v>3.8706261132049828</v>
      </c>
      <c r="G3262" s="38">
        <v>6.3269230769230766</v>
      </c>
      <c r="H3262" s="41">
        <v>1.11296296296296</v>
      </c>
    </row>
    <row r="3263" spans="1:8" x14ac:dyDescent="0.2">
      <c r="A3263" s="26">
        <v>12</v>
      </c>
      <c r="B3263" s="26">
        <v>5</v>
      </c>
      <c r="C3263" s="26">
        <v>2013</v>
      </c>
      <c r="D3263" s="38">
        <v>0.71333333333333315</v>
      </c>
      <c r="E3263" s="38">
        <v>1.6749999999999998</v>
      </c>
      <c r="F3263" s="38">
        <v>3.8686439358114328</v>
      </c>
      <c r="G3263" s="38">
        <v>9.2923076923076913</v>
      </c>
      <c r="H3263" s="41">
        <v>1.11296296296296</v>
      </c>
    </row>
    <row r="3264" spans="1:8" x14ac:dyDescent="0.2">
      <c r="A3264" s="26">
        <v>12</v>
      </c>
      <c r="B3264" s="26">
        <v>6</v>
      </c>
      <c r="C3264" s="26">
        <v>2013</v>
      </c>
      <c r="D3264" s="38">
        <v>4.5754385964912334</v>
      </c>
      <c r="E3264" s="38">
        <v>3.5875000000000004</v>
      </c>
      <c r="F3264" s="38">
        <v>6.8478565583170745</v>
      </c>
      <c r="G3264" s="38">
        <v>9.638461538461538</v>
      </c>
      <c r="H3264" s="41">
        <v>1.11296296296296</v>
      </c>
    </row>
    <row r="3265" spans="1:8" x14ac:dyDescent="0.2">
      <c r="A3265" s="26">
        <v>12</v>
      </c>
      <c r="B3265" s="26">
        <v>7</v>
      </c>
      <c r="C3265" s="26">
        <v>2013</v>
      </c>
      <c r="D3265" s="38">
        <v>19.312068965517241</v>
      </c>
      <c r="E3265" s="38">
        <v>4.0374999999999996</v>
      </c>
      <c r="F3265" s="38">
        <v>10.092114615160259</v>
      </c>
      <c r="G3265" s="38">
        <v>4.5357142857142856</v>
      </c>
      <c r="H3265" s="41">
        <v>1.11296296296296</v>
      </c>
    </row>
    <row r="3266" spans="1:8" x14ac:dyDescent="0.2">
      <c r="A3266" s="26">
        <v>12</v>
      </c>
      <c r="B3266" s="26">
        <v>8</v>
      </c>
      <c r="C3266" s="26">
        <v>2013</v>
      </c>
      <c r="D3266" s="38">
        <v>0.32321428571428573</v>
      </c>
      <c r="E3266" s="38">
        <v>2.9499999999999997</v>
      </c>
      <c r="F3266" s="38">
        <v>4.7062554686858444</v>
      </c>
      <c r="G3266" s="38">
        <v>-0.34642857142857142</v>
      </c>
      <c r="H3266" s="41">
        <v>1.11296296296296</v>
      </c>
    </row>
    <row r="3267" spans="1:8" x14ac:dyDescent="0.2">
      <c r="A3267" s="26">
        <v>12</v>
      </c>
      <c r="B3267" s="26">
        <v>9</v>
      </c>
      <c r="C3267" s="26">
        <v>2013</v>
      </c>
      <c r="D3267" s="38">
        <v>7.8672727272727299</v>
      </c>
      <c r="E3267" s="38">
        <v>3.875</v>
      </c>
      <c r="F3267" s="38">
        <v>6.0881162801892694</v>
      </c>
      <c r="G3267" s="38">
        <v>1.0884615384615386</v>
      </c>
      <c r="H3267" s="41">
        <v>1.11296296296296</v>
      </c>
    </row>
    <row r="3268" spans="1:8" x14ac:dyDescent="0.2">
      <c r="A3268" s="26">
        <v>12</v>
      </c>
      <c r="B3268" s="26">
        <v>10</v>
      </c>
      <c r="C3268" s="26">
        <v>2013</v>
      </c>
      <c r="D3268" s="38">
        <v>2.5960784313725482</v>
      </c>
      <c r="E3268" s="38">
        <v>3.4249999999999998</v>
      </c>
      <c r="F3268" s="38">
        <v>5.3065720507324139</v>
      </c>
      <c r="G3268" s="38">
        <v>0.80714285714285672</v>
      </c>
      <c r="H3268" s="41">
        <v>1.11296296296296</v>
      </c>
    </row>
    <row r="3269" spans="1:8" x14ac:dyDescent="0.2">
      <c r="A3269" s="26">
        <v>12</v>
      </c>
      <c r="B3269" s="26">
        <v>11</v>
      </c>
      <c r="C3269" s="26">
        <v>2013</v>
      </c>
      <c r="D3269" s="38">
        <v>4.8690909090909082</v>
      </c>
      <c r="E3269" s="38">
        <v>4.7749999999999986</v>
      </c>
      <c r="F3269" s="38">
        <v>4.6298000549346314</v>
      </c>
      <c r="G3269" s="38">
        <v>-1.5461538461538464</v>
      </c>
      <c r="H3269" s="41">
        <v>1.11296296296296</v>
      </c>
    </row>
    <row r="3270" spans="1:8" x14ac:dyDescent="0.2">
      <c r="A3270" s="26">
        <v>12</v>
      </c>
      <c r="B3270" s="26">
        <v>12</v>
      </c>
      <c r="C3270" s="26">
        <v>2013</v>
      </c>
      <c r="D3270" s="38">
        <v>0</v>
      </c>
      <c r="E3270" s="38">
        <v>4.7249999999999996</v>
      </c>
      <c r="F3270" s="38">
        <v>4.2107111202983454</v>
      </c>
      <c r="G3270" s="38">
        <v>-3.2153846153846151</v>
      </c>
      <c r="H3270" s="41">
        <v>1.11296296296296</v>
      </c>
    </row>
    <row r="3271" spans="1:8" x14ac:dyDescent="0.2">
      <c r="A3271" s="26">
        <v>12</v>
      </c>
      <c r="B3271" s="26">
        <v>13</v>
      </c>
      <c r="C3271" s="26">
        <v>2013</v>
      </c>
      <c r="D3271" s="38">
        <v>0</v>
      </c>
      <c r="E3271" s="38">
        <v>4.0625</v>
      </c>
      <c r="F3271" s="38">
        <v>4.0521369288143463</v>
      </c>
      <c r="G3271" s="38">
        <v>-3.2769230769230773</v>
      </c>
      <c r="H3271" s="41">
        <v>1.11296296296296</v>
      </c>
    </row>
    <row r="3272" spans="1:8" x14ac:dyDescent="0.2">
      <c r="A3272" s="26">
        <v>12</v>
      </c>
      <c r="B3272" s="26">
        <v>14</v>
      </c>
      <c r="C3272" s="26">
        <v>2013</v>
      </c>
      <c r="D3272" s="38">
        <v>2.1450980392156858</v>
      </c>
      <c r="E3272" s="38">
        <v>5.2125000000000004</v>
      </c>
      <c r="F3272" s="38">
        <v>4.0294834728880611</v>
      </c>
      <c r="G3272" s="38">
        <v>-2.273076923076923</v>
      </c>
      <c r="H3272" s="41">
        <v>1.11296296296296</v>
      </c>
    </row>
    <row r="3273" spans="1:8" x14ac:dyDescent="0.2">
      <c r="A3273" s="26">
        <v>12</v>
      </c>
      <c r="B3273" s="26">
        <v>15</v>
      </c>
      <c r="C3273" s="26">
        <v>2013</v>
      </c>
      <c r="D3273" s="38">
        <v>23.556363636363635</v>
      </c>
      <c r="E3273" s="38">
        <v>4.9124999999999996</v>
      </c>
      <c r="F3273" s="38">
        <v>14.410429651108462</v>
      </c>
      <c r="G3273" s="38">
        <v>0.72857142857142798</v>
      </c>
      <c r="H3273" s="41">
        <v>1.11296296296296</v>
      </c>
    </row>
    <row r="3274" spans="1:8" x14ac:dyDescent="0.2">
      <c r="A3274" s="26">
        <v>12</v>
      </c>
      <c r="B3274" s="26">
        <v>16</v>
      </c>
      <c r="C3274" s="26">
        <v>2013</v>
      </c>
      <c r="D3274" s="38">
        <v>0</v>
      </c>
      <c r="E3274" s="38">
        <v>4.5625</v>
      </c>
      <c r="F3274" s="38">
        <v>6.2155419697746259</v>
      </c>
      <c r="G3274" s="38">
        <v>-1.4892857142857143</v>
      </c>
      <c r="H3274" s="41">
        <v>1.11296296296296</v>
      </c>
    </row>
    <row r="3275" spans="1:8" x14ac:dyDescent="0.2">
      <c r="A3275" s="26">
        <v>12</v>
      </c>
      <c r="B3275" s="26">
        <v>17</v>
      </c>
      <c r="C3275" s="26">
        <v>2013</v>
      </c>
      <c r="D3275" s="38">
        <v>1.2179999999999993</v>
      </c>
      <c r="E3275" s="38">
        <v>2.9750000000000001</v>
      </c>
      <c r="F3275" s="38">
        <v>5.3915225104559861</v>
      </c>
      <c r="G3275" s="38">
        <v>-3.7346153846153847</v>
      </c>
      <c r="H3275" s="41">
        <v>1.11296296296296</v>
      </c>
    </row>
    <row r="3276" spans="1:8" x14ac:dyDescent="0.2">
      <c r="A3276" s="26">
        <v>12</v>
      </c>
      <c r="B3276" s="26">
        <v>18</v>
      </c>
      <c r="C3276" s="26">
        <v>2013</v>
      </c>
      <c r="D3276" s="38">
        <v>3.9365384615384622</v>
      </c>
      <c r="E3276" s="38">
        <v>4.0125000000000002</v>
      </c>
      <c r="F3276" s="38">
        <v>5.1140176753589861</v>
      </c>
      <c r="G3276" s="38">
        <v>-2.0807692307692309</v>
      </c>
      <c r="H3276" s="41">
        <v>1.11296296296296</v>
      </c>
    </row>
    <row r="3277" spans="1:8" x14ac:dyDescent="0.2">
      <c r="A3277" s="26">
        <v>12</v>
      </c>
      <c r="B3277" s="26">
        <v>19</v>
      </c>
      <c r="C3277" s="26">
        <v>2013</v>
      </c>
      <c r="D3277" s="38">
        <v>0</v>
      </c>
      <c r="E3277" s="38">
        <v>2.6124999999999998</v>
      </c>
      <c r="F3277" s="38">
        <v>4.7289089246121305</v>
      </c>
      <c r="G3277" s="38">
        <v>0.74230769230769189</v>
      </c>
      <c r="H3277" s="41">
        <v>1.11296296296296</v>
      </c>
    </row>
    <row r="3278" spans="1:8" x14ac:dyDescent="0.2">
      <c r="A3278" s="26">
        <v>12</v>
      </c>
      <c r="B3278" s="26">
        <v>20</v>
      </c>
      <c r="C3278" s="26">
        <v>2013</v>
      </c>
      <c r="D3278" s="38">
        <v>0</v>
      </c>
      <c r="E3278" s="38">
        <v>2.1</v>
      </c>
      <c r="F3278" s="38">
        <v>4.8053643383633435</v>
      </c>
      <c r="G3278" s="38">
        <v>4.2461538461538462</v>
      </c>
      <c r="H3278" s="41">
        <v>1.11296296296296</v>
      </c>
    </row>
    <row r="3279" spans="1:8" x14ac:dyDescent="0.2">
      <c r="A3279" s="26">
        <v>12</v>
      </c>
      <c r="B3279" s="26">
        <v>21</v>
      </c>
      <c r="C3279" s="26">
        <v>2013</v>
      </c>
      <c r="D3279" s="38">
        <v>2.0754716981132078E-2</v>
      </c>
      <c r="E3279" s="38">
        <v>2.5999999999999996</v>
      </c>
      <c r="F3279" s="38">
        <v>5.1310077673037009</v>
      </c>
      <c r="G3279" s="38">
        <v>9.1769230769230763</v>
      </c>
      <c r="H3279" s="41">
        <v>1.11296296296296</v>
      </c>
    </row>
    <row r="3280" spans="1:8" x14ac:dyDescent="0.2">
      <c r="A3280" s="26">
        <v>12</v>
      </c>
      <c r="B3280" s="26">
        <v>22</v>
      </c>
      <c r="C3280" s="26">
        <v>2013</v>
      </c>
      <c r="D3280" s="38">
        <v>0.12499999999999999</v>
      </c>
      <c r="E3280" s="38">
        <v>4.3250000000000002</v>
      </c>
      <c r="F3280" s="38">
        <v>4.9554434838749879</v>
      </c>
      <c r="G3280" s="38">
        <v>15.115384615384615</v>
      </c>
      <c r="H3280" s="41">
        <v>1.11296296296296</v>
      </c>
    </row>
    <row r="3281" spans="1:8" x14ac:dyDescent="0.2">
      <c r="A3281" s="26">
        <v>12</v>
      </c>
      <c r="B3281" s="26">
        <v>23</v>
      </c>
      <c r="C3281" s="26">
        <v>2013</v>
      </c>
      <c r="D3281" s="38">
        <v>4.4714285714285733</v>
      </c>
      <c r="E3281" s="38">
        <v>2.8625000000000003</v>
      </c>
      <c r="F3281" s="38">
        <v>8.4837192443939777</v>
      </c>
      <c r="G3281" s="38">
        <v>12.623076923076923</v>
      </c>
      <c r="H3281" s="41">
        <v>1.11296296296296</v>
      </c>
    </row>
    <row r="3282" spans="1:8" x14ac:dyDescent="0.2">
      <c r="A3282" s="26">
        <v>12</v>
      </c>
      <c r="B3282" s="26">
        <v>24</v>
      </c>
      <c r="C3282" s="26">
        <v>2013</v>
      </c>
      <c r="D3282" s="38">
        <v>11.103921568627451</v>
      </c>
      <c r="E3282" s="38">
        <v>5.1749999999999998</v>
      </c>
      <c r="F3282" s="38">
        <v>6.1334231920418416</v>
      </c>
      <c r="G3282" s="38">
        <v>4.0076923076923068</v>
      </c>
      <c r="H3282" s="41">
        <v>1.11296296296296</v>
      </c>
    </row>
    <row r="3283" spans="1:8" x14ac:dyDescent="0.2">
      <c r="A3283" s="26">
        <v>12</v>
      </c>
      <c r="B3283" s="26">
        <v>25</v>
      </c>
      <c r="C3283" s="26">
        <v>2013</v>
      </c>
      <c r="D3283" s="38">
        <v>0.11489361702127658</v>
      </c>
      <c r="E3283" s="38">
        <v>3.15</v>
      </c>
      <c r="F3283" s="38">
        <v>4.9186316179947731</v>
      </c>
      <c r="G3283" s="38">
        <v>-3.5249999999999995</v>
      </c>
      <c r="H3283" s="41">
        <v>1.11296296296296</v>
      </c>
    </row>
    <row r="3284" spans="1:8" x14ac:dyDescent="0.2">
      <c r="A3284" s="26">
        <v>12</v>
      </c>
      <c r="B3284" s="26">
        <v>26</v>
      </c>
      <c r="C3284" s="26">
        <v>2013</v>
      </c>
      <c r="D3284" s="38">
        <v>6.1224489795918364E-3</v>
      </c>
      <c r="E3284" s="38">
        <v>2.5374999999999996</v>
      </c>
      <c r="F3284" s="38">
        <v>4.5646713691465601</v>
      </c>
      <c r="G3284" s="38">
        <v>-2.217857142857143</v>
      </c>
      <c r="H3284" s="41">
        <v>1.11296296296296</v>
      </c>
    </row>
    <row r="3285" spans="1:8" x14ac:dyDescent="0.2">
      <c r="A3285" s="26">
        <v>12</v>
      </c>
      <c r="B3285" s="26">
        <v>27</v>
      </c>
      <c r="C3285" s="26">
        <v>2013</v>
      </c>
      <c r="D3285" s="38">
        <v>0</v>
      </c>
      <c r="E3285" s="38">
        <v>3.2</v>
      </c>
      <c r="F3285" s="38">
        <v>4.4287506335888454</v>
      </c>
      <c r="G3285" s="38">
        <v>0.51071428571428612</v>
      </c>
      <c r="H3285" s="41">
        <v>1.11296296296296</v>
      </c>
    </row>
    <row r="3286" spans="1:8" x14ac:dyDescent="0.2">
      <c r="A3286" s="26">
        <v>12</v>
      </c>
      <c r="B3286" s="26">
        <v>28</v>
      </c>
      <c r="C3286" s="26">
        <v>2013</v>
      </c>
      <c r="D3286" s="38">
        <v>0</v>
      </c>
      <c r="E3286" s="38">
        <v>3.4124999999999996</v>
      </c>
      <c r="F3286" s="38">
        <v>4.5335228672479166</v>
      </c>
      <c r="G3286" s="38">
        <v>3.8769230769230774</v>
      </c>
      <c r="H3286" s="41">
        <v>1.11296296296296</v>
      </c>
    </row>
    <row r="3287" spans="1:8" x14ac:dyDescent="0.2">
      <c r="A3287" s="26">
        <v>12</v>
      </c>
      <c r="B3287" s="26">
        <v>29</v>
      </c>
      <c r="C3287" s="26">
        <v>2013</v>
      </c>
      <c r="D3287" s="38">
        <v>5.3729166666666659</v>
      </c>
      <c r="E3287" s="38">
        <v>3.2625000000000002</v>
      </c>
      <c r="F3287" s="38">
        <v>17.414844243332094</v>
      </c>
      <c r="G3287" s="38">
        <v>5.7769230769230777</v>
      </c>
      <c r="H3287" s="41">
        <v>1.11296296296296</v>
      </c>
    </row>
    <row r="3288" spans="1:8" x14ac:dyDescent="0.2">
      <c r="A3288" s="26">
        <v>12</v>
      </c>
      <c r="B3288" s="26">
        <v>30</v>
      </c>
      <c r="C3288" s="26">
        <v>2013</v>
      </c>
      <c r="D3288" s="38">
        <v>24.023214285714285</v>
      </c>
      <c r="E3288" s="38">
        <v>4.3375000000000004</v>
      </c>
      <c r="F3288" s="38">
        <v>10.785876702902758</v>
      </c>
      <c r="G3288" s="38">
        <v>2.634615384615385</v>
      </c>
      <c r="H3288" s="41">
        <v>1.11296296296296</v>
      </c>
    </row>
    <row r="3289" spans="1:8" x14ac:dyDescent="0.2">
      <c r="A3289" s="26">
        <v>12</v>
      </c>
      <c r="B3289" s="26">
        <v>31</v>
      </c>
      <c r="C3289" s="26">
        <v>2013</v>
      </c>
      <c r="D3289" s="38">
        <v>5.7692307692307687E-3</v>
      </c>
      <c r="E3289" s="38">
        <v>3.7625000000000006</v>
      </c>
      <c r="F3289" s="38">
        <v>6.3373042953784111</v>
      </c>
      <c r="G3289" s="38">
        <v>-2.2041666666666666</v>
      </c>
      <c r="H3289" s="41">
        <v>1.11296296296296</v>
      </c>
    </row>
    <row r="3290" spans="1:8" x14ac:dyDescent="0.2">
      <c r="A3290" s="26">
        <v>1</v>
      </c>
      <c r="B3290" s="26">
        <v>1</v>
      </c>
      <c r="C3290" s="26">
        <v>2014</v>
      </c>
      <c r="D3290" s="38">
        <v>4.4000000000000004E-2</v>
      </c>
      <c r="E3290" s="38">
        <v>2.5874999999999999</v>
      </c>
      <c r="F3290" s="38">
        <v>5.6095620237464852</v>
      </c>
      <c r="G3290" s="38">
        <v>-3.1999999999999993</v>
      </c>
      <c r="H3290" s="41">
        <v>0</v>
      </c>
    </row>
    <row r="3291" spans="1:8" x14ac:dyDescent="0.2">
      <c r="A3291" s="26">
        <v>1</v>
      </c>
      <c r="B3291" s="26">
        <v>2</v>
      </c>
      <c r="C3291" s="26">
        <v>2014</v>
      </c>
      <c r="D3291" s="38">
        <v>0.9</v>
      </c>
      <c r="E3291" s="38">
        <v>6.0749999999999993</v>
      </c>
      <c r="F3291" s="38">
        <v>5.4198393303638426</v>
      </c>
      <c r="G3291" s="38">
        <v>-4.6076923076923073</v>
      </c>
      <c r="H3291" s="41">
        <v>0</v>
      </c>
    </row>
    <row r="3292" spans="1:8" x14ac:dyDescent="0.2">
      <c r="A3292" s="26">
        <v>1</v>
      </c>
      <c r="B3292" s="26">
        <v>3</v>
      </c>
      <c r="C3292" s="26">
        <v>2014</v>
      </c>
      <c r="D3292" s="38">
        <v>12.783999999999994</v>
      </c>
      <c r="E3292" s="38">
        <v>6.0428571428571436</v>
      </c>
      <c r="F3292" s="38">
        <v>5.3632056905481296</v>
      </c>
      <c r="G3292" s="38">
        <v>-9.6666666666666661</v>
      </c>
      <c r="H3292" s="41">
        <v>0</v>
      </c>
    </row>
    <row r="3293" spans="1:8" x14ac:dyDescent="0.2">
      <c r="A3293" s="26">
        <v>1</v>
      </c>
      <c r="B3293" s="26">
        <v>4</v>
      </c>
      <c r="C3293" s="26">
        <v>2014</v>
      </c>
      <c r="D3293" s="38">
        <v>0.27450980392156865</v>
      </c>
      <c r="E3293" s="38">
        <v>1.9874999999999998</v>
      </c>
      <c r="F3293" s="38">
        <v>5.1508295412392</v>
      </c>
      <c r="G3293" s="38">
        <v>-9.4461538461538446</v>
      </c>
      <c r="H3293" s="41">
        <v>0</v>
      </c>
    </row>
    <row r="3294" spans="1:8" x14ac:dyDescent="0.2">
      <c r="A3294" s="26">
        <v>1</v>
      </c>
      <c r="B3294" s="26">
        <v>5</v>
      </c>
      <c r="C3294" s="26">
        <v>2014</v>
      </c>
      <c r="D3294" s="38">
        <v>0.51702127659574471</v>
      </c>
      <c r="E3294" s="38">
        <v>1.825</v>
      </c>
      <c r="F3294" s="38">
        <v>5.1225127213313435</v>
      </c>
      <c r="G3294" s="38">
        <v>-3.4115384615384619</v>
      </c>
      <c r="H3294" s="41">
        <v>0</v>
      </c>
    </row>
    <row r="3295" spans="1:8" x14ac:dyDescent="0.2">
      <c r="A3295" s="26">
        <v>1</v>
      </c>
      <c r="B3295" s="26">
        <v>6</v>
      </c>
      <c r="C3295" s="26">
        <v>2014</v>
      </c>
      <c r="D3295" s="38">
        <v>8.7306122448979622</v>
      </c>
      <c r="E3295" s="38">
        <v>5.8571428571428568</v>
      </c>
      <c r="F3295" s="38">
        <v>14.840845313707884</v>
      </c>
      <c r="G3295" s="38">
        <v>2.2791666666666677</v>
      </c>
      <c r="H3295" s="41">
        <v>0</v>
      </c>
    </row>
    <row r="3296" spans="1:8" x14ac:dyDescent="0.2">
      <c r="A3296" s="26">
        <v>1</v>
      </c>
      <c r="B3296" s="26">
        <v>7</v>
      </c>
      <c r="C3296" s="26">
        <v>2014</v>
      </c>
      <c r="D3296" s="38">
        <v>4.4352941176470582</v>
      </c>
      <c r="E3296" s="38">
        <v>8.0250000000000004</v>
      </c>
      <c r="F3296" s="38">
        <v>7.4671454097019083</v>
      </c>
      <c r="G3296" s="38">
        <v>-8.7461538461538471</v>
      </c>
      <c r="H3296" s="41">
        <v>0</v>
      </c>
    </row>
    <row r="3297" spans="1:8" x14ac:dyDescent="0.2">
      <c r="A3297" s="26">
        <v>1</v>
      </c>
      <c r="B3297" s="26">
        <v>8</v>
      </c>
      <c r="C3297" s="26">
        <v>2014</v>
      </c>
      <c r="D3297" s="38">
        <v>0</v>
      </c>
      <c r="E3297" s="38">
        <v>3.8624999999999994</v>
      </c>
      <c r="F3297" s="38">
        <v>6.5355220347334111</v>
      </c>
      <c r="G3297" s="38">
        <v>-10.86153846153846</v>
      </c>
      <c r="H3297" s="41">
        <v>0</v>
      </c>
    </row>
    <row r="3298" spans="1:8" x14ac:dyDescent="0.2">
      <c r="A3298" s="26">
        <v>1</v>
      </c>
      <c r="B3298" s="26">
        <v>9</v>
      </c>
      <c r="C3298" s="26">
        <v>2014</v>
      </c>
      <c r="D3298" s="38">
        <v>0</v>
      </c>
      <c r="E3298" s="38">
        <v>1.8125</v>
      </c>
      <c r="F3298" s="38">
        <v>5.983344046530199</v>
      </c>
      <c r="G3298" s="38">
        <v>-5.3038461538461537</v>
      </c>
      <c r="H3298" s="41">
        <v>0</v>
      </c>
    </row>
    <row r="3299" spans="1:8" x14ac:dyDescent="0.2">
      <c r="A3299" s="26">
        <v>1</v>
      </c>
      <c r="B3299" s="26">
        <v>10</v>
      </c>
      <c r="C3299" s="26">
        <v>2014</v>
      </c>
      <c r="D3299" s="38">
        <v>0.65294117647058836</v>
      </c>
      <c r="E3299" s="38">
        <v>1.1625000000000001</v>
      </c>
      <c r="F3299" s="38">
        <v>5.9606905906039129</v>
      </c>
      <c r="G3299" s="38">
        <v>-1.2583333333333335</v>
      </c>
      <c r="H3299" s="41">
        <v>0</v>
      </c>
    </row>
    <row r="3300" spans="1:8" x14ac:dyDescent="0.2">
      <c r="A3300" s="26">
        <v>1</v>
      </c>
      <c r="B3300" s="26">
        <v>11</v>
      </c>
      <c r="C3300" s="26">
        <v>2014</v>
      </c>
      <c r="D3300" s="38">
        <v>9.55490196078431</v>
      </c>
      <c r="E3300" s="38">
        <v>4.0571428571428569</v>
      </c>
      <c r="F3300" s="38">
        <v>12.249856292138967</v>
      </c>
      <c r="G3300" s="38">
        <v>6.4666666666666668</v>
      </c>
      <c r="H3300" s="41">
        <v>0</v>
      </c>
    </row>
    <row r="3301" spans="1:8" x14ac:dyDescent="0.2">
      <c r="A3301" s="26">
        <v>1</v>
      </c>
      <c r="B3301" s="26">
        <v>12</v>
      </c>
      <c r="C3301" s="26">
        <v>2014</v>
      </c>
      <c r="D3301" s="38">
        <v>10.757692307692302</v>
      </c>
      <c r="E3301" s="38">
        <v>5.0428571428571427</v>
      </c>
      <c r="F3301" s="38">
        <v>10.239362078681115</v>
      </c>
      <c r="G3301" s="38">
        <v>7.1749999999999998</v>
      </c>
      <c r="H3301" s="41">
        <v>0</v>
      </c>
    </row>
    <row r="3302" spans="1:8" x14ac:dyDescent="0.2">
      <c r="A3302" s="26">
        <v>1</v>
      </c>
      <c r="B3302" s="26">
        <v>13</v>
      </c>
      <c r="C3302" s="26">
        <v>2014</v>
      </c>
      <c r="D3302" s="38">
        <v>9.6153846153846159E-3</v>
      </c>
      <c r="E3302" s="38">
        <v>2.9750000000000001</v>
      </c>
      <c r="F3302" s="38">
        <v>6.6771061342726981</v>
      </c>
      <c r="G3302" s="38">
        <v>4.296153846153846</v>
      </c>
      <c r="H3302" s="41">
        <v>0</v>
      </c>
    </row>
    <row r="3303" spans="1:8" x14ac:dyDescent="0.2">
      <c r="A3303" s="26">
        <v>1</v>
      </c>
      <c r="B3303" s="26">
        <v>14</v>
      </c>
      <c r="C3303" s="26">
        <v>2014</v>
      </c>
      <c r="D3303" s="38">
        <v>1.8509090909090897</v>
      </c>
      <c r="E3303" s="38">
        <v>2.0428571428571431</v>
      </c>
      <c r="F3303" s="38">
        <v>8.8036993093527638</v>
      </c>
      <c r="G3303" s="38">
        <v>6.0166666666666657</v>
      </c>
      <c r="H3303" s="41">
        <v>0</v>
      </c>
    </row>
    <row r="3304" spans="1:8" x14ac:dyDescent="0.2">
      <c r="A3304" s="26">
        <v>1</v>
      </c>
      <c r="B3304" s="26">
        <v>15</v>
      </c>
      <c r="C3304" s="26">
        <v>2014</v>
      </c>
      <c r="D3304" s="38">
        <v>7.3433962264150932</v>
      </c>
      <c r="E3304" s="38">
        <v>1.2285714285714289</v>
      </c>
      <c r="F3304" s="38">
        <v>7.9570263941078361</v>
      </c>
      <c r="G3304" s="38">
        <v>4.3</v>
      </c>
      <c r="H3304" s="41">
        <v>0</v>
      </c>
    </row>
    <row r="3305" spans="1:8" x14ac:dyDescent="0.2">
      <c r="A3305" s="26">
        <v>1</v>
      </c>
      <c r="B3305" s="26">
        <v>16</v>
      </c>
      <c r="C3305" s="26">
        <v>2014</v>
      </c>
      <c r="D3305" s="38">
        <v>7.0909090909090894E-2</v>
      </c>
      <c r="E3305" s="38">
        <v>2.1857142857142859</v>
      </c>
      <c r="F3305" s="38">
        <v>6.5298586707518407</v>
      </c>
      <c r="G3305" s="38">
        <v>3.0541666666666667</v>
      </c>
      <c r="H3305" s="41">
        <v>0</v>
      </c>
    </row>
    <row r="3306" spans="1:8" x14ac:dyDescent="0.2">
      <c r="A3306" s="26">
        <v>1</v>
      </c>
      <c r="B3306" s="26">
        <v>17</v>
      </c>
      <c r="C3306" s="26">
        <v>2014</v>
      </c>
      <c r="D3306" s="38">
        <v>2.9629629629629631E-2</v>
      </c>
      <c r="E3306" s="38">
        <v>1.7428571428571427</v>
      </c>
      <c r="F3306" s="38">
        <v>6.4080963451480546</v>
      </c>
      <c r="G3306" s="38">
        <v>1.7875000000000001</v>
      </c>
      <c r="H3306" s="41">
        <v>0</v>
      </c>
    </row>
    <row r="3307" spans="1:8" x14ac:dyDescent="0.2">
      <c r="A3307" s="26">
        <v>1</v>
      </c>
      <c r="B3307" s="26">
        <v>18</v>
      </c>
      <c r="C3307" s="26">
        <v>2014</v>
      </c>
      <c r="D3307" s="38">
        <v>1.0461538461538458</v>
      </c>
      <c r="E3307" s="38">
        <v>4</v>
      </c>
      <c r="F3307" s="38">
        <v>6.8809872376092684</v>
      </c>
      <c r="G3307" s="38">
        <v>1.1846153846153848</v>
      </c>
      <c r="H3307" s="41">
        <v>0</v>
      </c>
    </row>
    <row r="3308" spans="1:8" x14ac:dyDescent="0.2">
      <c r="A3308" s="26">
        <v>1</v>
      </c>
      <c r="B3308" s="26">
        <v>19</v>
      </c>
      <c r="C3308" s="26">
        <v>2014</v>
      </c>
      <c r="D3308" s="38">
        <v>2.4301886792452825</v>
      </c>
      <c r="E3308" s="38">
        <v>4.7249999999999996</v>
      </c>
      <c r="F3308" s="38">
        <v>6.3599577513046981</v>
      </c>
      <c r="G3308" s="38">
        <v>-0.78571428571428581</v>
      </c>
      <c r="H3308" s="41">
        <v>0</v>
      </c>
    </row>
    <row r="3309" spans="1:8" x14ac:dyDescent="0.2">
      <c r="A3309" s="26">
        <v>1</v>
      </c>
      <c r="B3309" s="26">
        <v>20</v>
      </c>
      <c r="C3309" s="26">
        <v>2014</v>
      </c>
      <c r="D3309" s="38">
        <v>0</v>
      </c>
      <c r="E3309" s="38">
        <v>4.7499999999999991</v>
      </c>
      <c r="F3309" s="38">
        <v>5.9805123645394129</v>
      </c>
      <c r="G3309" s="38">
        <v>1.107142857142857</v>
      </c>
      <c r="H3309" s="41">
        <v>0</v>
      </c>
    </row>
    <row r="3310" spans="1:8" x14ac:dyDescent="0.2">
      <c r="A3310" s="26">
        <v>1</v>
      </c>
      <c r="B3310" s="26">
        <v>21</v>
      </c>
      <c r="C3310" s="26">
        <v>2014</v>
      </c>
      <c r="D3310" s="38">
        <v>1.193877551020408</v>
      </c>
      <c r="E3310" s="38">
        <v>5.6375000000000002</v>
      </c>
      <c r="F3310" s="38">
        <v>5.8077797631014851</v>
      </c>
      <c r="G3310" s="38">
        <v>-3.4785714285714278</v>
      </c>
      <c r="H3310" s="41">
        <v>0</v>
      </c>
    </row>
    <row r="3311" spans="1:8" x14ac:dyDescent="0.2">
      <c r="A3311" s="26">
        <v>1</v>
      </c>
      <c r="B3311" s="26">
        <v>22</v>
      </c>
      <c r="C3311" s="26">
        <v>2014</v>
      </c>
      <c r="D3311" s="38">
        <v>10.393999999999997</v>
      </c>
      <c r="E3311" s="38">
        <v>6.1285714285714281</v>
      </c>
      <c r="F3311" s="38">
        <v>5.8615817209264129</v>
      </c>
      <c r="G3311" s="38">
        <v>-10.750000000000002</v>
      </c>
      <c r="H3311" s="41">
        <v>0</v>
      </c>
    </row>
    <row r="3312" spans="1:8" x14ac:dyDescent="0.2">
      <c r="A3312" s="26">
        <v>1</v>
      </c>
      <c r="B3312" s="26">
        <v>23</v>
      </c>
      <c r="C3312" s="26">
        <v>2014</v>
      </c>
      <c r="D3312" s="38">
        <v>0</v>
      </c>
      <c r="E3312" s="38">
        <v>4.2374999999999998</v>
      </c>
      <c r="F3312" s="38">
        <v>5.5246115640229148</v>
      </c>
      <c r="G3312" s="38">
        <v>-11.424999999999999</v>
      </c>
      <c r="H3312" s="41">
        <v>0</v>
      </c>
    </row>
    <row r="3313" spans="1:8" x14ac:dyDescent="0.2">
      <c r="A3313" s="26">
        <v>1</v>
      </c>
      <c r="B3313" s="26">
        <v>24</v>
      </c>
      <c r="C3313" s="26">
        <v>2014</v>
      </c>
      <c r="D3313" s="38">
        <v>0</v>
      </c>
      <c r="E3313" s="38">
        <v>5.1000000000000005</v>
      </c>
      <c r="F3313" s="38">
        <v>5.3490472805942</v>
      </c>
      <c r="G3313" s="38">
        <v>-9.8107142857142868</v>
      </c>
      <c r="H3313" s="41">
        <v>0</v>
      </c>
    </row>
    <row r="3314" spans="1:8" x14ac:dyDescent="0.2">
      <c r="A3314" s="26">
        <v>1</v>
      </c>
      <c r="B3314" s="26">
        <v>25</v>
      </c>
      <c r="C3314" s="26">
        <v>2014</v>
      </c>
      <c r="D3314" s="38">
        <v>0.1702127659574468</v>
      </c>
      <c r="E3314" s="38">
        <v>5.4499999999999993</v>
      </c>
      <c r="F3314" s="38">
        <v>5.3065720507324157</v>
      </c>
      <c r="G3314" s="38">
        <v>-6.882142857142858</v>
      </c>
      <c r="H3314" s="41">
        <v>0</v>
      </c>
    </row>
    <row r="3315" spans="1:8" x14ac:dyDescent="0.2">
      <c r="A3315" s="26">
        <v>1</v>
      </c>
      <c r="B3315" s="26">
        <v>26</v>
      </c>
      <c r="C3315" s="26">
        <v>2014</v>
      </c>
      <c r="D3315" s="38">
        <v>1.7450980392156856</v>
      </c>
      <c r="E3315" s="38">
        <v>4.9714285714285724</v>
      </c>
      <c r="F3315" s="38">
        <v>5.2074631810549148</v>
      </c>
      <c r="G3315" s="38">
        <v>-5.1392857142857151</v>
      </c>
      <c r="H3315" s="41">
        <v>0</v>
      </c>
    </row>
    <row r="3316" spans="1:8" x14ac:dyDescent="0.2">
      <c r="A3316" s="26">
        <v>1</v>
      </c>
      <c r="B3316" s="26">
        <v>27</v>
      </c>
      <c r="C3316" s="26">
        <v>2014</v>
      </c>
      <c r="D3316" s="38">
        <v>3.9583333333333331E-2</v>
      </c>
      <c r="E3316" s="38">
        <v>4.7125000000000004</v>
      </c>
      <c r="F3316" s="38">
        <v>5.2329483189719861</v>
      </c>
      <c r="G3316" s="38">
        <v>-2.2107142857142863</v>
      </c>
      <c r="H3316" s="41">
        <v>0</v>
      </c>
    </row>
    <row r="3317" spans="1:8" x14ac:dyDescent="0.2">
      <c r="A3317" s="26">
        <v>1</v>
      </c>
      <c r="B3317" s="26">
        <v>28</v>
      </c>
      <c r="C3317" s="26">
        <v>2014</v>
      </c>
      <c r="D3317" s="38">
        <v>0</v>
      </c>
      <c r="E3317" s="38">
        <v>3.6750000000000003</v>
      </c>
      <c r="F3317" s="38">
        <v>5.0658790815156305</v>
      </c>
      <c r="G3317" s="38">
        <v>-6.5571428571428569</v>
      </c>
      <c r="H3317" s="41">
        <v>0</v>
      </c>
    </row>
    <row r="3318" spans="1:8" x14ac:dyDescent="0.2">
      <c r="A3318" s="26">
        <v>1</v>
      </c>
      <c r="B3318" s="26">
        <v>29</v>
      </c>
      <c r="C3318" s="26">
        <v>2014</v>
      </c>
      <c r="D3318" s="38">
        <v>1.2395833333333328</v>
      </c>
      <c r="E3318" s="38">
        <v>4</v>
      </c>
      <c r="F3318" s="38">
        <v>5.0290672156354157</v>
      </c>
      <c r="G3318" s="38">
        <v>-8.1892857142857132</v>
      </c>
      <c r="H3318" s="41">
        <v>0</v>
      </c>
    </row>
    <row r="3319" spans="1:8" x14ac:dyDescent="0.2">
      <c r="A3319" s="26">
        <v>1</v>
      </c>
      <c r="B3319" s="26">
        <v>30</v>
      </c>
      <c r="C3319" s="26">
        <v>2014</v>
      </c>
      <c r="D3319" s="38">
        <v>2.2448979591836737E-2</v>
      </c>
      <c r="E3319" s="38">
        <v>2.2625000000000002</v>
      </c>
      <c r="F3319" s="38">
        <v>5.0290672156354157</v>
      </c>
      <c r="G3319" s="38">
        <v>-7.3678571428571438</v>
      </c>
      <c r="H3319" s="41">
        <v>0</v>
      </c>
    </row>
    <row r="3320" spans="1:8" x14ac:dyDescent="0.2">
      <c r="A3320" s="26">
        <v>1</v>
      </c>
      <c r="B3320" s="26">
        <v>31</v>
      </c>
      <c r="C3320" s="26">
        <v>2014</v>
      </c>
      <c r="D3320" s="38">
        <v>0</v>
      </c>
      <c r="E3320" s="38">
        <v>2.6625000000000001</v>
      </c>
      <c r="F3320" s="38">
        <v>5.1451661772576305</v>
      </c>
      <c r="G3320" s="38">
        <v>-2.8142857142857141</v>
      </c>
      <c r="H3320" s="41">
        <v>0</v>
      </c>
    </row>
    <row r="3321" spans="1:8" x14ac:dyDescent="0.2">
      <c r="A3321" s="26">
        <v>2</v>
      </c>
      <c r="B3321" s="26">
        <v>1</v>
      </c>
      <c r="C3321" s="26">
        <v>2014</v>
      </c>
      <c r="D3321" s="38">
        <v>0</v>
      </c>
      <c r="E3321" s="38">
        <v>1.3</v>
      </c>
      <c r="F3321" s="38">
        <v>5.1479978592484157</v>
      </c>
      <c r="G3321" s="38">
        <v>1.9964285714285719</v>
      </c>
      <c r="H3321" s="41">
        <v>0</v>
      </c>
    </row>
    <row r="3322" spans="1:8" x14ac:dyDescent="0.2">
      <c r="A3322" s="26">
        <v>2</v>
      </c>
      <c r="B3322" s="26">
        <v>2</v>
      </c>
      <c r="C3322" s="26">
        <v>2014</v>
      </c>
      <c r="D3322" s="38">
        <v>5.7692307692307687E-3</v>
      </c>
      <c r="E3322" s="38">
        <v>1.8499999999999999</v>
      </c>
      <c r="F3322" s="38">
        <v>5.2499384109167009</v>
      </c>
      <c r="G3322" s="38">
        <v>4.4928571428571429</v>
      </c>
      <c r="H3322" s="41">
        <v>0</v>
      </c>
    </row>
    <row r="3323" spans="1:8" x14ac:dyDescent="0.2">
      <c r="A3323" s="26">
        <v>2</v>
      </c>
      <c r="B3323" s="26">
        <v>3</v>
      </c>
      <c r="C3323" s="26">
        <v>2014</v>
      </c>
      <c r="D3323" s="38">
        <v>10.128000000000004</v>
      </c>
      <c r="E3323" s="38">
        <v>3.7875000000000001</v>
      </c>
      <c r="F3323" s="38">
        <v>6.2183736517654102</v>
      </c>
      <c r="G3323" s="38">
        <v>2.1366666666666663</v>
      </c>
      <c r="H3323" s="41">
        <v>0</v>
      </c>
    </row>
    <row r="3324" spans="1:8" x14ac:dyDescent="0.2">
      <c r="A3324" s="26">
        <v>2</v>
      </c>
      <c r="B3324" s="26">
        <v>4</v>
      </c>
      <c r="C3324" s="26">
        <v>2014</v>
      </c>
      <c r="D3324" s="38">
        <v>14.348979591836731</v>
      </c>
      <c r="E3324" s="38">
        <v>1.7</v>
      </c>
      <c r="F3324" s="38">
        <v>6.0852845981984833</v>
      </c>
      <c r="G3324" s="38">
        <v>-3.0961538461538458</v>
      </c>
      <c r="H3324" s="41">
        <v>0</v>
      </c>
    </row>
    <row r="3325" spans="1:8" x14ac:dyDescent="0.2">
      <c r="A3325" s="26">
        <v>2</v>
      </c>
      <c r="B3325" s="26">
        <v>5</v>
      </c>
      <c r="C3325" s="26">
        <v>2014</v>
      </c>
      <c r="D3325" s="38">
        <v>28.155555555555551</v>
      </c>
      <c r="E3325" s="38">
        <v>3.8125000000000004</v>
      </c>
      <c r="F3325" s="38">
        <v>7.3340563561349796</v>
      </c>
      <c r="G3325" s="38">
        <v>-1.7571428571428576</v>
      </c>
      <c r="H3325" s="41">
        <v>0</v>
      </c>
    </row>
    <row r="3326" spans="1:8" x14ac:dyDescent="0.2">
      <c r="A3326" s="26">
        <v>2</v>
      </c>
      <c r="B3326" s="26">
        <v>6</v>
      </c>
      <c r="C3326" s="26">
        <v>2014</v>
      </c>
      <c r="D3326" s="38">
        <v>6.1</v>
      </c>
      <c r="E3326" s="38">
        <v>3.4125000000000001</v>
      </c>
      <c r="F3326" s="38">
        <v>6.7535615480239111</v>
      </c>
      <c r="G3326" s="38">
        <v>-3.3249999999999997</v>
      </c>
      <c r="H3326" s="41">
        <v>0</v>
      </c>
    </row>
    <row r="3327" spans="1:8" x14ac:dyDescent="0.2">
      <c r="A3327" s="26">
        <v>2</v>
      </c>
      <c r="B3327" s="26">
        <v>7</v>
      </c>
      <c r="C3327" s="26">
        <v>2014</v>
      </c>
      <c r="D3327" s="38">
        <v>0</v>
      </c>
      <c r="E3327" s="38">
        <v>3.9</v>
      </c>
      <c r="F3327" s="38">
        <v>5.7822946251844147</v>
      </c>
      <c r="G3327" s="38">
        <v>-3.1678571428571427</v>
      </c>
      <c r="H3327" s="41">
        <v>0</v>
      </c>
    </row>
    <row r="3328" spans="1:8" x14ac:dyDescent="0.2">
      <c r="A3328" s="26">
        <v>2</v>
      </c>
      <c r="B3328" s="26">
        <v>8</v>
      </c>
      <c r="C3328" s="26">
        <v>2014</v>
      </c>
      <c r="D3328" s="38">
        <v>0</v>
      </c>
      <c r="E3328" s="38">
        <v>2.25</v>
      </c>
      <c r="F3328" s="38">
        <v>5.4226710123546278</v>
      </c>
      <c r="G3328" s="38">
        <v>-4.7428571428571429</v>
      </c>
      <c r="H3328" s="41">
        <v>0</v>
      </c>
    </row>
    <row r="3329" spans="1:8" x14ac:dyDescent="0.2">
      <c r="A3329" s="26">
        <v>2</v>
      </c>
      <c r="B3329" s="26">
        <v>9</v>
      </c>
      <c r="C3329" s="26">
        <v>2014</v>
      </c>
      <c r="D3329" s="38">
        <v>0.46153846153846156</v>
      </c>
      <c r="E3329" s="38">
        <v>2.0874999999999999</v>
      </c>
      <c r="F3329" s="38">
        <v>5.2414433649443435</v>
      </c>
      <c r="G3329" s="38">
        <v>-5.1035714285714278</v>
      </c>
      <c r="H3329" s="41">
        <v>0</v>
      </c>
    </row>
    <row r="3330" spans="1:8" x14ac:dyDescent="0.2">
      <c r="A3330" s="26">
        <v>2</v>
      </c>
      <c r="B3330" s="26">
        <v>10</v>
      </c>
      <c r="C3330" s="26">
        <v>2014</v>
      </c>
      <c r="D3330" s="38">
        <v>2.071153846153845</v>
      </c>
      <c r="E3330" s="38">
        <v>4.5250000000000004</v>
      </c>
      <c r="F3330" s="38">
        <v>5.2386116829535583</v>
      </c>
      <c r="G3330" s="38">
        <v>-5.0892857142857144</v>
      </c>
      <c r="H3330" s="41">
        <v>0</v>
      </c>
    </row>
    <row r="3331" spans="1:8" x14ac:dyDescent="0.2">
      <c r="A3331" s="26">
        <v>2</v>
      </c>
      <c r="B3331" s="26">
        <v>11</v>
      </c>
      <c r="C3331" s="26">
        <v>2014</v>
      </c>
      <c r="D3331" s="38">
        <v>0</v>
      </c>
      <c r="E3331" s="38">
        <v>3.8624999999999998</v>
      </c>
      <c r="F3331" s="38">
        <v>5.0885325374419157</v>
      </c>
      <c r="G3331" s="38">
        <v>-7.134615384615385</v>
      </c>
      <c r="H3331" s="41">
        <v>0</v>
      </c>
    </row>
    <row r="3332" spans="1:8" x14ac:dyDescent="0.2">
      <c r="A3332" s="26">
        <v>2</v>
      </c>
      <c r="B3332" s="26">
        <v>12</v>
      </c>
      <c r="C3332" s="26">
        <v>2014</v>
      </c>
      <c r="D3332" s="38">
        <v>0.28431372549019607</v>
      </c>
      <c r="E3332" s="38">
        <v>2.8375000000000004</v>
      </c>
      <c r="F3332" s="38">
        <v>4.9696018938289157</v>
      </c>
      <c r="G3332" s="38">
        <v>-7.8692307692307697</v>
      </c>
      <c r="H3332" s="41">
        <v>0</v>
      </c>
    </row>
    <row r="3333" spans="1:8" x14ac:dyDescent="0.2">
      <c r="A3333" s="26">
        <v>2</v>
      </c>
      <c r="B3333" s="26">
        <v>13</v>
      </c>
      <c r="C3333" s="26">
        <v>2014</v>
      </c>
      <c r="D3333" s="38">
        <v>14.259999999999998</v>
      </c>
      <c r="E3333" s="38">
        <v>6.9</v>
      </c>
      <c r="F3333" s="38">
        <v>6.2523538356548389</v>
      </c>
      <c r="G3333" s="38">
        <v>-3.0285714285714285</v>
      </c>
      <c r="H3333" s="41">
        <v>0</v>
      </c>
    </row>
    <row r="3334" spans="1:8" x14ac:dyDescent="0.2">
      <c r="A3334" s="26">
        <v>2</v>
      </c>
      <c r="B3334" s="26">
        <v>14</v>
      </c>
      <c r="C3334" s="26">
        <v>2014</v>
      </c>
      <c r="D3334" s="38">
        <v>30.646511627906975</v>
      </c>
      <c r="E3334" s="38">
        <v>6.4375</v>
      </c>
      <c r="F3334" s="38">
        <v>10.887817254571042</v>
      </c>
      <c r="G3334" s="38">
        <v>0.64230769230769225</v>
      </c>
      <c r="H3334" s="41">
        <v>0</v>
      </c>
    </row>
    <row r="3335" spans="1:8" x14ac:dyDescent="0.2">
      <c r="A3335" s="26">
        <v>2</v>
      </c>
      <c r="B3335" s="26">
        <v>15</v>
      </c>
      <c r="C3335" s="26">
        <v>2014</v>
      </c>
      <c r="D3335" s="38">
        <v>1.1326086956521737</v>
      </c>
      <c r="E3335" s="38">
        <v>4.8500000000000005</v>
      </c>
      <c r="F3335" s="38">
        <v>7.4501553177571953</v>
      </c>
      <c r="G3335" s="38">
        <v>-0.3423076923076922</v>
      </c>
      <c r="H3335" s="41">
        <v>0</v>
      </c>
    </row>
    <row r="3336" spans="1:8" x14ac:dyDescent="0.2">
      <c r="A3336" s="26">
        <v>2</v>
      </c>
      <c r="B3336" s="26">
        <v>16</v>
      </c>
      <c r="C3336" s="26">
        <v>2014</v>
      </c>
      <c r="D3336" s="38">
        <v>3.3914893617021273</v>
      </c>
      <c r="E3336" s="38">
        <v>5.6875000000000009</v>
      </c>
      <c r="F3336" s="38">
        <v>6.5638388546412685</v>
      </c>
      <c r="G3336" s="38">
        <v>-3.4461538461538468</v>
      </c>
      <c r="H3336" s="41">
        <v>0</v>
      </c>
    </row>
    <row r="3337" spans="1:8" x14ac:dyDescent="0.2">
      <c r="A3337" s="26">
        <v>2</v>
      </c>
      <c r="B3337" s="26">
        <v>17</v>
      </c>
      <c r="C3337" s="26">
        <v>2014</v>
      </c>
      <c r="D3337" s="38">
        <v>6.382978723404255E-3</v>
      </c>
      <c r="E3337" s="38">
        <v>3.1249999999999996</v>
      </c>
      <c r="F3337" s="38">
        <v>5.9805123645394129</v>
      </c>
      <c r="G3337" s="38">
        <v>-4.1576923076923071</v>
      </c>
      <c r="H3337" s="41">
        <v>0</v>
      </c>
    </row>
    <row r="3338" spans="1:8" x14ac:dyDescent="0.2">
      <c r="A3338" s="26">
        <v>2</v>
      </c>
      <c r="B3338" s="26">
        <v>18</v>
      </c>
      <c r="C3338" s="26">
        <v>2014</v>
      </c>
      <c r="D3338" s="38">
        <v>2.6272727272727261</v>
      </c>
      <c r="E3338" s="38">
        <v>2.8124999999999996</v>
      </c>
      <c r="F3338" s="38">
        <v>6.1674033759312694</v>
      </c>
      <c r="G3338" s="38">
        <v>-1.0961538461538463</v>
      </c>
      <c r="H3338" s="41">
        <v>0</v>
      </c>
    </row>
    <row r="3339" spans="1:8" x14ac:dyDescent="0.2">
      <c r="A3339" s="26">
        <v>2</v>
      </c>
      <c r="B3339" s="26">
        <v>19</v>
      </c>
      <c r="C3339" s="26">
        <v>2014</v>
      </c>
      <c r="D3339" s="38">
        <v>2.7347826086956513</v>
      </c>
      <c r="E3339" s="38">
        <v>2.375</v>
      </c>
      <c r="F3339" s="38">
        <v>7.6483730571121944</v>
      </c>
      <c r="G3339" s="38">
        <v>0.6423076923076918</v>
      </c>
      <c r="H3339" s="41">
        <v>0</v>
      </c>
    </row>
    <row r="3340" spans="1:8" x14ac:dyDescent="0.2">
      <c r="A3340" s="26">
        <v>2</v>
      </c>
      <c r="B3340" s="26">
        <v>20</v>
      </c>
      <c r="C3340" s="26">
        <v>2014</v>
      </c>
      <c r="D3340" s="38">
        <v>5.1234042553191488</v>
      </c>
      <c r="E3340" s="38">
        <v>2.4750000000000001</v>
      </c>
      <c r="F3340" s="38">
        <v>8.2090460912877639</v>
      </c>
      <c r="G3340" s="38">
        <v>3.8653846153846159</v>
      </c>
      <c r="H3340" s="41">
        <v>0</v>
      </c>
    </row>
    <row r="3341" spans="1:8" x14ac:dyDescent="0.2">
      <c r="A3341" s="26">
        <v>2</v>
      </c>
      <c r="B3341" s="26">
        <v>21</v>
      </c>
      <c r="C3341" s="26">
        <v>2014</v>
      </c>
      <c r="D3341" s="38">
        <v>1.2159090909090904</v>
      </c>
      <c r="E3341" s="38">
        <v>3.2249999999999996</v>
      </c>
      <c r="F3341" s="38">
        <v>10.627302511418756</v>
      </c>
      <c r="G3341" s="38">
        <v>4.6384615384615389</v>
      </c>
      <c r="H3341" s="41">
        <v>0</v>
      </c>
    </row>
    <row r="3342" spans="1:8" x14ac:dyDescent="0.2">
      <c r="A3342" s="26">
        <v>2</v>
      </c>
      <c r="B3342" s="26">
        <v>22</v>
      </c>
      <c r="C3342" s="26">
        <v>2014</v>
      </c>
      <c r="D3342" s="38">
        <v>3.1877551020408155</v>
      </c>
      <c r="E3342" s="38">
        <v>3.5285714285714285</v>
      </c>
      <c r="F3342" s="38">
        <v>11.236114139437687</v>
      </c>
      <c r="G3342" s="38">
        <v>5.4083333333333332</v>
      </c>
      <c r="H3342" s="41">
        <v>0</v>
      </c>
    </row>
    <row r="3343" spans="1:8" x14ac:dyDescent="0.2">
      <c r="A3343" s="26">
        <v>2</v>
      </c>
      <c r="B3343" s="26">
        <v>23</v>
      </c>
      <c r="C3343" s="26">
        <v>2014</v>
      </c>
      <c r="D3343" s="38">
        <v>2.6530612244897962E-2</v>
      </c>
      <c r="E3343" s="38">
        <v>1.9499999999999997</v>
      </c>
      <c r="F3343" s="38">
        <v>10.508371867805758</v>
      </c>
      <c r="G3343" s="38">
        <v>6.2846153846153827</v>
      </c>
      <c r="H3343" s="41">
        <v>0</v>
      </c>
    </row>
    <row r="3344" spans="1:8" x14ac:dyDescent="0.2">
      <c r="A3344" s="26">
        <v>2</v>
      </c>
      <c r="B3344" s="26">
        <v>24</v>
      </c>
      <c r="C3344" s="26">
        <v>2014</v>
      </c>
      <c r="D3344" s="38">
        <v>0.15744680851063828</v>
      </c>
      <c r="E3344" s="38">
        <v>6.125</v>
      </c>
      <c r="F3344" s="38">
        <v>10.026985929372186</v>
      </c>
      <c r="G3344" s="38">
        <v>2.5115384615384615</v>
      </c>
      <c r="H3344" s="41">
        <v>0</v>
      </c>
    </row>
    <row r="3345" spans="1:8" x14ac:dyDescent="0.2">
      <c r="A3345" s="26">
        <v>2</v>
      </c>
      <c r="B3345" s="26">
        <v>25</v>
      </c>
      <c r="C3345" s="26">
        <v>2014</v>
      </c>
      <c r="D3345" s="38">
        <v>0</v>
      </c>
      <c r="E3345" s="38">
        <v>3.9125000000000001</v>
      </c>
      <c r="F3345" s="38">
        <v>8.4554024244861221</v>
      </c>
      <c r="G3345" s="38">
        <v>-2.5230769230769234</v>
      </c>
      <c r="H3345" s="41">
        <v>0</v>
      </c>
    </row>
    <row r="3346" spans="1:8" x14ac:dyDescent="0.2">
      <c r="A3346" s="26">
        <v>2</v>
      </c>
      <c r="B3346" s="26">
        <v>26</v>
      </c>
      <c r="C3346" s="26">
        <v>2014</v>
      </c>
      <c r="D3346" s="38">
        <v>6.7346938775510207E-2</v>
      </c>
      <c r="E3346" s="38">
        <v>3.4874999999999998</v>
      </c>
      <c r="F3346" s="38">
        <v>7.8012838846146231</v>
      </c>
      <c r="G3346" s="38">
        <v>-4.1423076923076909</v>
      </c>
      <c r="H3346" s="41">
        <v>0</v>
      </c>
    </row>
    <row r="3347" spans="1:8" x14ac:dyDescent="0.2">
      <c r="A3347" s="26">
        <v>2</v>
      </c>
      <c r="B3347" s="26">
        <v>27</v>
      </c>
      <c r="C3347" s="26">
        <v>2014</v>
      </c>
      <c r="D3347" s="38">
        <v>0.47346938775510222</v>
      </c>
      <c r="E3347" s="38">
        <v>5.1124999999999989</v>
      </c>
      <c r="F3347" s="38">
        <v>7.3765315859967657</v>
      </c>
      <c r="G3347" s="38">
        <v>-5.2653846153846144</v>
      </c>
      <c r="H3347" s="41">
        <v>0</v>
      </c>
    </row>
    <row r="3348" spans="1:8" x14ac:dyDescent="0.2">
      <c r="A3348" s="26">
        <v>2</v>
      </c>
      <c r="B3348" s="26">
        <v>28</v>
      </c>
      <c r="C3348" s="26">
        <v>2014</v>
      </c>
      <c r="D3348" s="38">
        <v>1.2244897959183673E-2</v>
      </c>
      <c r="E3348" s="38">
        <v>3.2875000000000001</v>
      </c>
      <c r="F3348" s="38">
        <v>6.8583337816829824</v>
      </c>
      <c r="G3348" s="38">
        <v>-7.773076923076923</v>
      </c>
      <c r="H3348" s="41">
        <v>0</v>
      </c>
    </row>
    <row r="3349" spans="1:8" x14ac:dyDescent="0.2">
      <c r="A3349" s="26">
        <v>3</v>
      </c>
      <c r="B3349" s="26">
        <v>1</v>
      </c>
      <c r="C3349" s="26">
        <v>2014</v>
      </c>
      <c r="D3349" s="38">
        <v>0</v>
      </c>
      <c r="E3349" s="38">
        <v>2.0249999999999999</v>
      </c>
      <c r="F3349" s="38">
        <v>6.6459576323740546</v>
      </c>
      <c r="G3349" s="38">
        <v>-4.2333333333333334</v>
      </c>
      <c r="H3349" s="41">
        <v>3.0037037037037</v>
      </c>
    </row>
    <row r="3350" spans="1:8" x14ac:dyDescent="0.2">
      <c r="A3350" s="26">
        <v>3</v>
      </c>
      <c r="B3350" s="26">
        <v>2</v>
      </c>
      <c r="C3350" s="26">
        <v>2014</v>
      </c>
      <c r="D3350" s="38">
        <v>6.3829787234042548E-2</v>
      </c>
      <c r="E3350" s="38">
        <v>2.4</v>
      </c>
      <c r="F3350" s="38">
        <v>6.5298586707518407</v>
      </c>
      <c r="G3350" s="38">
        <v>0.82499999999999996</v>
      </c>
      <c r="H3350" s="41">
        <v>3.0037037037037</v>
      </c>
    </row>
    <row r="3351" spans="1:8" x14ac:dyDescent="0.2">
      <c r="A3351" s="26">
        <v>3</v>
      </c>
      <c r="B3351" s="26">
        <v>3</v>
      </c>
      <c r="C3351" s="26">
        <v>2014</v>
      </c>
      <c r="D3351" s="38">
        <v>0.5</v>
      </c>
      <c r="E3351" s="38">
        <v>4.7875000000000005</v>
      </c>
      <c r="F3351" s="38">
        <v>6.3684527972770546</v>
      </c>
      <c r="G3351" s="38">
        <v>-3.5458333333333343</v>
      </c>
      <c r="H3351" s="41">
        <v>3.0037037037037</v>
      </c>
    </row>
    <row r="3352" spans="1:8" x14ac:dyDescent="0.2">
      <c r="A3352" s="26">
        <v>3</v>
      </c>
      <c r="B3352" s="26">
        <v>4</v>
      </c>
      <c r="C3352" s="26">
        <v>2014</v>
      </c>
      <c r="D3352" s="38">
        <v>3.7499999999999999E-2</v>
      </c>
      <c r="E3352" s="38">
        <v>2.2875000000000001</v>
      </c>
      <c r="F3352" s="38">
        <v>6.181561785885199</v>
      </c>
      <c r="G3352" s="38">
        <v>-6.7708333333333321</v>
      </c>
      <c r="H3352" s="41">
        <v>3.0037037037037</v>
      </c>
    </row>
    <row r="3353" spans="1:8" x14ac:dyDescent="0.2">
      <c r="A3353" s="26">
        <v>3</v>
      </c>
      <c r="B3353" s="26">
        <v>5</v>
      </c>
      <c r="C3353" s="26">
        <v>2014</v>
      </c>
      <c r="D3353" s="38">
        <v>0</v>
      </c>
      <c r="E3353" s="38">
        <v>2.5874999999999999</v>
      </c>
      <c r="F3353" s="38">
        <v>6.1447499200049833</v>
      </c>
      <c r="G3353" s="38">
        <v>-2.2874999999999996</v>
      </c>
      <c r="H3353" s="41">
        <v>3.0037037037037</v>
      </c>
    </row>
    <row r="3354" spans="1:8" x14ac:dyDescent="0.2">
      <c r="A3354" s="26">
        <v>3</v>
      </c>
      <c r="B3354" s="26">
        <v>6</v>
      </c>
      <c r="C3354" s="26">
        <v>2014</v>
      </c>
      <c r="D3354" s="38">
        <v>0</v>
      </c>
      <c r="E3354" s="38">
        <v>3.6125000000000003</v>
      </c>
      <c r="F3354" s="38">
        <v>5.9776806825486259</v>
      </c>
      <c r="G3354" s="38">
        <v>-4.5250000000000004</v>
      </c>
      <c r="H3354" s="41">
        <v>3.0037037037037</v>
      </c>
    </row>
    <row r="3355" spans="1:8" x14ac:dyDescent="0.2">
      <c r="A3355" s="26">
        <v>3</v>
      </c>
      <c r="B3355" s="26">
        <v>7</v>
      </c>
      <c r="C3355" s="26">
        <v>2014</v>
      </c>
      <c r="D3355" s="38">
        <v>0</v>
      </c>
      <c r="E3355" s="38">
        <v>3.7625000000000002</v>
      </c>
      <c r="F3355" s="38">
        <v>5.960690590603912</v>
      </c>
      <c r="G3355" s="38">
        <v>-1.7958333333333334</v>
      </c>
      <c r="H3355" s="41">
        <v>3.0037037037037</v>
      </c>
    </row>
    <row r="3356" spans="1:8" x14ac:dyDescent="0.2">
      <c r="A3356" s="26">
        <v>3</v>
      </c>
      <c r="B3356" s="26">
        <v>8</v>
      </c>
      <c r="C3356" s="26">
        <v>2014</v>
      </c>
      <c r="D3356" s="38">
        <v>4.3750000000000004E-2</v>
      </c>
      <c r="E3356" s="38">
        <v>3.5375000000000005</v>
      </c>
      <c r="F3356" s="38">
        <v>6.3599577513046963</v>
      </c>
      <c r="G3356" s="38">
        <v>5.4624999999999995</v>
      </c>
      <c r="H3356" s="41">
        <v>3.0037037037037</v>
      </c>
    </row>
    <row r="3357" spans="1:8" x14ac:dyDescent="0.2">
      <c r="A3357" s="26">
        <v>3</v>
      </c>
      <c r="B3357" s="26">
        <v>9</v>
      </c>
      <c r="C3357" s="26">
        <v>2014</v>
      </c>
      <c r="D3357" s="38">
        <v>1.6E-2</v>
      </c>
      <c r="E3357" s="38">
        <v>4.4249999999999998</v>
      </c>
      <c r="F3357" s="38">
        <v>6.7677199579778389</v>
      </c>
      <c r="G3357" s="38">
        <v>4.5208333333333339</v>
      </c>
      <c r="H3357" s="41">
        <v>3.0037037037037</v>
      </c>
    </row>
    <row r="3358" spans="1:8" x14ac:dyDescent="0.2">
      <c r="A3358" s="26">
        <v>3</v>
      </c>
      <c r="B3358" s="26">
        <v>10</v>
      </c>
      <c r="C3358" s="26">
        <v>2014</v>
      </c>
      <c r="D3358" s="38">
        <v>0</v>
      </c>
      <c r="E3358" s="38">
        <v>2.9874999999999998</v>
      </c>
      <c r="F3358" s="38">
        <v>6.7422348200607676</v>
      </c>
      <c r="G3358" s="38">
        <v>5.5625</v>
      </c>
      <c r="H3358" s="41">
        <v>3.0037037037037</v>
      </c>
    </row>
    <row r="3359" spans="1:8" x14ac:dyDescent="0.2">
      <c r="A3359" s="26">
        <v>3</v>
      </c>
      <c r="B3359" s="26">
        <v>11</v>
      </c>
      <c r="C3359" s="26">
        <v>2014</v>
      </c>
      <c r="D3359" s="38">
        <v>0</v>
      </c>
      <c r="E3359" s="38">
        <v>2.7750000000000004</v>
      </c>
      <c r="F3359" s="38">
        <v>7.0367297471024823</v>
      </c>
      <c r="G3359" s="38">
        <v>10.0625</v>
      </c>
      <c r="H3359" s="41">
        <v>3.0037037037037</v>
      </c>
    </row>
    <row r="3360" spans="1:8" x14ac:dyDescent="0.2">
      <c r="A3360" s="26">
        <v>3</v>
      </c>
      <c r="B3360" s="26">
        <v>12</v>
      </c>
      <c r="C3360" s="26">
        <v>2014</v>
      </c>
      <c r="D3360" s="38">
        <v>1.0839999999999999</v>
      </c>
      <c r="E3360" s="38">
        <v>3.9749999999999996</v>
      </c>
      <c r="F3360" s="38">
        <v>8.7102538036568333</v>
      </c>
      <c r="G3360" s="38">
        <v>7.0124999999999993</v>
      </c>
      <c r="H3360" s="41">
        <v>3.0037037037037</v>
      </c>
    </row>
    <row r="3361" spans="1:8" x14ac:dyDescent="0.2">
      <c r="A3361" s="26">
        <v>3</v>
      </c>
      <c r="B3361" s="26">
        <v>13</v>
      </c>
      <c r="C3361" s="26">
        <v>2014</v>
      </c>
      <c r="D3361" s="38">
        <v>4.6999999999999993</v>
      </c>
      <c r="E3361" s="38">
        <v>8.8000000000000007</v>
      </c>
      <c r="F3361" s="38">
        <v>9.2142931980166907</v>
      </c>
      <c r="G3361" s="38">
        <v>-2.122727272727273</v>
      </c>
      <c r="H3361" s="41">
        <v>3.0037037037037</v>
      </c>
    </row>
    <row r="3362" spans="1:8" x14ac:dyDescent="0.2">
      <c r="A3362" s="26">
        <v>3</v>
      </c>
      <c r="B3362" s="26">
        <v>14</v>
      </c>
      <c r="C3362" s="26">
        <v>2014</v>
      </c>
      <c r="D3362" s="38">
        <v>0</v>
      </c>
      <c r="E3362" s="38">
        <v>4.1875</v>
      </c>
      <c r="F3362" s="38">
        <v>7.087700022936624</v>
      </c>
      <c r="G3362" s="38">
        <v>-0.48333333333333339</v>
      </c>
      <c r="H3362" s="41">
        <v>3.0037037037037</v>
      </c>
    </row>
    <row r="3363" spans="1:8" x14ac:dyDescent="0.2">
      <c r="A3363" s="26">
        <v>3</v>
      </c>
      <c r="B3363" s="26">
        <v>15</v>
      </c>
      <c r="C3363" s="26">
        <v>2014</v>
      </c>
      <c r="D3363" s="38">
        <v>3.7254901960784313E-2</v>
      </c>
      <c r="E3363" s="38">
        <v>5.7249999999999996</v>
      </c>
      <c r="F3363" s="38">
        <v>6.9744327433051954</v>
      </c>
      <c r="G3363" s="38">
        <v>7.2666666666666666</v>
      </c>
      <c r="H3363" s="41">
        <v>3.0037037037037</v>
      </c>
    </row>
    <row r="3364" spans="1:8" x14ac:dyDescent="0.2">
      <c r="A3364" s="26">
        <v>3</v>
      </c>
      <c r="B3364" s="26">
        <v>16</v>
      </c>
      <c r="C3364" s="26">
        <v>2014</v>
      </c>
      <c r="D3364" s="38">
        <v>5.7692307692307687E-3</v>
      </c>
      <c r="E3364" s="38">
        <v>5.4124999999999996</v>
      </c>
      <c r="F3364" s="38">
        <v>6.8583337816829815</v>
      </c>
      <c r="G3364" s="38">
        <v>2.4166666666666665</v>
      </c>
      <c r="H3364" s="41">
        <v>3.0037037037037</v>
      </c>
    </row>
    <row r="3365" spans="1:8" x14ac:dyDescent="0.2">
      <c r="A3365" s="26">
        <v>3</v>
      </c>
      <c r="B3365" s="26">
        <v>17</v>
      </c>
      <c r="C3365" s="26">
        <v>2014</v>
      </c>
      <c r="D3365" s="38">
        <v>6.7924528301886791E-2</v>
      </c>
      <c r="E3365" s="38">
        <v>3.875</v>
      </c>
      <c r="F3365" s="38">
        <v>6.5638388546412685</v>
      </c>
      <c r="G3365" s="38">
        <v>-1.6833333333333336</v>
      </c>
      <c r="H3365" s="41">
        <v>3.0037037037037</v>
      </c>
    </row>
    <row r="3366" spans="1:8" x14ac:dyDescent="0.2">
      <c r="A3366" s="26">
        <v>3</v>
      </c>
      <c r="B3366" s="26">
        <v>18</v>
      </c>
      <c r="C3366" s="26">
        <v>2014</v>
      </c>
      <c r="D3366" s="38">
        <v>2.8301886792452831E-2</v>
      </c>
      <c r="E3366" s="38">
        <v>3.3374999999999999</v>
      </c>
      <c r="F3366" s="38">
        <v>6.3769478432494129</v>
      </c>
      <c r="G3366" s="38">
        <v>-8.3333333333337478E-3</v>
      </c>
      <c r="H3366" s="41">
        <v>3.0037037037037</v>
      </c>
    </row>
    <row r="3367" spans="1:8" x14ac:dyDescent="0.2">
      <c r="A3367" s="26">
        <v>3</v>
      </c>
      <c r="B3367" s="26">
        <v>19</v>
      </c>
      <c r="C3367" s="26">
        <v>2014</v>
      </c>
      <c r="D3367" s="38">
        <v>3.7244897959183674</v>
      </c>
      <c r="E3367" s="38">
        <v>4.1875</v>
      </c>
      <c r="F3367" s="38">
        <v>7.9853432140156926</v>
      </c>
      <c r="G3367" s="38">
        <v>2.3708333333333336</v>
      </c>
      <c r="H3367" s="41">
        <v>3.0037037037037</v>
      </c>
    </row>
    <row r="3368" spans="1:8" x14ac:dyDescent="0.2">
      <c r="A3368" s="26">
        <v>3</v>
      </c>
      <c r="B3368" s="26">
        <v>20</v>
      </c>
      <c r="C3368" s="26">
        <v>2014</v>
      </c>
      <c r="D3368" s="38">
        <v>18.159259259259258</v>
      </c>
      <c r="E3368" s="38">
        <v>5.4571428571428564</v>
      </c>
      <c r="F3368" s="38">
        <v>16.528527780216169</v>
      </c>
      <c r="G3368" s="38">
        <v>6.7681818181818185</v>
      </c>
      <c r="H3368" s="41">
        <v>3.0037037037037</v>
      </c>
    </row>
    <row r="3369" spans="1:8" x14ac:dyDescent="0.2">
      <c r="A3369" s="26">
        <v>3</v>
      </c>
      <c r="B3369" s="26">
        <v>21</v>
      </c>
      <c r="C3369" s="26">
        <v>2014</v>
      </c>
      <c r="D3369" s="38">
        <v>0.13725490196078433</v>
      </c>
      <c r="E3369" s="38">
        <v>5.0374999999999996</v>
      </c>
      <c r="F3369" s="38">
        <v>7.9003927542921204</v>
      </c>
      <c r="G3369" s="38">
        <v>6.4208333333333325</v>
      </c>
      <c r="H3369" s="41">
        <v>3.0037037037037</v>
      </c>
    </row>
    <row r="3370" spans="1:8" x14ac:dyDescent="0.2">
      <c r="A3370" s="26">
        <v>3</v>
      </c>
      <c r="B3370" s="26">
        <v>22</v>
      </c>
      <c r="C3370" s="26">
        <v>2014</v>
      </c>
      <c r="D3370" s="38">
        <v>0</v>
      </c>
      <c r="E3370" s="38">
        <v>4.7</v>
      </c>
      <c r="F3370" s="38">
        <v>7.1160168428444823</v>
      </c>
      <c r="G3370" s="38">
        <v>8.6291666666666664</v>
      </c>
      <c r="H3370" s="41">
        <v>3.0037037037037</v>
      </c>
    </row>
    <row r="3371" spans="1:8" x14ac:dyDescent="0.2">
      <c r="A3371" s="26">
        <v>3</v>
      </c>
      <c r="B3371" s="26">
        <v>23</v>
      </c>
      <c r="C3371" s="26">
        <v>2014</v>
      </c>
      <c r="D3371" s="38">
        <v>9.6153846153846159E-3</v>
      </c>
      <c r="E3371" s="38">
        <v>5.0999999999999996</v>
      </c>
      <c r="F3371" s="38">
        <v>6.7847100499225537</v>
      </c>
      <c r="G3371" s="38">
        <v>3.2333333333333334</v>
      </c>
      <c r="H3371" s="41">
        <v>3.0037037037037</v>
      </c>
    </row>
    <row r="3372" spans="1:8" x14ac:dyDescent="0.2">
      <c r="A3372" s="26">
        <v>3</v>
      </c>
      <c r="B3372" s="26">
        <v>24</v>
      </c>
      <c r="C3372" s="26">
        <v>2014</v>
      </c>
      <c r="D3372" s="38">
        <v>0</v>
      </c>
      <c r="E3372" s="38">
        <v>4.2874999999999996</v>
      </c>
      <c r="F3372" s="38">
        <v>6.476056712926912</v>
      </c>
      <c r="G3372" s="38">
        <v>-1.8874999999999997</v>
      </c>
      <c r="H3372" s="41">
        <v>3.0037037037037</v>
      </c>
    </row>
    <row r="3373" spans="1:8" x14ac:dyDescent="0.2">
      <c r="A3373" s="26">
        <v>3</v>
      </c>
      <c r="B3373" s="26">
        <v>25</v>
      </c>
      <c r="C3373" s="26">
        <v>2014</v>
      </c>
      <c r="D3373" s="38">
        <v>5.4901960784313725E-2</v>
      </c>
      <c r="E3373" s="38">
        <v>2.9000000000000004</v>
      </c>
      <c r="F3373" s="38">
        <v>6.3599577513046981</v>
      </c>
      <c r="G3373" s="38">
        <v>-1.4041666666666666</v>
      </c>
      <c r="H3373" s="41">
        <v>3.0037037037037</v>
      </c>
    </row>
    <row r="3374" spans="1:8" x14ac:dyDescent="0.2">
      <c r="A3374" s="26">
        <v>3</v>
      </c>
      <c r="B3374" s="26">
        <v>26</v>
      </c>
      <c r="C3374" s="26">
        <v>2014</v>
      </c>
      <c r="D3374" s="38">
        <v>0.192</v>
      </c>
      <c r="E3374" s="38">
        <v>8.3499999999999979</v>
      </c>
      <c r="F3374" s="38">
        <v>6.2042152418114833</v>
      </c>
      <c r="G3374" s="38">
        <v>-0.92083333333333317</v>
      </c>
      <c r="H3374" s="41">
        <v>3.0037037037037</v>
      </c>
    </row>
    <row r="3375" spans="1:8" x14ac:dyDescent="0.2">
      <c r="A3375" s="26">
        <v>3</v>
      </c>
      <c r="B3375" s="26">
        <v>27</v>
      </c>
      <c r="C3375" s="26">
        <v>2014</v>
      </c>
      <c r="D3375" s="38">
        <v>0</v>
      </c>
      <c r="E3375" s="38">
        <v>4.0874999999999995</v>
      </c>
      <c r="F3375" s="38">
        <v>5.9861757285209833</v>
      </c>
      <c r="G3375" s="38">
        <v>-0.34166666666666634</v>
      </c>
      <c r="H3375" s="41">
        <v>3.0037037037037</v>
      </c>
    </row>
    <row r="3376" spans="1:8" x14ac:dyDescent="0.2">
      <c r="A3376" s="26">
        <v>3</v>
      </c>
      <c r="B3376" s="26">
        <v>28</v>
      </c>
      <c r="C3376" s="26">
        <v>2014</v>
      </c>
      <c r="D3376" s="38">
        <v>0.15416666666666665</v>
      </c>
      <c r="E3376" s="38">
        <v>2.6142857142857143</v>
      </c>
      <c r="F3376" s="38">
        <v>6.0003341384749129</v>
      </c>
      <c r="G3376" s="38">
        <v>6.3136363636363644</v>
      </c>
      <c r="H3376" s="41">
        <v>3.0037037037037</v>
      </c>
    </row>
    <row r="3377" spans="1:8" x14ac:dyDescent="0.2">
      <c r="A3377" s="26">
        <v>3</v>
      </c>
      <c r="B3377" s="26">
        <v>29</v>
      </c>
      <c r="C3377" s="26">
        <v>2014</v>
      </c>
      <c r="D3377" s="38">
        <v>9.9019230769230813</v>
      </c>
      <c r="E3377" s="38">
        <v>4.3142857142857141</v>
      </c>
      <c r="F3377" s="38">
        <v>18.131259787000879</v>
      </c>
      <c r="G3377" s="38">
        <v>8.1318181818181809</v>
      </c>
      <c r="H3377" s="41">
        <v>3.0037037037037</v>
      </c>
    </row>
    <row r="3378" spans="1:8" x14ac:dyDescent="0.2">
      <c r="A3378" s="26">
        <v>3</v>
      </c>
      <c r="B3378" s="26">
        <v>30</v>
      </c>
      <c r="C3378" s="26">
        <v>2014</v>
      </c>
      <c r="D3378" s="38">
        <v>53.698181818181823</v>
      </c>
      <c r="E3378" s="38">
        <v>5.8857142857142852</v>
      </c>
      <c r="F3378" s="38">
        <v>47.909227602103371</v>
      </c>
      <c r="G3378" s="38">
        <v>7.2416666666666671</v>
      </c>
      <c r="H3378" s="41">
        <v>3.0037037037037</v>
      </c>
    </row>
    <row r="3379" spans="1:8" x14ac:dyDescent="0.2">
      <c r="A3379" s="26">
        <v>3</v>
      </c>
      <c r="B3379" s="26">
        <v>31</v>
      </c>
      <c r="C3379" s="26">
        <v>2014</v>
      </c>
      <c r="D3379" s="38">
        <v>9.2482142857142815</v>
      </c>
      <c r="E3379" s="38">
        <v>5.8714285714285719</v>
      </c>
      <c r="F3379" s="38">
        <v>19.295081085213805</v>
      </c>
      <c r="G3379" s="38">
        <v>6.3541666666666661</v>
      </c>
      <c r="H3379" s="41">
        <v>3.0037037037037</v>
      </c>
    </row>
    <row r="3380" spans="1:8" x14ac:dyDescent="0.2">
      <c r="A3380" s="26">
        <v>4</v>
      </c>
      <c r="B3380" s="26">
        <v>1</v>
      </c>
      <c r="C3380" s="26">
        <v>2014</v>
      </c>
      <c r="D3380" s="38">
        <v>0.92962962962962947</v>
      </c>
      <c r="E3380" s="38">
        <v>2.8500000000000005</v>
      </c>
      <c r="F3380" s="38">
        <v>13.538271597946462</v>
      </c>
      <c r="G3380" s="38">
        <v>7.8636363636363633</v>
      </c>
      <c r="H3380" s="41">
        <v>86.218518518518493</v>
      </c>
    </row>
    <row r="3381" spans="1:8" x14ac:dyDescent="0.2">
      <c r="A3381" s="26">
        <v>4</v>
      </c>
      <c r="B3381" s="26">
        <v>2</v>
      </c>
      <c r="C3381" s="26">
        <v>2014</v>
      </c>
      <c r="D3381" s="38">
        <v>7.3584905660377342E-2</v>
      </c>
      <c r="E3381" s="38">
        <v>1.3125</v>
      </c>
      <c r="F3381" s="38">
        <v>11.227619093465329</v>
      </c>
      <c r="G3381" s="38">
        <v>7.5500000000000016</v>
      </c>
      <c r="H3381" s="41">
        <v>86.218518518518493</v>
      </c>
    </row>
    <row r="3382" spans="1:8" x14ac:dyDescent="0.2">
      <c r="A3382" s="26">
        <v>4</v>
      </c>
      <c r="B3382" s="26">
        <v>3</v>
      </c>
      <c r="C3382" s="26">
        <v>2014</v>
      </c>
      <c r="D3382" s="38">
        <v>0.60181818181818192</v>
      </c>
      <c r="E3382" s="38">
        <v>1.9749999999999999</v>
      </c>
      <c r="F3382" s="38">
        <v>10.109104707104974</v>
      </c>
      <c r="G3382" s="38">
        <v>10.813636363636364</v>
      </c>
      <c r="H3382" s="41">
        <v>86.218518518518493</v>
      </c>
    </row>
    <row r="3383" spans="1:8" x14ac:dyDescent="0.2">
      <c r="A3383" s="26">
        <v>4</v>
      </c>
      <c r="B3383" s="26">
        <v>4</v>
      </c>
      <c r="C3383" s="26">
        <v>2014</v>
      </c>
      <c r="D3383" s="38">
        <v>4.0946428571428584</v>
      </c>
      <c r="E3383" s="38">
        <v>4.2714285714285714</v>
      </c>
      <c r="F3383" s="38">
        <v>10.199718530810115</v>
      </c>
      <c r="G3383" s="38">
        <v>7.586363636363636</v>
      </c>
      <c r="H3383" s="41">
        <v>86.218518518518493</v>
      </c>
    </row>
    <row r="3384" spans="1:8" x14ac:dyDescent="0.2">
      <c r="A3384" s="26">
        <v>4</v>
      </c>
      <c r="B3384" s="26">
        <v>5</v>
      </c>
      <c r="C3384" s="26">
        <v>2014</v>
      </c>
      <c r="D3384" s="38">
        <v>3.8586206896551718</v>
      </c>
      <c r="E3384" s="38">
        <v>5.7285714285714286</v>
      </c>
      <c r="F3384" s="38">
        <v>10.998252852211683</v>
      </c>
      <c r="G3384" s="38">
        <v>7.418181818181818</v>
      </c>
      <c r="H3384" s="41">
        <v>86.218518518518493</v>
      </c>
    </row>
    <row r="3385" spans="1:8" x14ac:dyDescent="0.2">
      <c r="A3385" s="26">
        <v>4</v>
      </c>
      <c r="B3385" s="26">
        <v>6</v>
      </c>
      <c r="C3385" s="26">
        <v>2014</v>
      </c>
      <c r="D3385" s="38">
        <v>0.122</v>
      </c>
      <c r="E3385" s="38">
        <v>2.9624999999999995</v>
      </c>
      <c r="F3385" s="38">
        <v>8.8461745392145463</v>
      </c>
      <c r="G3385" s="38">
        <v>8.0181818181818176</v>
      </c>
      <c r="H3385" s="41">
        <v>86.218518518518493</v>
      </c>
    </row>
    <row r="3386" spans="1:8" x14ac:dyDescent="0.2">
      <c r="A3386" s="26">
        <v>4</v>
      </c>
      <c r="B3386" s="26">
        <v>7</v>
      </c>
      <c r="C3386" s="26">
        <v>2014</v>
      </c>
      <c r="D3386" s="38">
        <v>1.9000000000000001</v>
      </c>
      <c r="E3386" s="38">
        <v>3.4499999999999997</v>
      </c>
      <c r="F3386" s="38">
        <v>10.562173825630687</v>
      </c>
      <c r="G3386" s="38">
        <v>7.3636363636363642</v>
      </c>
      <c r="H3386" s="41">
        <v>86.218518518518493</v>
      </c>
    </row>
    <row r="3387" spans="1:8" x14ac:dyDescent="0.2">
      <c r="A3387" s="26">
        <v>4</v>
      </c>
      <c r="B3387" s="26">
        <v>8</v>
      </c>
      <c r="C3387" s="26">
        <v>2014</v>
      </c>
      <c r="D3387" s="38">
        <v>14.315789473684212</v>
      </c>
      <c r="E3387" s="38">
        <v>4.3714285714285719</v>
      </c>
      <c r="F3387" s="38">
        <v>16.483220868363599</v>
      </c>
      <c r="G3387" s="38">
        <v>11.750000000000002</v>
      </c>
      <c r="H3387" s="41">
        <v>86.218518518518493</v>
      </c>
    </row>
    <row r="3388" spans="1:8" x14ac:dyDescent="0.2">
      <c r="A3388" s="26">
        <v>4</v>
      </c>
      <c r="B3388" s="26">
        <v>9</v>
      </c>
      <c r="C3388" s="26">
        <v>2014</v>
      </c>
      <c r="D3388" s="38">
        <v>0.69999999999999984</v>
      </c>
      <c r="E3388" s="38">
        <v>4.8874999999999993</v>
      </c>
      <c r="F3388" s="38">
        <v>10.262015534607404</v>
      </c>
      <c r="G3388" s="38">
        <v>10.872727272727271</v>
      </c>
      <c r="H3388" s="41">
        <v>86.218518518518493</v>
      </c>
    </row>
    <row r="3389" spans="1:8" x14ac:dyDescent="0.2">
      <c r="A3389" s="26">
        <v>4</v>
      </c>
      <c r="B3389" s="26">
        <v>10</v>
      </c>
      <c r="C3389" s="26">
        <v>2014</v>
      </c>
      <c r="D3389" s="38">
        <v>0</v>
      </c>
      <c r="E3389" s="38">
        <v>4.4000000000000004</v>
      </c>
      <c r="F3389" s="38">
        <v>9.1406694662562611</v>
      </c>
      <c r="G3389" s="38">
        <v>8.7136363636363647</v>
      </c>
      <c r="H3389" s="41">
        <v>86.218518518518493</v>
      </c>
    </row>
    <row r="3390" spans="1:8" x14ac:dyDescent="0.2">
      <c r="A3390" s="26">
        <v>4</v>
      </c>
      <c r="B3390" s="26">
        <v>11</v>
      </c>
      <c r="C3390" s="26">
        <v>2014</v>
      </c>
      <c r="D3390" s="38">
        <v>6.0000000000000001E-3</v>
      </c>
      <c r="E3390" s="38">
        <v>3.3374999999999999</v>
      </c>
      <c r="F3390" s="38">
        <v>9.0528873245419046</v>
      </c>
      <c r="G3390" s="38">
        <v>15.427272727272729</v>
      </c>
      <c r="H3390" s="41">
        <v>86.218518518518493</v>
      </c>
    </row>
    <row r="3391" spans="1:8" x14ac:dyDescent="0.2">
      <c r="A3391" s="26">
        <v>4</v>
      </c>
      <c r="B3391" s="26">
        <v>12</v>
      </c>
      <c r="C3391" s="26">
        <v>2014</v>
      </c>
      <c r="D3391" s="38">
        <v>0.17037037037037039</v>
      </c>
      <c r="E3391" s="38">
        <v>3.0874999999999999</v>
      </c>
      <c r="F3391" s="38">
        <v>8.5035410183294768</v>
      </c>
      <c r="G3391" s="38">
        <v>15.322727272727274</v>
      </c>
      <c r="H3391" s="41">
        <v>86.218518518518493</v>
      </c>
    </row>
    <row r="3392" spans="1:8" x14ac:dyDescent="0.2">
      <c r="A3392" s="26">
        <v>4</v>
      </c>
      <c r="B3392" s="26">
        <v>13</v>
      </c>
      <c r="C3392" s="26">
        <v>2014</v>
      </c>
      <c r="D3392" s="38">
        <v>0</v>
      </c>
      <c r="E3392" s="38">
        <v>4.1500000000000004</v>
      </c>
      <c r="F3392" s="38">
        <v>8.01366003392355</v>
      </c>
      <c r="G3392" s="38">
        <v>16.05</v>
      </c>
      <c r="H3392" s="41">
        <v>86.218518518518493</v>
      </c>
    </row>
    <row r="3393" spans="1:8" x14ac:dyDescent="0.2">
      <c r="A3393" s="26">
        <v>4</v>
      </c>
      <c r="B3393" s="26">
        <v>14</v>
      </c>
      <c r="C3393" s="26">
        <v>2014</v>
      </c>
      <c r="D3393" s="38">
        <v>3.9215686274509803E-2</v>
      </c>
      <c r="E3393" s="38">
        <v>6.0750000000000002</v>
      </c>
      <c r="F3393" s="38">
        <v>7.8862343443381935</v>
      </c>
      <c r="G3393" s="38">
        <v>18.013636363636362</v>
      </c>
      <c r="H3393" s="41">
        <v>86.218518518518493</v>
      </c>
    </row>
    <row r="3394" spans="1:8" x14ac:dyDescent="0.2">
      <c r="A3394" s="26">
        <v>4</v>
      </c>
      <c r="B3394" s="26">
        <v>15</v>
      </c>
      <c r="C3394" s="26">
        <v>2014</v>
      </c>
      <c r="D3394" s="38">
        <v>4.5228070175438626</v>
      </c>
      <c r="E3394" s="38">
        <v>6.8875000000000002</v>
      </c>
      <c r="F3394" s="38">
        <v>11.278589369299469</v>
      </c>
      <c r="G3394" s="38">
        <v>10.677272727272728</v>
      </c>
      <c r="H3394" s="41">
        <v>86.218518518518493</v>
      </c>
    </row>
    <row r="3395" spans="1:8" x14ac:dyDescent="0.2">
      <c r="A3395" s="26">
        <v>4</v>
      </c>
      <c r="B3395" s="26">
        <v>16</v>
      </c>
      <c r="C3395" s="26">
        <v>2014</v>
      </c>
      <c r="D3395" s="38">
        <v>19.228070175438596</v>
      </c>
      <c r="E3395" s="38">
        <v>5.2142857142857144</v>
      </c>
      <c r="F3395" s="38">
        <v>15.475142079643886</v>
      </c>
      <c r="G3395" s="38">
        <v>4.9050000000000002</v>
      </c>
      <c r="H3395" s="41">
        <v>86.218518518518493</v>
      </c>
    </row>
    <row r="3396" spans="1:8" x14ac:dyDescent="0.2">
      <c r="A3396" s="26">
        <v>4</v>
      </c>
      <c r="B3396" s="26">
        <v>17</v>
      </c>
      <c r="C3396" s="26">
        <v>2014</v>
      </c>
      <c r="D3396" s="38">
        <v>2.1568627450980395E-2</v>
      </c>
      <c r="E3396" s="38">
        <v>4.0250000000000004</v>
      </c>
      <c r="F3396" s="38">
        <v>9.4493228032519045</v>
      </c>
      <c r="G3396" s="38">
        <v>4.7727272727272734</v>
      </c>
      <c r="H3396" s="41">
        <v>86.218518518518493</v>
      </c>
    </row>
    <row r="3397" spans="1:8" x14ac:dyDescent="0.2">
      <c r="A3397" s="26">
        <v>4</v>
      </c>
      <c r="B3397" s="26">
        <v>18</v>
      </c>
      <c r="C3397" s="26">
        <v>2014</v>
      </c>
      <c r="D3397" s="38">
        <v>0</v>
      </c>
      <c r="E3397" s="38">
        <v>2.4249999999999998</v>
      </c>
      <c r="F3397" s="38">
        <v>8.5969865240254055</v>
      </c>
      <c r="G3397" s="38">
        <v>5.1045454545454545</v>
      </c>
      <c r="H3397" s="41">
        <v>86.218518518518493</v>
      </c>
    </row>
    <row r="3398" spans="1:8" x14ac:dyDescent="0.2">
      <c r="A3398" s="26">
        <v>4</v>
      </c>
      <c r="B3398" s="26">
        <v>19</v>
      </c>
      <c r="C3398" s="26">
        <v>2014</v>
      </c>
      <c r="D3398" s="38">
        <v>0</v>
      </c>
      <c r="E3398" s="38">
        <v>3.4125000000000005</v>
      </c>
      <c r="F3398" s="38">
        <v>8.2118777732785482</v>
      </c>
      <c r="G3398" s="38">
        <v>10.3</v>
      </c>
      <c r="H3398" s="41">
        <v>86.218518518518493</v>
      </c>
    </row>
    <row r="3399" spans="1:8" x14ac:dyDescent="0.2">
      <c r="A3399" s="26">
        <v>4</v>
      </c>
      <c r="B3399" s="26">
        <v>20</v>
      </c>
      <c r="C3399" s="26">
        <v>2014</v>
      </c>
      <c r="D3399" s="38">
        <v>0</v>
      </c>
      <c r="E3399" s="38">
        <v>3.5625000000000004</v>
      </c>
      <c r="F3399" s="38">
        <v>7.8579175244303361</v>
      </c>
      <c r="G3399" s="38">
        <v>9.1136363636363633</v>
      </c>
      <c r="H3399" s="41">
        <v>86.218518518518493</v>
      </c>
    </row>
    <row r="3400" spans="1:8" x14ac:dyDescent="0.2">
      <c r="A3400" s="26">
        <v>4</v>
      </c>
      <c r="B3400" s="26">
        <v>21</v>
      </c>
      <c r="C3400" s="26">
        <v>2014</v>
      </c>
      <c r="D3400" s="38">
        <v>0</v>
      </c>
      <c r="E3400" s="38">
        <v>2.2499999999999996</v>
      </c>
      <c r="F3400" s="38">
        <v>7.73615519882655</v>
      </c>
      <c r="G3400" s="38">
        <v>9.6454545454545464</v>
      </c>
      <c r="H3400" s="41">
        <v>86.218518518518493</v>
      </c>
    </row>
    <row r="3401" spans="1:8" x14ac:dyDescent="0.2">
      <c r="A3401" s="26">
        <v>4</v>
      </c>
      <c r="B3401" s="26">
        <v>22</v>
      </c>
      <c r="C3401" s="26">
        <v>2014</v>
      </c>
      <c r="D3401" s="38">
        <v>1.9148936170212762E-2</v>
      </c>
      <c r="E3401" s="38">
        <v>3.0249999999999999</v>
      </c>
      <c r="F3401" s="38">
        <v>7.77579874669755</v>
      </c>
      <c r="G3401" s="38">
        <v>13.34090909090909</v>
      </c>
      <c r="H3401" s="41">
        <v>86.218518518518493</v>
      </c>
    </row>
    <row r="3402" spans="1:8" x14ac:dyDescent="0.2">
      <c r="A3402" s="26">
        <v>4</v>
      </c>
      <c r="B3402" s="26">
        <v>23</v>
      </c>
      <c r="C3402" s="26">
        <v>2014</v>
      </c>
      <c r="D3402" s="38">
        <v>0.24444444444444449</v>
      </c>
      <c r="E3402" s="38">
        <v>7.1571428571428575</v>
      </c>
      <c r="F3402" s="38">
        <v>7.6285512831766944</v>
      </c>
      <c r="G3402" s="38">
        <v>11.864999999999998</v>
      </c>
      <c r="H3402" s="41">
        <v>86.218518518518493</v>
      </c>
    </row>
    <row r="3403" spans="1:8" x14ac:dyDescent="0.2">
      <c r="A3403" s="26">
        <v>4</v>
      </c>
      <c r="B3403" s="26">
        <v>24</v>
      </c>
      <c r="C3403" s="26">
        <v>2014</v>
      </c>
      <c r="D3403" s="38">
        <v>0</v>
      </c>
      <c r="E3403" s="38">
        <v>6.7499999999999991</v>
      </c>
      <c r="F3403" s="38">
        <v>7.3029078542363379</v>
      </c>
      <c r="G3403" s="38">
        <v>10.786363636363635</v>
      </c>
      <c r="H3403" s="41">
        <v>86.218518518518493</v>
      </c>
    </row>
    <row r="3404" spans="1:8" x14ac:dyDescent="0.2">
      <c r="A3404" s="26">
        <v>4</v>
      </c>
      <c r="B3404" s="26">
        <v>25</v>
      </c>
      <c r="C3404" s="26">
        <v>2014</v>
      </c>
      <c r="D3404" s="38">
        <v>0.49375000000000008</v>
      </c>
      <c r="E3404" s="38">
        <v>3.1749999999999998</v>
      </c>
      <c r="F3404" s="38">
        <v>7.3057395362271231</v>
      </c>
      <c r="G3404" s="38">
        <v>10.42</v>
      </c>
      <c r="H3404" s="41">
        <v>86.218518518518493</v>
      </c>
    </row>
    <row r="3405" spans="1:8" x14ac:dyDescent="0.2">
      <c r="A3405" s="26">
        <v>4</v>
      </c>
      <c r="B3405" s="26">
        <v>26</v>
      </c>
      <c r="C3405" s="26">
        <v>2014</v>
      </c>
      <c r="D3405" s="38">
        <v>15.301818181818184</v>
      </c>
      <c r="E3405" s="38">
        <v>3.0428571428571423</v>
      </c>
      <c r="F3405" s="38">
        <v>12.98043024576168</v>
      </c>
      <c r="G3405" s="38">
        <v>12.268181818181819</v>
      </c>
      <c r="H3405" s="41">
        <v>86.218518518518493</v>
      </c>
    </row>
    <row r="3406" spans="1:8" x14ac:dyDescent="0.2">
      <c r="A3406" s="26">
        <v>4</v>
      </c>
      <c r="B3406" s="26">
        <v>27</v>
      </c>
      <c r="C3406" s="26">
        <v>2014</v>
      </c>
      <c r="D3406" s="38">
        <v>2.5703703703703704</v>
      </c>
      <c r="E3406" s="38">
        <v>4.4857142857142858</v>
      </c>
      <c r="F3406" s="38">
        <v>8.8291844472698333</v>
      </c>
      <c r="G3406" s="38">
        <v>11.568181818181817</v>
      </c>
      <c r="H3406" s="41">
        <v>86.218518518518493</v>
      </c>
    </row>
    <row r="3407" spans="1:8" x14ac:dyDescent="0.2">
      <c r="A3407" s="26">
        <v>4</v>
      </c>
      <c r="B3407" s="26">
        <v>28</v>
      </c>
      <c r="C3407" s="26">
        <v>2014</v>
      </c>
      <c r="D3407" s="38">
        <v>6.2499999999999995E-3</v>
      </c>
      <c r="E3407" s="38">
        <v>3.05</v>
      </c>
      <c r="F3407" s="38">
        <v>7.7276601528541944</v>
      </c>
      <c r="G3407" s="38">
        <v>11.574999999999999</v>
      </c>
      <c r="H3407" s="41">
        <v>86.218518518518493</v>
      </c>
    </row>
    <row r="3408" spans="1:8" x14ac:dyDescent="0.2">
      <c r="A3408" s="26">
        <v>4</v>
      </c>
      <c r="B3408" s="26">
        <v>29</v>
      </c>
      <c r="C3408" s="26">
        <v>2014</v>
      </c>
      <c r="D3408" s="38">
        <v>0.40416666666666673</v>
      </c>
      <c r="E3408" s="38">
        <v>6.1749999999999998</v>
      </c>
      <c r="F3408" s="38">
        <v>7.441660271784837</v>
      </c>
      <c r="G3408" s="38">
        <v>8.9863636363636363</v>
      </c>
      <c r="H3408" s="41">
        <v>86.218518518518493</v>
      </c>
    </row>
    <row r="3409" spans="1:8" x14ac:dyDescent="0.2">
      <c r="A3409" s="26">
        <v>4</v>
      </c>
      <c r="B3409" s="26">
        <v>30</v>
      </c>
      <c r="C3409" s="26">
        <v>2014</v>
      </c>
      <c r="D3409" s="38">
        <v>30.779629629629625</v>
      </c>
      <c r="E3409" s="38">
        <v>5.1428571428571432</v>
      </c>
      <c r="F3409" s="38">
        <v>68.124605334322524</v>
      </c>
      <c r="G3409" s="38">
        <v>8.379999999999999</v>
      </c>
      <c r="H3409" s="41">
        <v>86.218518518518493</v>
      </c>
    </row>
    <row r="3410" spans="1:8" x14ac:dyDescent="0.2">
      <c r="A3410" s="26">
        <v>5</v>
      </c>
      <c r="B3410" s="26">
        <v>1</v>
      </c>
      <c r="C3410" s="26">
        <v>2014</v>
      </c>
      <c r="D3410" s="38">
        <v>81.389090909090896</v>
      </c>
      <c r="E3410" s="38">
        <v>3.1285714285714286</v>
      </c>
      <c r="F3410" s="38">
        <v>66.315160542210464</v>
      </c>
      <c r="G3410" s="38">
        <v>15.43181818181818</v>
      </c>
      <c r="H3410" s="41">
        <v>108.80925925925899</v>
      </c>
    </row>
    <row r="3411" spans="1:8" x14ac:dyDescent="0.2">
      <c r="A3411" s="26">
        <v>5</v>
      </c>
      <c r="B3411" s="26">
        <v>2</v>
      </c>
      <c r="C3411" s="26">
        <v>2014</v>
      </c>
      <c r="D3411" s="38">
        <v>0.76792452830188662</v>
      </c>
      <c r="E3411" s="38">
        <v>3.4571428571428569</v>
      </c>
      <c r="F3411" s="38">
        <v>20.552347889122665</v>
      </c>
      <c r="G3411" s="38">
        <v>16.074999999999999</v>
      </c>
      <c r="H3411" s="41">
        <v>108.80925925925899</v>
      </c>
    </row>
    <row r="3412" spans="1:8" x14ac:dyDescent="0.2">
      <c r="A3412" s="26">
        <v>5</v>
      </c>
      <c r="B3412" s="26">
        <v>3</v>
      </c>
      <c r="C3412" s="26">
        <v>2014</v>
      </c>
      <c r="D3412" s="38">
        <v>0.13478260869565217</v>
      </c>
      <c r="E3412" s="38">
        <v>2.8875000000000002</v>
      </c>
      <c r="F3412" s="38">
        <v>14.393439559163749</v>
      </c>
      <c r="G3412" s="38">
        <v>14.841666666666669</v>
      </c>
      <c r="H3412" s="41">
        <v>108.80925925925899</v>
      </c>
    </row>
    <row r="3413" spans="1:8" x14ac:dyDescent="0.2">
      <c r="A3413" s="26">
        <v>5</v>
      </c>
      <c r="B3413" s="26">
        <v>4</v>
      </c>
      <c r="C3413" s="26">
        <v>2014</v>
      </c>
      <c r="D3413" s="38">
        <v>0.82075471698113178</v>
      </c>
      <c r="E3413" s="38">
        <v>6.2</v>
      </c>
      <c r="F3413" s="38">
        <v>12.264014702092895</v>
      </c>
      <c r="G3413" s="38">
        <v>14.700000000000003</v>
      </c>
      <c r="H3413" s="41">
        <v>108.80925925925899</v>
      </c>
    </row>
    <row r="3414" spans="1:8" x14ac:dyDescent="0.2">
      <c r="A3414" s="26">
        <v>5</v>
      </c>
      <c r="B3414" s="26">
        <v>5</v>
      </c>
      <c r="C3414" s="26">
        <v>2014</v>
      </c>
      <c r="D3414" s="38">
        <v>0.22115384615384623</v>
      </c>
      <c r="E3414" s="38">
        <v>4.7999999999999989</v>
      </c>
      <c r="F3414" s="38">
        <v>10.57350055359383</v>
      </c>
      <c r="G3414" s="38">
        <v>14.366666666666667</v>
      </c>
      <c r="H3414" s="41">
        <v>108.80925925925899</v>
      </c>
    </row>
    <row r="3415" spans="1:8" x14ac:dyDescent="0.2">
      <c r="A3415" s="26">
        <v>5</v>
      </c>
      <c r="B3415" s="26">
        <v>6</v>
      </c>
      <c r="C3415" s="26">
        <v>2014</v>
      </c>
      <c r="D3415" s="38">
        <v>0</v>
      </c>
      <c r="E3415" s="38">
        <v>3.4874999999999994</v>
      </c>
      <c r="F3415" s="38">
        <v>9.7211642743673288</v>
      </c>
      <c r="G3415" s="38">
        <v>14.779166666666665</v>
      </c>
      <c r="H3415" s="41">
        <v>108.80925925925899</v>
      </c>
    </row>
    <row r="3416" spans="1:8" x14ac:dyDescent="0.2">
      <c r="A3416" s="26">
        <v>5</v>
      </c>
      <c r="B3416" s="26">
        <v>7</v>
      </c>
      <c r="C3416" s="26">
        <v>2014</v>
      </c>
      <c r="D3416" s="38">
        <v>0.12083333333333333</v>
      </c>
      <c r="E3416" s="38">
        <v>2.8000000000000003</v>
      </c>
      <c r="F3416" s="38">
        <v>9.0727090984774037</v>
      </c>
      <c r="G3416" s="38">
        <v>14.172727272727272</v>
      </c>
      <c r="H3416" s="41">
        <v>108.80925925925899</v>
      </c>
    </row>
    <row r="3417" spans="1:8" x14ac:dyDescent="0.2">
      <c r="A3417" s="26">
        <v>5</v>
      </c>
      <c r="B3417" s="26">
        <v>8</v>
      </c>
      <c r="C3417" s="26">
        <v>2014</v>
      </c>
      <c r="D3417" s="38">
        <v>9.2811320754716959</v>
      </c>
      <c r="E3417" s="38">
        <v>1.7571428571428573</v>
      </c>
      <c r="F3417" s="38">
        <v>11.76563867171461</v>
      </c>
      <c r="G3417" s="38">
        <v>13.336363636363636</v>
      </c>
      <c r="H3417" s="41">
        <v>108.80925925925899</v>
      </c>
    </row>
    <row r="3418" spans="1:8" x14ac:dyDescent="0.2">
      <c r="A3418" s="26">
        <v>5</v>
      </c>
      <c r="B3418" s="26">
        <v>9</v>
      </c>
      <c r="C3418" s="26">
        <v>2014</v>
      </c>
      <c r="D3418" s="38">
        <v>4.620000000000001</v>
      </c>
      <c r="E3418" s="38">
        <v>2.3571428571428572</v>
      </c>
      <c r="F3418" s="38">
        <v>9.6871840904779045</v>
      </c>
      <c r="G3418" s="38">
        <v>14.35</v>
      </c>
      <c r="H3418" s="41">
        <v>108.80925925925899</v>
      </c>
    </row>
    <row r="3419" spans="1:8" x14ac:dyDescent="0.2">
      <c r="A3419" s="26">
        <v>5</v>
      </c>
      <c r="B3419" s="26">
        <v>10</v>
      </c>
      <c r="C3419" s="26">
        <v>2014</v>
      </c>
      <c r="D3419" s="38">
        <v>2.3632653061224476</v>
      </c>
      <c r="E3419" s="38">
        <v>3.3857142857142857</v>
      </c>
      <c r="F3419" s="38">
        <v>10.62447082942797</v>
      </c>
      <c r="G3419" s="38">
        <v>19.237500000000001</v>
      </c>
      <c r="H3419" s="41">
        <v>108.80925925925899</v>
      </c>
    </row>
    <row r="3420" spans="1:8" x14ac:dyDescent="0.2">
      <c r="A3420" s="26">
        <v>5</v>
      </c>
      <c r="B3420" s="26">
        <v>11</v>
      </c>
      <c r="C3420" s="26">
        <v>2014</v>
      </c>
      <c r="D3420" s="38">
        <v>6.3888888888888919</v>
      </c>
      <c r="E3420" s="38">
        <v>3.0428571428571431</v>
      </c>
      <c r="F3420" s="38">
        <v>10.440411500026901</v>
      </c>
      <c r="G3420" s="38">
        <v>20.604166666666664</v>
      </c>
      <c r="H3420" s="41">
        <v>108.80925925925899</v>
      </c>
    </row>
    <row r="3421" spans="1:8" x14ac:dyDescent="0.2">
      <c r="A3421" s="26">
        <v>5</v>
      </c>
      <c r="B3421" s="26">
        <v>12</v>
      </c>
      <c r="C3421" s="26">
        <v>2014</v>
      </c>
      <c r="D3421" s="38">
        <v>3.0769230769230771E-2</v>
      </c>
      <c r="E3421" s="38">
        <v>1.9000000000000004</v>
      </c>
      <c r="F3421" s="38">
        <v>8.4469073785137638</v>
      </c>
      <c r="G3421" s="38">
        <v>20.484615384615381</v>
      </c>
      <c r="H3421" s="41">
        <v>108.80925925925899</v>
      </c>
    </row>
    <row r="3422" spans="1:8" x14ac:dyDescent="0.2">
      <c r="A3422" s="26">
        <v>5</v>
      </c>
      <c r="B3422" s="26">
        <v>13</v>
      </c>
      <c r="C3422" s="26">
        <v>2014</v>
      </c>
      <c r="D3422" s="38">
        <v>0.25740740740740747</v>
      </c>
      <c r="E3422" s="38">
        <v>3.9499999999999997</v>
      </c>
      <c r="F3422" s="38">
        <v>8.0561352637853361</v>
      </c>
      <c r="G3422" s="38">
        <v>17.341666666666665</v>
      </c>
      <c r="H3422" s="41">
        <v>108.80925925925899</v>
      </c>
    </row>
    <row r="3423" spans="1:8" x14ac:dyDescent="0.2">
      <c r="A3423" s="26">
        <v>5</v>
      </c>
      <c r="B3423" s="26">
        <v>14</v>
      </c>
      <c r="C3423" s="26">
        <v>2014</v>
      </c>
      <c r="D3423" s="38">
        <v>2.5000000000000001E-2</v>
      </c>
      <c r="E3423" s="38">
        <v>2.625</v>
      </c>
      <c r="F3423" s="38">
        <v>7.6370463291490509</v>
      </c>
      <c r="G3423" s="38">
        <v>15.212499999999999</v>
      </c>
      <c r="H3423" s="41">
        <v>108.80925925925899</v>
      </c>
    </row>
    <row r="3424" spans="1:8" x14ac:dyDescent="0.2">
      <c r="A3424" s="26">
        <v>5</v>
      </c>
      <c r="B3424" s="26">
        <v>15</v>
      </c>
      <c r="C3424" s="26">
        <v>2014</v>
      </c>
      <c r="D3424" s="38">
        <v>2.0607142857142855</v>
      </c>
      <c r="E3424" s="38">
        <v>3.6857142857142859</v>
      </c>
      <c r="F3424" s="38">
        <v>8.2741747770758352</v>
      </c>
      <c r="G3424" s="38">
        <v>17.43181818181818</v>
      </c>
      <c r="H3424" s="41">
        <v>108.80925925925899</v>
      </c>
    </row>
    <row r="3425" spans="1:8" x14ac:dyDescent="0.2">
      <c r="A3425" s="26">
        <v>5</v>
      </c>
      <c r="B3425" s="26">
        <v>16</v>
      </c>
      <c r="C3425" s="26">
        <v>2014</v>
      </c>
      <c r="D3425" s="38">
        <v>5.6854545454545464</v>
      </c>
      <c r="E3425" s="38">
        <v>6.5875000000000004</v>
      </c>
      <c r="F3425" s="38">
        <v>13.456152820213674</v>
      </c>
      <c r="G3425" s="38">
        <v>18.0625</v>
      </c>
      <c r="H3425" s="41">
        <v>108.80925925925899</v>
      </c>
    </row>
    <row r="3426" spans="1:8" x14ac:dyDescent="0.2">
      <c r="A3426" s="26">
        <v>5</v>
      </c>
      <c r="B3426" s="26">
        <v>17</v>
      </c>
      <c r="C3426" s="26">
        <v>2014</v>
      </c>
      <c r="D3426" s="38">
        <v>20.603333333333335</v>
      </c>
      <c r="E3426" s="38">
        <v>3.4374999999999996</v>
      </c>
      <c r="F3426" s="38">
        <v>23.820108906489363</v>
      </c>
      <c r="G3426" s="38">
        <v>16</v>
      </c>
      <c r="H3426" s="41">
        <v>108.80925925925899</v>
      </c>
    </row>
    <row r="3427" spans="1:8" x14ac:dyDescent="0.2">
      <c r="A3427" s="26">
        <v>5</v>
      </c>
      <c r="B3427" s="26">
        <v>18</v>
      </c>
      <c r="C3427" s="26">
        <v>2014</v>
      </c>
      <c r="D3427" s="38">
        <v>0</v>
      </c>
      <c r="E3427" s="38">
        <v>3.5625</v>
      </c>
      <c r="F3427" s="38">
        <v>10.454569909980828</v>
      </c>
      <c r="G3427" s="38">
        <v>14.425000000000001</v>
      </c>
      <c r="H3427" s="41">
        <v>108.80925925925899</v>
      </c>
    </row>
    <row r="3428" spans="1:8" x14ac:dyDescent="0.2">
      <c r="A3428" s="26">
        <v>5</v>
      </c>
      <c r="B3428" s="26">
        <v>19</v>
      </c>
      <c r="C3428" s="26">
        <v>2014</v>
      </c>
      <c r="D3428" s="38">
        <v>3.888888888888889E-2</v>
      </c>
      <c r="E3428" s="38">
        <v>3.7625000000000002</v>
      </c>
      <c r="F3428" s="38">
        <v>9.0840358264405481</v>
      </c>
      <c r="G3428" s="38">
        <v>14.887500000000003</v>
      </c>
      <c r="H3428" s="41">
        <v>108.80925925925899</v>
      </c>
    </row>
    <row r="3429" spans="1:8" x14ac:dyDescent="0.2">
      <c r="A3429" s="26">
        <v>5</v>
      </c>
      <c r="B3429" s="26">
        <v>20</v>
      </c>
      <c r="C3429" s="26">
        <v>2014</v>
      </c>
      <c r="D3429" s="38">
        <v>6.0714285714285707E-2</v>
      </c>
      <c r="E3429" s="38">
        <v>3.4</v>
      </c>
      <c r="F3429" s="38">
        <v>8.5460162481912629</v>
      </c>
      <c r="G3429" s="38">
        <v>17.529166666666669</v>
      </c>
      <c r="H3429" s="41">
        <v>108.80925925925899</v>
      </c>
    </row>
    <row r="3430" spans="1:8" x14ac:dyDescent="0.2">
      <c r="A3430" s="26">
        <v>5</v>
      </c>
      <c r="B3430" s="26">
        <v>21</v>
      </c>
      <c r="C3430" s="26">
        <v>2014</v>
      </c>
      <c r="D3430" s="38">
        <v>2.8301886792452831E-2</v>
      </c>
      <c r="E3430" s="38">
        <v>2.3500000000000005</v>
      </c>
      <c r="F3430" s="38">
        <v>8.2203728192509065</v>
      </c>
      <c r="G3430" s="38">
        <v>19.191666666666666</v>
      </c>
      <c r="H3430" s="41">
        <v>108.80925925925899</v>
      </c>
    </row>
    <row r="3431" spans="1:8" x14ac:dyDescent="0.2">
      <c r="A3431" s="26">
        <v>5</v>
      </c>
      <c r="B3431" s="26">
        <v>22</v>
      </c>
      <c r="C3431" s="26">
        <v>2014</v>
      </c>
      <c r="D3431" s="38">
        <v>5.9566666666666697</v>
      </c>
      <c r="E3431" s="38">
        <v>2.2571428571428571</v>
      </c>
      <c r="F3431" s="38">
        <v>9.9476988336301844</v>
      </c>
      <c r="G3431" s="38">
        <v>17.113636363636363</v>
      </c>
      <c r="H3431" s="41">
        <v>108.80925925925899</v>
      </c>
    </row>
    <row r="3432" spans="1:8" x14ac:dyDescent="0.2">
      <c r="A3432" s="26">
        <v>5</v>
      </c>
      <c r="B3432" s="26">
        <v>23</v>
      </c>
      <c r="C3432" s="26">
        <v>2014</v>
      </c>
      <c r="D3432" s="38">
        <v>6.1915254237288178</v>
      </c>
      <c r="E3432" s="38">
        <v>2.0428571428571427</v>
      </c>
      <c r="F3432" s="38">
        <v>12.793539234369824</v>
      </c>
      <c r="G3432" s="38">
        <v>16.868181818181817</v>
      </c>
      <c r="H3432" s="41">
        <v>108.80925925925899</v>
      </c>
    </row>
    <row r="3433" spans="1:8" x14ac:dyDescent="0.2">
      <c r="A3433" s="26">
        <v>5</v>
      </c>
      <c r="B3433" s="26">
        <v>24</v>
      </c>
      <c r="C3433" s="26">
        <v>2014</v>
      </c>
      <c r="D3433" s="38">
        <v>18.142105263157898</v>
      </c>
      <c r="E3433" s="38">
        <v>2.214285714285714</v>
      </c>
      <c r="F3433" s="38">
        <v>11.84492576745661</v>
      </c>
      <c r="G3433" s="38">
        <v>16.804166666666667</v>
      </c>
      <c r="H3433" s="41">
        <v>108.80925925925899</v>
      </c>
    </row>
    <row r="3434" spans="1:8" x14ac:dyDescent="0.2">
      <c r="A3434" s="26">
        <v>5</v>
      </c>
      <c r="B3434" s="26">
        <v>25</v>
      </c>
      <c r="C3434" s="26">
        <v>2014</v>
      </c>
      <c r="D3434" s="38">
        <v>4.9285714285714297</v>
      </c>
      <c r="E3434" s="38">
        <v>1.9428571428571428</v>
      </c>
      <c r="F3434" s="38">
        <v>8.4667291524492629</v>
      </c>
      <c r="G3434" s="38">
        <v>18.474999999999998</v>
      </c>
      <c r="H3434" s="41">
        <v>108.80925925925899</v>
      </c>
    </row>
    <row r="3435" spans="1:8" x14ac:dyDescent="0.2">
      <c r="A3435" s="26">
        <v>5</v>
      </c>
      <c r="B3435" s="26">
        <v>26</v>
      </c>
      <c r="C3435" s="26">
        <v>2014</v>
      </c>
      <c r="D3435" s="38">
        <v>0.38200000000000001</v>
      </c>
      <c r="E3435" s="38">
        <v>3.8250000000000002</v>
      </c>
      <c r="F3435" s="38">
        <v>7.8012838846146213</v>
      </c>
      <c r="G3435" s="38">
        <v>22.729166666666668</v>
      </c>
      <c r="H3435" s="41">
        <v>108.80925925925899</v>
      </c>
    </row>
    <row r="3436" spans="1:8" x14ac:dyDescent="0.2">
      <c r="A3436" s="26">
        <v>5</v>
      </c>
      <c r="B3436" s="26">
        <v>27</v>
      </c>
      <c r="C3436" s="26">
        <v>2014</v>
      </c>
      <c r="D3436" s="38">
        <v>5.7692307692307687E-3</v>
      </c>
      <c r="E3436" s="38">
        <v>3.0374999999999996</v>
      </c>
      <c r="F3436" s="38">
        <v>7.4926305476189796</v>
      </c>
      <c r="G3436" s="38">
        <v>23.541666666666668</v>
      </c>
      <c r="H3436" s="41">
        <v>108.80925925925899</v>
      </c>
    </row>
    <row r="3437" spans="1:8" x14ac:dyDescent="0.2">
      <c r="A3437" s="26">
        <v>5</v>
      </c>
      <c r="B3437" s="26">
        <v>28</v>
      </c>
      <c r="C3437" s="26">
        <v>2014</v>
      </c>
      <c r="D3437" s="38">
        <v>6.6666666666666666E-2</v>
      </c>
      <c r="E3437" s="38">
        <v>4</v>
      </c>
      <c r="F3437" s="38">
        <v>7.3680365400244092</v>
      </c>
      <c r="G3437" s="38">
        <v>16.877272727272725</v>
      </c>
      <c r="H3437" s="41">
        <v>108.80925925925899</v>
      </c>
    </row>
    <row r="3438" spans="1:8" x14ac:dyDescent="0.2">
      <c r="A3438" s="26">
        <v>5</v>
      </c>
      <c r="B3438" s="26">
        <v>29</v>
      </c>
      <c r="C3438" s="26">
        <v>2014</v>
      </c>
      <c r="D3438" s="38">
        <v>7.3076923076923067E-2</v>
      </c>
      <c r="E3438" s="38">
        <v>2.875</v>
      </c>
      <c r="F3438" s="38">
        <v>7.1188485248352658</v>
      </c>
      <c r="G3438" s="38">
        <v>13.916666666666664</v>
      </c>
      <c r="H3438" s="41">
        <v>108.80925925925899</v>
      </c>
    </row>
    <row r="3439" spans="1:8" x14ac:dyDescent="0.2">
      <c r="A3439" s="26">
        <v>5</v>
      </c>
      <c r="B3439" s="26">
        <v>30</v>
      </c>
      <c r="C3439" s="26">
        <v>2014</v>
      </c>
      <c r="D3439" s="38">
        <v>0.11851851851851851</v>
      </c>
      <c r="E3439" s="38">
        <v>2.1250000000000004</v>
      </c>
      <c r="F3439" s="38">
        <v>6.9800961072867675</v>
      </c>
      <c r="G3439" s="38">
        <v>16.95</v>
      </c>
      <c r="H3439" s="41">
        <v>108.80925925925899</v>
      </c>
    </row>
    <row r="3440" spans="1:8" x14ac:dyDescent="0.2">
      <c r="A3440" s="26">
        <v>5</v>
      </c>
      <c r="B3440" s="26">
        <v>31</v>
      </c>
      <c r="C3440" s="26">
        <v>2014</v>
      </c>
      <c r="D3440" s="38">
        <v>0.35740740740740762</v>
      </c>
      <c r="E3440" s="38">
        <v>3.9625000000000008</v>
      </c>
      <c r="F3440" s="38">
        <v>6.7960367778856954</v>
      </c>
      <c r="G3440" s="38">
        <v>17.584615384615386</v>
      </c>
      <c r="H3440" s="41">
        <v>108.80925925925899</v>
      </c>
    </row>
    <row r="3441" spans="1:8" x14ac:dyDescent="0.2">
      <c r="A3441" s="26">
        <v>6</v>
      </c>
      <c r="B3441" s="26">
        <v>1</v>
      </c>
      <c r="C3441" s="26">
        <v>2014</v>
      </c>
      <c r="D3441" s="38">
        <v>0.11851851851851851</v>
      </c>
      <c r="E3441" s="38">
        <v>2.3285714285714283</v>
      </c>
      <c r="F3441" s="38">
        <v>6.6459576323740537</v>
      </c>
      <c r="G3441" s="38">
        <v>17.522727272727273</v>
      </c>
      <c r="H3441" s="41">
        <v>113.674074074074</v>
      </c>
    </row>
    <row r="3442" spans="1:8" x14ac:dyDescent="0.2">
      <c r="A3442" s="26">
        <v>6</v>
      </c>
      <c r="B3442" s="26">
        <v>2</v>
      </c>
      <c r="C3442" s="26">
        <v>2014</v>
      </c>
      <c r="D3442" s="38">
        <v>0</v>
      </c>
      <c r="E3442" s="38">
        <v>3.25</v>
      </c>
      <c r="F3442" s="38">
        <v>6.5270269887610537</v>
      </c>
      <c r="G3442" s="38">
        <v>19.404166666666665</v>
      </c>
      <c r="H3442" s="41">
        <v>113.674074074074</v>
      </c>
    </row>
    <row r="3443" spans="1:8" x14ac:dyDescent="0.2">
      <c r="A3443" s="26">
        <v>6</v>
      </c>
      <c r="B3443" s="26">
        <v>3</v>
      </c>
      <c r="C3443" s="26">
        <v>2014</v>
      </c>
      <c r="D3443" s="38">
        <v>1.1814814814814814</v>
      </c>
      <c r="E3443" s="38">
        <v>2.4750000000000001</v>
      </c>
      <c r="F3443" s="38">
        <v>11.295579461244184</v>
      </c>
      <c r="G3443" s="38">
        <v>22.686363636363637</v>
      </c>
      <c r="H3443" s="41">
        <v>113.674074074074</v>
      </c>
    </row>
    <row r="3444" spans="1:8" x14ac:dyDescent="0.2">
      <c r="A3444" s="26">
        <v>6</v>
      </c>
      <c r="B3444" s="26">
        <v>4</v>
      </c>
      <c r="C3444" s="26">
        <v>2014</v>
      </c>
      <c r="D3444" s="38">
        <v>7.0482142857142858</v>
      </c>
      <c r="E3444" s="38">
        <v>2.3142857142857145</v>
      </c>
      <c r="F3444" s="38">
        <v>7.2859177622916222</v>
      </c>
      <c r="G3444" s="38">
        <v>22.42</v>
      </c>
      <c r="H3444" s="41">
        <v>113.674074074074</v>
      </c>
    </row>
    <row r="3445" spans="1:8" x14ac:dyDescent="0.2">
      <c r="A3445" s="26">
        <v>6</v>
      </c>
      <c r="B3445" s="26">
        <v>5</v>
      </c>
      <c r="C3445" s="26">
        <v>2014</v>
      </c>
      <c r="D3445" s="38">
        <v>9.7749999999999968</v>
      </c>
      <c r="E3445" s="38">
        <v>3.6714285714285713</v>
      </c>
      <c r="F3445" s="38">
        <v>13.492964686093893</v>
      </c>
      <c r="G3445" s="38">
        <v>20.695</v>
      </c>
      <c r="H3445" s="41">
        <v>113.674074074074</v>
      </c>
    </row>
    <row r="3446" spans="1:8" x14ac:dyDescent="0.2">
      <c r="A3446" s="26">
        <v>6</v>
      </c>
      <c r="B3446" s="26">
        <v>6</v>
      </c>
      <c r="C3446" s="26">
        <v>2014</v>
      </c>
      <c r="D3446" s="38">
        <v>7.4076923076923098</v>
      </c>
      <c r="E3446" s="38">
        <v>3.8000000000000003</v>
      </c>
      <c r="F3446" s="38">
        <v>7.7531452907712648</v>
      </c>
      <c r="G3446" s="38">
        <v>19.715</v>
      </c>
      <c r="H3446" s="41">
        <v>113.674074074074</v>
      </c>
    </row>
    <row r="3447" spans="1:8" x14ac:dyDescent="0.2">
      <c r="A3447" s="26">
        <v>6</v>
      </c>
      <c r="B3447" s="26">
        <v>7</v>
      </c>
      <c r="C3447" s="26">
        <v>2014</v>
      </c>
      <c r="D3447" s="38">
        <v>0.23333333333333334</v>
      </c>
      <c r="E3447" s="38">
        <v>2.3125000000000004</v>
      </c>
      <c r="F3447" s="38">
        <v>6.8243535977935519</v>
      </c>
      <c r="G3447" s="38">
        <v>20.936363636363637</v>
      </c>
      <c r="H3447" s="41">
        <v>113.674074074074</v>
      </c>
    </row>
    <row r="3448" spans="1:8" x14ac:dyDescent="0.2">
      <c r="A3448" s="26">
        <v>6</v>
      </c>
      <c r="B3448" s="26">
        <v>8</v>
      </c>
      <c r="C3448" s="26">
        <v>2014</v>
      </c>
      <c r="D3448" s="38">
        <v>0</v>
      </c>
      <c r="E3448" s="38">
        <v>2.3250000000000002</v>
      </c>
      <c r="F3448" s="38">
        <v>6.507205214825551</v>
      </c>
      <c r="G3448" s="38">
        <v>22.65909090909091</v>
      </c>
      <c r="H3448" s="41">
        <v>113.674074074074</v>
      </c>
    </row>
    <row r="3449" spans="1:8" x14ac:dyDescent="0.2">
      <c r="A3449" s="26">
        <v>6</v>
      </c>
      <c r="B3449" s="26">
        <v>9</v>
      </c>
      <c r="C3449" s="26">
        <v>2014</v>
      </c>
      <c r="D3449" s="38">
        <v>20.325454545454548</v>
      </c>
      <c r="E3449" s="38">
        <v>2.3857142857142861</v>
      </c>
      <c r="F3449" s="38">
        <v>29.633552033572421</v>
      </c>
      <c r="G3449" s="38">
        <v>19.664999999999999</v>
      </c>
      <c r="H3449" s="41">
        <v>113.674074074074</v>
      </c>
    </row>
    <row r="3450" spans="1:8" x14ac:dyDescent="0.2">
      <c r="A3450" s="26">
        <v>6</v>
      </c>
      <c r="B3450" s="26">
        <v>10</v>
      </c>
      <c r="C3450" s="26">
        <v>2014</v>
      </c>
      <c r="D3450" s="38">
        <v>12.27592592592592</v>
      </c>
      <c r="E3450" s="38">
        <v>1.9285714285714286</v>
      </c>
      <c r="F3450" s="38">
        <v>9.1406694662562611</v>
      </c>
      <c r="G3450" s="38">
        <v>20.725000000000001</v>
      </c>
      <c r="H3450" s="41">
        <v>113.674074074074</v>
      </c>
    </row>
    <row r="3451" spans="1:8" x14ac:dyDescent="0.2">
      <c r="A3451" s="26">
        <v>6</v>
      </c>
      <c r="B3451" s="26">
        <v>11</v>
      </c>
      <c r="C3451" s="26">
        <v>2014</v>
      </c>
      <c r="D3451" s="38">
        <v>0.70943396226415079</v>
      </c>
      <c r="E3451" s="38">
        <v>3.9285714285714284</v>
      </c>
      <c r="F3451" s="38">
        <v>7.5209473675268379</v>
      </c>
      <c r="G3451" s="38">
        <v>19.079999999999998</v>
      </c>
      <c r="H3451" s="41">
        <v>113.674074074074</v>
      </c>
    </row>
    <row r="3452" spans="1:8" x14ac:dyDescent="0.2">
      <c r="A3452" s="26">
        <v>6</v>
      </c>
      <c r="B3452" s="26">
        <v>12</v>
      </c>
      <c r="C3452" s="26">
        <v>2014</v>
      </c>
      <c r="D3452" s="38">
        <v>1.0240740740740735</v>
      </c>
      <c r="E3452" s="38">
        <v>2.9857142857142862</v>
      </c>
      <c r="F3452" s="38">
        <v>6.9093040575171258</v>
      </c>
      <c r="G3452" s="38">
        <v>18.675000000000001</v>
      </c>
      <c r="H3452" s="41">
        <v>113.674074074074</v>
      </c>
    </row>
    <row r="3453" spans="1:8" x14ac:dyDescent="0.2">
      <c r="A3453" s="26">
        <v>6</v>
      </c>
      <c r="B3453" s="26">
        <v>13</v>
      </c>
      <c r="C3453" s="26">
        <v>2014</v>
      </c>
      <c r="D3453" s="38">
        <v>7.0418181818181838</v>
      </c>
      <c r="E3453" s="38">
        <v>2.3714285714285714</v>
      </c>
      <c r="F3453" s="38">
        <v>21.404684168349156</v>
      </c>
      <c r="G3453" s="38">
        <v>21.79</v>
      </c>
      <c r="H3453" s="41">
        <v>113.674074074074</v>
      </c>
    </row>
    <row r="3454" spans="1:8" x14ac:dyDescent="0.2">
      <c r="A3454" s="26">
        <v>6</v>
      </c>
      <c r="B3454" s="26">
        <v>14</v>
      </c>
      <c r="C3454" s="26">
        <v>2014</v>
      </c>
      <c r="D3454" s="38">
        <v>24.562962962962963</v>
      </c>
      <c r="E3454" s="38">
        <v>3.9857142857142862</v>
      </c>
      <c r="F3454" s="38">
        <v>13.988509034481387</v>
      </c>
      <c r="G3454" s="38">
        <v>19.854999999999997</v>
      </c>
      <c r="H3454" s="41">
        <v>113.674074074074</v>
      </c>
    </row>
    <row r="3455" spans="1:8" x14ac:dyDescent="0.2">
      <c r="A3455" s="26">
        <v>6</v>
      </c>
      <c r="B3455" s="26">
        <v>15</v>
      </c>
      <c r="C3455" s="26">
        <v>2014</v>
      </c>
      <c r="D3455" s="38">
        <v>1.6E-2</v>
      </c>
      <c r="E3455" s="38">
        <v>3.5999999999999996</v>
      </c>
      <c r="F3455" s="38">
        <v>8.078788719711623</v>
      </c>
      <c r="G3455" s="38">
        <v>20.359090909090909</v>
      </c>
      <c r="H3455" s="41">
        <v>113.674074074074</v>
      </c>
    </row>
    <row r="3456" spans="1:8" x14ac:dyDescent="0.2">
      <c r="A3456" s="26">
        <v>6</v>
      </c>
      <c r="B3456" s="26">
        <v>16</v>
      </c>
      <c r="C3456" s="26">
        <v>2014</v>
      </c>
      <c r="D3456" s="38">
        <v>0</v>
      </c>
      <c r="E3456" s="38">
        <v>2.375</v>
      </c>
      <c r="F3456" s="38">
        <v>7.2264524404851231</v>
      </c>
      <c r="G3456" s="38">
        <v>21.18181818181818</v>
      </c>
      <c r="H3456" s="41">
        <v>113.674074074074</v>
      </c>
    </row>
    <row r="3457" spans="1:8" x14ac:dyDescent="0.2">
      <c r="A3457" s="26">
        <v>6</v>
      </c>
      <c r="B3457" s="26">
        <v>17</v>
      </c>
      <c r="C3457" s="26">
        <v>2014</v>
      </c>
      <c r="D3457" s="38">
        <v>5.8823529411764705E-3</v>
      </c>
      <c r="E3457" s="38">
        <v>2.5500000000000007</v>
      </c>
      <c r="F3457" s="38">
        <v>6.5355220347334111</v>
      </c>
      <c r="G3457" s="38">
        <v>24.827272727272728</v>
      </c>
      <c r="H3457" s="41">
        <v>113.674074074074</v>
      </c>
    </row>
    <row r="3458" spans="1:8" x14ac:dyDescent="0.2">
      <c r="A3458" s="26">
        <v>6</v>
      </c>
      <c r="B3458" s="26">
        <v>18</v>
      </c>
      <c r="C3458" s="26">
        <v>2014</v>
      </c>
      <c r="D3458" s="38">
        <v>0.10566037735849056</v>
      </c>
      <c r="E3458" s="38">
        <v>4.2750000000000004</v>
      </c>
      <c r="F3458" s="38">
        <v>6.334472613387625</v>
      </c>
      <c r="G3458" s="38">
        <v>27.122727272727275</v>
      </c>
      <c r="H3458" s="41">
        <v>113.674074074074</v>
      </c>
    </row>
    <row r="3459" spans="1:8" x14ac:dyDescent="0.2">
      <c r="A3459" s="26">
        <v>6</v>
      </c>
      <c r="B3459" s="26">
        <v>19</v>
      </c>
      <c r="C3459" s="26">
        <v>2014</v>
      </c>
      <c r="D3459" s="38">
        <v>1.417647058823529</v>
      </c>
      <c r="E3459" s="38">
        <v>2.3428571428571425</v>
      </c>
      <c r="F3459" s="38">
        <v>6.4647299849637694</v>
      </c>
      <c r="G3459" s="38">
        <v>23.309090909090912</v>
      </c>
      <c r="H3459" s="41">
        <v>113.674074074074</v>
      </c>
    </row>
    <row r="3460" spans="1:8" x14ac:dyDescent="0.2">
      <c r="A3460" s="26">
        <v>6</v>
      </c>
      <c r="B3460" s="26">
        <v>20</v>
      </c>
      <c r="C3460" s="26">
        <v>2014</v>
      </c>
      <c r="D3460" s="38">
        <v>1.3489361702127654</v>
      </c>
      <c r="E3460" s="38">
        <v>3.3624999999999994</v>
      </c>
      <c r="F3460" s="38">
        <v>6.2665122456087685</v>
      </c>
      <c r="G3460" s="38">
        <v>21.370833333333334</v>
      </c>
      <c r="H3460" s="41">
        <v>113.674074074074</v>
      </c>
    </row>
    <row r="3461" spans="1:8" x14ac:dyDescent="0.2">
      <c r="A3461" s="26">
        <v>6</v>
      </c>
      <c r="B3461" s="26">
        <v>21</v>
      </c>
      <c r="C3461" s="26">
        <v>2014</v>
      </c>
      <c r="D3461" s="38">
        <v>0</v>
      </c>
      <c r="E3461" s="38">
        <v>2.7</v>
      </c>
      <c r="F3461" s="38">
        <v>5.898393586806626</v>
      </c>
      <c r="G3461" s="38">
        <v>20.054545454545455</v>
      </c>
      <c r="H3461" s="41">
        <v>113.674074074074</v>
      </c>
    </row>
    <row r="3462" spans="1:8" x14ac:dyDescent="0.2">
      <c r="A3462" s="26">
        <v>6</v>
      </c>
      <c r="B3462" s="26">
        <v>22</v>
      </c>
      <c r="C3462" s="26">
        <v>2014</v>
      </c>
      <c r="D3462" s="38">
        <v>0</v>
      </c>
      <c r="E3462" s="38">
        <v>2.0374999999999996</v>
      </c>
      <c r="F3462" s="38">
        <v>5.7228293033779121</v>
      </c>
      <c r="G3462" s="38">
        <v>20.531818181818185</v>
      </c>
      <c r="H3462" s="41">
        <v>113.674074074074</v>
      </c>
    </row>
    <row r="3463" spans="1:8" x14ac:dyDescent="0.2">
      <c r="A3463" s="26">
        <v>6</v>
      </c>
      <c r="B3463" s="26">
        <v>23</v>
      </c>
      <c r="C3463" s="26">
        <v>2014</v>
      </c>
      <c r="D3463" s="38">
        <v>0</v>
      </c>
      <c r="E3463" s="38">
        <v>2.625</v>
      </c>
      <c r="F3463" s="38">
        <v>5.5755818398570565</v>
      </c>
      <c r="G3463" s="38">
        <v>21.513636363636365</v>
      </c>
      <c r="H3463" s="41">
        <v>113.674074074074</v>
      </c>
    </row>
    <row r="3464" spans="1:8" x14ac:dyDescent="0.2">
      <c r="A3464" s="26">
        <v>6</v>
      </c>
      <c r="B3464" s="26">
        <v>24</v>
      </c>
      <c r="C3464" s="26">
        <v>2014</v>
      </c>
      <c r="D3464" s="38">
        <v>0</v>
      </c>
      <c r="E3464" s="38">
        <v>4.0875000000000004</v>
      </c>
      <c r="F3464" s="38">
        <v>5.5500967019399852</v>
      </c>
      <c r="G3464" s="38">
        <v>22.618181818181817</v>
      </c>
      <c r="H3464" s="41">
        <v>113.674074074074</v>
      </c>
    </row>
    <row r="3465" spans="1:8" x14ac:dyDescent="0.2">
      <c r="A3465" s="26">
        <v>6</v>
      </c>
      <c r="B3465" s="26">
        <v>25</v>
      </c>
      <c r="C3465" s="26">
        <v>2014</v>
      </c>
      <c r="D3465" s="38">
        <v>0.67200000000000004</v>
      </c>
      <c r="E3465" s="38">
        <v>3.8624999999999998</v>
      </c>
      <c r="F3465" s="38">
        <v>5.5670867938847</v>
      </c>
      <c r="G3465" s="38">
        <v>24.240909090909092</v>
      </c>
      <c r="H3465" s="41">
        <v>113.674074074074</v>
      </c>
    </row>
    <row r="3466" spans="1:8" x14ac:dyDescent="0.2">
      <c r="A3466" s="26">
        <v>6</v>
      </c>
      <c r="B3466" s="26">
        <v>26</v>
      </c>
      <c r="C3466" s="26">
        <v>2014</v>
      </c>
      <c r="D3466" s="38">
        <v>12.924074074074076</v>
      </c>
      <c r="E3466" s="38">
        <v>2.9000000000000008</v>
      </c>
      <c r="F3466" s="38">
        <v>7.9032244362829074</v>
      </c>
      <c r="G3466" s="38">
        <v>25.364999999999995</v>
      </c>
      <c r="H3466" s="41">
        <v>113.674074074074</v>
      </c>
    </row>
    <row r="3467" spans="1:8" x14ac:dyDescent="0.2">
      <c r="A3467" s="26">
        <v>6</v>
      </c>
      <c r="B3467" s="26">
        <v>27</v>
      </c>
      <c r="C3467" s="26">
        <v>2014</v>
      </c>
      <c r="D3467" s="38">
        <v>0.26304347826086955</v>
      </c>
      <c r="E3467" s="38">
        <v>2.4625000000000004</v>
      </c>
      <c r="F3467" s="38">
        <v>5.6520372536082704</v>
      </c>
      <c r="G3467" s="38">
        <v>23.25</v>
      </c>
      <c r="H3467" s="41">
        <v>113.674074074074</v>
      </c>
    </row>
    <row r="3468" spans="1:8" x14ac:dyDescent="0.2">
      <c r="A3468" s="26">
        <v>6</v>
      </c>
      <c r="B3468" s="26">
        <v>28</v>
      </c>
      <c r="C3468" s="26">
        <v>2014</v>
      </c>
      <c r="D3468" s="38">
        <v>0</v>
      </c>
      <c r="E3468" s="38">
        <v>2.0500000000000003</v>
      </c>
      <c r="F3468" s="38">
        <v>5.3462155986034139</v>
      </c>
      <c r="G3468" s="38">
        <v>23.422727272727272</v>
      </c>
      <c r="H3468" s="41">
        <v>113.674074074074</v>
      </c>
    </row>
    <row r="3469" spans="1:8" x14ac:dyDescent="0.2">
      <c r="A3469" s="26">
        <v>6</v>
      </c>
      <c r="B3469" s="26">
        <v>29</v>
      </c>
      <c r="C3469" s="26">
        <v>2014</v>
      </c>
      <c r="D3469" s="38">
        <v>0</v>
      </c>
      <c r="E3469" s="38">
        <v>2.5999999999999996</v>
      </c>
      <c r="F3469" s="38">
        <v>5.2159582270272713</v>
      </c>
      <c r="G3469" s="38">
        <v>22.827272727272724</v>
      </c>
      <c r="H3469" s="41">
        <v>113.674074074074</v>
      </c>
    </row>
    <row r="3470" spans="1:8" x14ac:dyDescent="0.2">
      <c r="A3470" s="26">
        <v>6</v>
      </c>
      <c r="B3470" s="26">
        <v>30</v>
      </c>
      <c r="C3470" s="26">
        <v>2014</v>
      </c>
      <c r="D3470" s="38">
        <v>0</v>
      </c>
      <c r="E3470" s="38">
        <v>3.4142857142857146</v>
      </c>
      <c r="F3470" s="38">
        <v>5.1536612232299852</v>
      </c>
      <c r="G3470" s="38">
        <v>23.335000000000001</v>
      </c>
      <c r="H3470" s="41">
        <v>113.674074074074</v>
      </c>
    </row>
    <row r="3471" spans="1:8" x14ac:dyDescent="0.2">
      <c r="A3471" s="26">
        <v>7</v>
      </c>
      <c r="B3471" s="26">
        <v>1</v>
      </c>
      <c r="C3471" s="26">
        <v>2014</v>
      </c>
      <c r="D3471" s="38">
        <v>0</v>
      </c>
      <c r="E3471" s="38">
        <v>4.2125000000000004</v>
      </c>
      <c r="F3471" s="38">
        <v>5.114017675358987</v>
      </c>
      <c r="G3471" s="38">
        <v>25.795833333333334</v>
      </c>
      <c r="H3471" s="41">
        <v>137.637037037037</v>
      </c>
    </row>
    <row r="3472" spans="1:8" x14ac:dyDescent="0.2">
      <c r="A3472" s="26">
        <v>7</v>
      </c>
      <c r="B3472" s="26">
        <v>2</v>
      </c>
      <c r="C3472" s="26">
        <v>2014</v>
      </c>
      <c r="D3472" s="38">
        <v>2.7754716981132073</v>
      </c>
      <c r="E3472" s="38">
        <v>3.4750000000000005</v>
      </c>
      <c r="F3472" s="38">
        <v>18.875992150577524</v>
      </c>
      <c r="G3472" s="38">
        <v>27.083333333333329</v>
      </c>
      <c r="H3472" s="41">
        <v>137.637037037037</v>
      </c>
    </row>
    <row r="3473" spans="1:8" x14ac:dyDescent="0.2">
      <c r="A3473" s="26">
        <v>7</v>
      </c>
      <c r="B3473" s="26">
        <v>3</v>
      </c>
      <c r="C3473" s="26">
        <v>2014</v>
      </c>
      <c r="D3473" s="38">
        <v>25.326315789473689</v>
      </c>
      <c r="E3473" s="38">
        <v>2.2857142857142856</v>
      </c>
      <c r="F3473" s="38">
        <v>24.913138154932646</v>
      </c>
      <c r="G3473" s="38">
        <v>26.136363636363637</v>
      </c>
      <c r="H3473" s="41">
        <v>137.637037037037</v>
      </c>
    </row>
    <row r="3474" spans="1:8" x14ac:dyDescent="0.2">
      <c r="A3474" s="26">
        <v>7</v>
      </c>
      <c r="B3474" s="26">
        <v>4</v>
      </c>
      <c r="C3474" s="26">
        <v>2014</v>
      </c>
      <c r="D3474" s="38">
        <v>30.533928571428572</v>
      </c>
      <c r="E3474" s="38">
        <v>4.4571428571428564</v>
      </c>
      <c r="F3474" s="38">
        <v>15.899894378261743</v>
      </c>
      <c r="G3474" s="38">
        <v>21.890909090909094</v>
      </c>
      <c r="H3474" s="41">
        <v>137.637037037037</v>
      </c>
    </row>
    <row r="3475" spans="1:8" x14ac:dyDescent="0.2">
      <c r="A3475" s="26">
        <v>7</v>
      </c>
      <c r="B3475" s="26">
        <v>5</v>
      </c>
      <c r="C3475" s="26">
        <v>2014</v>
      </c>
      <c r="D3475" s="38">
        <v>2.8433962264150936</v>
      </c>
      <c r="E3475" s="38">
        <v>4.3857142857142852</v>
      </c>
      <c r="F3475" s="38">
        <v>7.3029078542363388</v>
      </c>
      <c r="G3475" s="38">
        <v>21.818181818181817</v>
      </c>
      <c r="H3475" s="41">
        <v>137.637037037037</v>
      </c>
    </row>
    <row r="3476" spans="1:8" x14ac:dyDescent="0.2">
      <c r="A3476" s="26">
        <v>7</v>
      </c>
      <c r="B3476" s="26">
        <v>6</v>
      </c>
      <c r="C3476" s="26">
        <v>2014</v>
      </c>
      <c r="D3476" s="38">
        <v>0</v>
      </c>
      <c r="E3476" s="38">
        <v>3.7250000000000001</v>
      </c>
      <c r="F3476" s="38">
        <v>5.8870668588434834</v>
      </c>
      <c r="G3476" s="38">
        <v>22.924999999999997</v>
      </c>
      <c r="H3476" s="41">
        <v>137.637037037037</v>
      </c>
    </row>
    <row r="3477" spans="1:8" x14ac:dyDescent="0.2">
      <c r="A3477" s="26">
        <v>7</v>
      </c>
      <c r="B3477" s="26">
        <v>7</v>
      </c>
      <c r="C3477" s="26">
        <v>2014</v>
      </c>
      <c r="D3477" s="38">
        <v>0.23888888888888887</v>
      </c>
      <c r="E3477" s="38">
        <v>4.6142857142857148</v>
      </c>
      <c r="F3477" s="38">
        <v>5.5500967019399861</v>
      </c>
      <c r="G3477" s="38">
        <v>26.172727272727272</v>
      </c>
      <c r="H3477" s="41">
        <v>137.637037037037</v>
      </c>
    </row>
    <row r="3478" spans="1:8" x14ac:dyDescent="0.2">
      <c r="A3478" s="26">
        <v>7</v>
      </c>
      <c r="B3478" s="26">
        <v>8</v>
      </c>
      <c r="C3478" s="26">
        <v>2014</v>
      </c>
      <c r="D3478" s="38">
        <v>4.3666666666666671</v>
      </c>
      <c r="E3478" s="38">
        <v>4.3666666666666671</v>
      </c>
      <c r="F3478" s="38">
        <v>7.2434425324298388</v>
      </c>
      <c r="G3478" s="38">
        <v>27.26</v>
      </c>
      <c r="H3478" s="41">
        <v>137.637037037037</v>
      </c>
    </row>
    <row r="3479" spans="1:8" x14ac:dyDescent="0.2">
      <c r="A3479" s="26">
        <v>7</v>
      </c>
      <c r="B3479" s="26">
        <v>9</v>
      </c>
      <c r="C3479" s="26">
        <v>2014</v>
      </c>
      <c r="D3479" s="38">
        <v>0.67924528301886788</v>
      </c>
      <c r="E3479" s="38">
        <v>3.1</v>
      </c>
      <c r="F3479" s="38">
        <v>4.9497801198934157</v>
      </c>
      <c r="G3479" s="38">
        <v>26.468181818181822</v>
      </c>
      <c r="H3479" s="41">
        <v>137.637037037037</v>
      </c>
    </row>
    <row r="3480" spans="1:8" x14ac:dyDescent="0.2">
      <c r="A3480" s="26">
        <v>7</v>
      </c>
      <c r="B3480" s="26">
        <v>10</v>
      </c>
      <c r="C3480" s="26">
        <v>2014</v>
      </c>
      <c r="D3480" s="38">
        <v>1.4549019607843132</v>
      </c>
      <c r="E3480" s="38">
        <v>2.1</v>
      </c>
      <c r="F3480" s="38">
        <v>4.6552851928517018</v>
      </c>
      <c r="G3480" s="38">
        <v>24.700000000000003</v>
      </c>
      <c r="H3480" s="41">
        <v>137.637037037037</v>
      </c>
    </row>
    <row r="3481" spans="1:8" x14ac:dyDescent="0.2">
      <c r="A3481" s="26">
        <v>7</v>
      </c>
      <c r="B3481" s="26">
        <v>11</v>
      </c>
      <c r="C3481" s="26">
        <v>2014</v>
      </c>
      <c r="D3481" s="38">
        <v>1.7730769230769226</v>
      </c>
      <c r="E3481" s="38">
        <v>2.4714285714285715</v>
      </c>
      <c r="F3481" s="38">
        <v>4.4683941814598453</v>
      </c>
      <c r="G3481" s="38">
        <v>24.527272727272724</v>
      </c>
      <c r="H3481" s="41">
        <v>137.637037037037</v>
      </c>
    </row>
    <row r="3482" spans="1:8" x14ac:dyDescent="0.2">
      <c r="A3482" s="26">
        <v>7</v>
      </c>
      <c r="B3482" s="26">
        <v>12</v>
      </c>
      <c r="C3482" s="26">
        <v>2014</v>
      </c>
      <c r="D3482" s="38">
        <v>6.2264150943396226E-2</v>
      </c>
      <c r="E3482" s="38">
        <v>2.9249999999999998</v>
      </c>
      <c r="F3482" s="38">
        <v>4.4457407255335593</v>
      </c>
      <c r="G3482" s="38">
        <v>24.287499999999998</v>
      </c>
      <c r="H3482" s="41">
        <v>137.637037037037</v>
      </c>
    </row>
    <row r="3483" spans="1:8" x14ac:dyDescent="0.2">
      <c r="A3483" s="26">
        <v>7</v>
      </c>
      <c r="B3483" s="26">
        <v>13</v>
      </c>
      <c r="C3483" s="26">
        <v>2014</v>
      </c>
      <c r="D3483" s="38">
        <v>0.84074074074074057</v>
      </c>
      <c r="E3483" s="38">
        <v>4.4625000000000004</v>
      </c>
      <c r="F3483" s="38">
        <v>4.4344139975704158</v>
      </c>
      <c r="G3483" s="38">
        <v>24.683333333333334</v>
      </c>
      <c r="H3483" s="41">
        <v>137.637037037037</v>
      </c>
    </row>
    <row r="3484" spans="1:8" x14ac:dyDescent="0.2">
      <c r="A3484" s="26">
        <v>7</v>
      </c>
      <c r="B3484" s="26">
        <v>14</v>
      </c>
      <c r="C3484" s="26">
        <v>2014</v>
      </c>
      <c r="D3484" s="38">
        <v>13.468421052631578</v>
      </c>
      <c r="E3484" s="38">
        <v>2.2285714285714286</v>
      </c>
      <c r="F3484" s="38">
        <v>12.787875870388252</v>
      </c>
      <c r="G3484" s="38">
        <v>25.245454545454542</v>
      </c>
      <c r="H3484" s="41">
        <v>137.637037037037</v>
      </c>
    </row>
    <row r="3485" spans="1:8" x14ac:dyDescent="0.2">
      <c r="A3485" s="26">
        <v>7</v>
      </c>
      <c r="B3485" s="26">
        <v>15</v>
      </c>
      <c r="C3485" s="26">
        <v>2014</v>
      </c>
      <c r="D3485" s="38">
        <v>32.866666666666667</v>
      </c>
      <c r="E3485" s="38">
        <v>2.1999999999999997</v>
      </c>
      <c r="F3485" s="38">
        <v>27.877909199285284</v>
      </c>
      <c r="G3485" s="38">
        <v>25.610000000000003</v>
      </c>
      <c r="H3485" s="41">
        <v>137.637037037037</v>
      </c>
    </row>
    <row r="3486" spans="1:8" x14ac:dyDescent="0.2">
      <c r="A3486" s="26">
        <v>7</v>
      </c>
      <c r="B3486" s="26">
        <v>16</v>
      </c>
      <c r="C3486" s="26">
        <v>2014</v>
      </c>
      <c r="D3486" s="38">
        <v>17.978571428571431</v>
      </c>
      <c r="E3486" s="38">
        <v>2.3000000000000003</v>
      </c>
      <c r="F3486" s="38">
        <v>11.864747541392111</v>
      </c>
      <c r="G3486" s="38">
        <v>23.822727272727271</v>
      </c>
      <c r="H3486" s="41">
        <v>137.637037037037</v>
      </c>
    </row>
    <row r="3487" spans="1:8" x14ac:dyDescent="0.2">
      <c r="A3487" s="26">
        <v>7</v>
      </c>
      <c r="B3487" s="26">
        <v>17</v>
      </c>
      <c r="C3487" s="26">
        <v>2014</v>
      </c>
      <c r="D3487" s="38">
        <v>0.17058823529411762</v>
      </c>
      <c r="E3487" s="38">
        <v>2.7375000000000003</v>
      </c>
      <c r="F3487" s="38">
        <v>6.7535615480239102</v>
      </c>
      <c r="G3487" s="38">
        <v>22.804545454545455</v>
      </c>
      <c r="H3487" s="41">
        <v>137.637037037037</v>
      </c>
    </row>
    <row r="3488" spans="1:8" x14ac:dyDescent="0.2">
      <c r="A3488" s="26">
        <v>7</v>
      </c>
      <c r="B3488" s="26">
        <v>18</v>
      </c>
      <c r="C3488" s="26">
        <v>2014</v>
      </c>
      <c r="D3488" s="38">
        <v>0</v>
      </c>
      <c r="E3488" s="38">
        <v>2.2250000000000001</v>
      </c>
      <c r="F3488" s="38">
        <v>5.8955619048158407</v>
      </c>
      <c r="G3488" s="38">
        <v>22.022727272727273</v>
      </c>
      <c r="H3488" s="41">
        <v>137.637037037037</v>
      </c>
    </row>
    <row r="3489" spans="1:8" x14ac:dyDescent="0.2">
      <c r="A3489" s="26">
        <v>7</v>
      </c>
      <c r="B3489" s="26">
        <v>19</v>
      </c>
      <c r="C3489" s="26">
        <v>2014</v>
      </c>
      <c r="D3489" s="38">
        <v>0</v>
      </c>
      <c r="E3489" s="38">
        <v>2.3125</v>
      </c>
      <c r="F3489" s="38">
        <v>5.4368294223085556</v>
      </c>
      <c r="G3489" s="38">
        <v>21.868181818181817</v>
      </c>
      <c r="H3489" s="41">
        <v>137.637037037037</v>
      </c>
    </row>
    <row r="3490" spans="1:8" x14ac:dyDescent="0.2">
      <c r="A3490" s="26">
        <v>7</v>
      </c>
      <c r="B3490" s="26">
        <v>20</v>
      </c>
      <c r="C3490" s="26">
        <v>2014</v>
      </c>
      <c r="D3490" s="38">
        <v>0.13076923076923078</v>
      </c>
      <c r="E3490" s="38">
        <v>2.8874999999999997</v>
      </c>
      <c r="F3490" s="38">
        <v>5.2725918668429861</v>
      </c>
      <c r="G3490" s="38">
        <v>22.05833333333333</v>
      </c>
      <c r="H3490" s="41">
        <v>137.637037037037</v>
      </c>
    </row>
    <row r="3491" spans="1:8" x14ac:dyDescent="0.2">
      <c r="A3491" s="26">
        <v>7</v>
      </c>
      <c r="B3491" s="26">
        <v>21</v>
      </c>
      <c r="C3491" s="26">
        <v>2014</v>
      </c>
      <c r="D3491" s="38">
        <v>1.5384615384615385E-2</v>
      </c>
      <c r="E3491" s="38">
        <v>1.875</v>
      </c>
      <c r="F3491" s="38">
        <v>5.0488889895709157</v>
      </c>
      <c r="G3491" s="38">
        <v>22.74583333333333</v>
      </c>
      <c r="H3491" s="41">
        <v>137.637037037037</v>
      </c>
    </row>
    <row r="3492" spans="1:8" x14ac:dyDescent="0.2">
      <c r="A3492" s="26">
        <v>7</v>
      </c>
      <c r="B3492" s="26">
        <v>22</v>
      </c>
      <c r="C3492" s="26">
        <v>2014</v>
      </c>
      <c r="D3492" s="38">
        <v>5.8823529411764705E-3</v>
      </c>
      <c r="E3492" s="38">
        <v>3.1749999999999994</v>
      </c>
      <c r="F3492" s="38">
        <v>4.8619979781790592</v>
      </c>
      <c r="G3492" s="38">
        <v>24.741666666666667</v>
      </c>
      <c r="H3492" s="41">
        <v>137.637037037037</v>
      </c>
    </row>
    <row r="3493" spans="1:8" x14ac:dyDescent="0.2">
      <c r="A3493" s="26">
        <v>7</v>
      </c>
      <c r="B3493" s="26">
        <v>23</v>
      </c>
      <c r="C3493" s="26">
        <v>2014</v>
      </c>
      <c r="D3493" s="38">
        <v>0.50192307692307692</v>
      </c>
      <c r="E3493" s="38">
        <v>3.7624999999999997</v>
      </c>
      <c r="F3493" s="38">
        <v>4.8818197521145592</v>
      </c>
      <c r="G3493" s="38">
        <v>25.904166666666665</v>
      </c>
      <c r="H3493" s="41">
        <v>137.637037037037</v>
      </c>
    </row>
    <row r="3494" spans="1:8" x14ac:dyDescent="0.2">
      <c r="A3494" s="26">
        <v>7</v>
      </c>
      <c r="B3494" s="26">
        <v>24</v>
      </c>
      <c r="C3494" s="26">
        <v>2014</v>
      </c>
      <c r="D3494" s="38">
        <v>2.5537037037037029</v>
      </c>
      <c r="E3494" s="38">
        <v>3.3571428571428572</v>
      </c>
      <c r="F3494" s="38">
        <v>4.9384533919302731</v>
      </c>
      <c r="G3494" s="38">
        <v>24.368181818181817</v>
      </c>
      <c r="H3494" s="41">
        <v>137.637037037037</v>
      </c>
    </row>
    <row r="3495" spans="1:8" x14ac:dyDescent="0.2">
      <c r="A3495" s="26">
        <v>7</v>
      </c>
      <c r="B3495" s="26">
        <v>25</v>
      </c>
      <c r="C3495" s="26">
        <v>2014</v>
      </c>
      <c r="D3495" s="38">
        <v>0.01</v>
      </c>
      <c r="E3495" s="38">
        <v>2.9124999999999996</v>
      </c>
      <c r="F3495" s="38">
        <v>4.4060971776625593</v>
      </c>
      <c r="G3495" s="38">
        <v>22.633333333333333</v>
      </c>
      <c r="H3495" s="41">
        <v>137.637037037037</v>
      </c>
    </row>
    <row r="3496" spans="1:8" x14ac:dyDescent="0.2">
      <c r="A3496" s="26">
        <v>7</v>
      </c>
      <c r="B3496" s="26">
        <v>26</v>
      </c>
      <c r="C3496" s="26">
        <v>2014</v>
      </c>
      <c r="D3496" s="38">
        <v>0.15</v>
      </c>
      <c r="E3496" s="38">
        <v>2.9874999999999998</v>
      </c>
      <c r="F3496" s="38">
        <v>4.935621709939487</v>
      </c>
      <c r="G3496" s="38">
        <v>22.953846153846154</v>
      </c>
      <c r="H3496" s="41">
        <v>137.637037037037</v>
      </c>
    </row>
    <row r="3497" spans="1:8" x14ac:dyDescent="0.2">
      <c r="A3497" s="26">
        <v>7</v>
      </c>
      <c r="B3497" s="26">
        <v>27</v>
      </c>
      <c r="C3497" s="26">
        <v>2014</v>
      </c>
      <c r="D3497" s="38">
        <v>1.196078431372549</v>
      </c>
      <c r="E3497" s="38">
        <v>2.8857142857142852</v>
      </c>
      <c r="F3497" s="38">
        <v>4.2928298980311315</v>
      </c>
      <c r="G3497" s="38">
        <v>25</v>
      </c>
      <c r="H3497" s="41">
        <v>137.637037037037</v>
      </c>
    </row>
    <row r="3498" spans="1:8" x14ac:dyDescent="0.2">
      <c r="A3498" s="26">
        <v>7</v>
      </c>
      <c r="B3498" s="26">
        <v>28</v>
      </c>
      <c r="C3498" s="26">
        <v>2014</v>
      </c>
      <c r="D3498" s="38">
        <v>9.9792452830188694</v>
      </c>
      <c r="E3498" s="38">
        <v>4.5571428571428578</v>
      </c>
      <c r="F3498" s="38">
        <v>4.9922553497552009</v>
      </c>
      <c r="G3498" s="38">
        <v>24.35</v>
      </c>
      <c r="H3498" s="41">
        <v>137.637037037037</v>
      </c>
    </row>
    <row r="3499" spans="1:8" x14ac:dyDescent="0.2">
      <c r="A3499" s="26">
        <v>7</v>
      </c>
      <c r="B3499" s="26">
        <v>29</v>
      </c>
      <c r="C3499" s="26">
        <v>2014</v>
      </c>
      <c r="D3499" s="38">
        <v>0.11599999999999999</v>
      </c>
      <c r="E3499" s="38">
        <v>3.375</v>
      </c>
      <c r="F3499" s="38">
        <v>4.2418596221969889</v>
      </c>
      <c r="G3499" s="38">
        <v>21.462499999999999</v>
      </c>
      <c r="H3499" s="41">
        <v>137.637037037037</v>
      </c>
    </row>
    <row r="3500" spans="1:8" x14ac:dyDescent="0.2">
      <c r="A3500" s="26">
        <v>7</v>
      </c>
      <c r="B3500" s="26">
        <v>30</v>
      </c>
      <c r="C3500" s="26">
        <v>2014</v>
      </c>
      <c r="D3500" s="38">
        <v>5.8823529411764705E-3</v>
      </c>
      <c r="E3500" s="38">
        <v>2.35</v>
      </c>
      <c r="F3500" s="38">
        <v>4.1002755226577037</v>
      </c>
      <c r="G3500" s="38">
        <v>21.016666666666666</v>
      </c>
      <c r="H3500" s="41">
        <v>137.637037037037</v>
      </c>
    </row>
    <row r="3501" spans="1:8" x14ac:dyDescent="0.2">
      <c r="A3501" s="26">
        <v>7</v>
      </c>
      <c r="B3501" s="26">
        <v>31</v>
      </c>
      <c r="C3501" s="26">
        <v>2014</v>
      </c>
      <c r="D3501" s="38">
        <v>0.10833333333333332</v>
      </c>
      <c r="E3501" s="38">
        <v>3.0125000000000002</v>
      </c>
      <c r="F3501" s="38">
        <v>4.0209884269157037</v>
      </c>
      <c r="G3501" s="38">
        <v>22.279166666666669</v>
      </c>
      <c r="H3501" s="41">
        <v>137.637037037037</v>
      </c>
    </row>
    <row r="3502" spans="1:8" x14ac:dyDescent="0.2">
      <c r="A3502" s="26">
        <v>8</v>
      </c>
      <c r="B3502" s="26">
        <v>1</v>
      </c>
      <c r="C3502" s="26">
        <v>2014</v>
      </c>
      <c r="D3502" s="38">
        <v>0.6080000000000001</v>
      </c>
      <c r="E3502" s="38">
        <v>2.4125000000000001</v>
      </c>
      <c r="F3502" s="38">
        <v>4.2107111202983463</v>
      </c>
      <c r="G3502" s="38">
        <v>24.191666666666663</v>
      </c>
      <c r="H3502" s="41">
        <v>102.58148148148101</v>
      </c>
    </row>
    <row r="3503" spans="1:8" x14ac:dyDescent="0.2">
      <c r="A3503" s="26">
        <v>8</v>
      </c>
      <c r="B3503" s="26">
        <v>2</v>
      </c>
      <c r="C3503" s="26">
        <v>2014</v>
      </c>
      <c r="D3503" s="38">
        <v>15.975000000000001</v>
      </c>
      <c r="E3503" s="38">
        <v>2.7428571428571429</v>
      </c>
      <c r="F3503" s="38">
        <v>7.0508881570564093</v>
      </c>
      <c r="G3503" s="38">
        <v>21.470833333333331</v>
      </c>
      <c r="H3503" s="41">
        <v>102.58148148148101</v>
      </c>
    </row>
    <row r="3504" spans="1:8" x14ac:dyDescent="0.2">
      <c r="A3504" s="26">
        <v>8</v>
      </c>
      <c r="B3504" s="26">
        <v>3</v>
      </c>
      <c r="C3504" s="26">
        <v>2014</v>
      </c>
      <c r="D3504" s="38">
        <v>2.9279999999999999</v>
      </c>
      <c r="E3504" s="38">
        <v>1.3857142857142857</v>
      </c>
      <c r="F3504" s="38">
        <v>4.7289089246121314</v>
      </c>
      <c r="G3504" s="38">
        <v>21.504166666666666</v>
      </c>
      <c r="H3504" s="41">
        <v>102.58148148148101</v>
      </c>
    </row>
    <row r="3505" spans="1:8" x14ac:dyDescent="0.2">
      <c r="A3505" s="26">
        <v>8</v>
      </c>
      <c r="B3505" s="26">
        <v>4</v>
      </c>
      <c r="C3505" s="26">
        <v>2014</v>
      </c>
      <c r="D3505" s="38">
        <v>0.2808510638297872</v>
      </c>
      <c r="E3505" s="38">
        <v>2.2875000000000005</v>
      </c>
      <c r="F3505" s="38">
        <v>4.3296417639113454</v>
      </c>
      <c r="G3505" s="38">
        <v>23.584615384615383</v>
      </c>
      <c r="H3505" s="41">
        <v>102.58148148148101</v>
      </c>
    </row>
    <row r="3506" spans="1:8" x14ac:dyDescent="0.2">
      <c r="A3506" s="26">
        <v>8</v>
      </c>
      <c r="B3506" s="26">
        <v>5</v>
      </c>
      <c r="C3506" s="26">
        <v>2014</v>
      </c>
      <c r="D3506" s="38">
        <v>6.1224489795918364E-3</v>
      </c>
      <c r="E3506" s="38">
        <v>2.1375000000000002</v>
      </c>
      <c r="F3506" s="38">
        <v>4.1738992544181315</v>
      </c>
      <c r="G3506" s="38">
        <v>25.254166666666666</v>
      </c>
      <c r="H3506" s="41">
        <v>102.58148148148101</v>
      </c>
    </row>
    <row r="3507" spans="1:8" x14ac:dyDescent="0.2">
      <c r="A3507" s="26">
        <v>8</v>
      </c>
      <c r="B3507" s="26">
        <v>6</v>
      </c>
      <c r="C3507" s="26">
        <v>2014</v>
      </c>
      <c r="D3507" s="38">
        <v>0</v>
      </c>
      <c r="E3507" s="38">
        <v>3.0571428571428574</v>
      </c>
      <c r="F3507" s="38">
        <v>4.1172656146024176</v>
      </c>
      <c r="G3507" s="38">
        <v>24.583333333333336</v>
      </c>
      <c r="H3507" s="41">
        <v>102.58148148148101</v>
      </c>
    </row>
    <row r="3508" spans="1:8" x14ac:dyDescent="0.2">
      <c r="A3508" s="26">
        <v>8</v>
      </c>
      <c r="B3508" s="26">
        <v>7</v>
      </c>
      <c r="C3508" s="26">
        <v>2014</v>
      </c>
      <c r="D3508" s="38">
        <v>0</v>
      </c>
      <c r="E3508" s="38">
        <v>3.5</v>
      </c>
      <c r="F3508" s="38">
        <v>4.0153250629341324</v>
      </c>
      <c r="G3508" s="38">
        <v>22.795833333333334</v>
      </c>
      <c r="H3508" s="41">
        <v>102.58148148148101</v>
      </c>
    </row>
    <row r="3509" spans="1:8" x14ac:dyDescent="0.2">
      <c r="A3509" s="26">
        <v>8</v>
      </c>
      <c r="B3509" s="26">
        <v>8</v>
      </c>
      <c r="C3509" s="26">
        <v>2014</v>
      </c>
      <c r="D3509" s="38">
        <v>0</v>
      </c>
      <c r="E3509" s="38">
        <v>2.4249999999999994</v>
      </c>
      <c r="F3509" s="38">
        <v>3.8496716664731689</v>
      </c>
      <c r="G3509" s="38">
        <v>22.079166666666666</v>
      </c>
      <c r="H3509" s="41">
        <v>102.58148148148101</v>
      </c>
    </row>
    <row r="3510" spans="1:8" x14ac:dyDescent="0.2">
      <c r="A3510" s="26">
        <v>8</v>
      </c>
      <c r="B3510" s="26">
        <v>9</v>
      </c>
      <c r="C3510" s="26">
        <v>2014</v>
      </c>
      <c r="D3510" s="38">
        <v>0</v>
      </c>
      <c r="E3510" s="38">
        <v>1.9500000000000002</v>
      </c>
      <c r="F3510" s="38">
        <v>3.8185231645745259</v>
      </c>
      <c r="G3510" s="38">
        <v>23.291666666666668</v>
      </c>
      <c r="H3510" s="41">
        <v>102.58148148148101</v>
      </c>
    </row>
    <row r="3511" spans="1:8" x14ac:dyDescent="0.2">
      <c r="A3511" s="26">
        <v>8</v>
      </c>
      <c r="B3511" s="26">
        <v>10</v>
      </c>
      <c r="C3511" s="26">
        <v>2014</v>
      </c>
      <c r="D3511" s="38">
        <v>0</v>
      </c>
      <c r="E3511" s="38">
        <v>2.0249999999999999</v>
      </c>
      <c r="F3511" s="38">
        <v>3.8029489136252042</v>
      </c>
      <c r="G3511" s="38">
        <v>24.475000000000001</v>
      </c>
      <c r="H3511" s="41">
        <v>102.58148148148101</v>
      </c>
    </row>
    <row r="3512" spans="1:8" x14ac:dyDescent="0.2">
      <c r="A3512" s="26">
        <v>8</v>
      </c>
      <c r="B3512" s="26">
        <v>11</v>
      </c>
      <c r="C3512" s="26">
        <v>2014</v>
      </c>
      <c r="D3512" s="38">
        <v>0</v>
      </c>
      <c r="E3512" s="38">
        <v>2.5499999999999998</v>
      </c>
      <c r="F3512" s="38">
        <v>3.7542439833836903</v>
      </c>
      <c r="G3512" s="38">
        <v>24.470833333333331</v>
      </c>
      <c r="H3512" s="41">
        <v>102.58148148148101</v>
      </c>
    </row>
    <row r="3513" spans="1:8" x14ac:dyDescent="0.2">
      <c r="A3513" s="26">
        <v>8</v>
      </c>
      <c r="B3513" s="26">
        <v>12</v>
      </c>
      <c r="C3513" s="26">
        <v>2014</v>
      </c>
      <c r="D3513" s="38">
        <v>3.4000000000000004</v>
      </c>
      <c r="E3513" s="38">
        <v>5.0625</v>
      </c>
      <c r="F3513" s="38">
        <v>3.8850676913579898</v>
      </c>
      <c r="G3513" s="38">
        <v>23.824999999999999</v>
      </c>
      <c r="H3513" s="41">
        <v>102.58148148148101</v>
      </c>
    </row>
    <row r="3514" spans="1:8" x14ac:dyDescent="0.2">
      <c r="A3514" s="26">
        <v>8</v>
      </c>
      <c r="B3514" s="26">
        <v>13</v>
      </c>
      <c r="C3514" s="26">
        <v>2014</v>
      </c>
      <c r="D3514" s="38">
        <v>25.813461538461539</v>
      </c>
      <c r="E3514" s="38">
        <v>4.3857142857142852</v>
      </c>
      <c r="F3514" s="38">
        <v>36.92230147785483</v>
      </c>
      <c r="G3514" s="38">
        <v>23.403846153846153</v>
      </c>
      <c r="H3514" s="41">
        <v>102.58148148148101</v>
      </c>
    </row>
    <row r="3515" spans="1:8" x14ac:dyDescent="0.2">
      <c r="A3515" s="26">
        <v>8</v>
      </c>
      <c r="B3515" s="26">
        <v>14</v>
      </c>
      <c r="C3515" s="26">
        <v>2014</v>
      </c>
      <c r="D3515" s="38">
        <v>2.1480769230769226</v>
      </c>
      <c r="E3515" s="38">
        <v>3.95</v>
      </c>
      <c r="F3515" s="38">
        <v>12.281004794037612</v>
      </c>
      <c r="G3515" s="38">
        <v>21.532142857142858</v>
      </c>
      <c r="H3515" s="41">
        <v>102.58148148148101</v>
      </c>
    </row>
    <row r="3516" spans="1:8" x14ac:dyDescent="0.2">
      <c r="A3516" s="26">
        <v>8</v>
      </c>
      <c r="B3516" s="26">
        <v>15</v>
      </c>
      <c r="C3516" s="26">
        <v>2014</v>
      </c>
      <c r="D3516" s="38">
        <v>0</v>
      </c>
      <c r="E3516" s="38">
        <v>3.2714285714285709</v>
      </c>
      <c r="F3516" s="38">
        <v>8.0278184438774787</v>
      </c>
      <c r="G3516" s="38">
        <v>19.237499999999997</v>
      </c>
      <c r="H3516" s="41">
        <v>102.58148148148101</v>
      </c>
    </row>
    <row r="3517" spans="1:8" x14ac:dyDescent="0.2">
      <c r="A3517" s="26">
        <v>8</v>
      </c>
      <c r="B3517" s="26">
        <v>16</v>
      </c>
      <c r="C3517" s="26">
        <v>2014</v>
      </c>
      <c r="D3517" s="38">
        <v>3.125E-2</v>
      </c>
      <c r="E3517" s="38">
        <v>2.7250000000000001</v>
      </c>
      <c r="F3517" s="38">
        <v>6.6034824025122685</v>
      </c>
      <c r="G3517" s="38">
        <v>19.934615384615384</v>
      </c>
      <c r="H3517" s="41">
        <v>102.58148148148101</v>
      </c>
    </row>
    <row r="3518" spans="1:8" x14ac:dyDescent="0.2">
      <c r="A3518" s="26">
        <v>8</v>
      </c>
      <c r="B3518" s="26">
        <v>17</v>
      </c>
      <c r="C3518" s="26">
        <v>2014</v>
      </c>
      <c r="D3518" s="38">
        <v>0.17551020408163265</v>
      </c>
      <c r="E3518" s="38">
        <v>3.0285714285714289</v>
      </c>
      <c r="F3518" s="38">
        <v>5.923878724723699</v>
      </c>
      <c r="G3518" s="38">
        <v>22.037500000000001</v>
      </c>
      <c r="H3518" s="41">
        <v>102.58148148148101</v>
      </c>
    </row>
    <row r="3519" spans="1:8" x14ac:dyDescent="0.2">
      <c r="A3519" s="26">
        <v>8</v>
      </c>
      <c r="B3519" s="26">
        <v>18</v>
      </c>
      <c r="C3519" s="26">
        <v>2014</v>
      </c>
      <c r="D3519" s="38">
        <v>0.20980392156862748</v>
      </c>
      <c r="E3519" s="38">
        <v>2.8374999999999999</v>
      </c>
      <c r="F3519" s="38">
        <v>5.4339977403177695</v>
      </c>
      <c r="G3519" s="38">
        <v>21.276923076923076</v>
      </c>
      <c r="H3519" s="41">
        <v>102.58148148148101</v>
      </c>
    </row>
    <row r="3520" spans="1:8" x14ac:dyDescent="0.2">
      <c r="A3520" s="26">
        <v>8</v>
      </c>
      <c r="B3520" s="26">
        <v>19</v>
      </c>
      <c r="C3520" s="26">
        <v>2014</v>
      </c>
      <c r="D3520" s="38">
        <v>0</v>
      </c>
      <c r="E3520" s="38">
        <v>2.5249999999999999</v>
      </c>
      <c r="F3520" s="38">
        <v>5.1423344952668435</v>
      </c>
      <c r="G3520" s="38">
        <v>21.542307692307691</v>
      </c>
      <c r="H3520" s="41">
        <v>102.58148148148101</v>
      </c>
    </row>
    <row r="3521" spans="1:8" x14ac:dyDescent="0.2">
      <c r="A3521" s="26">
        <v>8</v>
      </c>
      <c r="B3521" s="26">
        <v>20</v>
      </c>
      <c r="C3521" s="26">
        <v>2014</v>
      </c>
      <c r="D3521" s="38">
        <v>0</v>
      </c>
      <c r="E3521" s="38">
        <v>1.9625000000000001</v>
      </c>
      <c r="F3521" s="38">
        <v>4.9724335758197018</v>
      </c>
      <c r="G3521" s="38">
        <v>22.930769230769233</v>
      </c>
      <c r="H3521" s="41">
        <v>102.58148148148101</v>
      </c>
    </row>
    <row r="3522" spans="1:8" x14ac:dyDescent="0.2">
      <c r="A3522" s="26">
        <v>8</v>
      </c>
      <c r="B3522" s="26">
        <v>21</v>
      </c>
      <c r="C3522" s="26">
        <v>2014</v>
      </c>
      <c r="D3522" s="38">
        <v>4.0784313725490211</v>
      </c>
      <c r="E3522" s="38">
        <v>2.5857142857142859</v>
      </c>
      <c r="F3522" s="38">
        <v>4.9582751658657722</v>
      </c>
      <c r="G3522" s="38">
        <v>23.100000000000005</v>
      </c>
      <c r="H3522" s="41">
        <v>102.58148148148101</v>
      </c>
    </row>
    <row r="3523" spans="1:8" x14ac:dyDescent="0.2">
      <c r="A3523" s="26">
        <v>8</v>
      </c>
      <c r="B3523" s="26">
        <v>22</v>
      </c>
      <c r="C3523" s="26">
        <v>2014</v>
      </c>
      <c r="D3523" s="38">
        <v>9.3711538461538488</v>
      </c>
      <c r="E3523" s="38">
        <v>2.3857142857142857</v>
      </c>
      <c r="F3523" s="38">
        <v>6.7450665020515537</v>
      </c>
      <c r="G3523" s="38">
        <v>22.166666666666671</v>
      </c>
      <c r="H3523" s="41">
        <v>102.58148148148101</v>
      </c>
    </row>
    <row r="3524" spans="1:8" x14ac:dyDescent="0.2">
      <c r="A3524" s="26">
        <v>8</v>
      </c>
      <c r="B3524" s="26">
        <v>23</v>
      </c>
      <c r="C3524" s="26">
        <v>2014</v>
      </c>
      <c r="D3524" s="38">
        <v>0.16399999999999998</v>
      </c>
      <c r="E3524" s="38">
        <v>2.4500000000000002</v>
      </c>
      <c r="F3524" s="38">
        <v>4.7855425644278444</v>
      </c>
      <c r="G3524" s="38">
        <v>20.873076923076923</v>
      </c>
      <c r="H3524" s="41">
        <v>102.58148148148101</v>
      </c>
    </row>
    <row r="3525" spans="1:8" x14ac:dyDescent="0.2">
      <c r="A3525" s="26">
        <v>8</v>
      </c>
      <c r="B3525" s="26">
        <v>24</v>
      </c>
      <c r="C3525" s="26">
        <v>2014</v>
      </c>
      <c r="D3525" s="38">
        <v>0.14285714285714285</v>
      </c>
      <c r="E3525" s="38">
        <v>2.375</v>
      </c>
      <c r="F3525" s="38">
        <v>4.6298000549346296</v>
      </c>
      <c r="G3525" s="38">
        <v>21.111538461538458</v>
      </c>
      <c r="H3525" s="41">
        <v>102.58148148148101</v>
      </c>
    </row>
    <row r="3526" spans="1:8" x14ac:dyDescent="0.2">
      <c r="A3526" s="26">
        <v>8</v>
      </c>
      <c r="B3526" s="26">
        <v>25</v>
      </c>
      <c r="C3526" s="26">
        <v>2014</v>
      </c>
      <c r="D3526" s="38">
        <v>0</v>
      </c>
      <c r="E3526" s="38">
        <v>1.6375</v>
      </c>
      <c r="F3526" s="38">
        <v>4.6099782809991314</v>
      </c>
      <c r="G3526" s="38">
        <v>22.875000000000004</v>
      </c>
      <c r="H3526" s="41">
        <v>102.58148148148101</v>
      </c>
    </row>
    <row r="3527" spans="1:8" x14ac:dyDescent="0.2">
      <c r="A3527" s="26">
        <v>8</v>
      </c>
      <c r="B3527" s="26">
        <v>26</v>
      </c>
      <c r="C3527" s="26">
        <v>2014</v>
      </c>
      <c r="D3527" s="38">
        <v>0</v>
      </c>
      <c r="E3527" s="38">
        <v>1.9875</v>
      </c>
      <c r="F3527" s="38">
        <v>4.4938793193769166</v>
      </c>
      <c r="G3527" s="38">
        <v>24.012499999999999</v>
      </c>
      <c r="H3527" s="41">
        <v>102.58148148148101</v>
      </c>
    </row>
    <row r="3528" spans="1:8" x14ac:dyDescent="0.2">
      <c r="A3528" s="26">
        <v>8</v>
      </c>
      <c r="B3528" s="26">
        <v>27</v>
      </c>
      <c r="C3528" s="26">
        <v>2014</v>
      </c>
      <c r="D3528" s="38">
        <v>2.6530612244897962E-2</v>
      </c>
      <c r="E3528" s="38">
        <v>2.5125000000000002</v>
      </c>
      <c r="F3528" s="38">
        <v>4.4145922236349167</v>
      </c>
      <c r="G3528" s="38">
        <v>24.970833333333331</v>
      </c>
      <c r="H3528" s="41">
        <v>102.58148148148101</v>
      </c>
    </row>
    <row r="3529" spans="1:8" x14ac:dyDescent="0.2">
      <c r="A3529" s="26">
        <v>8</v>
      </c>
      <c r="B3529" s="26">
        <v>28</v>
      </c>
      <c r="C3529" s="26">
        <v>2014</v>
      </c>
      <c r="D3529" s="38">
        <v>0.26400000000000001</v>
      </c>
      <c r="E3529" s="38">
        <v>4.3857142857142852</v>
      </c>
      <c r="F3529" s="38">
        <v>4.3035902895961167</v>
      </c>
      <c r="G3529" s="38">
        <v>23.113636363636367</v>
      </c>
      <c r="H3529" s="41">
        <v>102.58148148148101</v>
      </c>
    </row>
    <row r="3530" spans="1:8" x14ac:dyDescent="0.2">
      <c r="A3530" s="26">
        <v>8</v>
      </c>
      <c r="B3530" s="26">
        <v>29</v>
      </c>
      <c r="C3530" s="26">
        <v>2014</v>
      </c>
      <c r="D3530" s="38">
        <v>0</v>
      </c>
      <c r="E3530" s="38">
        <v>2.6</v>
      </c>
      <c r="F3530" s="38">
        <v>4.201083401529675</v>
      </c>
      <c r="G3530" s="38">
        <v>20.254166666666666</v>
      </c>
      <c r="H3530" s="41">
        <v>102.58148148148101</v>
      </c>
    </row>
    <row r="3531" spans="1:8" x14ac:dyDescent="0.2">
      <c r="A3531" s="26">
        <v>8</v>
      </c>
      <c r="B3531" s="26">
        <v>30</v>
      </c>
      <c r="C3531" s="26">
        <v>2014</v>
      </c>
      <c r="D3531" s="38">
        <v>0</v>
      </c>
      <c r="E3531" s="38">
        <v>2.6750000000000003</v>
      </c>
      <c r="F3531" s="38">
        <v>4.1016913636530958</v>
      </c>
      <c r="G3531" s="38">
        <v>20.280769230769231</v>
      </c>
      <c r="H3531" s="41">
        <v>102.58148148148101</v>
      </c>
    </row>
    <row r="3532" spans="1:8" x14ac:dyDescent="0.2">
      <c r="A3532" s="26">
        <v>8</v>
      </c>
      <c r="B3532" s="26">
        <v>31</v>
      </c>
      <c r="C3532" s="26">
        <v>2014</v>
      </c>
      <c r="D3532" s="38">
        <v>2.6612244897959183</v>
      </c>
      <c r="E3532" s="38">
        <v>2.9375</v>
      </c>
      <c r="F3532" s="38">
        <v>5.9380371346776268</v>
      </c>
      <c r="G3532" s="38">
        <v>25.384615384615387</v>
      </c>
      <c r="H3532" s="41">
        <v>102.58148148148101</v>
      </c>
    </row>
    <row r="3533" spans="1:8" x14ac:dyDescent="0.2">
      <c r="A3533" s="26">
        <v>9</v>
      </c>
      <c r="B3533" s="26">
        <v>1</v>
      </c>
      <c r="C3533" s="26">
        <v>2014</v>
      </c>
      <c r="D3533" s="38">
        <v>6.1160000000000005</v>
      </c>
      <c r="E3533" s="38">
        <v>2.1</v>
      </c>
      <c r="F3533" s="38">
        <v>5.0092454416999157</v>
      </c>
      <c r="G3533" s="38">
        <v>26.681818181818183</v>
      </c>
      <c r="H3533" s="41">
        <v>51.281481481481499</v>
      </c>
    </row>
    <row r="3534" spans="1:8" x14ac:dyDescent="0.2">
      <c r="A3534" s="26">
        <v>9</v>
      </c>
      <c r="B3534" s="26">
        <v>2</v>
      </c>
      <c r="C3534" s="26">
        <v>2014</v>
      </c>
      <c r="D3534" s="38">
        <v>8.6274509803921554E-2</v>
      </c>
      <c r="E3534" s="38">
        <v>3.4124999999999996</v>
      </c>
      <c r="F3534" s="38">
        <v>4.6637802388240583</v>
      </c>
      <c r="G3534" s="38">
        <v>27.774999999999999</v>
      </c>
      <c r="H3534" s="41">
        <v>51.281481481481499</v>
      </c>
    </row>
    <row r="3535" spans="1:8" x14ac:dyDescent="0.2">
      <c r="A3535" s="26">
        <v>9</v>
      </c>
      <c r="B3535" s="26">
        <v>3</v>
      </c>
      <c r="C3535" s="26">
        <v>2014</v>
      </c>
      <c r="D3535" s="38">
        <v>1.6326530612244899E-2</v>
      </c>
      <c r="E3535" s="38">
        <v>2.9375</v>
      </c>
      <c r="F3535" s="38">
        <v>4.3497467060459227</v>
      </c>
      <c r="G3535" s="38">
        <v>25.487499999999997</v>
      </c>
      <c r="H3535" s="41">
        <v>51.281481481481499</v>
      </c>
    </row>
    <row r="3536" spans="1:8" x14ac:dyDescent="0.2">
      <c r="A3536" s="26">
        <v>9</v>
      </c>
      <c r="B3536" s="26">
        <v>4</v>
      </c>
      <c r="C3536" s="26">
        <v>2014</v>
      </c>
      <c r="D3536" s="38">
        <v>0</v>
      </c>
      <c r="E3536" s="38">
        <v>2.5874999999999999</v>
      </c>
      <c r="F3536" s="38">
        <v>4.0017329893783611</v>
      </c>
      <c r="G3536" s="38">
        <v>23.895454545454548</v>
      </c>
      <c r="H3536" s="41">
        <v>51.281481481481499</v>
      </c>
    </row>
    <row r="3537" spans="1:8" x14ac:dyDescent="0.2">
      <c r="A3537" s="26">
        <v>9</v>
      </c>
      <c r="B3537" s="26">
        <v>5</v>
      </c>
      <c r="C3537" s="26">
        <v>2014</v>
      </c>
      <c r="D3537" s="38">
        <v>0.13333333333333333</v>
      </c>
      <c r="E3537" s="38">
        <v>2.7749999999999999</v>
      </c>
      <c r="F3537" s="38">
        <v>4.0034319985728324</v>
      </c>
      <c r="G3537" s="38">
        <v>25.154545454545456</v>
      </c>
      <c r="H3537" s="41">
        <v>51.281481481481499</v>
      </c>
    </row>
    <row r="3538" spans="1:8" x14ac:dyDescent="0.2">
      <c r="A3538" s="26">
        <v>9</v>
      </c>
      <c r="B3538" s="26">
        <v>6</v>
      </c>
      <c r="C3538" s="26">
        <v>2014</v>
      </c>
      <c r="D3538" s="38">
        <v>1.2379999999999998</v>
      </c>
      <c r="E3538" s="38">
        <v>3.6125000000000003</v>
      </c>
      <c r="F3538" s="38">
        <v>4.1251943241766185</v>
      </c>
      <c r="G3538" s="38">
        <v>25.729166666666668</v>
      </c>
      <c r="H3538" s="41">
        <v>51.281481481481499</v>
      </c>
    </row>
    <row r="3539" spans="1:8" x14ac:dyDescent="0.2">
      <c r="A3539" s="26">
        <v>9</v>
      </c>
      <c r="B3539" s="26">
        <v>7</v>
      </c>
      <c r="C3539" s="26">
        <v>2014</v>
      </c>
      <c r="D3539" s="38">
        <v>6.9557692307692331</v>
      </c>
      <c r="E3539" s="38">
        <v>2.6571428571428579</v>
      </c>
      <c r="F3539" s="38">
        <v>4.459899135487488</v>
      </c>
      <c r="G3539" s="38">
        <v>22.67</v>
      </c>
      <c r="H3539" s="41">
        <v>51.281481481481499</v>
      </c>
    </row>
    <row r="3540" spans="1:8" x14ac:dyDescent="0.2">
      <c r="A3540" s="26">
        <v>9</v>
      </c>
      <c r="B3540" s="26">
        <v>8</v>
      </c>
      <c r="C3540" s="26">
        <v>2014</v>
      </c>
      <c r="D3540" s="38">
        <v>0</v>
      </c>
      <c r="E3540" s="38">
        <v>3.8499999999999996</v>
      </c>
      <c r="F3540" s="38">
        <v>4.1387863977323898</v>
      </c>
      <c r="G3540" s="38">
        <v>20.759090909090908</v>
      </c>
      <c r="H3540" s="41">
        <v>51.281481481481499</v>
      </c>
    </row>
    <row r="3541" spans="1:8" x14ac:dyDescent="0.2">
      <c r="A3541" s="26">
        <v>9</v>
      </c>
      <c r="B3541" s="26">
        <v>9</v>
      </c>
      <c r="C3541" s="26">
        <v>2014</v>
      </c>
      <c r="D3541" s="38">
        <v>1.020408163265306E-2</v>
      </c>
      <c r="E3541" s="38">
        <v>4.0625</v>
      </c>
      <c r="F3541" s="38">
        <v>4.210427952099268</v>
      </c>
      <c r="G3541" s="38">
        <v>19.840909090909093</v>
      </c>
      <c r="H3541" s="41">
        <v>51.281481481481499</v>
      </c>
    </row>
    <row r="3542" spans="1:8" x14ac:dyDescent="0.2">
      <c r="A3542" s="26">
        <v>9</v>
      </c>
      <c r="B3542" s="26">
        <v>10</v>
      </c>
      <c r="C3542" s="26">
        <v>2014</v>
      </c>
      <c r="D3542" s="38">
        <v>0.156</v>
      </c>
      <c r="E3542" s="38">
        <v>3.0125000000000002</v>
      </c>
      <c r="F3542" s="38">
        <v>4.0770557303332602</v>
      </c>
      <c r="G3542" s="38">
        <v>20.881818181818183</v>
      </c>
      <c r="H3542" s="41">
        <v>51.281481481481499</v>
      </c>
    </row>
    <row r="3543" spans="1:8" x14ac:dyDescent="0.2">
      <c r="A3543" s="26">
        <v>9</v>
      </c>
      <c r="B3543" s="26">
        <v>11</v>
      </c>
      <c r="C3543" s="26">
        <v>2014</v>
      </c>
      <c r="D3543" s="38">
        <v>5.7999999999999996E-2</v>
      </c>
      <c r="E3543" s="38">
        <v>4.05</v>
      </c>
      <c r="F3543" s="38">
        <v>4.0880992900973245</v>
      </c>
      <c r="G3543" s="38">
        <v>23.336363636363636</v>
      </c>
      <c r="H3543" s="41">
        <v>51.281481481481499</v>
      </c>
    </row>
    <row r="3544" spans="1:8" x14ac:dyDescent="0.2">
      <c r="A3544" s="26">
        <v>9</v>
      </c>
      <c r="B3544" s="26">
        <v>12</v>
      </c>
      <c r="C3544" s="26">
        <v>2014</v>
      </c>
      <c r="D3544" s="38">
        <v>6.1224489795918364E-3</v>
      </c>
      <c r="E3544" s="38">
        <v>3.6857142857142859</v>
      </c>
      <c r="F3544" s="38">
        <v>3.871475617802218</v>
      </c>
      <c r="G3544" s="38">
        <v>20.784999999999997</v>
      </c>
      <c r="H3544" s="41">
        <v>51.281481481481499</v>
      </c>
    </row>
    <row r="3545" spans="1:8" x14ac:dyDescent="0.2">
      <c r="A3545" s="26">
        <v>9</v>
      </c>
      <c r="B3545" s="26">
        <v>13</v>
      </c>
      <c r="C3545" s="26">
        <v>2014</v>
      </c>
      <c r="D3545" s="38">
        <v>1.0645833333333332</v>
      </c>
      <c r="E3545" s="38">
        <v>3.5857142857142859</v>
      </c>
      <c r="F3545" s="38">
        <v>4.1110359142226889</v>
      </c>
      <c r="G3545" s="38">
        <v>17.445</v>
      </c>
      <c r="H3545" s="41">
        <v>51.281481481481499</v>
      </c>
    </row>
    <row r="3546" spans="1:8" x14ac:dyDescent="0.2">
      <c r="A3546" s="26">
        <v>9</v>
      </c>
      <c r="B3546" s="26">
        <v>14</v>
      </c>
      <c r="C3546" s="26">
        <v>2014</v>
      </c>
      <c r="D3546" s="38">
        <v>4.5211538461538474</v>
      </c>
      <c r="E3546" s="38">
        <v>2.3285714285714287</v>
      </c>
      <c r="F3546" s="38">
        <v>4.2574338731463097</v>
      </c>
      <c r="G3546" s="38">
        <v>15.924999999999999</v>
      </c>
      <c r="H3546" s="41">
        <v>51.281481481481499</v>
      </c>
    </row>
    <row r="3547" spans="1:8" x14ac:dyDescent="0.2">
      <c r="A3547" s="26">
        <v>9</v>
      </c>
      <c r="B3547" s="26">
        <v>15</v>
      </c>
      <c r="C3547" s="26">
        <v>2014</v>
      </c>
      <c r="D3547" s="38">
        <v>0</v>
      </c>
      <c r="E3547" s="38">
        <v>2.3125</v>
      </c>
      <c r="F3547" s="38">
        <v>3.9264102484234615</v>
      </c>
      <c r="G3547" s="38">
        <v>16.395454545454541</v>
      </c>
      <c r="H3547" s="41">
        <v>51.281481481481499</v>
      </c>
    </row>
    <row r="3548" spans="1:8" x14ac:dyDescent="0.2">
      <c r="A3548" s="26">
        <v>9</v>
      </c>
      <c r="B3548" s="26">
        <v>16</v>
      </c>
      <c r="C3548" s="26">
        <v>2014</v>
      </c>
      <c r="D3548" s="38">
        <v>4.3960784313725485</v>
      </c>
      <c r="E3548" s="38">
        <v>1.4714285714285715</v>
      </c>
      <c r="F3548" s="38">
        <v>6.4109280271388407</v>
      </c>
      <c r="G3548" s="38">
        <v>16.79</v>
      </c>
      <c r="H3548" s="41">
        <v>51.281481481481499</v>
      </c>
    </row>
    <row r="3549" spans="1:8" x14ac:dyDescent="0.2">
      <c r="A3549" s="26">
        <v>9</v>
      </c>
      <c r="B3549" s="26">
        <v>17</v>
      </c>
      <c r="C3549" s="26">
        <v>2014</v>
      </c>
      <c r="D3549" s="38">
        <v>6.5823529411764712</v>
      </c>
      <c r="E3549" s="38">
        <v>1.85</v>
      </c>
      <c r="F3549" s="38">
        <v>4.0784715713286541</v>
      </c>
      <c r="G3549" s="38">
        <v>16.745454545454546</v>
      </c>
      <c r="H3549" s="41">
        <v>51.281481481481499</v>
      </c>
    </row>
    <row r="3550" spans="1:8" x14ac:dyDescent="0.2">
      <c r="A3550" s="26">
        <v>9</v>
      </c>
      <c r="B3550" s="26">
        <v>18</v>
      </c>
      <c r="C3550" s="26">
        <v>2014</v>
      </c>
      <c r="D3550" s="38">
        <v>6.2499999999999995E-3</v>
      </c>
      <c r="E3550" s="38">
        <v>2.0250000000000004</v>
      </c>
      <c r="F3550" s="38">
        <v>3.8609983944363111</v>
      </c>
      <c r="G3550" s="38">
        <v>17.913636363636364</v>
      </c>
      <c r="H3550" s="41">
        <v>51.281481481481499</v>
      </c>
    </row>
    <row r="3551" spans="1:8" x14ac:dyDescent="0.2">
      <c r="A3551" s="26">
        <v>9</v>
      </c>
      <c r="B3551" s="26">
        <v>19</v>
      </c>
      <c r="C3551" s="26">
        <v>2014</v>
      </c>
      <c r="D3551" s="38">
        <v>0</v>
      </c>
      <c r="E3551" s="38">
        <v>3.8249999999999993</v>
      </c>
      <c r="F3551" s="38">
        <v>3.6984598481652111</v>
      </c>
      <c r="G3551" s="38">
        <v>15.695454545454549</v>
      </c>
      <c r="H3551" s="41">
        <v>51.281481481481499</v>
      </c>
    </row>
    <row r="3552" spans="1:8" x14ac:dyDescent="0.2">
      <c r="A3552" s="26">
        <v>9</v>
      </c>
      <c r="B3552" s="26">
        <v>20</v>
      </c>
      <c r="C3552" s="26">
        <v>2014</v>
      </c>
      <c r="D3552" s="38">
        <v>0.49787234042553191</v>
      </c>
      <c r="E3552" s="38">
        <v>2.9624999999999999</v>
      </c>
      <c r="F3552" s="38">
        <v>3.6916638113873259</v>
      </c>
      <c r="G3552" s="38">
        <v>18.25</v>
      </c>
      <c r="H3552" s="41">
        <v>51.281481481481499</v>
      </c>
    </row>
    <row r="3553" spans="1:8" x14ac:dyDescent="0.2">
      <c r="A3553" s="26">
        <v>9</v>
      </c>
      <c r="B3553" s="26">
        <v>21</v>
      </c>
      <c r="C3553" s="26">
        <v>2014</v>
      </c>
      <c r="D3553" s="38">
        <v>2.2372549019607835</v>
      </c>
      <c r="E3553" s="38">
        <v>1.3857142857142857</v>
      </c>
      <c r="F3553" s="38">
        <v>5.1196810393405574</v>
      </c>
      <c r="G3553" s="38">
        <v>21.177272727272729</v>
      </c>
      <c r="H3553" s="41">
        <v>51.281481481481499</v>
      </c>
    </row>
    <row r="3554" spans="1:8" x14ac:dyDescent="0.2">
      <c r="A3554" s="26">
        <v>9</v>
      </c>
      <c r="B3554" s="26">
        <v>22</v>
      </c>
      <c r="C3554" s="26">
        <v>2014</v>
      </c>
      <c r="D3554" s="38">
        <v>0.26800000000000002</v>
      </c>
      <c r="E3554" s="38">
        <v>4.8142857142857149</v>
      </c>
      <c r="F3554" s="38">
        <v>4.197119046742575</v>
      </c>
      <c r="G3554" s="38">
        <v>17.509090909090908</v>
      </c>
      <c r="H3554" s="41">
        <v>51.281481481481499</v>
      </c>
    </row>
    <row r="3555" spans="1:8" x14ac:dyDescent="0.2">
      <c r="A3555" s="26">
        <v>9</v>
      </c>
      <c r="B3555" s="26">
        <v>23</v>
      </c>
      <c r="C3555" s="26">
        <v>2014</v>
      </c>
      <c r="D3555" s="38">
        <v>0</v>
      </c>
      <c r="E3555" s="38">
        <v>1.6375</v>
      </c>
      <c r="F3555" s="38">
        <v>3.9569924139239467</v>
      </c>
      <c r="G3555" s="38">
        <v>15.237499999999997</v>
      </c>
      <c r="H3555" s="41">
        <v>51.281481481481499</v>
      </c>
    </row>
    <row r="3556" spans="1:8" x14ac:dyDescent="0.2">
      <c r="A3556" s="26">
        <v>9</v>
      </c>
      <c r="B3556" s="26">
        <v>24</v>
      </c>
      <c r="C3556" s="26">
        <v>2014</v>
      </c>
      <c r="D3556" s="38">
        <v>0.04</v>
      </c>
      <c r="E3556" s="38">
        <v>3.45</v>
      </c>
      <c r="F3556" s="38">
        <v>3.9133845112658481</v>
      </c>
      <c r="G3556" s="38">
        <v>16.483333333333331</v>
      </c>
      <c r="H3556" s="41">
        <v>51.281481481481499</v>
      </c>
    </row>
    <row r="3557" spans="1:8" x14ac:dyDescent="0.2">
      <c r="A3557" s="26">
        <v>9</v>
      </c>
      <c r="B3557" s="26">
        <v>25</v>
      </c>
      <c r="C3557" s="26">
        <v>2014</v>
      </c>
      <c r="D3557" s="38">
        <v>2.5571428571428565</v>
      </c>
      <c r="E3557" s="38">
        <v>4.5500000000000007</v>
      </c>
      <c r="F3557" s="38">
        <v>5.2952453227692713</v>
      </c>
      <c r="G3557" s="38">
        <v>15.723076923076926</v>
      </c>
      <c r="H3557" s="41">
        <v>51.281481481481499</v>
      </c>
    </row>
    <row r="3558" spans="1:8" x14ac:dyDescent="0.2">
      <c r="A3558" s="26">
        <v>9</v>
      </c>
      <c r="B3558" s="26">
        <v>26</v>
      </c>
      <c r="C3558" s="26">
        <v>2014</v>
      </c>
      <c r="D3558" s="38">
        <v>6.581999999999999</v>
      </c>
      <c r="E3558" s="38">
        <v>2.8249999999999997</v>
      </c>
      <c r="F3558" s="38">
        <v>4.4768892274322027</v>
      </c>
      <c r="G3558" s="38">
        <v>18.384615384615387</v>
      </c>
      <c r="H3558" s="41">
        <v>51.281481481481499</v>
      </c>
    </row>
    <row r="3559" spans="1:8" x14ac:dyDescent="0.2">
      <c r="A3559" s="26">
        <v>9</v>
      </c>
      <c r="B3559" s="26">
        <v>27</v>
      </c>
      <c r="C3559" s="26">
        <v>2014</v>
      </c>
      <c r="D3559" s="38">
        <v>0</v>
      </c>
      <c r="E3559" s="38">
        <v>1.8875</v>
      </c>
      <c r="F3559" s="38">
        <v>3.9467983587571185</v>
      </c>
      <c r="G3559" s="38">
        <v>20.712500000000002</v>
      </c>
      <c r="H3559" s="41">
        <v>51.281481481481499</v>
      </c>
    </row>
    <row r="3560" spans="1:8" x14ac:dyDescent="0.2">
      <c r="A3560" s="26">
        <v>9</v>
      </c>
      <c r="B3560" s="26">
        <v>28</v>
      </c>
      <c r="C3560" s="26">
        <v>2014</v>
      </c>
      <c r="D3560" s="38">
        <v>0</v>
      </c>
      <c r="E3560" s="38">
        <v>1.6875000000000002</v>
      </c>
      <c r="F3560" s="38">
        <v>3.8397607795054185</v>
      </c>
      <c r="G3560" s="38">
        <v>21.4</v>
      </c>
      <c r="H3560" s="41">
        <v>51.281481481481499</v>
      </c>
    </row>
    <row r="3561" spans="1:8" x14ac:dyDescent="0.2">
      <c r="A3561" s="26">
        <v>9</v>
      </c>
      <c r="B3561" s="26">
        <v>29</v>
      </c>
      <c r="C3561" s="26">
        <v>2014</v>
      </c>
      <c r="D3561" s="38">
        <v>6.382978723404255E-3</v>
      </c>
      <c r="E3561" s="38">
        <v>1.3</v>
      </c>
      <c r="F3561" s="38">
        <v>3.7972855496436333</v>
      </c>
      <c r="G3561" s="38">
        <v>21.416666666666668</v>
      </c>
      <c r="H3561" s="41">
        <v>51.281481481481499</v>
      </c>
    </row>
    <row r="3562" spans="1:8" x14ac:dyDescent="0.2">
      <c r="A3562" s="26">
        <v>9</v>
      </c>
      <c r="B3562" s="26">
        <v>30</v>
      </c>
      <c r="C3562" s="26">
        <v>2014</v>
      </c>
      <c r="D3562" s="38">
        <v>0.18775510204081636</v>
      </c>
      <c r="E3562" s="38">
        <v>2.5124999999999997</v>
      </c>
      <c r="F3562" s="38">
        <v>3.8357964247183189</v>
      </c>
      <c r="G3562" s="38">
        <v>19.504166666666663</v>
      </c>
      <c r="H3562" s="41">
        <v>51.281481481481499</v>
      </c>
    </row>
    <row r="3563" spans="1:8" x14ac:dyDescent="0.2">
      <c r="A3563" s="26">
        <v>10</v>
      </c>
      <c r="B3563" s="26">
        <v>1</v>
      </c>
      <c r="C3563" s="26">
        <v>2014</v>
      </c>
      <c r="D3563" s="38">
        <v>0.4875000000000001</v>
      </c>
      <c r="E3563" s="38">
        <v>3.4624999999999999</v>
      </c>
      <c r="F3563" s="38">
        <v>3.9320736124050328</v>
      </c>
      <c r="G3563" s="38">
        <v>17.164999999999999</v>
      </c>
      <c r="H3563" s="41">
        <v>62.427777777777798</v>
      </c>
    </row>
    <row r="3564" spans="1:8" x14ac:dyDescent="0.2">
      <c r="A3564" s="26">
        <v>10</v>
      </c>
      <c r="B3564" s="26">
        <v>2</v>
      </c>
      <c r="C3564" s="26">
        <v>2014</v>
      </c>
      <c r="D3564" s="38">
        <v>0.37142857142857161</v>
      </c>
      <c r="E3564" s="38">
        <v>2.4857142857142853</v>
      </c>
      <c r="F3564" s="38">
        <v>4.0130597173415037</v>
      </c>
      <c r="G3564" s="38">
        <v>17.170000000000002</v>
      </c>
      <c r="H3564" s="41">
        <v>62.427777777777798</v>
      </c>
    </row>
    <row r="3565" spans="1:8" x14ac:dyDescent="0.2">
      <c r="A3565" s="26">
        <v>10</v>
      </c>
      <c r="B3565" s="26">
        <v>3</v>
      </c>
      <c r="C3565" s="26">
        <v>2014</v>
      </c>
      <c r="D3565" s="38">
        <v>1.6326530612244899E-2</v>
      </c>
      <c r="E3565" s="38">
        <v>2.6124999999999998</v>
      </c>
      <c r="F3565" s="38">
        <v>3.9601072641138115</v>
      </c>
      <c r="G3565" s="38">
        <v>16.72</v>
      </c>
      <c r="H3565" s="41">
        <v>62.427777777777798</v>
      </c>
    </row>
    <row r="3566" spans="1:8" x14ac:dyDescent="0.2">
      <c r="A3566" s="26">
        <v>10</v>
      </c>
      <c r="B3566" s="26">
        <v>4</v>
      </c>
      <c r="C3566" s="26">
        <v>2014</v>
      </c>
      <c r="D3566" s="38">
        <v>8.8666666666666689</v>
      </c>
      <c r="E3566" s="38">
        <v>4.5714285714285712</v>
      </c>
      <c r="F3566" s="38">
        <v>13.977182306518248</v>
      </c>
      <c r="G3566" s="38">
        <v>15.581818181818182</v>
      </c>
      <c r="H3566" s="41">
        <v>62.427777777777798</v>
      </c>
    </row>
    <row r="3567" spans="1:8" x14ac:dyDescent="0.2">
      <c r="A3567" s="26">
        <v>10</v>
      </c>
      <c r="B3567" s="26">
        <v>5</v>
      </c>
      <c r="C3567" s="26">
        <v>2014</v>
      </c>
      <c r="D3567" s="38">
        <v>11.451020408163266</v>
      </c>
      <c r="E3567" s="38">
        <v>3.5857142857142859</v>
      </c>
      <c r="F3567" s="38">
        <v>5.4424927862901278</v>
      </c>
      <c r="G3567" s="38">
        <v>11.595454545454544</v>
      </c>
      <c r="H3567" s="41">
        <v>62.427777777777798</v>
      </c>
    </row>
    <row r="3568" spans="1:8" x14ac:dyDescent="0.2">
      <c r="A3568" s="26">
        <v>10</v>
      </c>
      <c r="B3568" s="26">
        <v>6</v>
      </c>
      <c r="C3568" s="26">
        <v>2014</v>
      </c>
      <c r="D3568" s="38">
        <v>0</v>
      </c>
      <c r="E3568" s="38">
        <v>3.8499999999999996</v>
      </c>
      <c r="F3568" s="38">
        <v>4.3636219478007732</v>
      </c>
      <c r="G3568" s="38">
        <v>13.459999999999997</v>
      </c>
      <c r="H3568" s="41">
        <v>62.427777777777798</v>
      </c>
    </row>
    <row r="3569" spans="1:8" x14ac:dyDescent="0.2">
      <c r="A3569" s="26">
        <v>10</v>
      </c>
      <c r="B3569" s="26">
        <v>7</v>
      </c>
      <c r="C3569" s="26">
        <v>2014</v>
      </c>
      <c r="D3569" s="38">
        <v>0.44565217391304363</v>
      </c>
      <c r="E3569" s="38">
        <v>4.5000000000000009</v>
      </c>
      <c r="F3569" s="38">
        <v>4.1597408444642028</v>
      </c>
      <c r="G3569" s="38">
        <v>18.95</v>
      </c>
      <c r="H3569" s="41">
        <v>62.427777777777798</v>
      </c>
    </row>
    <row r="3570" spans="1:8" x14ac:dyDescent="0.2">
      <c r="A3570" s="26">
        <v>10</v>
      </c>
      <c r="B3570" s="26">
        <v>8</v>
      </c>
      <c r="C3570" s="26">
        <v>2014</v>
      </c>
      <c r="D3570" s="38">
        <v>5.770833333333333</v>
      </c>
      <c r="E3570" s="38">
        <v>4.9285714285714279</v>
      </c>
      <c r="F3570" s="38">
        <v>4.5391862312294879</v>
      </c>
      <c r="G3570" s="38">
        <v>18.644444444444446</v>
      </c>
      <c r="H3570" s="41">
        <v>62.427777777777798</v>
      </c>
    </row>
    <row r="3571" spans="1:8" x14ac:dyDescent="0.2">
      <c r="A3571" s="26">
        <v>10</v>
      </c>
      <c r="B3571" s="26">
        <v>9</v>
      </c>
      <c r="C3571" s="26">
        <v>2014</v>
      </c>
      <c r="D3571" s="38">
        <v>3.4042553191489362E-2</v>
      </c>
      <c r="E3571" s="38">
        <v>4.1624999999999996</v>
      </c>
      <c r="F3571" s="38">
        <v>3.9671864690907754</v>
      </c>
      <c r="G3571" s="38">
        <v>15.615</v>
      </c>
      <c r="H3571" s="41">
        <v>62.427777777777798</v>
      </c>
    </row>
    <row r="3572" spans="1:8" x14ac:dyDescent="0.2">
      <c r="A3572" s="26">
        <v>10</v>
      </c>
      <c r="B3572" s="26">
        <v>10</v>
      </c>
      <c r="C3572" s="26">
        <v>2014</v>
      </c>
      <c r="D3572" s="38">
        <v>6.08695652173913E-2</v>
      </c>
      <c r="E3572" s="38">
        <v>1.5</v>
      </c>
      <c r="F3572" s="38">
        <v>3.8709092814040611</v>
      </c>
      <c r="G3572" s="38">
        <v>13.190000000000001</v>
      </c>
      <c r="H3572" s="41">
        <v>62.427777777777798</v>
      </c>
    </row>
    <row r="3573" spans="1:8" x14ac:dyDescent="0.2">
      <c r="A3573" s="26">
        <v>10</v>
      </c>
      <c r="B3573" s="26">
        <v>11</v>
      </c>
      <c r="C3573" s="26">
        <v>2014</v>
      </c>
      <c r="D3573" s="38">
        <v>6.0148936170212766</v>
      </c>
      <c r="E3573" s="38">
        <v>2.3571428571428572</v>
      </c>
      <c r="F3573" s="38">
        <v>5.6095620237464843</v>
      </c>
      <c r="G3573" s="38">
        <v>11.34090909090909</v>
      </c>
      <c r="H3573" s="41">
        <v>62.427777777777798</v>
      </c>
    </row>
    <row r="3574" spans="1:8" x14ac:dyDescent="0.2">
      <c r="A3574" s="26">
        <v>10</v>
      </c>
      <c r="B3574" s="26">
        <v>12</v>
      </c>
      <c r="C3574" s="26">
        <v>2014</v>
      </c>
      <c r="D3574" s="38">
        <v>4.8808510638297866</v>
      </c>
      <c r="E3574" s="38">
        <v>1.9124999999999999</v>
      </c>
      <c r="F3574" s="38">
        <v>4.3859922355279819</v>
      </c>
      <c r="G3574" s="38">
        <v>11.475</v>
      </c>
      <c r="H3574" s="41">
        <v>62.427777777777798</v>
      </c>
    </row>
    <row r="3575" spans="1:8" x14ac:dyDescent="0.2">
      <c r="A3575" s="26">
        <v>10</v>
      </c>
      <c r="B3575" s="26">
        <v>13</v>
      </c>
      <c r="C3575" s="26">
        <v>2014</v>
      </c>
      <c r="D3575" s="38">
        <v>0.23125000000000004</v>
      </c>
      <c r="E3575" s="38">
        <v>1.7999999999999998</v>
      </c>
      <c r="F3575" s="38">
        <v>4.0099448671516402</v>
      </c>
      <c r="G3575" s="38">
        <v>12.987500000000001</v>
      </c>
      <c r="H3575" s="41">
        <v>62.427777777777798</v>
      </c>
    </row>
    <row r="3576" spans="1:8" x14ac:dyDescent="0.2">
      <c r="A3576" s="26">
        <v>10</v>
      </c>
      <c r="B3576" s="26">
        <v>14</v>
      </c>
      <c r="C3576" s="26">
        <v>2014</v>
      </c>
      <c r="D3576" s="38">
        <v>0.94285714285714262</v>
      </c>
      <c r="E3576" s="38">
        <v>3.5</v>
      </c>
      <c r="F3576" s="38">
        <v>3.9926716070078472</v>
      </c>
      <c r="G3576" s="38">
        <v>19.877777777777776</v>
      </c>
      <c r="H3576" s="41">
        <v>62.427777777777798</v>
      </c>
    </row>
    <row r="3577" spans="1:8" x14ac:dyDescent="0.2">
      <c r="A3577" s="26">
        <v>10</v>
      </c>
      <c r="B3577" s="26">
        <v>15</v>
      </c>
      <c r="C3577" s="26">
        <v>2014</v>
      </c>
      <c r="D3577" s="38">
        <v>1.6361702127659572</v>
      </c>
      <c r="E3577" s="38">
        <v>5.2874999999999996</v>
      </c>
      <c r="F3577" s="38">
        <v>5.0205721696630583</v>
      </c>
      <c r="G3577" s="38">
        <v>22.195454545454545</v>
      </c>
      <c r="H3577" s="41">
        <v>62.427777777777798</v>
      </c>
    </row>
    <row r="3578" spans="1:8" x14ac:dyDescent="0.2">
      <c r="A3578" s="26">
        <v>10</v>
      </c>
      <c r="B3578" s="26">
        <v>16</v>
      </c>
      <c r="C3578" s="26">
        <v>2014</v>
      </c>
      <c r="D3578" s="38">
        <v>27.578000000000003</v>
      </c>
      <c r="E3578" s="38">
        <v>3.4714285714285715</v>
      </c>
      <c r="F3578" s="38">
        <v>15.041894735053674</v>
      </c>
      <c r="G3578" s="38">
        <v>18.855555555555554</v>
      </c>
      <c r="H3578" s="41">
        <v>62.427777777777798</v>
      </c>
    </row>
    <row r="3579" spans="1:8" x14ac:dyDescent="0.2">
      <c r="A3579" s="26">
        <v>10</v>
      </c>
      <c r="B3579" s="26">
        <v>17</v>
      </c>
      <c r="C3579" s="26">
        <v>2014</v>
      </c>
      <c r="D3579" s="38">
        <v>2.0254901960784313</v>
      </c>
      <c r="E3579" s="38">
        <v>3.7</v>
      </c>
      <c r="F3579" s="38">
        <v>5.5359382919860582</v>
      </c>
      <c r="G3579" s="38">
        <v>18.227272727272727</v>
      </c>
      <c r="H3579" s="41">
        <v>62.427777777777798</v>
      </c>
    </row>
    <row r="3580" spans="1:8" x14ac:dyDescent="0.2">
      <c r="A3580" s="26">
        <v>10</v>
      </c>
      <c r="B3580" s="26">
        <v>18</v>
      </c>
      <c r="C3580" s="26">
        <v>2014</v>
      </c>
      <c r="D3580" s="38">
        <v>0</v>
      </c>
      <c r="E3580" s="38">
        <v>3.9749999999999996</v>
      </c>
      <c r="F3580" s="38">
        <v>4.7572257445199879</v>
      </c>
      <c r="G3580" s="38">
        <v>16.954545454545453</v>
      </c>
      <c r="H3580" s="41">
        <v>62.427777777777798</v>
      </c>
    </row>
    <row r="3581" spans="1:8" x14ac:dyDescent="0.2">
      <c r="A3581" s="26">
        <v>10</v>
      </c>
      <c r="B3581" s="26">
        <v>19</v>
      </c>
      <c r="C3581" s="26">
        <v>2014</v>
      </c>
      <c r="D3581" s="38">
        <v>2.2448979591836737E-2</v>
      </c>
      <c r="E3581" s="38">
        <v>5.6</v>
      </c>
      <c r="F3581" s="38">
        <v>4.4570674534967036</v>
      </c>
      <c r="G3581" s="38">
        <v>9.7954545454545467</v>
      </c>
      <c r="H3581" s="41">
        <v>62.427777777777798</v>
      </c>
    </row>
    <row r="3582" spans="1:8" x14ac:dyDescent="0.2">
      <c r="A3582" s="26">
        <v>10</v>
      </c>
      <c r="B3582" s="26">
        <v>20</v>
      </c>
      <c r="C3582" s="26">
        <v>2014</v>
      </c>
      <c r="D3582" s="38">
        <v>0</v>
      </c>
      <c r="E3582" s="38">
        <v>2.6125000000000003</v>
      </c>
      <c r="F3582" s="38">
        <v>4.3211467179389889</v>
      </c>
      <c r="G3582" s="38">
        <v>9.3045454545454547</v>
      </c>
      <c r="H3582" s="41">
        <v>62.427777777777798</v>
      </c>
    </row>
    <row r="3583" spans="1:8" x14ac:dyDescent="0.2">
      <c r="A3583" s="26">
        <v>10</v>
      </c>
      <c r="B3583" s="26">
        <v>21</v>
      </c>
      <c r="C3583" s="26">
        <v>2014</v>
      </c>
      <c r="D3583" s="38">
        <v>0.93061224489795902</v>
      </c>
      <c r="E3583" s="38">
        <v>2.1714285714285713</v>
      </c>
      <c r="F3583" s="38">
        <v>4.8025326563725592</v>
      </c>
      <c r="G3583" s="38">
        <v>13.805000000000003</v>
      </c>
      <c r="H3583" s="41">
        <v>62.427777777777798</v>
      </c>
    </row>
    <row r="3584" spans="1:8" x14ac:dyDescent="0.2">
      <c r="A3584" s="26">
        <v>10</v>
      </c>
      <c r="B3584" s="26">
        <v>22</v>
      </c>
      <c r="C3584" s="26">
        <v>2014</v>
      </c>
      <c r="D3584" s="38">
        <v>17.119230769230771</v>
      </c>
      <c r="E3584" s="38">
        <v>6.0714285714285712</v>
      </c>
      <c r="F3584" s="38">
        <v>8.4355806505506195</v>
      </c>
      <c r="G3584" s="38">
        <v>12.727272727272727</v>
      </c>
      <c r="H3584" s="41">
        <v>62.427777777777798</v>
      </c>
    </row>
    <row r="3585" spans="1:8" x14ac:dyDescent="0.2">
      <c r="A3585" s="26">
        <v>10</v>
      </c>
      <c r="B3585" s="26">
        <v>23</v>
      </c>
      <c r="C3585" s="26">
        <v>2014</v>
      </c>
      <c r="D3585" s="38">
        <v>19.080769230769235</v>
      </c>
      <c r="E3585" s="38">
        <v>5.8857142857142852</v>
      </c>
      <c r="F3585" s="38">
        <v>12.765222414461967</v>
      </c>
      <c r="G3585" s="38">
        <v>11.177272727272728</v>
      </c>
      <c r="H3585" s="41">
        <v>62.427777777777798</v>
      </c>
    </row>
    <row r="3586" spans="1:8" x14ac:dyDescent="0.2">
      <c r="A3586" s="26">
        <v>10</v>
      </c>
      <c r="B3586" s="26">
        <v>24</v>
      </c>
      <c r="C3586" s="26">
        <v>2014</v>
      </c>
      <c r="D3586" s="38">
        <v>5.3591836734693885</v>
      </c>
      <c r="E3586" s="38">
        <v>3.5857142857142854</v>
      </c>
      <c r="F3586" s="38">
        <v>5.8700767668987703</v>
      </c>
      <c r="G3586" s="38">
        <v>12.595454545454546</v>
      </c>
      <c r="H3586" s="41">
        <v>62.427777777777798</v>
      </c>
    </row>
    <row r="3587" spans="1:8" x14ac:dyDescent="0.2">
      <c r="A3587" s="26">
        <v>10</v>
      </c>
      <c r="B3587" s="26">
        <v>25</v>
      </c>
      <c r="C3587" s="26">
        <v>2014</v>
      </c>
      <c r="D3587" s="38">
        <v>7.6595744680851049E-2</v>
      </c>
      <c r="E3587" s="38">
        <v>3.3571428571428572</v>
      </c>
      <c r="F3587" s="38">
        <v>5.0290672156354148</v>
      </c>
      <c r="G3587" s="38">
        <v>13.236363636363638</v>
      </c>
      <c r="H3587" s="41">
        <v>62.427777777777798</v>
      </c>
    </row>
    <row r="3588" spans="1:8" x14ac:dyDescent="0.2">
      <c r="A3588" s="26">
        <v>10</v>
      </c>
      <c r="B3588" s="26">
        <v>26</v>
      </c>
      <c r="C3588" s="26">
        <v>2014</v>
      </c>
      <c r="D3588" s="38">
        <v>0.25000000000000006</v>
      </c>
      <c r="E3588" s="38">
        <v>5.625</v>
      </c>
      <c r="F3588" s="38">
        <v>4.7147505146582018</v>
      </c>
      <c r="G3588" s="38">
        <v>13.559090909090909</v>
      </c>
      <c r="H3588" s="41">
        <v>62.427777777777798</v>
      </c>
    </row>
    <row r="3589" spans="1:8" x14ac:dyDescent="0.2">
      <c r="A3589" s="26">
        <v>10</v>
      </c>
      <c r="B3589" s="26">
        <v>27</v>
      </c>
      <c r="C3589" s="26">
        <v>2014</v>
      </c>
      <c r="D3589" s="38">
        <v>0</v>
      </c>
      <c r="E3589" s="38">
        <v>3.2</v>
      </c>
      <c r="F3589" s="38">
        <v>4.6071465990083444</v>
      </c>
      <c r="G3589" s="38">
        <v>12.786363636363639</v>
      </c>
      <c r="H3589" s="41">
        <v>62.427777777777798</v>
      </c>
    </row>
    <row r="3590" spans="1:8" x14ac:dyDescent="0.2">
      <c r="A3590" s="26">
        <v>10</v>
      </c>
      <c r="B3590" s="26">
        <v>28</v>
      </c>
      <c r="C3590" s="26">
        <v>2014</v>
      </c>
      <c r="D3590" s="38">
        <v>0</v>
      </c>
      <c r="E3590" s="38">
        <v>1.8625000000000003</v>
      </c>
      <c r="F3590" s="38">
        <v>4.5590080051649879</v>
      </c>
      <c r="G3590" s="38">
        <v>14.672727272727272</v>
      </c>
      <c r="H3590" s="41">
        <v>62.427777777777798</v>
      </c>
    </row>
    <row r="3591" spans="1:8" x14ac:dyDescent="0.2">
      <c r="A3591" s="26">
        <v>10</v>
      </c>
      <c r="B3591" s="26">
        <v>29</v>
      </c>
      <c r="C3591" s="26">
        <v>2014</v>
      </c>
      <c r="D3591" s="38">
        <v>0.10980392156862745</v>
      </c>
      <c r="E3591" s="38">
        <v>2.7749999999999999</v>
      </c>
      <c r="F3591" s="38">
        <v>4.5901565070636305</v>
      </c>
      <c r="G3591" s="38">
        <v>15.831818181818182</v>
      </c>
      <c r="H3591" s="41">
        <v>62.427777777777798</v>
      </c>
    </row>
    <row r="3592" spans="1:8" x14ac:dyDescent="0.2">
      <c r="A3592" s="26">
        <v>10</v>
      </c>
      <c r="B3592" s="26">
        <v>30</v>
      </c>
      <c r="C3592" s="26">
        <v>2014</v>
      </c>
      <c r="D3592" s="38">
        <v>1.0326923076923071</v>
      </c>
      <c r="E3592" s="38">
        <v>2.7428571428571429</v>
      </c>
      <c r="F3592" s="38">
        <v>4.7827108824370583</v>
      </c>
      <c r="G3592" s="38">
        <v>10.738888888888891</v>
      </c>
      <c r="H3592" s="41">
        <v>62.427777777777798</v>
      </c>
    </row>
    <row r="3593" spans="1:8" x14ac:dyDescent="0.2">
      <c r="A3593" s="26">
        <v>10</v>
      </c>
      <c r="B3593" s="26">
        <v>31</v>
      </c>
      <c r="C3593" s="26">
        <v>2014</v>
      </c>
      <c r="D3593" s="38">
        <v>0.30000000000000004</v>
      </c>
      <c r="E3593" s="38">
        <v>3.55</v>
      </c>
      <c r="F3593" s="38">
        <v>4.8733247061422018</v>
      </c>
      <c r="G3593" s="38">
        <v>8.9499999999999993</v>
      </c>
      <c r="H3593" s="41">
        <v>62.427777777777798</v>
      </c>
    </row>
    <row r="3594" spans="1:8" x14ac:dyDescent="0.2">
      <c r="A3594" s="26">
        <v>11</v>
      </c>
      <c r="B3594" s="26">
        <v>1</v>
      </c>
      <c r="C3594" s="26">
        <v>2014</v>
      </c>
      <c r="D3594" s="38">
        <v>5.9846153846153873</v>
      </c>
      <c r="E3594" s="38">
        <v>6.0714285714285712</v>
      </c>
      <c r="F3594" s="38">
        <v>8.6224716619424768</v>
      </c>
      <c r="G3594" s="38">
        <v>7.3454545454545457</v>
      </c>
      <c r="H3594" s="41">
        <v>40.233333333333299</v>
      </c>
    </row>
    <row r="3595" spans="1:8" x14ac:dyDescent="0.2">
      <c r="A3595" s="26">
        <v>11</v>
      </c>
      <c r="B3595" s="26">
        <v>2</v>
      </c>
      <c r="C3595" s="26">
        <v>2014</v>
      </c>
      <c r="D3595" s="38">
        <v>7.2884615384615392</v>
      </c>
      <c r="E3595" s="38">
        <v>8.0857142857142854</v>
      </c>
      <c r="F3595" s="38">
        <v>7.9003927542921231</v>
      </c>
      <c r="G3595" s="38">
        <v>6.6000000000000005</v>
      </c>
      <c r="H3595" s="41">
        <v>40.233333333333299</v>
      </c>
    </row>
    <row r="3596" spans="1:8" x14ac:dyDescent="0.2">
      <c r="A3596" s="26">
        <v>11</v>
      </c>
      <c r="B3596" s="26">
        <v>3</v>
      </c>
      <c r="C3596" s="26">
        <v>2014</v>
      </c>
      <c r="D3596" s="38">
        <v>2.2000000000000002E-2</v>
      </c>
      <c r="E3596" s="38">
        <v>4.6499999999999995</v>
      </c>
      <c r="F3596" s="38">
        <v>6.158908329958912</v>
      </c>
      <c r="G3596" s="38">
        <v>8.8958333333333321</v>
      </c>
      <c r="H3596" s="41">
        <v>40.233333333333299</v>
      </c>
    </row>
    <row r="3597" spans="1:8" x14ac:dyDescent="0.2">
      <c r="A3597" s="26">
        <v>11</v>
      </c>
      <c r="B3597" s="26">
        <v>4</v>
      </c>
      <c r="C3597" s="26">
        <v>2014</v>
      </c>
      <c r="D3597" s="38">
        <v>0</v>
      </c>
      <c r="E3597" s="38">
        <v>3.0874999999999999</v>
      </c>
      <c r="F3597" s="38">
        <v>6.4222547551019824</v>
      </c>
      <c r="G3597" s="38">
        <v>14.30909090909091</v>
      </c>
      <c r="H3597" s="41">
        <v>40.233333333333299</v>
      </c>
    </row>
    <row r="3598" spans="1:8" x14ac:dyDescent="0.2">
      <c r="A3598" s="26">
        <v>11</v>
      </c>
      <c r="B3598" s="26">
        <v>5</v>
      </c>
      <c r="C3598" s="26">
        <v>2014</v>
      </c>
      <c r="D3598" s="38">
        <v>8.7755102040816324E-2</v>
      </c>
      <c r="E3598" s="38">
        <v>2.9</v>
      </c>
      <c r="F3598" s="38">
        <v>6.9659376973328397</v>
      </c>
      <c r="G3598" s="38">
        <v>14.395454545454546</v>
      </c>
      <c r="H3598" s="41">
        <v>40.233333333333299</v>
      </c>
    </row>
    <row r="3599" spans="1:8" x14ac:dyDescent="0.2">
      <c r="A3599" s="26">
        <v>11</v>
      </c>
      <c r="B3599" s="26">
        <v>6</v>
      </c>
      <c r="C3599" s="26">
        <v>2014</v>
      </c>
      <c r="D3599" s="38">
        <v>5.0830188679245278</v>
      </c>
      <c r="E3599" s="38">
        <v>1.7857142857142858</v>
      </c>
      <c r="F3599" s="38">
        <v>9.7126692283949723</v>
      </c>
      <c r="G3599" s="38">
        <v>10.830000000000002</v>
      </c>
      <c r="H3599" s="41">
        <v>40.233333333333299</v>
      </c>
    </row>
    <row r="3600" spans="1:8" x14ac:dyDescent="0.2">
      <c r="A3600" s="26">
        <v>11</v>
      </c>
      <c r="B3600" s="26">
        <v>7</v>
      </c>
      <c r="C3600" s="26">
        <v>2014</v>
      </c>
      <c r="D3600" s="38">
        <v>6.1117647058823552</v>
      </c>
      <c r="E3600" s="38">
        <v>5.4714285714285706</v>
      </c>
      <c r="F3600" s="38">
        <v>8.5063727003202647</v>
      </c>
      <c r="G3600" s="38">
        <v>7.6954545454545453</v>
      </c>
      <c r="H3600" s="41">
        <v>40.233333333333299</v>
      </c>
    </row>
    <row r="3601" spans="1:8" x14ac:dyDescent="0.2">
      <c r="A3601" s="26">
        <v>11</v>
      </c>
      <c r="B3601" s="26">
        <v>8</v>
      </c>
      <c r="C3601" s="26">
        <v>2014</v>
      </c>
      <c r="D3601" s="38">
        <v>0.3680000000000001</v>
      </c>
      <c r="E3601" s="38">
        <v>3.4125000000000001</v>
      </c>
      <c r="F3601" s="38">
        <v>8.0164917159143361</v>
      </c>
      <c r="G3601" s="38">
        <v>4.9375000000000009</v>
      </c>
      <c r="H3601" s="41">
        <v>40.233333333333299</v>
      </c>
    </row>
    <row r="3602" spans="1:8" x14ac:dyDescent="0.2">
      <c r="A3602" s="26">
        <v>11</v>
      </c>
      <c r="B3602" s="26">
        <v>9</v>
      </c>
      <c r="C3602" s="26">
        <v>2014</v>
      </c>
      <c r="D3602" s="38">
        <v>6.5217391304347823E-3</v>
      </c>
      <c r="E3602" s="38">
        <v>2.0374999999999996</v>
      </c>
      <c r="F3602" s="38">
        <v>7.9400363021631222</v>
      </c>
      <c r="G3602" s="38">
        <v>8.5458333333333343</v>
      </c>
      <c r="H3602" s="41">
        <v>40.233333333333299</v>
      </c>
    </row>
    <row r="3603" spans="1:8" x14ac:dyDescent="0.2">
      <c r="A3603" s="26">
        <v>11</v>
      </c>
      <c r="B3603" s="26">
        <v>10</v>
      </c>
      <c r="C3603" s="26">
        <v>2014</v>
      </c>
      <c r="D3603" s="38">
        <v>0</v>
      </c>
      <c r="E3603" s="38">
        <v>1.3875</v>
      </c>
      <c r="F3603" s="38">
        <v>7.8749076163750518</v>
      </c>
      <c r="G3603" s="38">
        <v>9.0791666666666657</v>
      </c>
      <c r="H3603" s="41">
        <v>40.233333333333299</v>
      </c>
    </row>
    <row r="3604" spans="1:8" x14ac:dyDescent="0.2">
      <c r="A3604" s="26">
        <v>11</v>
      </c>
      <c r="B3604" s="26">
        <v>11</v>
      </c>
      <c r="C3604" s="26">
        <v>2014</v>
      </c>
      <c r="D3604" s="38">
        <v>0</v>
      </c>
      <c r="E3604" s="38">
        <v>1.7375</v>
      </c>
      <c r="F3604" s="38">
        <v>7.8239373405409083</v>
      </c>
      <c r="G3604" s="38">
        <v>11.137500000000001</v>
      </c>
      <c r="H3604" s="41">
        <v>40.233333333333299</v>
      </c>
    </row>
    <row r="3605" spans="1:8" x14ac:dyDescent="0.2">
      <c r="A3605" s="26">
        <v>11</v>
      </c>
      <c r="B3605" s="26">
        <v>12</v>
      </c>
      <c r="C3605" s="26">
        <v>2014</v>
      </c>
      <c r="D3605" s="38">
        <v>8.5714285714285701E-2</v>
      </c>
      <c r="E3605" s="38">
        <v>2.3875000000000002</v>
      </c>
      <c r="F3605" s="38">
        <v>7.877739298365837</v>
      </c>
      <c r="G3605" s="38">
        <v>12.475000000000001</v>
      </c>
      <c r="H3605" s="41">
        <v>40.233333333333299</v>
      </c>
    </row>
    <row r="3606" spans="1:8" x14ac:dyDescent="0.2">
      <c r="A3606" s="26">
        <v>11</v>
      </c>
      <c r="B3606" s="26">
        <v>13</v>
      </c>
      <c r="C3606" s="26">
        <v>2014</v>
      </c>
      <c r="D3606" s="38">
        <v>0.8208333333333333</v>
      </c>
      <c r="E3606" s="38">
        <v>2.5874999999999999</v>
      </c>
      <c r="F3606" s="38">
        <v>7.1641554366878388</v>
      </c>
      <c r="G3606" s="38">
        <v>6.4416666666666664</v>
      </c>
      <c r="H3606" s="41">
        <v>40.233333333333299</v>
      </c>
    </row>
    <row r="3607" spans="1:8" x14ac:dyDescent="0.2">
      <c r="A3607" s="26">
        <v>11</v>
      </c>
      <c r="B3607" s="26">
        <v>14</v>
      </c>
      <c r="C3607" s="26">
        <v>2014</v>
      </c>
      <c r="D3607" s="38">
        <v>4.7078431372549021</v>
      </c>
      <c r="E3607" s="38">
        <v>4.4285714285714279</v>
      </c>
      <c r="F3607" s="38">
        <v>6.7025912721897676</v>
      </c>
      <c r="G3607" s="38">
        <v>3.6</v>
      </c>
      <c r="H3607" s="41">
        <v>40.233333333333299</v>
      </c>
    </row>
    <row r="3608" spans="1:8" x14ac:dyDescent="0.2">
      <c r="A3608" s="26">
        <v>11</v>
      </c>
      <c r="B3608" s="26">
        <v>15</v>
      </c>
      <c r="C3608" s="26">
        <v>2014</v>
      </c>
      <c r="D3608" s="38">
        <v>0</v>
      </c>
      <c r="E3608" s="38">
        <v>2.7375000000000003</v>
      </c>
      <c r="F3608" s="38">
        <v>5.6010669777741287</v>
      </c>
      <c r="G3608" s="38">
        <v>1.9500000000000002</v>
      </c>
      <c r="H3608" s="41">
        <v>40.233333333333299</v>
      </c>
    </row>
    <row r="3609" spans="1:8" x14ac:dyDescent="0.2">
      <c r="A3609" s="26">
        <v>11</v>
      </c>
      <c r="B3609" s="26">
        <v>16</v>
      </c>
      <c r="C3609" s="26">
        <v>2014</v>
      </c>
      <c r="D3609" s="38">
        <v>0.44468085106382982</v>
      </c>
      <c r="E3609" s="38">
        <v>1.8124999999999998</v>
      </c>
      <c r="F3609" s="38">
        <v>5.5925719318017713</v>
      </c>
      <c r="G3609" s="38">
        <v>2.5499999999999998</v>
      </c>
      <c r="H3609" s="41">
        <v>40.233333333333299</v>
      </c>
    </row>
    <row r="3610" spans="1:8" x14ac:dyDescent="0.2">
      <c r="A3610" s="26">
        <v>11</v>
      </c>
      <c r="B3610" s="26">
        <v>17</v>
      </c>
      <c r="C3610" s="26">
        <v>2014</v>
      </c>
      <c r="D3610" s="38">
        <v>16.35510204081633</v>
      </c>
      <c r="E3610" s="38">
        <v>2.5625</v>
      </c>
      <c r="F3610" s="38">
        <v>24.145752335429719</v>
      </c>
      <c r="G3610" s="38">
        <v>5.6807692307692301</v>
      </c>
      <c r="H3610" s="41">
        <v>40.233333333333299</v>
      </c>
    </row>
    <row r="3611" spans="1:8" x14ac:dyDescent="0.2">
      <c r="A3611" s="26">
        <v>11</v>
      </c>
      <c r="B3611" s="26">
        <v>18</v>
      </c>
      <c r="C3611" s="26">
        <v>2014</v>
      </c>
      <c r="D3611" s="38">
        <v>20.375000000000004</v>
      </c>
      <c r="E3611" s="38">
        <v>7.1285714285714281</v>
      </c>
      <c r="F3611" s="38">
        <v>11.595737752267468</v>
      </c>
      <c r="G3611" s="38">
        <v>1.5791666666666671</v>
      </c>
      <c r="H3611" s="41">
        <v>40.233333333333299</v>
      </c>
    </row>
    <row r="3612" spans="1:8" x14ac:dyDescent="0.2">
      <c r="A3612" s="26">
        <v>11</v>
      </c>
      <c r="B3612" s="26">
        <v>19</v>
      </c>
      <c r="C3612" s="26">
        <v>2014</v>
      </c>
      <c r="D3612" s="38">
        <v>0</v>
      </c>
      <c r="E3612" s="38">
        <v>4.75</v>
      </c>
      <c r="F3612" s="38">
        <v>6.4845517588992685</v>
      </c>
      <c r="G3612" s="38">
        <v>-2.5666666666666669</v>
      </c>
      <c r="H3612" s="41">
        <v>40.233333333333299</v>
      </c>
    </row>
    <row r="3613" spans="1:8" x14ac:dyDescent="0.2">
      <c r="A3613" s="26">
        <v>11</v>
      </c>
      <c r="B3613" s="26">
        <v>20</v>
      </c>
      <c r="C3613" s="26">
        <v>2014</v>
      </c>
      <c r="D3613" s="38">
        <v>0</v>
      </c>
      <c r="E3613" s="38">
        <v>5.0375000000000005</v>
      </c>
      <c r="F3613" s="38">
        <v>5.8927302228250564</v>
      </c>
      <c r="G3613" s="38">
        <v>2.1863636363636365</v>
      </c>
      <c r="H3613" s="41">
        <v>40.233333333333299</v>
      </c>
    </row>
    <row r="3614" spans="1:8" x14ac:dyDescent="0.2">
      <c r="A3614" s="26">
        <v>11</v>
      </c>
      <c r="B3614" s="26">
        <v>21</v>
      </c>
      <c r="C3614" s="26">
        <v>2014</v>
      </c>
      <c r="D3614" s="38">
        <v>0</v>
      </c>
      <c r="E3614" s="38">
        <v>5.1124999999999998</v>
      </c>
      <c r="F3614" s="38">
        <v>5.5104531540689861</v>
      </c>
      <c r="G3614" s="38">
        <v>-0.28500000000000036</v>
      </c>
      <c r="H3614" s="41">
        <v>40.233333333333299</v>
      </c>
    </row>
    <row r="3615" spans="1:8" x14ac:dyDescent="0.2">
      <c r="A3615" s="26">
        <v>11</v>
      </c>
      <c r="B3615" s="26">
        <v>22</v>
      </c>
      <c r="C3615" s="26">
        <v>2014</v>
      </c>
      <c r="D3615" s="38">
        <v>0</v>
      </c>
      <c r="E3615" s="38">
        <v>3.85</v>
      </c>
      <c r="F3615" s="38">
        <v>5.470809606197987</v>
      </c>
      <c r="G3615" s="38">
        <v>0.84500000000000064</v>
      </c>
      <c r="H3615" s="41">
        <v>40.233333333333299</v>
      </c>
    </row>
    <row r="3616" spans="1:8" x14ac:dyDescent="0.2">
      <c r="A3616" s="26">
        <v>11</v>
      </c>
      <c r="B3616" s="26">
        <v>23</v>
      </c>
      <c r="C3616" s="26">
        <v>2014</v>
      </c>
      <c r="D3616" s="38">
        <v>0.26458333333333334</v>
      </c>
      <c r="E3616" s="38">
        <v>2.5</v>
      </c>
      <c r="F3616" s="38">
        <v>5.3292255066587009</v>
      </c>
      <c r="G3616" s="38">
        <v>9.41</v>
      </c>
      <c r="H3616" s="41">
        <v>40.233333333333299</v>
      </c>
    </row>
    <row r="3617" spans="1:8" x14ac:dyDescent="0.2">
      <c r="A3617" s="26">
        <v>11</v>
      </c>
      <c r="B3617" s="26">
        <v>24</v>
      </c>
      <c r="C3617" s="26">
        <v>2014</v>
      </c>
      <c r="D3617" s="38">
        <v>16.312244897959179</v>
      </c>
      <c r="E3617" s="38">
        <v>5.4285714285714288</v>
      </c>
      <c r="F3617" s="38">
        <v>13.35704395053618</v>
      </c>
      <c r="G3617" s="38">
        <v>14.75</v>
      </c>
      <c r="H3617" s="41">
        <v>40.233333333333299</v>
      </c>
    </row>
    <row r="3618" spans="1:8" x14ac:dyDescent="0.2">
      <c r="A3618" s="26">
        <v>11</v>
      </c>
      <c r="B3618" s="26">
        <v>25</v>
      </c>
      <c r="C3618" s="26">
        <v>2014</v>
      </c>
      <c r="D3618" s="38">
        <v>0.44166666666666671</v>
      </c>
      <c r="E3618" s="38">
        <v>3.6</v>
      </c>
      <c r="F3618" s="38">
        <v>6.9461159233973389</v>
      </c>
      <c r="G3618" s="38">
        <v>13</v>
      </c>
      <c r="H3618" s="41">
        <v>40.233333333333299</v>
      </c>
    </row>
    <row r="3619" spans="1:8" x14ac:dyDescent="0.2">
      <c r="A3619" s="26">
        <v>11</v>
      </c>
      <c r="B3619" s="26">
        <v>26</v>
      </c>
      <c r="C3619" s="26">
        <v>2014</v>
      </c>
      <c r="D3619" s="38">
        <v>5.647916666666668</v>
      </c>
      <c r="E3619" s="38">
        <v>4.6428571428571415</v>
      </c>
      <c r="F3619" s="38">
        <v>16.242527899146815</v>
      </c>
      <c r="G3619" s="38">
        <v>6.4954545454545451</v>
      </c>
      <c r="H3619" s="41">
        <v>40.233333333333299</v>
      </c>
    </row>
    <row r="3620" spans="1:8" x14ac:dyDescent="0.2">
      <c r="A3620" s="26">
        <v>11</v>
      </c>
      <c r="B3620" s="26">
        <v>27</v>
      </c>
      <c r="C3620" s="26">
        <v>2014</v>
      </c>
      <c r="D3620" s="38">
        <v>23.440425531914894</v>
      </c>
      <c r="E3620" s="38">
        <v>3.45</v>
      </c>
      <c r="F3620" s="38">
        <v>15.027736325099745</v>
      </c>
      <c r="G3620" s="38">
        <v>2.0666666666666664</v>
      </c>
      <c r="H3620" s="41">
        <v>40.233333333333299</v>
      </c>
    </row>
    <row r="3621" spans="1:8" x14ac:dyDescent="0.2">
      <c r="A3621" s="26">
        <v>11</v>
      </c>
      <c r="B3621" s="26">
        <v>28</v>
      </c>
      <c r="C3621" s="26">
        <v>2014</v>
      </c>
      <c r="D3621" s="38">
        <v>0.2326086956521739</v>
      </c>
      <c r="E3621" s="38">
        <v>4.2249999999999996</v>
      </c>
      <c r="F3621" s="38">
        <v>8.9282933169473324</v>
      </c>
      <c r="G3621" s="38">
        <v>-0.17500000000000004</v>
      </c>
      <c r="H3621" s="41">
        <v>40.233333333333299</v>
      </c>
    </row>
    <row r="3622" spans="1:8" x14ac:dyDescent="0.2">
      <c r="A3622" s="26">
        <v>11</v>
      </c>
      <c r="B3622" s="26">
        <v>29</v>
      </c>
      <c r="C3622" s="26">
        <v>2014</v>
      </c>
      <c r="D3622" s="38">
        <v>0</v>
      </c>
      <c r="E3622" s="38">
        <v>1.5125</v>
      </c>
      <c r="F3622" s="38">
        <v>7.2915811262731935</v>
      </c>
      <c r="G3622" s="38">
        <v>-0.14545454545454595</v>
      </c>
      <c r="H3622" s="41">
        <v>40.233333333333299</v>
      </c>
    </row>
    <row r="3623" spans="1:8" x14ac:dyDescent="0.2">
      <c r="A3623" s="26">
        <v>11</v>
      </c>
      <c r="B3623" s="26">
        <v>30</v>
      </c>
      <c r="C3623" s="26">
        <v>2014</v>
      </c>
      <c r="D3623" s="38">
        <v>1.020408163265306E-2</v>
      </c>
      <c r="E3623" s="38">
        <v>2.8249999999999997</v>
      </c>
      <c r="F3623" s="38">
        <v>6.8441753717290537</v>
      </c>
      <c r="G3623" s="38">
        <v>7.4272727272727277</v>
      </c>
      <c r="H3623" s="41">
        <v>40.233333333333299</v>
      </c>
    </row>
    <row r="3624" spans="1:8" x14ac:dyDescent="0.2">
      <c r="A3624" s="26">
        <v>12</v>
      </c>
      <c r="B3624" s="26">
        <v>1</v>
      </c>
      <c r="C3624" s="26">
        <v>2014</v>
      </c>
      <c r="D3624" s="38">
        <v>0.39999999999999997</v>
      </c>
      <c r="E3624" s="38">
        <v>3.6749999999999998</v>
      </c>
      <c r="F3624" s="38">
        <v>6.6374625864016972</v>
      </c>
      <c r="G3624" s="38">
        <v>10.586363636363636</v>
      </c>
      <c r="H3624" s="41">
        <v>10.2111111111111</v>
      </c>
    </row>
    <row r="3625" spans="1:8" x14ac:dyDescent="0.2">
      <c r="A3625" s="26">
        <v>12</v>
      </c>
      <c r="B3625" s="26">
        <v>2</v>
      </c>
      <c r="C3625" s="26">
        <v>2014</v>
      </c>
      <c r="D3625" s="38">
        <v>2.6102040816326522</v>
      </c>
      <c r="E3625" s="38">
        <v>4.7750000000000004</v>
      </c>
      <c r="F3625" s="38">
        <v>6.6799378162634824</v>
      </c>
      <c r="G3625" s="38">
        <v>5.3041666666666654</v>
      </c>
      <c r="H3625" s="41">
        <v>10.2111111111111</v>
      </c>
    </row>
    <row r="3626" spans="1:8" x14ac:dyDescent="0.2">
      <c r="A3626" s="26">
        <v>12</v>
      </c>
      <c r="B3626" s="26">
        <v>3</v>
      </c>
      <c r="C3626" s="26">
        <v>2014</v>
      </c>
      <c r="D3626" s="38">
        <v>4.8700000000000019</v>
      </c>
      <c r="E3626" s="38">
        <v>3.7428571428571429</v>
      </c>
      <c r="F3626" s="38">
        <v>7.6370463291490491</v>
      </c>
      <c r="G3626" s="38">
        <v>5.045454545454545</v>
      </c>
      <c r="H3626" s="41">
        <v>10.2111111111111</v>
      </c>
    </row>
    <row r="3627" spans="1:8" x14ac:dyDescent="0.2">
      <c r="A3627" s="26">
        <v>12</v>
      </c>
      <c r="B3627" s="26">
        <v>4</v>
      </c>
      <c r="C3627" s="26">
        <v>2014</v>
      </c>
      <c r="D3627" s="38">
        <v>1.2108695652173911</v>
      </c>
      <c r="E3627" s="38">
        <v>3.4857142857142862</v>
      </c>
      <c r="F3627" s="38">
        <v>6.6487893143648398</v>
      </c>
      <c r="G3627" s="38">
        <v>4.1149999999999993</v>
      </c>
      <c r="H3627" s="41">
        <v>10.2111111111111</v>
      </c>
    </row>
    <row r="3628" spans="1:8" x14ac:dyDescent="0.2">
      <c r="A3628" s="26">
        <v>12</v>
      </c>
      <c r="B3628" s="26">
        <v>5</v>
      </c>
      <c r="C3628" s="26">
        <v>2014</v>
      </c>
      <c r="D3628" s="38">
        <v>2.4644444444444447</v>
      </c>
      <c r="E3628" s="38">
        <v>3.3124999999999996</v>
      </c>
      <c r="F3628" s="38">
        <v>7.1896405746049092</v>
      </c>
      <c r="G3628" s="38">
        <v>3.6500000000000004</v>
      </c>
      <c r="H3628" s="41">
        <v>10.2111111111111</v>
      </c>
    </row>
    <row r="3629" spans="1:8" x14ac:dyDescent="0.2">
      <c r="A3629" s="26">
        <v>12</v>
      </c>
      <c r="B3629" s="26">
        <v>6</v>
      </c>
      <c r="C3629" s="26">
        <v>2014</v>
      </c>
      <c r="D3629" s="38">
        <v>17.058333333333337</v>
      </c>
      <c r="E3629" s="38">
        <v>2.4285714285714293</v>
      </c>
      <c r="F3629" s="38">
        <v>23.290584374212436</v>
      </c>
      <c r="G3629" s="38">
        <v>5.5681818181818183</v>
      </c>
      <c r="H3629" s="41">
        <v>10.2111111111111</v>
      </c>
    </row>
    <row r="3630" spans="1:8" x14ac:dyDescent="0.2">
      <c r="A3630" s="26">
        <v>12</v>
      </c>
      <c r="B3630" s="26">
        <v>7</v>
      </c>
      <c r="C3630" s="26">
        <v>2014</v>
      </c>
      <c r="D3630" s="38">
        <v>20.335416666666674</v>
      </c>
      <c r="E3630" s="38">
        <v>7.1142857142857139</v>
      </c>
      <c r="F3630" s="38">
        <v>21.94270374659844</v>
      </c>
      <c r="G3630" s="38">
        <v>2.3363636363636364</v>
      </c>
      <c r="H3630" s="41">
        <v>10.2111111111111</v>
      </c>
    </row>
    <row r="3631" spans="1:8" x14ac:dyDescent="0.2">
      <c r="A3631" s="26">
        <v>12</v>
      </c>
      <c r="B3631" s="26">
        <v>8</v>
      </c>
      <c r="C3631" s="26">
        <v>2014</v>
      </c>
      <c r="D3631" s="38">
        <v>0.66938775510204074</v>
      </c>
      <c r="E3631" s="38">
        <v>5.4499999999999993</v>
      </c>
      <c r="F3631" s="38">
        <v>10.856668752672402</v>
      </c>
      <c r="G3631" s="38">
        <v>-0.84090909090909083</v>
      </c>
      <c r="H3631" s="41">
        <v>10.2111111111111</v>
      </c>
    </row>
    <row r="3632" spans="1:8" x14ac:dyDescent="0.2">
      <c r="A3632" s="26">
        <v>12</v>
      </c>
      <c r="B3632" s="26">
        <v>9</v>
      </c>
      <c r="C3632" s="26">
        <v>2014</v>
      </c>
      <c r="D3632" s="38">
        <v>24.502000000000013</v>
      </c>
      <c r="E3632" s="38">
        <v>6.6000000000000005</v>
      </c>
      <c r="F3632" s="38">
        <v>51.760315109571927</v>
      </c>
      <c r="G3632" s="38">
        <v>2.6818181818181821</v>
      </c>
      <c r="H3632" s="41">
        <v>10.2111111111111</v>
      </c>
    </row>
    <row r="3633" spans="1:8" x14ac:dyDescent="0.2">
      <c r="A3633" s="26">
        <v>12</v>
      </c>
      <c r="B3633" s="26">
        <v>10</v>
      </c>
      <c r="C3633" s="26">
        <v>2014</v>
      </c>
      <c r="D3633" s="38">
        <v>17.584000000000003</v>
      </c>
      <c r="E3633" s="38">
        <v>5.6428571428571432</v>
      </c>
      <c r="F3633" s="38">
        <v>24.91313815493265</v>
      </c>
      <c r="G3633" s="38">
        <v>2.7863636363636362</v>
      </c>
      <c r="H3633" s="41">
        <v>10.2111111111111</v>
      </c>
    </row>
    <row r="3634" spans="1:8" x14ac:dyDescent="0.2">
      <c r="A3634" s="26">
        <v>12</v>
      </c>
      <c r="B3634" s="26">
        <v>11</v>
      </c>
      <c r="C3634" s="26">
        <v>2014</v>
      </c>
      <c r="D3634" s="38">
        <v>0.98913043478260843</v>
      </c>
      <c r="E3634" s="38">
        <v>4.9857142857142858</v>
      </c>
      <c r="F3634" s="38">
        <v>12.742568958535678</v>
      </c>
      <c r="G3634" s="38">
        <v>1.0749999999999997</v>
      </c>
      <c r="H3634" s="41">
        <v>10.2111111111111</v>
      </c>
    </row>
    <row r="3635" spans="1:8" x14ac:dyDescent="0.2">
      <c r="A3635" s="26">
        <v>12</v>
      </c>
      <c r="B3635" s="26">
        <v>12</v>
      </c>
      <c r="C3635" s="26">
        <v>2014</v>
      </c>
      <c r="D3635" s="38">
        <v>0.10638297872340424</v>
      </c>
      <c r="E3635" s="38">
        <v>5.1375000000000002</v>
      </c>
      <c r="F3635" s="38">
        <v>9.2992436577402628</v>
      </c>
      <c r="G3635" s="38">
        <v>1.5727272727272725</v>
      </c>
      <c r="H3635" s="41">
        <v>10.2111111111111</v>
      </c>
    </row>
    <row r="3636" spans="1:8" x14ac:dyDescent="0.2">
      <c r="A3636" s="26">
        <v>12</v>
      </c>
      <c r="B3636" s="26">
        <v>13</v>
      </c>
      <c r="C3636" s="26">
        <v>2014</v>
      </c>
      <c r="D3636" s="38">
        <v>0</v>
      </c>
      <c r="E3636" s="38">
        <v>5.3</v>
      </c>
      <c r="F3636" s="38">
        <v>7.9881748960064778</v>
      </c>
      <c r="G3636" s="38">
        <v>3.5363636363636362</v>
      </c>
      <c r="H3636" s="41">
        <v>10.2111111111111</v>
      </c>
    </row>
    <row r="3637" spans="1:8" x14ac:dyDescent="0.2">
      <c r="A3637" s="26">
        <v>12</v>
      </c>
      <c r="B3637" s="26">
        <v>14</v>
      </c>
      <c r="C3637" s="26">
        <v>2014</v>
      </c>
      <c r="D3637" s="38">
        <v>0</v>
      </c>
      <c r="E3637" s="38">
        <v>3.6124999999999998</v>
      </c>
      <c r="F3637" s="38">
        <v>7.3340563561349814</v>
      </c>
      <c r="G3637" s="38">
        <v>4.4499999999999993</v>
      </c>
      <c r="H3637" s="41">
        <v>10.2111111111111</v>
      </c>
    </row>
    <row r="3638" spans="1:8" x14ac:dyDescent="0.2">
      <c r="A3638" s="26">
        <v>12</v>
      </c>
      <c r="B3638" s="26">
        <v>15</v>
      </c>
      <c r="C3638" s="26">
        <v>2014</v>
      </c>
      <c r="D3638" s="38">
        <v>0</v>
      </c>
      <c r="E3638" s="38">
        <v>1.4999999999999998</v>
      </c>
      <c r="F3638" s="38">
        <v>6.8243535977935545</v>
      </c>
      <c r="G3638" s="38">
        <v>4.0409090909090919</v>
      </c>
      <c r="H3638" s="41">
        <v>10.2111111111111</v>
      </c>
    </row>
    <row r="3639" spans="1:8" x14ac:dyDescent="0.2">
      <c r="A3639" s="26">
        <v>12</v>
      </c>
      <c r="B3639" s="26">
        <v>16</v>
      </c>
      <c r="C3639" s="26">
        <v>2014</v>
      </c>
      <c r="D3639" s="38">
        <v>1.0127659574468086</v>
      </c>
      <c r="E3639" s="38">
        <v>1.7249999999999999</v>
      </c>
      <c r="F3639" s="38">
        <v>6.6714427702911241</v>
      </c>
      <c r="G3639" s="38">
        <v>4.4000000000000004</v>
      </c>
      <c r="H3639" s="41">
        <v>10.2111111111111</v>
      </c>
    </row>
    <row r="3640" spans="1:8" x14ac:dyDescent="0.2">
      <c r="A3640" s="26">
        <v>12</v>
      </c>
      <c r="B3640" s="26">
        <v>17</v>
      </c>
      <c r="C3640" s="26">
        <v>2014</v>
      </c>
      <c r="D3640" s="38">
        <v>5.0460000000000012</v>
      </c>
      <c r="E3640" s="38">
        <v>3.971428571428572</v>
      </c>
      <c r="F3640" s="38">
        <v>7.2604326243745518</v>
      </c>
      <c r="G3640" s="38">
        <v>7.5299999999999994</v>
      </c>
      <c r="H3640" s="41">
        <v>10.2111111111111</v>
      </c>
    </row>
    <row r="3641" spans="1:8" x14ac:dyDescent="0.2">
      <c r="A3641" s="26">
        <v>12</v>
      </c>
      <c r="B3641" s="26">
        <v>18</v>
      </c>
      <c r="C3641" s="26">
        <v>2014</v>
      </c>
      <c r="D3641" s="38">
        <v>6.3829787234042548E-2</v>
      </c>
      <c r="E3641" s="38">
        <v>5.9375</v>
      </c>
      <c r="F3641" s="38">
        <v>6.3259775674152694</v>
      </c>
      <c r="G3641" s="38">
        <v>4.2681818181818185</v>
      </c>
      <c r="H3641" s="41">
        <v>10.2111111111111</v>
      </c>
    </row>
    <row r="3642" spans="1:8" x14ac:dyDescent="0.2">
      <c r="A3642" s="26">
        <v>12</v>
      </c>
      <c r="B3642" s="26">
        <v>19</v>
      </c>
      <c r="C3642" s="26">
        <v>2014</v>
      </c>
      <c r="D3642" s="38">
        <v>0</v>
      </c>
      <c r="E3642" s="38">
        <v>4.9375000000000009</v>
      </c>
      <c r="F3642" s="38">
        <v>6.0116608664380564</v>
      </c>
      <c r="G3642" s="38">
        <v>1.877272727272727</v>
      </c>
      <c r="H3642" s="41">
        <v>10.2111111111111</v>
      </c>
    </row>
    <row r="3643" spans="1:8" x14ac:dyDescent="0.2">
      <c r="A3643" s="26">
        <v>12</v>
      </c>
      <c r="B3643" s="26">
        <v>20</v>
      </c>
      <c r="C3643" s="26">
        <v>2014</v>
      </c>
      <c r="D3643" s="38">
        <v>0</v>
      </c>
      <c r="E3643" s="38">
        <v>2.4874999999999998</v>
      </c>
      <c r="F3643" s="38">
        <v>5.8106114450922712</v>
      </c>
      <c r="G3643" s="38">
        <v>-4.090909090909095E-2</v>
      </c>
      <c r="H3643" s="41">
        <v>10.2111111111111</v>
      </c>
    </row>
    <row r="3644" spans="1:8" x14ac:dyDescent="0.2">
      <c r="A3644" s="26">
        <v>12</v>
      </c>
      <c r="B3644" s="26">
        <v>21</v>
      </c>
      <c r="C3644" s="26">
        <v>2014</v>
      </c>
      <c r="D3644" s="38">
        <v>0</v>
      </c>
      <c r="E3644" s="38">
        <v>2.6875</v>
      </c>
      <c r="F3644" s="38">
        <v>5.6746907095345556</v>
      </c>
      <c r="G3644" s="38">
        <v>0.79090909090909101</v>
      </c>
      <c r="H3644" s="41">
        <v>10.2111111111111</v>
      </c>
    </row>
    <row r="3645" spans="1:8" x14ac:dyDescent="0.2">
      <c r="A3645" s="26">
        <v>12</v>
      </c>
      <c r="B3645" s="26">
        <v>22</v>
      </c>
      <c r="C3645" s="26">
        <v>2014</v>
      </c>
      <c r="D3645" s="38">
        <v>0.23333333333333334</v>
      </c>
      <c r="E3645" s="38">
        <v>3.1124999999999998</v>
      </c>
      <c r="F3645" s="38">
        <v>5.6180570697188408</v>
      </c>
      <c r="G3645" s="38">
        <v>3.8363636363636355</v>
      </c>
      <c r="H3645" s="41">
        <v>10.2111111111111</v>
      </c>
    </row>
    <row r="3646" spans="1:8" x14ac:dyDescent="0.2">
      <c r="A3646" s="26">
        <v>12</v>
      </c>
      <c r="B3646" s="26">
        <v>23</v>
      </c>
      <c r="C3646" s="26">
        <v>2014</v>
      </c>
      <c r="D3646" s="38">
        <v>4.8279999999999976</v>
      </c>
      <c r="E3646" s="38">
        <v>3.8000000000000003</v>
      </c>
      <c r="F3646" s="38">
        <v>6.9177991034894815</v>
      </c>
      <c r="G3646" s="38">
        <v>6.6400000000000006</v>
      </c>
      <c r="H3646" s="41">
        <v>10.2111111111111</v>
      </c>
    </row>
    <row r="3647" spans="1:8" x14ac:dyDescent="0.2">
      <c r="A3647" s="26">
        <v>12</v>
      </c>
      <c r="B3647" s="26">
        <v>24</v>
      </c>
      <c r="C3647" s="26">
        <v>2014</v>
      </c>
      <c r="D3647" s="38">
        <v>7.1333333333333364</v>
      </c>
      <c r="E3647" s="38">
        <v>2.8857142857142861</v>
      </c>
      <c r="F3647" s="38">
        <v>16.327478358870383</v>
      </c>
      <c r="G3647" s="38">
        <v>9.2800000000000011</v>
      </c>
      <c r="H3647" s="41">
        <v>10.2111111111111</v>
      </c>
    </row>
    <row r="3648" spans="1:8" x14ac:dyDescent="0.2">
      <c r="A3648" s="26">
        <v>12</v>
      </c>
      <c r="B3648" s="26">
        <v>25</v>
      </c>
      <c r="C3648" s="26">
        <v>2014</v>
      </c>
      <c r="D3648" s="38">
        <v>16.518750000000001</v>
      </c>
      <c r="E3648" s="38">
        <v>5.5</v>
      </c>
      <c r="F3648" s="38">
        <v>11.714668395880468</v>
      </c>
      <c r="G3648" s="38">
        <v>11.1</v>
      </c>
      <c r="H3648" s="41">
        <v>10.2111111111111</v>
      </c>
    </row>
    <row r="3649" spans="1:8" x14ac:dyDescent="0.2">
      <c r="A3649" s="26">
        <v>12</v>
      </c>
      <c r="B3649" s="26">
        <v>26</v>
      </c>
      <c r="C3649" s="26">
        <v>2014</v>
      </c>
      <c r="D3649" s="38">
        <v>8.2222222222222224E-2</v>
      </c>
      <c r="E3649" s="38">
        <v>3.2625000000000002</v>
      </c>
      <c r="F3649" s="38">
        <v>7.5294424134991935</v>
      </c>
      <c r="G3649" s="38">
        <v>5.8875000000000002</v>
      </c>
      <c r="H3649" s="41">
        <v>10.2111111111111</v>
      </c>
    </row>
    <row r="3650" spans="1:8" x14ac:dyDescent="0.2">
      <c r="A3650" s="26">
        <v>12</v>
      </c>
      <c r="B3650" s="26">
        <v>27</v>
      </c>
      <c r="C3650" s="26">
        <v>2014</v>
      </c>
      <c r="D3650" s="38">
        <v>0</v>
      </c>
      <c r="E3650" s="38">
        <v>1.6999999999999997</v>
      </c>
      <c r="F3650" s="38">
        <v>6.711086318162125</v>
      </c>
      <c r="G3650" s="38">
        <v>6.6833333333333353</v>
      </c>
      <c r="H3650" s="41">
        <v>10.2111111111111</v>
      </c>
    </row>
    <row r="3651" spans="1:8" x14ac:dyDescent="0.2">
      <c r="A3651" s="26">
        <v>12</v>
      </c>
      <c r="B3651" s="26">
        <v>28</v>
      </c>
      <c r="C3651" s="26">
        <v>2014</v>
      </c>
      <c r="D3651" s="38">
        <v>1.1617021276595743</v>
      </c>
      <c r="E3651" s="38">
        <v>3.1571428571428575</v>
      </c>
      <c r="F3651" s="38">
        <v>6.7875417319133398</v>
      </c>
      <c r="G3651" s="38">
        <v>7.7590909090909097</v>
      </c>
      <c r="H3651" s="41">
        <v>10.2111111111111</v>
      </c>
    </row>
    <row r="3652" spans="1:8" x14ac:dyDescent="0.2">
      <c r="A3652" s="26">
        <v>12</v>
      </c>
      <c r="B3652" s="26">
        <v>29</v>
      </c>
      <c r="C3652" s="26">
        <v>2014</v>
      </c>
      <c r="D3652" s="38">
        <v>0.41304347826086973</v>
      </c>
      <c r="E3652" s="38">
        <v>3.1857142857142859</v>
      </c>
      <c r="F3652" s="38">
        <v>6.2098786057930546</v>
      </c>
      <c r="G3652" s="38">
        <v>4.081818181818182</v>
      </c>
      <c r="H3652" s="41">
        <v>10.2111111111111</v>
      </c>
    </row>
    <row r="3653" spans="1:8" x14ac:dyDescent="0.2">
      <c r="A3653" s="26">
        <v>12</v>
      </c>
      <c r="B3653" s="26">
        <v>30</v>
      </c>
      <c r="C3653" s="26">
        <v>2014</v>
      </c>
      <c r="D3653" s="38">
        <v>0</v>
      </c>
      <c r="E3653" s="38">
        <v>2.8874999999999997</v>
      </c>
      <c r="F3653" s="38">
        <v>5.8360965830093425</v>
      </c>
      <c r="G3653" s="38">
        <v>-0.50454545454545463</v>
      </c>
      <c r="H3653" s="41">
        <v>10.2111111111111</v>
      </c>
    </row>
    <row r="3654" spans="1:8" x14ac:dyDescent="0.2">
      <c r="A3654" s="26">
        <v>12</v>
      </c>
      <c r="B3654" s="26">
        <v>31</v>
      </c>
      <c r="C3654" s="26">
        <v>2014</v>
      </c>
      <c r="D3654" s="38">
        <v>0</v>
      </c>
      <c r="E3654" s="38">
        <v>3.2625000000000002</v>
      </c>
      <c r="F3654" s="38">
        <v>5.7596411692581277</v>
      </c>
      <c r="G3654" s="38">
        <v>-2.413636363636364</v>
      </c>
      <c r="H3654" s="41">
        <v>10.2111111111111</v>
      </c>
    </row>
  </sheetData>
  <phoneticPr fontId="3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zoomScaleNormal="100" zoomScalePageLayoutView="150" workbookViewId="0">
      <selection sqref="A1:F10"/>
    </sheetView>
  </sheetViews>
  <sheetFormatPr defaultColWidth="8.875" defaultRowHeight="14.25" x14ac:dyDescent="0.2"/>
  <cols>
    <col min="1" max="1" width="25.125" style="2" bestFit="1" customWidth="1"/>
    <col min="2" max="2" width="39.75" style="2" customWidth="1"/>
    <col min="3" max="3" width="28.75" style="2" bestFit="1" customWidth="1"/>
    <col min="4" max="4" width="32.875" style="2" customWidth="1"/>
    <col min="5" max="5" width="30" style="2" customWidth="1"/>
    <col min="6" max="6" width="30.375" style="2" customWidth="1"/>
    <col min="7" max="16384" width="8.875" style="2"/>
  </cols>
  <sheetData>
    <row r="1" spans="1:6" x14ac:dyDescent="0.2">
      <c r="A1" s="103" t="s">
        <v>499</v>
      </c>
      <c r="B1" s="103"/>
      <c r="C1" s="103"/>
    </row>
    <row r="2" spans="1:6" x14ac:dyDescent="0.2">
      <c r="A2" s="35"/>
      <c r="B2" s="35" t="s">
        <v>0</v>
      </c>
      <c r="C2" s="35" t="s">
        <v>1</v>
      </c>
      <c r="D2" s="35" t="s">
        <v>2</v>
      </c>
      <c r="E2" s="35" t="s">
        <v>3</v>
      </c>
      <c r="F2" s="35" t="s">
        <v>802</v>
      </c>
    </row>
    <row r="3" spans="1:6" ht="28.5" x14ac:dyDescent="0.2">
      <c r="A3" s="35" t="s">
        <v>4</v>
      </c>
      <c r="B3" s="1" t="s">
        <v>5</v>
      </c>
      <c r="C3" s="1" t="s">
        <v>6</v>
      </c>
      <c r="D3" s="1" t="s">
        <v>7</v>
      </c>
      <c r="E3" s="1" t="s">
        <v>6</v>
      </c>
      <c r="F3" s="1" t="s">
        <v>6</v>
      </c>
    </row>
    <row r="4" spans="1:6" x14ac:dyDescent="0.2">
      <c r="A4" s="35" t="s">
        <v>8</v>
      </c>
      <c r="B4" s="1" t="s">
        <v>9</v>
      </c>
      <c r="C4" s="1" t="s">
        <v>10</v>
      </c>
      <c r="D4" s="1" t="s">
        <v>11</v>
      </c>
      <c r="E4" s="1" t="s">
        <v>10</v>
      </c>
      <c r="F4" s="1" t="s">
        <v>10</v>
      </c>
    </row>
    <row r="5" spans="1:6" ht="28.5" x14ac:dyDescent="0.2">
      <c r="A5" s="35" t="s">
        <v>12</v>
      </c>
      <c r="B5" s="1" t="s">
        <v>9</v>
      </c>
      <c r="C5" s="1" t="s">
        <v>10</v>
      </c>
      <c r="D5" s="1" t="s">
        <v>11</v>
      </c>
      <c r="E5" s="1" t="s">
        <v>10</v>
      </c>
      <c r="F5" s="1" t="s">
        <v>10</v>
      </c>
    </row>
    <row r="6" spans="1:6" ht="28.5" x14ac:dyDescent="0.2">
      <c r="A6" s="35" t="s">
        <v>13</v>
      </c>
      <c r="B6" s="1" t="s">
        <v>14</v>
      </c>
      <c r="C6" s="1" t="s">
        <v>15</v>
      </c>
      <c r="D6" s="1" t="s">
        <v>16</v>
      </c>
      <c r="E6" s="1" t="s">
        <v>15</v>
      </c>
      <c r="F6" s="1" t="s">
        <v>17</v>
      </c>
    </row>
    <row r="7" spans="1:6" ht="42.75" x14ac:dyDescent="0.2">
      <c r="A7" s="35" t="s">
        <v>18</v>
      </c>
      <c r="B7" s="1" t="s">
        <v>19</v>
      </c>
      <c r="C7" s="1" t="s">
        <v>20</v>
      </c>
      <c r="D7" s="1" t="s">
        <v>21</v>
      </c>
      <c r="E7" s="1" t="s">
        <v>22</v>
      </c>
      <c r="F7" s="1" t="s">
        <v>23</v>
      </c>
    </row>
    <row r="8" spans="1:6" ht="57" x14ac:dyDescent="0.2">
      <c r="A8" s="35" t="s">
        <v>24</v>
      </c>
      <c r="B8" s="1" t="s">
        <v>25</v>
      </c>
      <c r="C8" s="1" t="s">
        <v>26</v>
      </c>
      <c r="D8" s="1" t="s">
        <v>27</v>
      </c>
      <c r="E8" s="1" t="s">
        <v>28</v>
      </c>
      <c r="F8" s="1" t="s">
        <v>29</v>
      </c>
    </row>
    <row r="9" spans="1:6" ht="256.5" x14ac:dyDescent="0.2">
      <c r="A9" s="35" t="s">
        <v>30</v>
      </c>
      <c r="B9" s="1" t="s">
        <v>31</v>
      </c>
      <c r="C9" s="1" t="s">
        <v>32</v>
      </c>
      <c r="D9" s="1" t="s">
        <v>33</v>
      </c>
      <c r="E9" s="1" t="s">
        <v>34</v>
      </c>
      <c r="F9" s="1" t="s">
        <v>35</v>
      </c>
    </row>
    <row r="10" spans="1:6" ht="28.5" x14ac:dyDescent="0.2">
      <c r="A10" s="35" t="s">
        <v>803</v>
      </c>
      <c r="B10" s="1" t="s">
        <v>36</v>
      </c>
      <c r="C10" s="1" t="s">
        <v>10</v>
      </c>
      <c r="D10" s="1" t="s">
        <v>10</v>
      </c>
      <c r="E10" s="1" t="s">
        <v>10</v>
      </c>
      <c r="F10" s="1" t="s">
        <v>10</v>
      </c>
    </row>
    <row r="18" spans="4:5" x14ac:dyDescent="0.2">
      <c r="D18" s="3"/>
      <c r="E18" s="3"/>
    </row>
    <row r="19" spans="4:5" x14ac:dyDescent="0.2">
      <c r="D19" s="3"/>
      <c r="E19" s="3"/>
    </row>
  </sheetData>
  <mergeCells count="1">
    <mergeCell ref="A1:C1"/>
  </mergeCells>
  <phoneticPr fontId="33" type="noConversion"/>
  <pageMargins left="0.7" right="0.7" top="0.75" bottom="0.75" header="0.3" footer="0.3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C1"/>
    </sheetView>
  </sheetViews>
  <sheetFormatPr defaultRowHeight="14.25" x14ac:dyDescent="0.2"/>
  <cols>
    <col min="1" max="1" width="32.375" bestFit="1" customWidth="1"/>
    <col min="2" max="2" width="9.625" bestFit="1" customWidth="1"/>
    <col min="3" max="3" width="15.375" bestFit="1" customWidth="1"/>
  </cols>
  <sheetData>
    <row r="1" spans="1:3" x14ac:dyDescent="0.2">
      <c r="A1" s="103" t="s">
        <v>908</v>
      </c>
      <c r="B1" s="103"/>
      <c r="C1" s="103"/>
    </row>
    <row r="2" spans="1:3" x14ac:dyDescent="0.2">
      <c r="A2" s="26" t="s">
        <v>824</v>
      </c>
      <c r="B2" s="26" t="s">
        <v>825</v>
      </c>
      <c r="C2" s="26" t="s">
        <v>826</v>
      </c>
    </row>
    <row r="3" spans="1:3" x14ac:dyDescent="0.2">
      <c r="A3" s="26" t="s">
        <v>827</v>
      </c>
      <c r="B3" s="26" t="s">
        <v>828</v>
      </c>
      <c r="C3" s="26" t="s">
        <v>829</v>
      </c>
    </row>
    <row r="4" spans="1:3" x14ac:dyDescent="0.2">
      <c r="A4" s="26" t="s">
        <v>830</v>
      </c>
      <c r="B4" s="26" t="s">
        <v>831</v>
      </c>
      <c r="C4" s="26" t="s">
        <v>829</v>
      </c>
    </row>
    <row r="5" spans="1:3" x14ac:dyDescent="0.2">
      <c r="A5" s="26" t="s">
        <v>832</v>
      </c>
      <c r="B5" s="26" t="s">
        <v>833</v>
      </c>
      <c r="C5" s="26" t="s">
        <v>829</v>
      </c>
    </row>
    <row r="6" spans="1:3" x14ac:dyDescent="0.2">
      <c r="A6" s="26" t="s">
        <v>834</v>
      </c>
      <c r="B6" s="26" t="s">
        <v>833</v>
      </c>
      <c r="C6" s="26" t="s">
        <v>829</v>
      </c>
    </row>
    <row r="7" spans="1:3" x14ac:dyDescent="0.2">
      <c r="A7" s="26" t="s">
        <v>555</v>
      </c>
      <c r="B7" s="26" t="s">
        <v>833</v>
      </c>
      <c r="C7" s="26" t="s">
        <v>829</v>
      </c>
    </row>
    <row r="8" spans="1:3" x14ac:dyDescent="0.2">
      <c r="A8" s="26" t="s">
        <v>835</v>
      </c>
      <c r="B8" s="26" t="s">
        <v>833</v>
      </c>
      <c r="C8" s="26" t="s">
        <v>829</v>
      </c>
    </row>
    <row r="9" spans="1:3" x14ac:dyDescent="0.2">
      <c r="A9" s="26" t="s">
        <v>836</v>
      </c>
      <c r="B9" s="26" t="s">
        <v>833</v>
      </c>
      <c r="C9" s="26" t="s">
        <v>829</v>
      </c>
    </row>
    <row r="10" spans="1:3" x14ac:dyDescent="0.2">
      <c r="A10" s="26" t="s">
        <v>837</v>
      </c>
      <c r="B10" s="26" t="s">
        <v>838</v>
      </c>
      <c r="C10" s="26" t="s">
        <v>829</v>
      </c>
    </row>
    <row r="11" spans="1:3" x14ac:dyDescent="0.2">
      <c r="A11" s="26" t="s">
        <v>839</v>
      </c>
      <c r="B11" s="26" t="s">
        <v>407</v>
      </c>
      <c r="C11" s="26" t="s">
        <v>829</v>
      </c>
    </row>
    <row r="12" spans="1:3" x14ac:dyDescent="0.2">
      <c r="A12" s="26" t="s">
        <v>840</v>
      </c>
      <c r="B12" s="26" t="s">
        <v>841</v>
      </c>
      <c r="C12" s="26" t="s">
        <v>842</v>
      </c>
    </row>
    <row r="13" spans="1:3" x14ac:dyDescent="0.2">
      <c r="A13" s="26" t="s">
        <v>843</v>
      </c>
      <c r="B13" s="26"/>
      <c r="C13" s="26" t="s">
        <v>844</v>
      </c>
    </row>
    <row r="14" spans="1:3" x14ac:dyDescent="0.2">
      <c r="A14" s="26" t="s">
        <v>845</v>
      </c>
      <c r="B14" s="26"/>
      <c r="C14" s="26" t="s">
        <v>846</v>
      </c>
    </row>
    <row r="15" spans="1:3" x14ac:dyDescent="0.2">
      <c r="A15" s="26" t="s">
        <v>847</v>
      </c>
      <c r="B15" s="26"/>
      <c r="C15" s="26" t="s">
        <v>848</v>
      </c>
    </row>
    <row r="16" spans="1:3" x14ac:dyDescent="0.2">
      <c r="A16" s="26" t="s">
        <v>849</v>
      </c>
      <c r="B16" s="26"/>
      <c r="C16" s="26"/>
    </row>
  </sheetData>
  <mergeCells count="1">
    <mergeCell ref="A1:C1"/>
  </mergeCells>
  <phoneticPr fontId="3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7" sqref="B7"/>
    </sheetView>
  </sheetViews>
  <sheetFormatPr defaultColWidth="9.125" defaultRowHeight="14.25" x14ac:dyDescent="0.2"/>
  <cols>
    <col min="1" max="1" width="14" style="96" customWidth="1"/>
    <col min="2" max="2" width="27" style="96" bestFit="1" customWidth="1"/>
    <col min="3" max="3" width="13" style="96" customWidth="1"/>
    <col min="4" max="4" width="13.625" style="96" bestFit="1" customWidth="1"/>
    <col min="5" max="5" width="11" style="96" customWidth="1"/>
    <col min="6" max="6" width="15.75" style="96" customWidth="1"/>
    <col min="7" max="16384" width="9.125" style="96"/>
  </cols>
  <sheetData>
    <row r="1" spans="1:6" ht="53.25" customHeight="1" x14ac:dyDescent="0.2">
      <c r="A1" s="103" t="s">
        <v>894</v>
      </c>
      <c r="B1" s="103"/>
      <c r="C1" s="103"/>
      <c r="D1" s="103"/>
      <c r="E1" s="103"/>
      <c r="F1" s="103"/>
    </row>
    <row r="2" spans="1:6" x14ac:dyDescent="0.2">
      <c r="A2" s="74" t="s">
        <v>850</v>
      </c>
      <c r="B2" s="74" t="s">
        <v>851</v>
      </c>
      <c r="C2" s="74" t="s">
        <v>852</v>
      </c>
      <c r="D2" s="74" t="s">
        <v>853</v>
      </c>
      <c r="E2" s="74" t="s">
        <v>854</v>
      </c>
      <c r="F2" s="74" t="s">
        <v>855</v>
      </c>
    </row>
    <row r="3" spans="1:6" x14ac:dyDescent="0.2">
      <c r="A3" s="104" t="s">
        <v>856</v>
      </c>
      <c r="B3" s="74" t="s">
        <v>857</v>
      </c>
      <c r="C3" s="97" t="s">
        <v>858</v>
      </c>
      <c r="D3" s="97" t="s">
        <v>859</v>
      </c>
      <c r="E3" s="97" t="s">
        <v>860</v>
      </c>
      <c r="F3" s="97" t="s">
        <v>861</v>
      </c>
    </row>
    <row r="4" spans="1:6" x14ac:dyDescent="0.2">
      <c r="A4" s="104"/>
      <c r="B4" s="74" t="s">
        <v>862</v>
      </c>
      <c r="C4" s="97" t="s">
        <v>863</v>
      </c>
      <c r="D4" s="97" t="s">
        <v>864</v>
      </c>
      <c r="E4" s="97" t="s">
        <v>40</v>
      </c>
      <c r="F4" s="97" t="s">
        <v>40</v>
      </c>
    </row>
    <row r="5" spans="1:6" x14ac:dyDescent="0.2">
      <c r="A5" s="104"/>
      <c r="B5" s="74" t="s">
        <v>865</v>
      </c>
      <c r="C5" s="97" t="s">
        <v>866</v>
      </c>
      <c r="D5" s="97" t="s">
        <v>867</v>
      </c>
      <c r="E5" s="97" t="s">
        <v>868</v>
      </c>
      <c r="F5" s="97" t="s">
        <v>861</v>
      </c>
    </row>
    <row r="6" spans="1:6" x14ac:dyDescent="0.2">
      <c r="A6" s="104"/>
      <c r="B6" s="74" t="s">
        <v>869</v>
      </c>
      <c r="C6" s="97" t="s">
        <v>866</v>
      </c>
      <c r="D6" s="97" t="s">
        <v>867</v>
      </c>
      <c r="E6" s="97" t="s">
        <v>868</v>
      </c>
      <c r="F6" s="97" t="s">
        <v>861</v>
      </c>
    </row>
    <row r="7" spans="1:6" x14ac:dyDescent="0.2">
      <c r="A7" s="104"/>
      <c r="B7" s="74" t="s">
        <v>870</v>
      </c>
      <c r="C7" s="97" t="s">
        <v>863</v>
      </c>
      <c r="D7" s="97" t="s">
        <v>864</v>
      </c>
      <c r="E7" s="97" t="s">
        <v>40</v>
      </c>
      <c r="F7" s="97" t="s">
        <v>40</v>
      </c>
    </row>
    <row r="8" spans="1:6" x14ac:dyDescent="0.2">
      <c r="A8" s="104"/>
      <c r="B8" s="74" t="s">
        <v>871</v>
      </c>
      <c r="C8" s="97" t="s">
        <v>863</v>
      </c>
      <c r="D8" s="97" t="s">
        <v>864</v>
      </c>
      <c r="E8" s="97" t="s">
        <v>40</v>
      </c>
      <c r="F8" s="97" t="s">
        <v>40</v>
      </c>
    </row>
    <row r="9" spans="1:6" x14ac:dyDescent="0.2">
      <c r="A9" s="104"/>
      <c r="B9" s="74" t="s">
        <v>872</v>
      </c>
      <c r="C9" s="97" t="s">
        <v>858</v>
      </c>
      <c r="D9" s="97" t="s">
        <v>859</v>
      </c>
      <c r="E9" s="97" t="s">
        <v>860</v>
      </c>
      <c r="F9" s="97" t="s">
        <v>40</v>
      </c>
    </row>
    <row r="10" spans="1:6" x14ac:dyDescent="0.2">
      <c r="A10" s="104"/>
      <c r="B10" s="74" t="s">
        <v>873</v>
      </c>
      <c r="C10" s="97" t="s">
        <v>40</v>
      </c>
      <c r="D10" s="97" t="s">
        <v>40</v>
      </c>
      <c r="E10" s="97" t="s">
        <v>40</v>
      </c>
      <c r="F10" s="97" t="s">
        <v>861</v>
      </c>
    </row>
    <row r="11" spans="1:6" x14ac:dyDescent="0.2">
      <c r="A11" s="104" t="s">
        <v>874</v>
      </c>
      <c r="B11" s="74" t="s">
        <v>857</v>
      </c>
      <c r="C11" s="97" t="s">
        <v>858</v>
      </c>
      <c r="D11" s="97" t="s">
        <v>859</v>
      </c>
      <c r="E11" s="97" t="s">
        <v>860</v>
      </c>
      <c r="F11" s="97" t="s">
        <v>861</v>
      </c>
    </row>
    <row r="12" spans="1:6" x14ac:dyDescent="0.2">
      <c r="A12" s="104"/>
      <c r="B12" s="74" t="s">
        <v>875</v>
      </c>
      <c r="C12" s="97" t="s">
        <v>863</v>
      </c>
      <c r="D12" s="97" t="s">
        <v>863</v>
      </c>
      <c r="E12" s="97" t="s">
        <v>40</v>
      </c>
      <c r="F12" s="97" t="s">
        <v>40</v>
      </c>
    </row>
    <row r="13" spans="1:6" x14ac:dyDescent="0.2">
      <c r="A13" s="104"/>
      <c r="B13" s="74" t="s">
        <v>876</v>
      </c>
      <c r="C13" s="97" t="s">
        <v>866</v>
      </c>
      <c r="D13" s="97" t="s">
        <v>867</v>
      </c>
      <c r="E13" s="97" t="s">
        <v>877</v>
      </c>
      <c r="F13" s="97" t="s">
        <v>861</v>
      </c>
    </row>
    <row r="14" spans="1:6" x14ac:dyDescent="0.2">
      <c r="A14" s="104"/>
      <c r="B14" s="74" t="s">
        <v>878</v>
      </c>
      <c r="C14" s="97" t="s">
        <v>863</v>
      </c>
      <c r="D14" s="97" t="s">
        <v>864</v>
      </c>
      <c r="E14" s="97" t="s">
        <v>879</v>
      </c>
      <c r="F14" s="97" t="s">
        <v>40</v>
      </c>
    </row>
    <row r="15" spans="1:6" x14ac:dyDescent="0.2">
      <c r="A15" s="104"/>
      <c r="B15" s="74" t="s">
        <v>880</v>
      </c>
      <c r="C15" s="97" t="s">
        <v>40</v>
      </c>
      <c r="D15" s="97" t="s">
        <v>40</v>
      </c>
      <c r="E15" s="97" t="s">
        <v>877</v>
      </c>
      <c r="F15" s="97" t="s">
        <v>861</v>
      </c>
    </row>
    <row r="16" spans="1:6" x14ac:dyDescent="0.2">
      <c r="A16" s="104"/>
      <c r="B16" s="74" t="s">
        <v>881</v>
      </c>
      <c r="C16" s="97" t="s">
        <v>40</v>
      </c>
      <c r="D16" s="97" t="s">
        <v>40</v>
      </c>
      <c r="E16" s="97" t="s">
        <v>40</v>
      </c>
      <c r="F16" s="97" t="s">
        <v>882</v>
      </c>
    </row>
    <row r="17" spans="1:6" x14ac:dyDescent="0.2">
      <c r="A17" s="104" t="s">
        <v>883</v>
      </c>
      <c r="B17" s="74" t="s">
        <v>857</v>
      </c>
      <c r="C17" s="97" t="s">
        <v>858</v>
      </c>
      <c r="D17" s="97" t="s">
        <v>859</v>
      </c>
      <c r="E17" s="97" t="s">
        <v>860</v>
      </c>
      <c r="F17" s="97" t="s">
        <v>861</v>
      </c>
    </row>
    <row r="18" spans="1:6" x14ac:dyDescent="0.2">
      <c r="A18" s="104"/>
      <c r="B18" s="74" t="s">
        <v>884</v>
      </c>
      <c r="C18" s="97" t="s">
        <v>866</v>
      </c>
      <c r="D18" s="97" t="s">
        <v>867</v>
      </c>
      <c r="E18" s="97" t="s">
        <v>877</v>
      </c>
      <c r="F18" s="97" t="s">
        <v>861</v>
      </c>
    </row>
    <row r="19" spans="1:6" x14ac:dyDescent="0.2">
      <c r="A19" s="104"/>
      <c r="B19" s="74" t="s">
        <v>885</v>
      </c>
      <c r="C19" s="97" t="s">
        <v>863</v>
      </c>
      <c r="D19" s="97" t="s">
        <v>864</v>
      </c>
      <c r="E19" s="97" t="s">
        <v>879</v>
      </c>
      <c r="F19" s="97" t="s">
        <v>40</v>
      </c>
    </row>
    <row r="20" spans="1:6" x14ac:dyDescent="0.2">
      <c r="A20" s="104"/>
      <c r="B20" s="74" t="s">
        <v>542</v>
      </c>
      <c r="C20" s="97" t="s">
        <v>866</v>
      </c>
      <c r="D20" s="97" t="s">
        <v>867</v>
      </c>
      <c r="E20" s="97" t="s">
        <v>877</v>
      </c>
      <c r="F20" s="97" t="s">
        <v>861</v>
      </c>
    </row>
    <row r="21" spans="1:6" x14ac:dyDescent="0.2">
      <c r="A21" s="104"/>
      <c r="B21" s="74" t="s">
        <v>881</v>
      </c>
      <c r="C21" s="97" t="s">
        <v>40</v>
      </c>
      <c r="D21" s="97" t="s">
        <v>40</v>
      </c>
      <c r="E21" s="97" t="s">
        <v>40</v>
      </c>
      <c r="F21" s="97" t="s">
        <v>882</v>
      </c>
    </row>
    <row r="22" spans="1:6" x14ac:dyDescent="0.2">
      <c r="A22" s="104" t="s">
        <v>886</v>
      </c>
      <c r="B22" s="74" t="s">
        <v>887</v>
      </c>
      <c r="C22" s="97" t="s">
        <v>863</v>
      </c>
      <c r="D22" s="97" t="s">
        <v>864</v>
      </c>
      <c r="E22" s="97" t="s">
        <v>40</v>
      </c>
      <c r="F22" s="97" t="s">
        <v>40</v>
      </c>
    </row>
    <row r="23" spans="1:6" x14ac:dyDescent="0.2">
      <c r="A23" s="104"/>
      <c r="B23" s="74" t="s">
        <v>888</v>
      </c>
      <c r="C23" s="97" t="s">
        <v>863</v>
      </c>
      <c r="D23" s="97" t="s">
        <v>864</v>
      </c>
      <c r="E23" s="97" t="s">
        <v>879</v>
      </c>
      <c r="F23" s="97" t="s">
        <v>861</v>
      </c>
    </row>
    <row r="24" spans="1:6" x14ac:dyDescent="0.2">
      <c r="A24" s="104"/>
      <c r="B24" s="74" t="s">
        <v>889</v>
      </c>
      <c r="C24" s="97" t="s">
        <v>866</v>
      </c>
      <c r="D24" s="97" t="s">
        <v>867</v>
      </c>
      <c r="E24" s="97" t="s">
        <v>877</v>
      </c>
      <c r="F24" s="97" t="s">
        <v>861</v>
      </c>
    </row>
    <row r="25" spans="1:6" x14ac:dyDescent="0.2">
      <c r="A25" s="104"/>
      <c r="B25" s="74" t="s">
        <v>890</v>
      </c>
      <c r="C25" s="97" t="s">
        <v>866</v>
      </c>
      <c r="D25" s="97" t="s">
        <v>867</v>
      </c>
      <c r="E25" s="97" t="s">
        <v>877</v>
      </c>
      <c r="F25" s="97" t="s">
        <v>861</v>
      </c>
    </row>
    <row r="26" spans="1:6" x14ac:dyDescent="0.2">
      <c r="A26" s="104"/>
      <c r="B26" s="74" t="s">
        <v>891</v>
      </c>
      <c r="C26" s="97" t="s">
        <v>40</v>
      </c>
      <c r="D26" s="97" t="s">
        <v>40</v>
      </c>
      <c r="E26" s="97" t="s">
        <v>40</v>
      </c>
      <c r="F26" s="97" t="s">
        <v>861</v>
      </c>
    </row>
    <row r="27" spans="1:6" x14ac:dyDescent="0.2">
      <c r="A27" s="104"/>
      <c r="B27" s="74" t="s">
        <v>892</v>
      </c>
      <c r="C27" s="97" t="s">
        <v>863</v>
      </c>
      <c r="D27" s="97" t="s">
        <v>864</v>
      </c>
      <c r="E27" s="97" t="s">
        <v>879</v>
      </c>
      <c r="F27" s="97" t="s">
        <v>861</v>
      </c>
    </row>
    <row r="28" spans="1:6" x14ac:dyDescent="0.2">
      <c r="A28" s="104"/>
      <c r="B28" s="74" t="s">
        <v>893</v>
      </c>
      <c r="C28" s="97" t="s">
        <v>863</v>
      </c>
      <c r="D28" s="97" t="s">
        <v>864</v>
      </c>
      <c r="E28" s="97" t="s">
        <v>879</v>
      </c>
      <c r="F28" s="97" t="s">
        <v>861</v>
      </c>
    </row>
    <row r="29" spans="1:6" x14ac:dyDescent="0.2">
      <c r="A29" s="104"/>
      <c r="B29" s="74" t="s">
        <v>881</v>
      </c>
      <c r="C29" s="97" t="s">
        <v>40</v>
      </c>
      <c r="D29" s="97" t="s">
        <v>40</v>
      </c>
      <c r="E29" s="97" t="s">
        <v>40</v>
      </c>
      <c r="F29" s="97" t="s">
        <v>882</v>
      </c>
    </row>
  </sheetData>
  <mergeCells count="5">
    <mergeCell ref="A3:A10"/>
    <mergeCell ref="A11:A16"/>
    <mergeCell ref="A17:A21"/>
    <mergeCell ref="A22:A29"/>
    <mergeCell ref="A1:F1"/>
  </mergeCells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25" zoomScaleNormal="125" zoomScalePageLayoutView="125" workbookViewId="0"/>
  </sheetViews>
  <sheetFormatPr defaultColWidth="8.875" defaultRowHeight="14.25" x14ac:dyDescent="0.2"/>
  <cols>
    <col min="1" max="1" width="41.25" style="4" customWidth="1"/>
    <col min="2" max="2" width="22.375" style="4" bestFit="1" customWidth="1"/>
    <col min="3" max="3" width="14" style="4" customWidth="1"/>
    <col min="4" max="4" width="8.875" style="4"/>
  </cols>
  <sheetData>
    <row r="1" spans="1:3" x14ac:dyDescent="0.2">
      <c r="A1" s="34" t="s">
        <v>895</v>
      </c>
    </row>
    <row r="2" spans="1:3" x14ac:dyDescent="0.2">
      <c r="A2" s="25" t="s">
        <v>37</v>
      </c>
      <c r="B2" s="25" t="s">
        <v>38</v>
      </c>
      <c r="C2" s="25" t="s">
        <v>39</v>
      </c>
    </row>
    <row r="3" spans="1:3" x14ac:dyDescent="0.2">
      <c r="A3" s="25" t="s">
        <v>57</v>
      </c>
      <c r="B3" s="25" t="s">
        <v>58</v>
      </c>
      <c r="C3" s="25"/>
    </row>
    <row r="4" spans="1:3" x14ac:dyDescent="0.2">
      <c r="A4" s="25" t="s">
        <v>41</v>
      </c>
      <c r="B4" s="25" t="s">
        <v>42</v>
      </c>
      <c r="C4" s="25" t="s">
        <v>40</v>
      </c>
    </row>
    <row r="5" spans="1:3" x14ac:dyDescent="0.2">
      <c r="A5" s="25" t="s">
        <v>43</v>
      </c>
      <c r="B5" s="28" t="s">
        <v>44</v>
      </c>
      <c r="C5" s="25" t="s">
        <v>40</v>
      </c>
    </row>
    <row r="6" spans="1:3" x14ac:dyDescent="0.2">
      <c r="A6" s="25" t="s">
        <v>45</v>
      </c>
      <c r="B6" s="29" t="s">
        <v>46</v>
      </c>
      <c r="C6" s="25" t="s">
        <v>40</v>
      </c>
    </row>
    <row r="7" spans="1:3" x14ac:dyDescent="0.2">
      <c r="A7" s="25" t="s">
        <v>47</v>
      </c>
      <c r="B7" s="29">
        <v>2.98</v>
      </c>
      <c r="C7" s="25" t="s">
        <v>40</v>
      </c>
    </row>
    <row r="8" spans="1:3" x14ac:dyDescent="0.2">
      <c r="A8" s="25" t="s">
        <v>48</v>
      </c>
      <c r="B8" s="29">
        <v>221.04</v>
      </c>
      <c r="C8" s="25" t="s">
        <v>49</v>
      </c>
    </row>
    <row r="9" spans="1:3" x14ac:dyDescent="0.2">
      <c r="A9" s="25" t="s">
        <v>50</v>
      </c>
      <c r="B9" s="30">
        <v>28200000000</v>
      </c>
      <c r="C9" s="25" t="s">
        <v>40</v>
      </c>
    </row>
    <row r="10" spans="1:3" x14ac:dyDescent="0.2">
      <c r="A10" s="25" t="s">
        <v>51</v>
      </c>
      <c r="B10" s="31">
        <f>10^2.83</f>
        <v>676.08297539198213</v>
      </c>
      <c r="C10" s="25" t="s">
        <v>40</v>
      </c>
    </row>
    <row r="11" spans="1:3" x14ac:dyDescent="0.2">
      <c r="A11" s="25" t="s">
        <v>52</v>
      </c>
      <c r="B11" s="31">
        <f>10^2.6382</f>
        <v>434.71036960621007</v>
      </c>
      <c r="C11" s="25" t="s">
        <v>53</v>
      </c>
    </row>
    <row r="12" spans="1:3" x14ac:dyDescent="0.2">
      <c r="A12" s="25" t="s">
        <v>54</v>
      </c>
      <c r="B12" s="32">
        <f>10^(-7.62)</f>
        <v>2.3988329190194864E-8</v>
      </c>
      <c r="C12" s="25" t="s">
        <v>40</v>
      </c>
    </row>
    <row r="13" spans="1:3" x14ac:dyDescent="0.2">
      <c r="A13" s="25" t="s">
        <v>440</v>
      </c>
      <c r="B13" s="33">
        <f>LN(2)/0.00538</f>
        <v>128.83776590333554</v>
      </c>
      <c r="C13" s="25" t="s">
        <v>56</v>
      </c>
    </row>
    <row r="14" spans="1:3" x14ac:dyDescent="0.2">
      <c r="A14" s="25" t="s">
        <v>441</v>
      </c>
      <c r="B14" s="33">
        <f>LN(2)/0.000604</f>
        <v>1147.5946698012337</v>
      </c>
      <c r="C14" s="25" t="s">
        <v>56</v>
      </c>
    </row>
    <row r="15" spans="1:3" x14ac:dyDescent="0.2">
      <c r="A15" s="25" t="s">
        <v>442</v>
      </c>
      <c r="B15" s="33">
        <v>481.35220872218417</v>
      </c>
      <c r="C15" s="25" t="s">
        <v>56</v>
      </c>
    </row>
    <row r="16" spans="1:3" x14ac:dyDescent="0.2">
      <c r="A16" s="25" t="s">
        <v>443</v>
      </c>
      <c r="B16" s="33">
        <f>LN(2)/0.00521</f>
        <v>133.04168532820447</v>
      </c>
      <c r="C16" s="25" t="s">
        <v>56</v>
      </c>
    </row>
  </sheetData>
  <phoneticPr fontId="33" type="noConversion"/>
  <pageMargins left="0.7" right="0.7" top="0.75" bottom="0.75" header="0.3" footer="0.3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selection activeCell="A2" sqref="A2"/>
    </sheetView>
  </sheetViews>
  <sheetFormatPr defaultColWidth="9.125" defaultRowHeight="14.25" x14ac:dyDescent="0.2"/>
  <cols>
    <col min="1" max="1" width="58.75" style="63" customWidth="1"/>
    <col min="2" max="2" width="15.125" style="63" bestFit="1" customWidth="1"/>
    <col min="3" max="16384" width="9.125" style="63"/>
  </cols>
  <sheetData>
    <row r="1" spans="1:3" x14ac:dyDescent="0.2">
      <c r="A1" s="27" t="s">
        <v>896</v>
      </c>
    </row>
    <row r="2" spans="1:3" x14ac:dyDescent="0.2">
      <c r="A2" s="69" t="s">
        <v>59</v>
      </c>
      <c r="B2" s="70" t="s">
        <v>38</v>
      </c>
      <c r="C2" s="71" t="s">
        <v>39</v>
      </c>
    </row>
    <row r="3" spans="1:3" ht="16.5" x14ac:dyDescent="0.2">
      <c r="A3" s="69" t="s">
        <v>444</v>
      </c>
      <c r="B3" s="70">
        <v>44000000000</v>
      </c>
      <c r="C3" s="71" t="s">
        <v>804</v>
      </c>
    </row>
    <row r="4" spans="1:3" x14ac:dyDescent="0.2">
      <c r="A4" s="69" t="s">
        <v>452</v>
      </c>
      <c r="B4" s="70">
        <v>1000</v>
      </c>
      <c r="C4" s="71" t="s">
        <v>65</v>
      </c>
    </row>
    <row r="5" spans="1:3" x14ac:dyDescent="0.2">
      <c r="A5" s="69" t="s">
        <v>459</v>
      </c>
      <c r="B5" s="72">
        <v>1.9999999999999999E-11</v>
      </c>
      <c r="C5" s="71" t="s">
        <v>40</v>
      </c>
    </row>
    <row r="6" spans="1:3" x14ac:dyDescent="0.2">
      <c r="A6" s="69" t="s">
        <v>470</v>
      </c>
      <c r="B6" s="70">
        <v>0.1</v>
      </c>
      <c r="C6" s="71" t="s">
        <v>40</v>
      </c>
    </row>
    <row r="7" spans="1:3" ht="16.5" x14ac:dyDescent="0.2">
      <c r="A7" s="69" t="s">
        <v>471</v>
      </c>
      <c r="B7" s="70">
        <v>2550000000000</v>
      </c>
      <c r="C7" s="71" t="s">
        <v>805</v>
      </c>
    </row>
    <row r="8" spans="1:3" x14ac:dyDescent="0.2">
      <c r="A8" s="69" t="s">
        <v>484</v>
      </c>
      <c r="B8" s="70">
        <v>3</v>
      </c>
      <c r="C8" s="71" t="s">
        <v>40</v>
      </c>
    </row>
    <row r="9" spans="1:3" x14ac:dyDescent="0.2">
      <c r="A9" s="69" t="s">
        <v>485</v>
      </c>
      <c r="B9" s="70">
        <v>2</v>
      </c>
      <c r="C9" s="71" t="s">
        <v>486</v>
      </c>
    </row>
    <row r="10" spans="1:3" x14ac:dyDescent="0.2">
      <c r="A10" s="69"/>
      <c r="B10" s="70"/>
      <c r="C10" s="71"/>
    </row>
    <row r="11" spans="1:3" ht="16.5" x14ac:dyDescent="0.2">
      <c r="A11" s="69" t="s">
        <v>445</v>
      </c>
      <c r="B11" s="70">
        <v>1200000000</v>
      </c>
      <c r="C11" s="71" t="s">
        <v>804</v>
      </c>
    </row>
    <row r="12" spans="1:3" x14ac:dyDescent="0.2">
      <c r="A12" s="69" t="s">
        <v>453</v>
      </c>
      <c r="B12" s="70">
        <v>3</v>
      </c>
      <c r="C12" s="71" t="s">
        <v>65</v>
      </c>
    </row>
    <row r="13" spans="1:3" x14ac:dyDescent="0.2">
      <c r="A13" s="69" t="s">
        <v>462</v>
      </c>
      <c r="B13" s="72">
        <v>6.0000000000000002E-6</v>
      </c>
      <c r="C13" s="71" t="s">
        <v>40</v>
      </c>
    </row>
    <row r="14" spans="1:3" x14ac:dyDescent="0.2">
      <c r="A14" s="69" t="s">
        <v>478</v>
      </c>
      <c r="B14" s="70">
        <v>0.1</v>
      </c>
      <c r="C14" s="71" t="s">
        <v>40</v>
      </c>
    </row>
    <row r="15" spans="1:3" ht="16.5" x14ac:dyDescent="0.2">
      <c r="A15" s="69" t="s">
        <v>482</v>
      </c>
      <c r="B15" s="70">
        <v>3750000</v>
      </c>
      <c r="C15" s="71" t="s">
        <v>805</v>
      </c>
    </row>
    <row r="16" spans="1:3" x14ac:dyDescent="0.2">
      <c r="A16" s="69" t="s">
        <v>93</v>
      </c>
      <c r="B16" s="70">
        <v>7.5</v>
      </c>
      <c r="C16" s="71" t="s">
        <v>40</v>
      </c>
    </row>
    <row r="17" spans="1:3" x14ac:dyDescent="0.2">
      <c r="A17" s="69" t="s">
        <v>493</v>
      </c>
      <c r="B17" s="70">
        <v>1</v>
      </c>
      <c r="C17" s="71" t="s">
        <v>486</v>
      </c>
    </row>
    <row r="18" spans="1:3" x14ac:dyDescent="0.2">
      <c r="A18" s="73"/>
      <c r="B18" s="73"/>
      <c r="C18" s="71"/>
    </row>
    <row r="19" spans="1:3" ht="16.5" x14ac:dyDescent="0.2">
      <c r="A19" s="69" t="s">
        <v>446</v>
      </c>
      <c r="B19" s="70">
        <v>1200000000</v>
      </c>
      <c r="C19" s="71" t="s">
        <v>804</v>
      </c>
    </row>
    <row r="20" spans="1:3" x14ac:dyDescent="0.2">
      <c r="A20" s="69" t="s">
        <v>105</v>
      </c>
      <c r="B20" s="70">
        <v>0.03</v>
      </c>
      <c r="C20" s="71" t="s">
        <v>65</v>
      </c>
    </row>
    <row r="21" spans="1:3" x14ac:dyDescent="0.2">
      <c r="A21" s="69" t="s">
        <v>460</v>
      </c>
      <c r="B21" s="73">
        <v>0.2</v>
      </c>
      <c r="C21" s="71" t="s">
        <v>40</v>
      </c>
    </row>
    <row r="22" spans="1:3" x14ac:dyDescent="0.2">
      <c r="A22" s="69" t="s">
        <v>479</v>
      </c>
      <c r="B22" s="70">
        <v>0.05</v>
      </c>
      <c r="C22" s="71" t="s">
        <v>40</v>
      </c>
    </row>
    <row r="23" spans="1:3" x14ac:dyDescent="0.2">
      <c r="A23" s="69" t="s">
        <v>111</v>
      </c>
      <c r="B23" s="70">
        <v>7.5</v>
      </c>
      <c r="C23" s="71" t="s">
        <v>40</v>
      </c>
    </row>
    <row r="24" spans="1:3" x14ac:dyDescent="0.2">
      <c r="A24" s="69" t="s">
        <v>494</v>
      </c>
      <c r="B24" s="70">
        <v>2.5</v>
      </c>
      <c r="C24" s="71" t="s">
        <v>486</v>
      </c>
    </row>
    <row r="25" spans="1:3" x14ac:dyDescent="0.2">
      <c r="A25" s="69"/>
      <c r="B25" s="70"/>
      <c r="C25" s="71"/>
    </row>
    <row r="26" spans="1:3" ht="16.5" x14ac:dyDescent="0.2">
      <c r="A26" s="69" t="s">
        <v>447</v>
      </c>
      <c r="B26" s="70">
        <v>4000000000</v>
      </c>
      <c r="C26" s="71" t="s">
        <v>804</v>
      </c>
    </row>
    <row r="27" spans="1:3" x14ac:dyDescent="0.2">
      <c r="A27" s="69" t="s">
        <v>454</v>
      </c>
      <c r="B27" s="70">
        <v>10</v>
      </c>
      <c r="C27" s="71" t="s">
        <v>65</v>
      </c>
    </row>
    <row r="28" spans="1:3" x14ac:dyDescent="0.2">
      <c r="A28" s="69" t="s">
        <v>463</v>
      </c>
      <c r="B28" s="72">
        <v>1.9999999999999999E-6</v>
      </c>
      <c r="C28" s="71" t="s">
        <v>40</v>
      </c>
    </row>
    <row r="29" spans="1:3" x14ac:dyDescent="0.2">
      <c r="A29" s="69" t="s">
        <v>480</v>
      </c>
      <c r="B29" s="70">
        <v>0.1</v>
      </c>
      <c r="C29" s="71" t="s">
        <v>40</v>
      </c>
    </row>
    <row r="30" spans="1:3" ht="16.5" x14ac:dyDescent="0.2">
      <c r="A30" s="69" t="s">
        <v>483</v>
      </c>
      <c r="B30" s="70">
        <v>37500000</v>
      </c>
      <c r="C30" s="71" t="s">
        <v>805</v>
      </c>
    </row>
    <row r="31" spans="1:3" x14ac:dyDescent="0.2">
      <c r="A31" s="69" t="s">
        <v>495</v>
      </c>
      <c r="B31" s="70">
        <v>8</v>
      </c>
      <c r="C31" s="71" t="s">
        <v>40</v>
      </c>
    </row>
    <row r="32" spans="1:3" x14ac:dyDescent="0.2">
      <c r="A32" s="69" t="s">
        <v>496</v>
      </c>
      <c r="B32" s="70">
        <v>1</v>
      </c>
      <c r="C32" s="71" t="s">
        <v>486</v>
      </c>
    </row>
    <row r="33" spans="1:3" x14ac:dyDescent="0.2">
      <c r="A33" s="69"/>
      <c r="B33" s="70"/>
      <c r="C33" s="71"/>
    </row>
    <row r="34" spans="1:3" ht="16.5" x14ac:dyDescent="0.2">
      <c r="A34" s="69" t="s">
        <v>448</v>
      </c>
      <c r="B34" s="70">
        <v>4000000000</v>
      </c>
      <c r="C34" s="71" t="s">
        <v>804</v>
      </c>
    </row>
    <row r="35" spans="1:3" x14ac:dyDescent="0.2">
      <c r="A35" s="69" t="s">
        <v>455</v>
      </c>
      <c r="B35" s="70">
        <v>0.03</v>
      </c>
      <c r="C35" s="71" t="s">
        <v>65</v>
      </c>
    </row>
    <row r="36" spans="1:3" x14ac:dyDescent="0.2">
      <c r="A36" s="69" t="s">
        <v>461</v>
      </c>
      <c r="B36" s="73">
        <v>0.2</v>
      </c>
      <c r="C36" s="71" t="s">
        <v>40</v>
      </c>
    </row>
    <row r="37" spans="1:3" x14ac:dyDescent="0.2">
      <c r="A37" s="69" t="s">
        <v>481</v>
      </c>
      <c r="B37" s="70">
        <v>0.05</v>
      </c>
      <c r="C37" s="71" t="s">
        <v>40</v>
      </c>
    </row>
    <row r="38" spans="1:3" x14ac:dyDescent="0.2">
      <c r="A38" s="69" t="s">
        <v>497</v>
      </c>
      <c r="B38" s="70">
        <v>8</v>
      </c>
      <c r="C38" s="71" t="s">
        <v>40</v>
      </c>
    </row>
    <row r="39" spans="1:3" x14ac:dyDescent="0.2">
      <c r="A39" s="69" t="s">
        <v>498</v>
      </c>
      <c r="B39" s="70">
        <v>2.5</v>
      </c>
      <c r="C39" s="71" t="s">
        <v>486</v>
      </c>
    </row>
    <row r="40" spans="1:3" x14ac:dyDescent="0.2">
      <c r="A40" s="69"/>
      <c r="B40" s="70"/>
      <c r="C40" s="71"/>
    </row>
    <row r="41" spans="1:3" ht="16.5" x14ac:dyDescent="0.2">
      <c r="A41" s="69" t="s">
        <v>449</v>
      </c>
      <c r="B41" s="70">
        <v>24000000000</v>
      </c>
      <c r="C41" s="71" t="s">
        <v>804</v>
      </c>
    </row>
    <row r="42" spans="1:3" x14ac:dyDescent="0.2">
      <c r="A42" s="69" t="s">
        <v>456</v>
      </c>
      <c r="B42" s="73">
        <v>0.05</v>
      </c>
      <c r="C42" s="71" t="s">
        <v>65</v>
      </c>
    </row>
    <row r="43" spans="1:3" x14ac:dyDescent="0.2">
      <c r="A43" s="69" t="s">
        <v>464</v>
      </c>
      <c r="B43" s="72">
        <v>0.2</v>
      </c>
      <c r="C43" s="71" t="s">
        <v>40</v>
      </c>
    </row>
    <row r="44" spans="1:3" x14ac:dyDescent="0.2">
      <c r="A44" s="69" t="s">
        <v>465</v>
      </c>
      <c r="B44" s="72">
        <v>0.2</v>
      </c>
      <c r="C44" s="71" t="s">
        <v>40</v>
      </c>
    </row>
    <row r="45" spans="1:3" x14ac:dyDescent="0.2">
      <c r="A45" s="69" t="s">
        <v>472</v>
      </c>
      <c r="B45" s="72">
        <v>0.6</v>
      </c>
      <c r="C45" s="71" t="s">
        <v>40</v>
      </c>
    </row>
    <row r="46" spans="1:3" x14ac:dyDescent="0.2">
      <c r="A46" s="69" t="s">
        <v>475</v>
      </c>
      <c r="B46" s="72">
        <v>0.02</v>
      </c>
      <c r="C46" s="71" t="s">
        <v>40</v>
      </c>
    </row>
    <row r="47" spans="1:3" x14ac:dyDescent="0.2">
      <c r="A47" s="69" t="s">
        <v>487</v>
      </c>
      <c r="B47" s="70">
        <v>5</v>
      </c>
      <c r="C47" s="71" t="s">
        <v>40</v>
      </c>
    </row>
    <row r="48" spans="1:3" x14ac:dyDescent="0.2">
      <c r="A48" s="69" t="s">
        <v>488</v>
      </c>
      <c r="B48" s="70">
        <v>2.5</v>
      </c>
      <c r="C48" s="71" t="s">
        <v>486</v>
      </c>
    </row>
    <row r="49" spans="1:3" x14ac:dyDescent="0.2">
      <c r="A49" s="69"/>
      <c r="B49" s="70"/>
      <c r="C49" s="71"/>
    </row>
    <row r="50" spans="1:3" ht="16.5" x14ac:dyDescent="0.2">
      <c r="A50" s="69" t="s">
        <v>450</v>
      </c>
      <c r="B50" s="70">
        <v>10800000000</v>
      </c>
      <c r="C50" s="71" t="s">
        <v>804</v>
      </c>
    </row>
    <row r="51" spans="1:3" x14ac:dyDescent="0.2">
      <c r="A51" s="69" t="s">
        <v>457</v>
      </c>
      <c r="B51" s="73">
        <v>0.2</v>
      </c>
      <c r="C51" s="71" t="s">
        <v>65</v>
      </c>
    </row>
    <row r="52" spans="1:3" x14ac:dyDescent="0.2">
      <c r="A52" s="69" t="s">
        <v>466</v>
      </c>
      <c r="B52" s="72">
        <v>0.2</v>
      </c>
      <c r="C52" s="71" t="s">
        <v>40</v>
      </c>
    </row>
    <row r="53" spans="1:3" x14ac:dyDescent="0.2">
      <c r="A53" s="69" t="s">
        <v>467</v>
      </c>
      <c r="B53" s="72">
        <v>0.2</v>
      </c>
      <c r="C53" s="71" t="s">
        <v>40</v>
      </c>
    </row>
    <row r="54" spans="1:3" x14ac:dyDescent="0.2">
      <c r="A54" s="69" t="s">
        <v>473</v>
      </c>
      <c r="B54" s="72">
        <v>0.6</v>
      </c>
      <c r="C54" s="71" t="s">
        <v>40</v>
      </c>
    </row>
    <row r="55" spans="1:3" x14ac:dyDescent="0.2">
      <c r="A55" s="69" t="s">
        <v>477</v>
      </c>
      <c r="B55" s="72">
        <v>0.02</v>
      </c>
      <c r="C55" s="71" t="s">
        <v>40</v>
      </c>
    </row>
    <row r="56" spans="1:3" x14ac:dyDescent="0.2">
      <c r="A56" s="69" t="s">
        <v>489</v>
      </c>
      <c r="B56" s="70">
        <v>6.8</v>
      </c>
      <c r="C56" s="71" t="s">
        <v>40</v>
      </c>
    </row>
    <row r="57" spans="1:3" x14ac:dyDescent="0.2">
      <c r="A57" s="69" t="s">
        <v>490</v>
      </c>
      <c r="B57" s="70">
        <v>2.5</v>
      </c>
      <c r="C57" s="71" t="s">
        <v>486</v>
      </c>
    </row>
    <row r="58" spans="1:3" x14ac:dyDescent="0.2">
      <c r="A58" s="69"/>
      <c r="B58" s="70"/>
      <c r="C58" s="71"/>
    </row>
    <row r="59" spans="1:3" ht="16.5" x14ac:dyDescent="0.2">
      <c r="A59" s="69" t="s">
        <v>451</v>
      </c>
      <c r="B59" s="70">
        <v>4000000000</v>
      </c>
      <c r="C59" s="71" t="s">
        <v>804</v>
      </c>
    </row>
    <row r="60" spans="1:3" x14ac:dyDescent="0.2">
      <c r="A60" s="69" t="s">
        <v>458</v>
      </c>
      <c r="B60" s="73">
        <v>0.05</v>
      </c>
      <c r="C60" s="71" t="s">
        <v>65</v>
      </c>
    </row>
    <row r="61" spans="1:3" x14ac:dyDescent="0.2">
      <c r="A61" s="69" t="s">
        <v>468</v>
      </c>
      <c r="B61" s="72">
        <v>0.2</v>
      </c>
      <c r="C61" s="71" t="s">
        <v>40</v>
      </c>
    </row>
    <row r="62" spans="1:3" x14ac:dyDescent="0.2">
      <c r="A62" s="69" t="s">
        <v>469</v>
      </c>
      <c r="B62" s="72">
        <v>0.2</v>
      </c>
      <c r="C62" s="71" t="s">
        <v>40</v>
      </c>
    </row>
    <row r="63" spans="1:3" x14ac:dyDescent="0.2">
      <c r="A63" s="69" t="s">
        <v>474</v>
      </c>
      <c r="B63" s="72">
        <v>0.6</v>
      </c>
      <c r="C63" s="71" t="s">
        <v>40</v>
      </c>
    </row>
    <row r="64" spans="1:3" x14ac:dyDescent="0.2">
      <c r="A64" s="69" t="s">
        <v>476</v>
      </c>
      <c r="B64" s="72">
        <v>0.02</v>
      </c>
      <c r="C64" s="71" t="s">
        <v>40</v>
      </c>
    </row>
    <row r="65" spans="1:3" x14ac:dyDescent="0.2">
      <c r="A65" s="69" t="s">
        <v>491</v>
      </c>
      <c r="B65" s="70">
        <v>6.3</v>
      </c>
      <c r="C65" s="71" t="s">
        <v>40</v>
      </c>
    </row>
    <row r="66" spans="1:3" x14ac:dyDescent="0.2">
      <c r="A66" s="69" t="s">
        <v>492</v>
      </c>
      <c r="B66" s="70">
        <v>2.5</v>
      </c>
      <c r="C66" s="71" t="s">
        <v>486</v>
      </c>
    </row>
  </sheetData>
  <phoneticPr fontId="3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2" sqref="A2"/>
    </sheetView>
  </sheetViews>
  <sheetFormatPr defaultRowHeight="14.25" x14ac:dyDescent="0.2"/>
  <cols>
    <col min="1" max="1" width="50.375" bestFit="1" customWidth="1"/>
  </cols>
  <sheetData>
    <row r="1" spans="1:3" x14ac:dyDescent="0.2">
      <c r="A1" s="27" t="s">
        <v>897</v>
      </c>
    </row>
    <row r="2" spans="1:3" x14ac:dyDescent="0.2">
      <c r="A2" s="26" t="s">
        <v>502</v>
      </c>
      <c r="B2" s="26" t="s">
        <v>38</v>
      </c>
      <c r="C2" s="26" t="s">
        <v>39</v>
      </c>
    </row>
    <row r="3" spans="1:3" x14ac:dyDescent="0.2">
      <c r="A3" s="26" t="s">
        <v>503</v>
      </c>
      <c r="B3" s="26">
        <v>3.6</v>
      </c>
      <c r="C3" s="26" t="s">
        <v>500</v>
      </c>
    </row>
    <row r="4" spans="1:3" x14ac:dyDescent="0.2">
      <c r="A4" s="26" t="s">
        <v>501</v>
      </c>
      <c r="B4" s="26">
        <v>1.2999999999999999E-3</v>
      </c>
      <c r="C4" s="26" t="s">
        <v>500</v>
      </c>
    </row>
    <row r="5" spans="1:3" x14ac:dyDescent="0.2">
      <c r="A5" s="26" t="s">
        <v>504</v>
      </c>
      <c r="B5" s="26">
        <v>0.104</v>
      </c>
      <c r="C5" s="26" t="s">
        <v>500</v>
      </c>
    </row>
    <row r="6" spans="1:3" x14ac:dyDescent="0.2">
      <c r="A6" s="26" t="s">
        <v>505</v>
      </c>
      <c r="B6" s="26">
        <v>0.104</v>
      </c>
      <c r="C6" s="26" t="s">
        <v>500</v>
      </c>
    </row>
    <row r="7" spans="1:3" x14ac:dyDescent="0.2">
      <c r="A7" s="26" t="s">
        <v>506</v>
      </c>
      <c r="B7" s="24">
        <v>2.7800000000000001E-6</v>
      </c>
      <c r="C7" s="26" t="s">
        <v>500</v>
      </c>
    </row>
    <row r="8" spans="1:3" x14ac:dyDescent="0.2">
      <c r="A8" s="26" t="s">
        <v>507</v>
      </c>
      <c r="B8" s="24">
        <v>6.9800000000000003E-7</v>
      </c>
      <c r="C8" s="26" t="s">
        <v>500</v>
      </c>
    </row>
    <row r="9" spans="1:3" x14ac:dyDescent="0.2">
      <c r="A9" s="26" t="s">
        <v>508</v>
      </c>
      <c r="B9" s="24">
        <v>3.4200000000000002E-7</v>
      </c>
      <c r="C9" s="26" t="s">
        <v>500</v>
      </c>
    </row>
    <row r="10" spans="1:3" x14ac:dyDescent="0.2">
      <c r="A10" s="26" t="s">
        <v>509</v>
      </c>
      <c r="B10" s="24">
        <v>3.4200000000000002E-7</v>
      </c>
      <c r="C10" s="26" t="s">
        <v>500</v>
      </c>
    </row>
    <row r="11" spans="1:3" x14ac:dyDescent="0.2">
      <c r="A11" s="26" t="s">
        <v>510</v>
      </c>
      <c r="B11" s="24">
        <v>3.4200000000000002E-9</v>
      </c>
      <c r="C11" s="26" t="s">
        <v>500</v>
      </c>
    </row>
    <row r="12" spans="1:3" x14ac:dyDescent="0.2">
      <c r="A12" s="26" t="s">
        <v>511</v>
      </c>
      <c r="B12" s="24">
        <v>3.4200000000000002E-9</v>
      </c>
      <c r="C12" s="26" t="s">
        <v>500</v>
      </c>
    </row>
    <row r="13" spans="1:3" x14ac:dyDescent="0.2">
      <c r="A13" s="26" t="s">
        <v>512</v>
      </c>
      <c r="B13" s="24">
        <v>3.4200000000000002E-9</v>
      </c>
      <c r="C13" s="26" t="s">
        <v>500</v>
      </c>
    </row>
  </sheetData>
  <phoneticPr fontId="3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2" sqref="A2"/>
    </sheetView>
  </sheetViews>
  <sheetFormatPr defaultRowHeight="14.25" x14ac:dyDescent="0.2"/>
  <cols>
    <col min="1" max="1" width="39.25" bestFit="1" customWidth="1"/>
  </cols>
  <sheetData>
    <row r="1" spans="1:3" x14ac:dyDescent="0.2">
      <c r="A1" s="27" t="s">
        <v>898</v>
      </c>
    </row>
    <row r="2" spans="1:3" x14ac:dyDescent="0.2">
      <c r="A2" s="26" t="s">
        <v>37</v>
      </c>
      <c r="B2" s="26" t="s">
        <v>38</v>
      </c>
      <c r="C2" s="26" t="s">
        <v>39</v>
      </c>
    </row>
    <row r="3" spans="1:3" x14ac:dyDescent="0.2">
      <c r="A3" s="25" t="s">
        <v>515</v>
      </c>
      <c r="B3" s="42" t="s">
        <v>516</v>
      </c>
      <c r="C3" s="26" t="s">
        <v>40</v>
      </c>
    </row>
    <row r="4" spans="1:3" x14ac:dyDescent="0.2">
      <c r="A4" s="25" t="s">
        <v>45</v>
      </c>
      <c r="B4" s="42" t="s">
        <v>517</v>
      </c>
      <c r="C4" s="26" t="s">
        <v>40</v>
      </c>
    </row>
    <row r="5" spans="1:3" x14ac:dyDescent="0.2">
      <c r="A5" s="25" t="s">
        <v>47</v>
      </c>
      <c r="B5" s="42">
        <v>2.98</v>
      </c>
      <c r="C5" s="26" t="s">
        <v>40</v>
      </c>
    </row>
    <row r="6" spans="1:3" x14ac:dyDescent="0.2">
      <c r="A6" s="25" t="s">
        <v>48</v>
      </c>
      <c r="B6" s="42">
        <v>58.69</v>
      </c>
      <c r="C6" s="26" t="s">
        <v>49</v>
      </c>
    </row>
    <row r="7" spans="1:3" x14ac:dyDescent="0.2">
      <c r="A7" s="25" t="s">
        <v>518</v>
      </c>
      <c r="B7" s="42">
        <v>1.5</v>
      </c>
      <c r="C7" s="26" t="s">
        <v>425</v>
      </c>
    </row>
    <row r="8" spans="1:3" x14ac:dyDescent="0.2">
      <c r="A8" s="25" t="s">
        <v>50</v>
      </c>
      <c r="B8" s="43" t="s">
        <v>40</v>
      </c>
      <c r="C8" s="26" t="s">
        <v>40</v>
      </c>
    </row>
    <row r="9" spans="1:3" x14ac:dyDescent="0.2">
      <c r="A9" s="25" t="s">
        <v>51</v>
      </c>
      <c r="B9" s="42">
        <f>10^(2.83)</f>
        <v>676.08297539198213</v>
      </c>
      <c r="C9" s="26" t="s">
        <v>40</v>
      </c>
    </row>
    <row r="10" spans="1:3" x14ac:dyDescent="0.2">
      <c r="A10" s="25" t="s">
        <v>52</v>
      </c>
      <c r="B10" s="44">
        <f>10^2.64</f>
        <v>436.51583224016622</v>
      </c>
      <c r="C10" s="26" t="s">
        <v>53</v>
      </c>
    </row>
    <row r="11" spans="1:3" x14ac:dyDescent="0.2">
      <c r="A11" s="25" t="s">
        <v>54</v>
      </c>
      <c r="B11" s="44">
        <f>10^(-7.62)</f>
        <v>2.3988329190194864E-8</v>
      </c>
      <c r="C11" s="26" t="s">
        <v>40</v>
      </c>
    </row>
    <row r="12" spans="1:3" x14ac:dyDescent="0.2">
      <c r="A12" s="25" t="s">
        <v>519</v>
      </c>
      <c r="B12" s="43" t="s">
        <v>40</v>
      </c>
      <c r="C12" s="26" t="s">
        <v>55</v>
      </c>
    </row>
    <row r="13" spans="1:3" x14ac:dyDescent="0.2">
      <c r="A13" s="25" t="s">
        <v>520</v>
      </c>
      <c r="B13" s="24">
        <v>1</v>
      </c>
      <c r="C13" s="26" t="s">
        <v>40</v>
      </c>
    </row>
  </sheetData>
  <phoneticPr fontId="3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2" sqref="A2"/>
    </sheetView>
  </sheetViews>
  <sheetFormatPr defaultRowHeight="14.25" x14ac:dyDescent="0.2"/>
  <cols>
    <col min="1" max="1" width="29.375" bestFit="1" customWidth="1"/>
    <col min="2" max="2" width="11.875" customWidth="1"/>
    <col min="3" max="3" width="10.875" bestFit="1" customWidth="1"/>
  </cols>
  <sheetData>
    <row r="1" spans="1:3" x14ac:dyDescent="0.2">
      <c r="A1" s="27" t="s">
        <v>899</v>
      </c>
    </row>
    <row r="2" spans="1:3" x14ac:dyDescent="0.2">
      <c r="A2" s="26" t="s">
        <v>522</v>
      </c>
      <c r="B2" s="26" t="s">
        <v>39</v>
      </c>
      <c r="C2" s="26" t="s">
        <v>38</v>
      </c>
    </row>
    <row r="3" spans="1:3" ht="16.5" x14ac:dyDescent="0.2">
      <c r="A3" s="25" t="s">
        <v>523</v>
      </c>
      <c r="B3" s="26" t="s">
        <v>524</v>
      </c>
      <c r="C3" s="42">
        <v>30</v>
      </c>
    </row>
    <row r="4" spans="1:3" ht="16.5" x14ac:dyDescent="0.2">
      <c r="A4" s="25" t="s">
        <v>525</v>
      </c>
      <c r="B4" s="26" t="s">
        <v>526</v>
      </c>
      <c r="C4" s="42">
        <v>850</v>
      </c>
    </row>
    <row r="5" spans="1:3" ht="16.5" x14ac:dyDescent="0.2">
      <c r="A5" s="25" t="s">
        <v>527</v>
      </c>
      <c r="B5" s="26" t="s">
        <v>528</v>
      </c>
      <c r="C5" s="42">
        <v>210000</v>
      </c>
    </row>
    <row r="6" spans="1:3" ht="16.5" x14ac:dyDescent="0.2">
      <c r="A6" s="25" t="s">
        <v>529</v>
      </c>
      <c r="B6" s="26" t="s">
        <v>530</v>
      </c>
      <c r="C6" s="42">
        <v>200000000</v>
      </c>
    </row>
    <row r="7" spans="1:3" ht="16.5" x14ac:dyDescent="0.2">
      <c r="A7" s="25" t="s">
        <v>531</v>
      </c>
      <c r="B7" s="26" t="s">
        <v>530</v>
      </c>
      <c r="C7" s="42">
        <v>2000000</v>
      </c>
    </row>
    <row r="8" spans="1:3" ht="16.5" x14ac:dyDescent="0.2">
      <c r="A8" s="25" t="s">
        <v>532</v>
      </c>
      <c r="B8" s="26" t="s">
        <v>530</v>
      </c>
      <c r="C8" s="43" t="s">
        <v>814</v>
      </c>
    </row>
    <row r="9" spans="1:3" x14ac:dyDescent="0.2">
      <c r="A9" s="25" t="s">
        <v>533</v>
      </c>
      <c r="B9" s="26" t="s">
        <v>65</v>
      </c>
      <c r="C9" s="42">
        <v>0.05</v>
      </c>
    </row>
    <row r="10" spans="1:3" x14ac:dyDescent="0.2">
      <c r="A10" s="25" t="s">
        <v>534</v>
      </c>
      <c r="B10" s="26" t="s">
        <v>65</v>
      </c>
      <c r="C10" s="44">
        <v>0.2</v>
      </c>
    </row>
    <row r="11" spans="1:3" x14ac:dyDescent="0.2">
      <c r="A11" s="25" t="s">
        <v>535</v>
      </c>
      <c r="B11" s="26" t="s">
        <v>65</v>
      </c>
      <c r="C11" s="44">
        <v>9</v>
      </c>
    </row>
    <row r="12" spans="1:3" x14ac:dyDescent="0.2">
      <c r="A12" s="26" t="s">
        <v>536</v>
      </c>
      <c r="B12" s="26" t="s">
        <v>65</v>
      </c>
      <c r="C12" s="26">
        <v>0.05</v>
      </c>
    </row>
    <row r="13" spans="1:3" x14ac:dyDescent="0.2">
      <c r="A13" s="25" t="s">
        <v>537</v>
      </c>
      <c r="B13" s="26" t="s">
        <v>65</v>
      </c>
      <c r="C13" s="42">
        <v>0.2</v>
      </c>
    </row>
    <row r="14" spans="1:3" ht="16.5" x14ac:dyDescent="0.2">
      <c r="A14" s="25" t="s">
        <v>538</v>
      </c>
      <c r="B14" s="26" t="s">
        <v>539</v>
      </c>
      <c r="C14" s="42">
        <v>3</v>
      </c>
    </row>
    <row r="15" spans="1:3" ht="16.5" x14ac:dyDescent="0.2">
      <c r="A15" s="25" t="s">
        <v>540</v>
      </c>
      <c r="B15" s="26" t="s">
        <v>539</v>
      </c>
      <c r="C15" s="42">
        <v>1.5</v>
      </c>
    </row>
    <row r="16" spans="1:3" ht="16.5" x14ac:dyDescent="0.2">
      <c r="A16" s="25" t="s">
        <v>541</v>
      </c>
      <c r="B16" s="26" t="s">
        <v>539</v>
      </c>
      <c r="C16" s="42">
        <v>0.1</v>
      </c>
    </row>
    <row r="17" spans="1:3" ht="16.5" x14ac:dyDescent="0.2">
      <c r="A17" s="25" t="s">
        <v>542</v>
      </c>
      <c r="B17" s="26" t="s">
        <v>539</v>
      </c>
      <c r="C17" s="42">
        <v>1</v>
      </c>
    </row>
    <row r="18" spans="1:3" x14ac:dyDescent="0.2">
      <c r="A18" s="25" t="s">
        <v>543</v>
      </c>
      <c r="B18" s="26"/>
      <c r="C18" s="43">
        <v>0.35</v>
      </c>
    </row>
    <row r="19" spans="1:3" x14ac:dyDescent="0.2">
      <c r="A19" s="25" t="s">
        <v>544</v>
      </c>
      <c r="B19" s="26"/>
      <c r="C19" s="42">
        <v>0.1</v>
      </c>
    </row>
    <row r="20" spans="1:3" x14ac:dyDescent="0.2">
      <c r="A20" s="25" t="s">
        <v>545</v>
      </c>
      <c r="B20" s="26"/>
      <c r="C20" s="44">
        <v>0.05</v>
      </c>
    </row>
    <row r="21" spans="1:3" x14ac:dyDescent="0.2">
      <c r="A21" s="25" t="s">
        <v>546</v>
      </c>
      <c r="B21" s="26"/>
      <c r="C21" s="44">
        <v>0.2</v>
      </c>
    </row>
    <row r="22" spans="1:3" x14ac:dyDescent="0.2">
      <c r="A22" s="26" t="s">
        <v>547</v>
      </c>
      <c r="B22" s="26"/>
      <c r="C22" s="26">
        <v>0.3</v>
      </c>
    </row>
    <row r="23" spans="1:3" x14ac:dyDescent="0.2">
      <c r="A23" s="25" t="s">
        <v>548</v>
      </c>
      <c r="B23" s="26"/>
      <c r="C23" s="42">
        <v>0.5</v>
      </c>
    </row>
    <row r="24" spans="1:3" x14ac:dyDescent="0.2">
      <c r="A24" s="25" t="s">
        <v>549</v>
      </c>
      <c r="B24" s="26" t="s">
        <v>521</v>
      </c>
      <c r="C24" s="42">
        <v>95</v>
      </c>
    </row>
    <row r="25" spans="1:3" x14ac:dyDescent="0.2">
      <c r="A25" s="25" t="s">
        <v>550</v>
      </c>
      <c r="B25" s="26" t="s">
        <v>521</v>
      </c>
      <c r="C25" s="42">
        <v>85</v>
      </c>
    </row>
  </sheetData>
  <phoneticPr fontId="3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2</vt:i4>
      </vt:variant>
    </vt:vector>
  </HeadingPairs>
  <TitlesOfParts>
    <vt:vector size="20" baseType="lpstr">
      <vt:lpstr>Main</vt:lpstr>
      <vt:lpstr>TableS1</vt:lpstr>
      <vt:lpstr>TableS2</vt:lpstr>
      <vt:lpstr>TableS3</vt:lpstr>
      <vt:lpstr>TableS4</vt:lpstr>
      <vt:lpstr>TableS5</vt:lpstr>
      <vt:lpstr>TableS6</vt:lpstr>
      <vt:lpstr>TableS7</vt:lpstr>
      <vt:lpstr>TableS8</vt:lpstr>
      <vt:lpstr>TableS9</vt:lpstr>
      <vt:lpstr>TableS10</vt:lpstr>
      <vt:lpstr>TableS11</vt:lpstr>
      <vt:lpstr>TableS12</vt:lpstr>
      <vt:lpstr>TableS13</vt:lpstr>
      <vt:lpstr>TableS14</vt:lpstr>
      <vt:lpstr>TableS15</vt:lpstr>
      <vt:lpstr>TableSX</vt:lpstr>
      <vt:lpstr>TableS16</vt:lpstr>
      <vt:lpstr>Main!_Hlk37593220</vt:lpstr>
      <vt:lpstr>Main!_Hlk37595160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2022-11-04T11:40:02Z</dcterms:modified>
</cp:coreProperties>
</file>