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 Pablo\Documents\PUCP\II_GestionDelConocimiento\Trabajos\Entregables3\"/>
    </mc:Choice>
  </mc:AlternateContent>
  <bookViews>
    <workbookView xWindow="0" yWindow="0" windowWidth="24000" windowHeight="9420" activeTab="6"/>
  </bookViews>
  <sheets>
    <sheet name="Hoja1" sheetId="1" r:id="rId1"/>
    <sheet name="Hoja2" sheetId="2" r:id="rId2"/>
    <sheet name="Hoja3" sheetId="3" r:id="rId3"/>
    <sheet name="Hoja4" sheetId="4" r:id="rId4"/>
    <sheet name="Hoja6" sheetId="6" r:id="rId5"/>
    <sheet name="Hoja7" sheetId="7" r:id="rId6"/>
    <sheet name="Hoja5" sheetId="5" r:id="rId7"/>
  </sheets>
  <definedNames>
    <definedName name="_xlnm._FilterDatabase" localSheetId="4" hidden="1">Hoja6!$F$1:$F$282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3" i="5" l="1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7" i="5"/>
  <c r="U16" i="5"/>
  <c r="U15" i="5"/>
  <c r="U14" i="5"/>
  <c r="U13" i="5"/>
  <c r="U12" i="5"/>
  <c r="U11" i="5"/>
  <c r="U10" i="5"/>
  <c r="U9" i="5"/>
  <c r="U8" i="5"/>
  <c r="U7" i="5"/>
  <c r="U6" i="5"/>
  <c r="U5" i="5"/>
  <c r="U4" i="5"/>
  <c r="U3" i="5"/>
  <c r="U2" i="5"/>
  <c r="U18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5"/>
  <c r="S9" i="5"/>
  <c r="S8" i="5"/>
  <c r="S7" i="5"/>
  <c r="S6" i="5"/>
  <c r="S5" i="5"/>
  <c r="S4" i="5"/>
  <c r="S3" i="5"/>
  <c r="S2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O2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1" i="4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1" i="6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2" i="2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2" i="3" s="1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<sst xmlns="http://schemas.openxmlformats.org/spreadsheetml/2006/main" count="3926" uniqueCount="390">
  <si>
    <t>&lt;http://pucp.edu.pe/mtg.owl#Yeti&gt; &lt;http://www.w3.org/1999/02/22-rdf-syntax-ns#type&gt; &lt;http://www.w3.org/2002/07/owl#Class&gt; .</t>
  </si>
  <si>
    <t>&lt;http://pucp.edu.pe/mtg.owl#Zombie&gt; &lt;http://www.w3.org/1999/02/22-rdf-syntax-ns#type&gt; &lt;http://www.w3.org/2002/07/owl#Class&gt; .</t>
  </si>
  <si>
    <t>&lt;http://pucp.edu.pe/mtg.owl#Zubera&gt; &lt;http://www.w3.org/1999/02/22-rdf-syntax-ns#type&gt; &lt;http://www.w3.org/2002/07/owl#Class&gt; .</t>
  </si>
  <si>
    <t>&lt;http://pucp.edu.pe/mtg.owl&gt; &lt;http://www.w3.org/1999/02/22-rdf-syntax-ns</t>
  </si>
  <si>
    <t>type&gt; &lt;http://www.w3.org/2002/07/owl</t>
  </si>
  <si>
    <t>Ontology&gt; .</t>
  </si>
  <si>
    <t>&lt;http://pucp.edu.pe/mtg.owl</t>
  </si>
  <si>
    <t>Class&gt; .</t>
  </si>
  <si>
    <t>type</t>
  </si>
  <si>
    <t xml:space="preserve"> &lt;http://www.w3.org/2002/07/owl</t>
  </si>
  <si>
    <t>Adventure</t>
  </si>
  <si>
    <t xml:space="preserve"> &lt;http://www.w3.org/1999/02/22-rdf-syntax-ns</t>
  </si>
  <si>
    <t>Advisor</t>
  </si>
  <si>
    <t>Aetherborn</t>
  </si>
  <si>
    <t>Ally</t>
  </si>
  <si>
    <t>Angel</t>
  </si>
  <si>
    <t>Antelope</t>
  </si>
  <si>
    <t>Ape</t>
  </si>
  <si>
    <t>Arcane</t>
  </si>
  <si>
    <t>Archer</t>
  </si>
  <si>
    <t>Archon</t>
  </si>
  <si>
    <t>Artifact</t>
  </si>
  <si>
    <t>Artificer</t>
  </si>
  <si>
    <t>Assassin</t>
  </si>
  <si>
    <t>Assembly-Worker</t>
  </si>
  <si>
    <t>Atog</t>
  </si>
  <si>
    <t>Aura</t>
  </si>
  <si>
    <t>Aurochs</t>
  </si>
  <si>
    <t>Avatar</t>
  </si>
  <si>
    <t>Azra</t>
  </si>
  <si>
    <t>Badger</t>
  </si>
  <si>
    <t>Barbarian</t>
  </si>
  <si>
    <t>Basic</t>
  </si>
  <si>
    <t>Basilisk</t>
  </si>
  <si>
    <t>Bat</t>
  </si>
  <si>
    <t>Bear</t>
  </si>
  <si>
    <t>Beast</t>
  </si>
  <si>
    <t>Beeble</t>
  </si>
  <si>
    <t>Berserker</t>
  </si>
  <si>
    <t>Bird</t>
  </si>
  <si>
    <t>Blinkmoth</t>
  </si>
  <si>
    <t>Boar</t>
  </si>
  <si>
    <t>Bringer</t>
  </si>
  <si>
    <t>Brushwagg</t>
  </si>
  <si>
    <t>Camarid</t>
  </si>
  <si>
    <t>Camel</t>
  </si>
  <si>
    <t>Caribou</t>
  </si>
  <si>
    <t>Carrier</t>
  </si>
  <si>
    <t>Cartouche</t>
  </si>
  <si>
    <t>Cat</t>
  </si>
  <si>
    <t>Centaur</t>
  </si>
  <si>
    <t>Cephalid</t>
  </si>
  <si>
    <t>Chimera</t>
  </si>
  <si>
    <t>Citizen</t>
  </si>
  <si>
    <t>Cleric</t>
  </si>
  <si>
    <t>Clue</t>
  </si>
  <si>
    <t>Cockatrice</t>
  </si>
  <si>
    <t>Construct</t>
  </si>
  <si>
    <t>Contraption</t>
  </si>
  <si>
    <t>Coward</t>
  </si>
  <si>
    <t>Crab</t>
  </si>
  <si>
    <t>Creature</t>
  </si>
  <si>
    <t>Crocodile</t>
  </si>
  <si>
    <t>Curse</t>
  </si>
  <si>
    <t>Cyclops</t>
  </si>
  <si>
    <t>Dauthi</t>
  </si>
  <si>
    <t>Demon</t>
  </si>
  <si>
    <t>Desert</t>
  </si>
  <si>
    <t>Deserter</t>
  </si>
  <si>
    <t>Devil</t>
  </si>
  <si>
    <t>Dinosaur</t>
  </si>
  <si>
    <t>Djinn</t>
  </si>
  <si>
    <t>Dragon</t>
  </si>
  <si>
    <t>Drake</t>
  </si>
  <si>
    <t>Dreadnought</t>
  </si>
  <si>
    <t>Drone</t>
  </si>
  <si>
    <t>Druid</t>
  </si>
  <si>
    <t>Dryad</t>
  </si>
  <si>
    <t>Dwarf</t>
  </si>
  <si>
    <t>Efreet</t>
  </si>
  <si>
    <t>Egg</t>
  </si>
  <si>
    <t>Elder</t>
  </si>
  <si>
    <t>Eldrazi</t>
  </si>
  <si>
    <t>Elemental</t>
  </si>
  <si>
    <t>Elephant</t>
  </si>
  <si>
    <t>Elf</t>
  </si>
  <si>
    <t>Elk</t>
  </si>
  <si>
    <t>Enchantment</t>
  </si>
  <si>
    <t>Equipment</t>
  </si>
  <si>
    <t>Eye</t>
  </si>
  <si>
    <t>Faerie</t>
  </si>
  <si>
    <t>Ferret</t>
  </si>
  <si>
    <t>Fish</t>
  </si>
  <si>
    <t>Flagbearer</t>
  </si>
  <si>
    <t>Food</t>
  </si>
  <si>
    <t>Forest</t>
  </si>
  <si>
    <t>Fortification</t>
  </si>
  <si>
    <t>Fox</t>
  </si>
  <si>
    <t>Frog</t>
  </si>
  <si>
    <t>Fungus</t>
  </si>
  <si>
    <t>Gargoyle</t>
  </si>
  <si>
    <t>Gate</t>
  </si>
  <si>
    <t>Germ</t>
  </si>
  <si>
    <t>Giant</t>
  </si>
  <si>
    <t>Gnome</t>
  </si>
  <si>
    <t>Goat</t>
  </si>
  <si>
    <t>Goblin</t>
  </si>
  <si>
    <t>God</t>
  </si>
  <si>
    <t>Golem</t>
  </si>
  <si>
    <t>Gorgon</t>
  </si>
  <si>
    <t>Graveborn</t>
  </si>
  <si>
    <t>Gremlin</t>
  </si>
  <si>
    <t>Griffin</t>
  </si>
  <si>
    <t>Hag</t>
  </si>
  <si>
    <t>Harpy</t>
  </si>
  <si>
    <t>Hellion</t>
  </si>
  <si>
    <t>Hippo</t>
  </si>
  <si>
    <t>Hippogriff</t>
  </si>
  <si>
    <t>Homarid</t>
  </si>
  <si>
    <t>Homunculus</t>
  </si>
  <si>
    <t>Horror</t>
  </si>
  <si>
    <t>Horse</t>
  </si>
  <si>
    <t>Hound</t>
  </si>
  <si>
    <t>Human</t>
  </si>
  <si>
    <t>Hydra</t>
  </si>
  <si>
    <t>Hyena</t>
  </si>
  <si>
    <t>Illusion</t>
  </si>
  <si>
    <t>Imp</t>
  </si>
  <si>
    <t>Incarnation</t>
  </si>
  <si>
    <t>Insect</t>
  </si>
  <si>
    <t>Instant</t>
  </si>
  <si>
    <t>Island</t>
  </si>
  <si>
    <t>Jackal</t>
  </si>
  <si>
    <t>Jellyfish</t>
  </si>
  <si>
    <t>Juggernaut</t>
  </si>
  <si>
    <t>Kavu</t>
  </si>
  <si>
    <t>Kirin</t>
  </si>
  <si>
    <t>Kithkin</t>
  </si>
  <si>
    <t>Knight</t>
  </si>
  <si>
    <t>Kobold</t>
  </si>
  <si>
    <t>Kor</t>
  </si>
  <si>
    <t>Kraken</t>
  </si>
  <si>
    <t>Lair</t>
  </si>
  <si>
    <t>Lamia</t>
  </si>
  <si>
    <t>Lammasu</t>
  </si>
  <si>
    <t>Land</t>
  </si>
  <si>
    <t>Leech</t>
  </si>
  <si>
    <t>Leviathan</t>
  </si>
  <si>
    <t>Lhurgoyf</t>
  </si>
  <si>
    <t>Licid</t>
  </si>
  <si>
    <t>Lizard</t>
  </si>
  <si>
    <t>Locus</t>
  </si>
  <si>
    <t>MagicTheGathering_Objects</t>
  </si>
  <si>
    <t>Manticore</t>
  </si>
  <si>
    <t>Masticore</t>
  </si>
  <si>
    <t>Mercenary</t>
  </si>
  <si>
    <t>Merfolk</t>
  </si>
  <si>
    <t>Metathran</t>
  </si>
  <si>
    <t>Mine</t>
  </si>
  <si>
    <t>Minion</t>
  </si>
  <si>
    <t>Minotaur</t>
  </si>
  <si>
    <t>Mole</t>
  </si>
  <si>
    <t>Monger</t>
  </si>
  <si>
    <t>Mongoose</t>
  </si>
  <si>
    <t>Monk</t>
  </si>
  <si>
    <t>Monkey</t>
  </si>
  <si>
    <t>Moonfolk</t>
  </si>
  <si>
    <t>Mountain</t>
  </si>
  <si>
    <t>Mutant</t>
  </si>
  <si>
    <t>Myr</t>
  </si>
  <si>
    <t>Mystic</t>
  </si>
  <si>
    <t>Naga</t>
  </si>
  <si>
    <t>Nautilus</t>
  </si>
  <si>
    <t>Nephilim</t>
  </si>
  <si>
    <t>Nightmare</t>
  </si>
  <si>
    <t>Nightstalker</t>
  </si>
  <si>
    <t>Ninja</t>
  </si>
  <si>
    <t>Noggle</t>
  </si>
  <si>
    <t>Nomad</t>
  </si>
  <si>
    <t>NonBasic</t>
  </si>
  <si>
    <t>Nymph</t>
  </si>
  <si>
    <t>Octopus</t>
  </si>
  <si>
    <t>Ogre</t>
  </si>
  <si>
    <t>Ooze</t>
  </si>
  <si>
    <t>Orb</t>
  </si>
  <si>
    <t>Orc</t>
  </si>
  <si>
    <t>Orgg</t>
  </si>
  <si>
    <t>Ouphe</t>
  </si>
  <si>
    <t>Ox</t>
  </si>
  <si>
    <t>Oyster</t>
  </si>
  <si>
    <t>Pangolin</t>
  </si>
  <si>
    <t>Pegasus</t>
  </si>
  <si>
    <t>Pentavite</t>
  </si>
  <si>
    <t>Pest</t>
  </si>
  <si>
    <t>Phelddagrif</t>
  </si>
  <si>
    <t>Phoenix</t>
  </si>
  <si>
    <t>Pilot</t>
  </si>
  <si>
    <t>Pincher</t>
  </si>
  <si>
    <t>Pirate</t>
  </si>
  <si>
    <t>Plains</t>
  </si>
  <si>
    <t>Plant</t>
  </si>
  <si>
    <t>Power-Plant</t>
  </si>
  <si>
    <t>Praetor</t>
  </si>
  <si>
    <t>Prism</t>
  </si>
  <si>
    <t>Processor</t>
  </si>
  <si>
    <t>Rabbit</t>
  </si>
  <si>
    <t>Rat</t>
  </si>
  <si>
    <t>Rebel</t>
  </si>
  <si>
    <t>Reflection</t>
  </si>
  <si>
    <t>Rhino</t>
  </si>
  <si>
    <t>Rigger</t>
  </si>
  <si>
    <t>Rogue</t>
  </si>
  <si>
    <t>Sable</t>
  </si>
  <si>
    <t>Saga</t>
  </si>
  <si>
    <t>Salamander</t>
  </si>
  <si>
    <t>Samurai</t>
  </si>
  <si>
    <t>Sand</t>
  </si>
  <si>
    <t>Saproling</t>
  </si>
  <si>
    <t>Satyr</t>
  </si>
  <si>
    <t>Scarecrow</t>
  </si>
  <si>
    <t>Scion</t>
  </si>
  <si>
    <t>Scorpion</t>
  </si>
  <si>
    <t>Scout</t>
  </si>
  <si>
    <t>Serf</t>
  </si>
  <si>
    <t>Serpent</t>
  </si>
  <si>
    <t>Servo</t>
  </si>
  <si>
    <t>Shade</t>
  </si>
  <si>
    <t>Shaman</t>
  </si>
  <si>
    <t>Shapeshifter</t>
  </si>
  <si>
    <t>Sheep</t>
  </si>
  <si>
    <t>Shrine</t>
  </si>
  <si>
    <t>Siren</t>
  </si>
  <si>
    <t>Skeleton</t>
  </si>
  <si>
    <t>Slith</t>
  </si>
  <si>
    <t>Sliver</t>
  </si>
  <si>
    <t>Slug</t>
  </si>
  <si>
    <t>Snake</t>
  </si>
  <si>
    <t>Soldier</t>
  </si>
  <si>
    <t>Soltari</t>
  </si>
  <si>
    <t>Sorcery</t>
  </si>
  <si>
    <t>Spawn</t>
  </si>
  <si>
    <t>Specter</t>
  </si>
  <si>
    <t>Spell</t>
  </si>
  <si>
    <t>Spellshaper</t>
  </si>
  <si>
    <t>Sphinx</t>
  </si>
  <si>
    <t>Spider</t>
  </si>
  <si>
    <t>Spike</t>
  </si>
  <si>
    <t>Spirit</t>
  </si>
  <si>
    <t>Splinter</t>
  </si>
  <si>
    <t>Sponge</t>
  </si>
  <si>
    <t>Squid</t>
  </si>
  <si>
    <t>Squirrel</t>
  </si>
  <si>
    <t>Starfish</t>
  </si>
  <si>
    <t>Surrakar</t>
  </si>
  <si>
    <t>Survivor</t>
  </si>
  <si>
    <t>Swamp</t>
  </si>
  <si>
    <t>Tetravite</t>
  </si>
  <si>
    <t>Thalakos</t>
  </si>
  <si>
    <t>Thopter</t>
  </si>
  <si>
    <t>Thrull</t>
  </si>
  <si>
    <t>Tower</t>
  </si>
  <si>
    <t>Trap</t>
  </si>
  <si>
    <t>Treasure</t>
  </si>
  <si>
    <t>Treefolk</t>
  </si>
  <si>
    <t>Trilobite</t>
  </si>
  <si>
    <t>Triskelavite</t>
  </si>
  <si>
    <t>Troll</t>
  </si>
  <si>
    <t>Turtle</t>
  </si>
  <si>
    <t>Unicorn</t>
  </si>
  <si>
    <t>Urzas</t>
  </si>
  <si>
    <t>Vampire</t>
  </si>
  <si>
    <t>Vedalken</t>
  </si>
  <si>
    <t>Vehicle</t>
  </si>
  <si>
    <t>Viashino</t>
  </si>
  <si>
    <t>Volver</t>
  </si>
  <si>
    <t>Wall</t>
  </si>
  <si>
    <t>Warrior</t>
  </si>
  <si>
    <t>Weird</t>
  </si>
  <si>
    <t>Werewolf</t>
  </si>
  <si>
    <t>Whale</t>
  </si>
  <si>
    <t>Wizard</t>
  </si>
  <si>
    <t>Wolf</t>
  </si>
  <si>
    <t>Wolverine</t>
  </si>
  <si>
    <t>Wombat</t>
  </si>
  <si>
    <t>Worm</t>
  </si>
  <si>
    <t>Wraith</t>
  </si>
  <si>
    <t>Wurm</t>
  </si>
  <si>
    <t>Yeti</t>
  </si>
  <si>
    <t>Zombie</t>
  </si>
  <si>
    <t>Zubera</t>
  </si>
  <si>
    <t>PowerPlant</t>
  </si>
  <si>
    <t>AssemblyWorker</t>
  </si>
  <si>
    <t xml:space="preserve"> &lt;http://www.w3.org/1999/02/22-rdf-syntax-ns#type</t>
  </si>
  <si>
    <t xml:space="preserve"> &lt;http://www.w3.org/2002/07/owl#ObjectProperty</t>
  </si>
  <si>
    <t xml:space="preserve"> .</t>
  </si>
  <si>
    <t xml:space="preserve"> &lt;http://www.w3.org/2002/07/owl#DatatypeProperty</t>
  </si>
  <si>
    <t>&lt;http://pucp.edu.pe/mtg.owl#white</t>
  </si>
  <si>
    <t>enchant</t>
  </si>
  <si>
    <t>equip</t>
  </si>
  <si>
    <t>fortify</t>
  </si>
  <si>
    <t>abilities</t>
  </si>
  <si>
    <t>black</t>
  </si>
  <si>
    <t>blue</t>
  </si>
  <si>
    <t>card_name</t>
  </si>
  <si>
    <t>colorless</t>
  </si>
  <si>
    <t>flavor</t>
  </si>
  <si>
    <t>green</t>
  </si>
  <si>
    <t>mana_cost</t>
  </si>
  <si>
    <t>power</t>
  </si>
  <si>
    <t>red</t>
  </si>
  <si>
    <t>toughness</t>
  </si>
  <si>
    <t>white</t>
  </si>
  <si>
    <t>NamedIndividual&gt; .</t>
  </si>
  <si>
    <t>Color</t>
  </si>
  <si>
    <t xml:space="preserve"> &lt;http://www.w3.org/2000/01/rdf-schema#subClassOf</t>
  </si>
  <si>
    <t>&lt;http://pucp.edu.pe/mtg.owl#Zombie</t>
  </si>
  <si>
    <t>&lt;http://pucp.edu.pe/mtg.owl#Zubera</t>
  </si>
  <si>
    <t xml:space="preserve"> &lt;http://pucp.edu.pe/mtg.owl</t>
  </si>
  <si>
    <t xml:space="preserve"> &lt;http://www.w3.org/2000/01/rdf-schema</t>
  </si>
  <si>
    <t>topDataProperty</t>
  </si>
  <si>
    <t>Thing</t>
  </si>
  <si>
    <t>integer</t>
  </si>
  <si>
    <t>string</t>
  </si>
  <si>
    <t xml:space="preserve"> </t>
  </si>
  <si>
    <t>subPropertyOf</t>
  </si>
  <si>
    <t>domain</t>
  </si>
  <si>
    <t>range</t>
  </si>
  <si>
    <t xml:space="preserve"> &lt;http://www.w3.org/2001/XMLSchema</t>
  </si>
  <si>
    <t>"The admixture of bitterwort in the viral brew has produced most favorable results."</t>
  </si>
  <si>
    <t>Engineered Plague</t>
  </si>
  <si>
    <t>All creatures of the chosen type get -1/-1.</t>
  </si>
  <si>
    <t>As Engineered Plague enters the battlefield, choose a creature type. All creatures of the chosen type get -1/-1.</t>
  </si>
  <si>
    <t>cardReference</t>
  </si>
  <si>
    <t>Terror</t>
  </si>
  <si>
    <t>tipo1</t>
  </si>
  <si>
    <t>tipo2</t>
  </si>
  <si>
    <t>Wastes deals 1 damage to you</t>
  </si>
  <si>
    <t>Adarkar Wastes</t>
  </si>
  <si>
    <t>Star Compass</t>
  </si>
  <si>
    <t>Star Compass enters the battlefield tapped. Tap: Add one mana of any color that a basic land you control could produce.</t>
  </si>
  <si>
    <t>No apunta hacia el norte. Apunta hacia el hogar.</t>
  </si>
  <si>
    <t>Counterspell</t>
  </si>
  <si>
    <t>Counter target spell</t>
  </si>
  <si>
    <t>Kill switch</t>
  </si>
  <si>
    <t>Phirexian Slayer</t>
  </si>
  <si>
    <t>Avatar of Woe</t>
  </si>
  <si>
    <t>If an opponent controls seven or more lands, this spell costs 6 less to cast. Flying Red: Avatar of Fury gets +1/+0 until end of turn</t>
  </si>
  <si>
    <t>Avatar of Fury</t>
  </si>
  <si>
    <t>Worldslayer</t>
  </si>
  <si>
    <t>Whenever equipped creature deals combat damage to a player, destroy all permanents other than Worldslayer. Equip 5 (5: Attach to target creature you control. Equip only as a sorcery.)</t>
  </si>
  <si>
    <t>"Si eso es lo que buscas, intenta en los cráteres." —Fodrus, maestro herrero</t>
  </si>
  <si>
    <t>Rot Farm Skeleton</t>
  </si>
  <si>
    <t>Wrath of God</t>
  </si>
  <si>
    <t>Radiant, Archangel</t>
  </si>
  <si>
    <t>Flying, vigilance Radiant, Archangel gets +1/+1 for each other creature with flying on the battlefield.</t>
  </si>
  <si>
    <t>Priest of Titania</t>
  </si>
  <si>
    <t>Titania recompensa a aquellos que honran al bosque convirtiéndolos en una parte viviente del mismo.</t>
  </si>
  <si>
    <t>Caives of Koilos</t>
  </si>
  <si>
    <t>Caves of Koilos deals 1 damage to you.</t>
  </si>
  <si>
    <t>Titania rewards all who honor the forest by making them a living part of it.</t>
  </si>
  <si>
    <t>Flying, vigilance</t>
  </si>
  <si>
    <t>El ángel recuerda sus vidas pasadas como si fueran sueños. Su canción sostenía las praderas; su espada hacía retroceder a la oscuridad; sus alas la transportaron a través de los siglos.</t>
  </si>
  <si>
    <t>Serra Angel</t>
  </si>
  <si>
    <t>Counter target spell.</t>
  </si>
  <si>
    <t>Exclusion Mage</t>
  </si>
  <si>
    <t>The angel remembers her past lives like dreams. Her song held up meadows. Her blade drove back darkness. Her wings carried her across the ages.</t>
  </si>
  <si>
    <t>Urza, Lord High Artificer</t>
  </si>
  <si>
    <t>When Urza, Lord High Artificer enters the battlefield, create a 0/0 colorless Construct artifact creature token with "This creature gets +1/+1 for each artifact you control." Tap an untapped artifact you control: Add Blue. 5: Shuffle your library, then exile the top card. Until end of turn, you may play that card without paying its mana cost.</t>
  </si>
  <si>
    <t>Yawgmoth, Thran Physician</t>
  </si>
  <si>
    <t>Face of Divinity</t>
  </si>
  <si>
    <t>Enchant creature Enchanted creature gets +2/+2.As long as another Aura is attached to enchanted creature, it has first strike and lifelink.</t>
  </si>
  <si>
    <t>Las almas puras relucen como el amanecer.</t>
  </si>
  <si>
    <t>Segovian Angel</t>
  </si>
  <si>
    <t>Cuando Worzel invocó a los ángeles de Segovia para luchar contra los mosquitos de Gargantikari de Thomil, la batalla que sucedió se cuenta entre las menos destructivas del Multiverso.</t>
  </si>
  <si>
    <t>Lesser Masticore</t>
  </si>
  <si>
    <t>As an additional cost to cast this spell, discard a card. 4: Lesser Masticore deals 1 damage to target creature.</t>
  </si>
  <si>
    <t>Deathtouch (Any amount of damage this deals to a creature is enough to destroy it.)</t>
  </si>
  <si>
    <t>Feral Abomination</t>
  </si>
  <si>
    <t>Tap all other artifacts. They do not untap during their controllers untap steps for as long as Kill Switch remains tapped.</t>
  </si>
  <si>
    <t>Rot Farm Skeleton can not block. 2BlackGreen, Put the top four cards of your library into your graveyard: Return Rot Farm Skeleton from your graveyard to the battlefield. Activate this ability only any time you could cast a sorcery.</t>
  </si>
  <si>
    <t>Destroy all creatures. They can not be regenerated.</t>
  </si>
  <si>
    <t>Protection from Humans Pay 1 life, Sacrifice another creature: Put a -1/-1 counter on up to one target creature and draw a card</t>
  </si>
  <si>
    <t>Protection from Humans Pay 1 life, Sacrifice another creature: Put a -1/-1 counter on up to one target creature and draw a card.</t>
  </si>
  <si>
    <t>Whenever Phyrexian Slayer becomes blocked by a white creature, destroy that creature. It can not be regenerated.</t>
  </si>
  <si>
    <t>When Exclusion Mage enters the battlefield, return target creature an opponent controls to its owner-s hand.</t>
  </si>
  <si>
    <t>If there are ten or more creature cards total in all graveyards, this spell costs 6 less to cast. Fear (This creature can not be blocked except by artifact creatures and/or black creatures.)Tap: Destroy target creature. It can not be regenerated.</t>
  </si>
  <si>
    <t>Successful battles start with knowing who is worth fighting.</t>
  </si>
  <si>
    <t>"If you manage to get to the heart of the bog, you will find things there that make zombies seem downright lovable."</t>
  </si>
  <si>
    <t xml:space="preserve">Elf </t>
  </si>
  <si>
    <t xml:space="preserve">Human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</si>
</sst>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i/>
      <sz val="10"/>
      <color rgb="FFFFFFFF"/>
      <name val="Open_sansregular"/>
    </font>
    <font>
      <sz val="10"/>
      <name val="Open_sansregular"/>
    </font>
    <font>
      <sz val="11"/>
      <name val="Calibri"/>
      <family val="2"/>
      <scheme val="minor"/>
    </font>
    <font>
      <i/>
      <sz val="10"/>
      <name val="Open_sans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83"/>
  <sheetViews>
    <sheetView topLeftCell="C108" workbookViewId="0">
      <selection activeCell="E122" sqref="E122"/>
    </sheetView>
  </sheetViews>
  <sheetFormatPr baseColWidth="10" defaultRowHeight="15"/>
  <cols>
    <col min="3" max="3" width="124.85546875" bestFit="1" customWidth="1"/>
    <col min="4" max="5" width="21.42578125" customWidth="1"/>
    <col min="6" max="6" width="70.140625" customWidth="1"/>
    <col min="7" max="7" width="37.28515625" bestFit="1" customWidth="1"/>
    <col min="8" max="8" width="7.42578125" bestFit="1" customWidth="1"/>
  </cols>
  <sheetData>
    <row r="1" spans="3:8">
      <c r="C1" t="s">
        <v>3</v>
      </c>
      <c r="D1" t="s">
        <v>8</v>
      </c>
      <c r="F1" t="s">
        <v>9</v>
      </c>
      <c r="G1" t="s">
        <v>5</v>
      </c>
    </row>
    <row r="2" spans="3:8">
      <c r="C2" t="s">
        <v>6</v>
      </c>
      <c r="D2" t="s">
        <v>10</v>
      </c>
      <c r="E2" t="s">
        <v>10</v>
      </c>
      <c r="F2" t="s">
        <v>11</v>
      </c>
      <c r="G2" t="s">
        <v>4</v>
      </c>
      <c r="H2" t="s">
        <v>7</v>
      </c>
    </row>
    <row r="3" spans="3:8">
      <c r="C3" t="s">
        <v>6</v>
      </c>
      <c r="D3" t="s">
        <v>12</v>
      </c>
      <c r="E3" t="s">
        <v>12</v>
      </c>
      <c r="F3" t="s">
        <v>11</v>
      </c>
      <c r="G3" t="s">
        <v>4</v>
      </c>
      <c r="H3" t="s">
        <v>7</v>
      </c>
    </row>
    <row r="4" spans="3:8">
      <c r="C4" t="s">
        <v>6</v>
      </c>
      <c r="D4" t="s">
        <v>13</v>
      </c>
      <c r="E4" t="s">
        <v>13</v>
      </c>
      <c r="F4" t="s">
        <v>11</v>
      </c>
      <c r="G4" t="s">
        <v>4</v>
      </c>
      <c r="H4" t="s">
        <v>7</v>
      </c>
    </row>
    <row r="5" spans="3:8">
      <c r="C5" t="s">
        <v>6</v>
      </c>
      <c r="D5" t="s">
        <v>14</v>
      </c>
      <c r="E5" t="s">
        <v>14</v>
      </c>
      <c r="F5" t="s">
        <v>11</v>
      </c>
      <c r="G5" t="s">
        <v>4</v>
      </c>
      <c r="H5" t="s">
        <v>7</v>
      </c>
    </row>
    <row r="6" spans="3:8">
      <c r="C6" t="s">
        <v>6</v>
      </c>
      <c r="D6" t="s">
        <v>15</v>
      </c>
      <c r="E6" t="s">
        <v>15</v>
      </c>
      <c r="F6" t="s">
        <v>11</v>
      </c>
      <c r="G6" t="s">
        <v>4</v>
      </c>
      <c r="H6" t="s">
        <v>7</v>
      </c>
    </row>
    <row r="7" spans="3:8">
      <c r="C7" t="s">
        <v>6</v>
      </c>
      <c r="D7" t="s">
        <v>16</v>
      </c>
      <c r="E7" t="s">
        <v>16</v>
      </c>
      <c r="F7" t="s">
        <v>11</v>
      </c>
      <c r="G7" t="s">
        <v>4</v>
      </c>
      <c r="H7" t="s">
        <v>7</v>
      </c>
    </row>
    <row r="8" spans="3:8">
      <c r="C8" t="s">
        <v>6</v>
      </c>
      <c r="D8" t="s">
        <v>17</v>
      </c>
      <c r="E8" t="s">
        <v>17</v>
      </c>
      <c r="F8" t="s">
        <v>11</v>
      </c>
      <c r="G8" t="s">
        <v>4</v>
      </c>
      <c r="H8" t="s">
        <v>7</v>
      </c>
    </row>
    <row r="9" spans="3:8">
      <c r="C9" t="s">
        <v>6</v>
      </c>
      <c r="D9" t="s">
        <v>18</v>
      </c>
      <c r="E9" t="s">
        <v>18</v>
      </c>
      <c r="F9" t="s">
        <v>11</v>
      </c>
      <c r="G9" t="s">
        <v>4</v>
      </c>
      <c r="H9" t="s">
        <v>7</v>
      </c>
    </row>
    <row r="10" spans="3:8">
      <c r="C10" t="s">
        <v>6</v>
      </c>
      <c r="D10" t="s">
        <v>19</v>
      </c>
      <c r="E10" t="s">
        <v>19</v>
      </c>
      <c r="F10" t="s">
        <v>11</v>
      </c>
      <c r="G10" t="s">
        <v>4</v>
      </c>
      <c r="H10" t="s">
        <v>7</v>
      </c>
    </row>
    <row r="11" spans="3:8">
      <c r="C11" t="s">
        <v>6</v>
      </c>
      <c r="D11" t="s">
        <v>20</v>
      </c>
      <c r="E11" t="s">
        <v>20</v>
      </c>
      <c r="F11" t="s">
        <v>11</v>
      </c>
      <c r="G11" t="s">
        <v>4</v>
      </c>
      <c r="H11" t="s">
        <v>7</v>
      </c>
    </row>
    <row r="12" spans="3:8">
      <c r="C12" t="s">
        <v>6</v>
      </c>
      <c r="D12" t="s">
        <v>21</v>
      </c>
      <c r="E12" t="s">
        <v>21</v>
      </c>
      <c r="F12" t="s">
        <v>11</v>
      </c>
      <c r="G12" t="s">
        <v>4</v>
      </c>
      <c r="H12" t="s">
        <v>7</v>
      </c>
    </row>
    <row r="13" spans="3:8">
      <c r="C13" t="s">
        <v>6</v>
      </c>
      <c r="D13" t="s">
        <v>22</v>
      </c>
      <c r="E13" t="s">
        <v>22</v>
      </c>
      <c r="F13" t="s">
        <v>11</v>
      </c>
      <c r="G13" t="s">
        <v>4</v>
      </c>
      <c r="H13" t="s">
        <v>7</v>
      </c>
    </row>
    <row r="14" spans="3:8">
      <c r="C14" t="s">
        <v>6</v>
      </c>
      <c r="D14" t="s">
        <v>23</v>
      </c>
      <c r="E14" t="s">
        <v>23</v>
      </c>
      <c r="F14" t="s">
        <v>11</v>
      </c>
      <c r="G14" t="s">
        <v>4</v>
      </c>
      <c r="H14" t="s">
        <v>7</v>
      </c>
    </row>
    <row r="15" spans="3:8">
      <c r="C15" t="s">
        <v>6</v>
      </c>
      <c r="D15" t="s">
        <v>24</v>
      </c>
      <c r="E15" t="s">
        <v>24</v>
      </c>
      <c r="F15" t="s">
        <v>11</v>
      </c>
      <c r="G15" t="s">
        <v>4</v>
      </c>
      <c r="H15" t="s">
        <v>7</v>
      </c>
    </row>
    <row r="16" spans="3:8">
      <c r="C16" t="s">
        <v>6</v>
      </c>
      <c r="D16" t="s">
        <v>25</v>
      </c>
      <c r="E16" t="s">
        <v>25</v>
      </c>
      <c r="F16" t="s">
        <v>11</v>
      </c>
      <c r="G16" t="s">
        <v>4</v>
      </c>
      <c r="H16" t="s">
        <v>7</v>
      </c>
    </row>
    <row r="17" spans="3:8">
      <c r="C17" t="s">
        <v>6</v>
      </c>
      <c r="D17" t="s">
        <v>26</v>
      </c>
      <c r="E17" t="s">
        <v>26</v>
      </c>
      <c r="F17" t="s">
        <v>11</v>
      </c>
      <c r="G17" t="s">
        <v>4</v>
      </c>
      <c r="H17" t="s">
        <v>7</v>
      </c>
    </row>
    <row r="18" spans="3:8">
      <c r="C18" t="s">
        <v>6</v>
      </c>
      <c r="D18" t="s">
        <v>27</v>
      </c>
      <c r="E18" t="s">
        <v>27</v>
      </c>
      <c r="F18" t="s">
        <v>11</v>
      </c>
      <c r="G18" t="s">
        <v>4</v>
      </c>
      <c r="H18" t="s">
        <v>7</v>
      </c>
    </row>
    <row r="19" spans="3:8">
      <c r="C19" t="s">
        <v>6</v>
      </c>
      <c r="D19" t="s">
        <v>28</v>
      </c>
      <c r="E19" t="s">
        <v>28</v>
      </c>
      <c r="F19" t="s">
        <v>11</v>
      </c>
      <c r="G19" t="s">
        <v>4</v>
      </c>
      <c r="H19" t="s">
        <v>7</v>
      </c>
    </row>
    <row r="20" spans="3:8">
      <c r="C20" t="s">
        <v>6</v>
      </c>
      <c r="D20" t="s">
        <v>29</v>
      </c>
      <c r="E20" t="s">
        <v>29</v>
      </c>
      <c r="F20" t="s">
        <v>11</v>
      </c>
      <c r="G20" t="s">
        <v>4</v>
      </c>
      <c r="H20" t="s">
        <v>7</v>
      </c>
    </row>
    <row r="21" spans="3:8">
      <c r="C21" t="s">
        <v>6</v>
      </c>
      <c r="D21" t="s">
        <v>30</v>
      </c>
      <c r="E21" t="s">
        <v>30</v>
      </c>
      <c r="F21" t="s">
        <v>11</v>
      </c>
      <c r="G21" t="s">
        <v>4</v>
      </c>
      <c r="H21" t="s">
        <v>7</v>
      </c>
    </row>
    <row r="22" spans="3:8">
      <c r="C22" t="s">
        <v>6</v>
      </c>
      <c r="D22" t="s">
        <v>31</v>
      </c>
      <c r="E22" t="s">
        <v>31</v>
      </c>
      <c r="F22" t="s">
        <v>11</v>
      </c>
      <c r="G22" t="s">
        <v>4</v>
      </c>
      <c r="H22" t="s">
        <v>7</v>
      </c>
    </row>
    <row r="23" spans="3:8">
      <c r="C23" t="s">
        <v>6</v>
      </c>
      <c r="D23" t="s">
        <v>32</v>
      </c>
      <c r="E23" t="s">
        <v>32</v>
      </c>
      <c r="F23" t="s">
        <v>11</v>
      </c>
      <c r="G23" t="s">
        <v>4</v>
      </c>
      <c r="H23" t="s">
        <v>7</v>
      </c>
    </row>
    <row r="24" spans="3:8">
      <c r="C24" t="s">
        <v>6</v>
      </c>
      <c r="D24" t="s">
        <v>33</v>
      </c>
      <c r="E24" t="s">
        <v>33</v>
      </c>
      <c r="F24" t="s">
        <v>11</v>
      </c>
      <c r="G24" t="s">
        <v>4</v>
      </c>
      <c r="H24" t="s">
        <v>7</v>
      </c>
    </row>
    <row r="25" spans="3:8">
      <c r="C25" t="s">
        <v>6</v>
      </c>
      <c r="D25" t="s">
        <v>34</v>
      </c>
      <c r="E25" t="s">
        <v>34</v>
      </c>
      <c r="F25" t="s">
        <v>11</v>
      </c>
      <c r="G25" t="s">
        <v>4</v>
      </c>
      <c r="H25" t="s">
        <v>7</v>
      </c>
    </row>
    <row r="26" spans="3:8">
      <c r="C26" t="s">
        <v>6</v>
      </c>
      <c r="D26" t="s">
        <v>35</v>
      </c>
      <c r="E26" t="s">
        <v>35</v>
      </c>
      <c r="F26" t="s">
        <v>11</v>
      </c>
      <c r="G26" t="s">
        <v>4</v>
      </c>
      <c r="H26" t="s">
        <v>7</v>
      </c>
    </row>
    <row r="27" spans="3:8">
      <c r="C27" t="s">
        <v>6</v>
      </c>
      <c r="D27" t="s">
        <v>36</v>
      </c>
      <c r="E27" t="s">
        <v>36</v>
      </c>
      <c r="F27" t="s">
        <v>11</v>
      </c>
      <c r="G27" t="s">
        <v>4</v>
      </c>
      <c r="H27" t="s">
        <v>7</v>
      </c>
    </row>
    <row r="28" spans="3:8">
      <c r="C28" t="s">
        <v>6</v>
      </c>
      <c r="D28" t="s">
        <v>37</v>
      </c>
      <c r="E28" t="s">
        <v>37</v>
      </c>
      <c r="F28" t="s">
        <v>11</v>
      </c>
      <c r="G28" t="s">
        <v>4</v>
      </c>
      <c r="H28" t="s">
        <v>7</v>
      </c>
    </row>
    <row r="29" spans="3:8">
      <c r="C29" t="s">
        <v>6</v>
      </c>
      <c r="D29" t="s">
        <v>38</v>
      </c>
      <c r="E29" t="s">
        <v>38</v>
      </c>
      <c r="F29" t="s">
        <v>11</v>
      </c>
      <c r="G29" t="s">
        <v>4</v>
      </c>
      <c r="H29" t="s">
        <v>7</v>
      </c>
    </row>
    <row r="30" spans="3:8">
      <c r="C30" t="s">
        <v>6</v>
      </c>
      <c r="D30" t="s">
        <v>39</v>
      </c>
      <c r="E30" t="s">
        <v>39</v>
      </c>
      <c r="F30" t="s">
        <v>11</v>
      </c>
      <c r="G30" t="s">
        <v>4</v>
      </c>
      <c r="H30" t="s">
        <v>7</v>
      </c>
    </row>
    <row r="31" spans="3:8">
      <c r="C31" t="s">
        <v>6</v>
      </c>
      <c r="D31" t="s">
        <v>40</v>
      </c>
      <c r="E31" t="s">
        <v>40</v>
      </c>
      <c r="F31" t="s">
        <v>11</v>
      </c>
      <c r="G31" t="s">
        <v>4</v>
      </c>
      <c r="H31" t="s">
        <v>7</v>
      </c>
    </row>
    <row r="32" spans="3:8">
      <c r="C32" t="s">
        <v>6</v>
      </c>
      <c r="D32" t="s">
        <v>41</v>
      </c>
      <c r="E32" t="s">
        <v>41</v>
      </c>
      <c r="F32" t="s">
        <v>11</v>
      </c>
      <c r="G32" t="s">
        <v>4</v>
      </c>
      <c r="H32" t="s">
        <v>7</v>
      </c>
    </row>
    <row r="33" spans="3:8">
      <c r="C33" t="s">
        <v>6</v>
      </c>
      <c r="D33" t="s">
        <v>42</v>
      </c>
      <c r="E33" t="s">
        <v>42</v>
      </c>
      <c r="F33" t="s">
        <v>11</v>
      </c>
      <c r="G33" t="s">
        <v>4</v>
      </c>
      <c r="H33" t="s">
        <v>7</v>
      </c>
    </row>
    <row r="34" spans="3:8">
      <c r="C34" t="s">
        <v>6</v>
      </c>
      <c r="D34" t="s">
        <v>43</v>
      </c>
      <c r="E34" t="s">
        <v>43</v>
      </c>
      <c r="F34" t="s">
        <v>11</v>
      </c>
      <c r="G34" t="s">
        <v>4</v>
      </c>
      <c r="H34" t="s">
        <v>7</v>
      </c>
    </row>
    <row r="35" spans="3:8">
      <c r="C35" t="s">
        <v>6</v>
      </c>
      <c r="D35" t="s">
        <v>44</v>
      </c>
      <c r="E35" t="s">
        <v>44</v>
      </c>
      <c r="F35" t="s">
        <v>11</v>
      </c>
      <c r="G35" t="s">
        <v>4</v>
      </c>
      <c r="H35" t="s">
        <v>7</v>
      </c>
    </row>
    <row r="36" spans="3:8">
      <c r="C36" t="s">
        <v>6</v>
      </c>
      <c r="D36" t="s">
        <v>45</v>
      </c>
      <c r="E36" t="s">
        <v>45</v>
      </c>
      <c r="F36" t="s">
        <v>11</v>
      </c>
      <c r="G36" t="s">
        <v>4</v>
      </c>
      <c r="H36" t="s">
        <v>7</v>
      </c>
    </row>
    <row r="37" spans="3:8">
      <c r="C37" t="s">
        <v>6</v>
      </c>
      <c r="D37" t="s">
        <v>46</v>
      </c>
      <c r="E37" t="s">
        <v>46</v>
      </c>
      <c r="F37" t="s">
        <v>11</v>
      </c>
      <c r="G37" t="s">
        <v>4</v>
      </c>
      <c r="H37" t="s">
        <v>7</v>
      </c>
    </row>
    <row r="38" spans="3:8">
      <c r="C38" t="s">
        <v>6</v>
      </c>
      <c r="D38" t="s">
        <v>47</v>
      </c>
      <c r="E38" t="s">
        <v>47</v>
      </c>
      <c r="F38" t="s">
        <v>11</v>
      </c>
      <c r="G38" t="s">
        <v>4</v>
      </c>
      <c r="H38" t="s">
        <v>7</v>
      </c>
    </row>
    <row r="39" spans="3:8">
      <c r="C39" t="s">
        <v>6</v>
      </c>
      <c r="D39" t="s">
        <v>48</v>
      </c>
      <c r="E39" t="s">
        <v>48</v>
      </c>
      <c r="F39" t="s">
        <v>11</v>
      </c>
      <c r="G39" t="s">
        <v>4</v>
      </c>
      <c r="H39" t="s">
        <v>7</v>
      </c>
    </row>
    <row r="40" spans="3:8">
      <c r="C40" t="s">
        <v>6</v>
      </c>
      <c r="D40" t="s">
        <v>49</v>
      </c>
      <c r="E40" t="s">
        <v>49</v>
      </c>
      <c r="F40" t="s">
        <v>11</v>
      </c>
      <c r="G40" t="s">
        <v>4</v>
      </c>
      <c r="H40" t="s">
        <v>7</v>
      </c>
    </row>
    <row r="41" spans="3:8">
      <c r="C41" t="s">
        <v>6</v>
      </c>
      <c r="D41" t="s">
        <v>50</v>
      </c>
      <c r="E41" t="s">
        <v>50</v>
      </c>
      <c r="F41" t="s">
        <v>11</v>
      </c>
      <c r="G41" t="s">
        <v>4</v>
      </c>
      <c r="H41" t="s">
        <v>7</v>
      </c>
    </row>
    <row r="42" spans="3:8">
      <c r="C42" t="s">
        <v>6</v>
      </c>
      <c r="D42" t="s">
        <v>51</v>
      </c>
      <c r="E42" t="s">
        <v>51</v>
      </c>
      <c r="F42" t="s">
        <v>11</v>
      </c>
      <c r="G42" t="s">
        <v>4</v>
      </c>
      <c r="H42" t="s">
        <v>7</v>
      </c>
    </row>
    <row r="43" spans="3:8">
      <c r="C43" t="s">
        <v>6</v>
      </c>
      <c r="D43" t="s">
        <v>52</v>
      </c>
      <c r="E43" t="s">
        <v>52</v>
      </c>
      <c r="F43" t="s">
        <v>11</v>
      </c>
      <c r="G43" t="s">
        <v>4</v>
      </c>
      <c r="H43" t="s">
        <v>7</v>
      </c>
    </row>
    <row r="44" spans="3:8">
      <c r="C44" t="s">
        <v>6</v>
      </c>
      <c r="D44" t="s">
        <v>53</v>
      </c>
      <c r="E44" t="s">
        <v>53</v>
      </c>
      <c r="F44" t="s">
        <v>11</v>
      </c>
      <c r="G44" t="s">
        <v>4</v>
      </c>
      <c r="H44" t="s">
        <v>7</v>
      </c>
    </row>
    <row r="45" spans="3:8">
      <c r="C45" t="s">
        <v>6</v>
      </c>
      <c r="D45" t="s">
        <v>54</v>
      </c>
      <c r="E45" t="s">
        <v>54</v>
      </c>
      <c r="F45" t="s">
        <v>11</v>
      </c>
      <c r="G45" t="s">
        <v>4</v>
      </c>
      <c r="H45" t="s">
        <v>7</v>
      </c>
    </row>
    <row r="46" spans="3:8">
      <c r="C46" t="s">
        <v>6</v>
      </c>
      <c r="D46" t="s">
        <v>55</v>
      </c>
      <c r="E46" t="s">
        <v>55</v>
      </c>
      <c r="F46" t="s">
        <v>11</v>
      </c>
      <c r="G46" t="s">
        <v>4</v>
      </c>
      <c r="H46" t="s">
        <v>7</v>
      </c>
    </row>
    <row r="47" spans="3:8">
      <c r="C47" t="s">
        <v>6</v>
      </c>
      <c r="D47" t="s">
        <v>56</v>
      </c>
      <c r="E47" t="s">
        <v>56</v>
      </c>
      <c r="F47" t="s">
        <v>11</v>
      </c>
      <c r="G47" t="s">
        <v>4</v>
      </c>
      <c r="H47" t="s">
        <v>7</v>
      </c>
    </row>
    <row r="48" spans="3:8">
      <c r="C48" t="s">
        <v>6</v>
      </c>
      <c r="D48" t="s">
        <v>57</v>
      </c>
      <c r="E48" t="s">
        <v>57</v>
      </c>
      <c r="F48" t="s">
        <v>11</v>
      </c>
      <c r="G48" t="s">
        <v>4</v>
      </c>
      <c r="H48" t="s">
        <v>7</v>
      </c>
    </row>
    <row r="49" spans="3:8">
      <c r="C49" t="s">
        <v>6</v>
      </c>
      <c r="D49" t="s">
        <v>58</v>
      </c>
      <c r="E49" t="s">
        <v>58</v>
      </c>
      <c r="F49" t="s">
        <v>11</v>
      </c>
      <c r="G49" t="s">
        <v>4</v>
      </c>
      <c r="H49" t="s">
        <v>7</v>
      </c>
    </row>
    <row r="50" spans="3:8">
      <c r="C50" t="s">
        <v>6</v>
      </c>
      <c r="D50" t="s">
        <v>59</v>
      </c>
      <c r="E50" t="s">
        <v>59</v>
      </c>
      <c r="F50" t="s">
        <v>11</v>
      </c>
      <c r="G50" t="s">
        <v>4</v>
      </c>
      <c r="H50" t="s">
        <v>7</v>
      </c>
    </row>
    <row r="51" spans="3:8">
      <c r="C51" t="s">
        <v>6</v>
      </c>
      <c r="D51" t="s">
        <v>60</v>
      </c>
      <c r="E51" t="s">
        <v>60</v>
      </c>
      <c r="F51" t="s">
        <v>11</v>
      </c>
      <c r="G51" t="s">
        <v>4</v>
      </c>
      <c r="H51" t="s">
        <v>7</v>
      </c>
    </row>
    <row r="52" spans="3:8">
      <c r="C52" t="s">
        <v>6</v>
      </c>
      <c r="D52" t="s">
        <v>61</v>
      </c>
      <c r="E52" t="s">
        <v>61</v>
      </c>
      <c r="F52" t="s">
        <v>11</v>
      </c>
      <c r="G52" t="s">
        <v>4</v>
      </c>
      <c r="H52" t="s">
        <v>7</v>
      </c>
    </row>
    <row r="53" spans="3:8">
      <c r="C53" t="s">
        <v>6</v>
      </c>
      <c r="D53" t="s">
        <v>62</v>
      </c>
      <c r="E53" t="s">
        <v>62</v>
      </c>
      <c r="F53" t="s">
        <v>11</v>
      </c>
      <c r="G53" t="s">
        <v>4</v>
      </c>
      <c r="H53" t="s">
        <v>7</v>
      </c>
    </row>
    <row r="54" spans="3:8">
      <c r="C54" t="s">
        <v>6</v>
      </c>
      <c r="D54" t="s">
        <v>63</v>
      </c>
      <c r="E54" t="s">
        <v>63</v>
      </c>
      <c r="F54" t="s">
        <v>11</v>
      </c>
      <c r="G54" t="s">
        <v>4</v>
      </c>
      <c r="H54" t="s">
        <v>7</v>
      </c>
    </row>
    <row r="55" spans="3:8">
      <c r="C55" t="s">
        <v>6</v>
      </c>
      <c r="D55" t="s">
        <v>64</v>
      </c>
      <c r="E55" t="s">
        <v>64</v>
      </c>
      <c r="F55" t="s">
        <v>11</v>
      </c>
      <c r="G55" t="s">
        <v>4</v>
      </c>
      <c r="H55" t="s">
        <v>7</v>
      </c>
    </row>
    <row r="56" spans="3:8">
      <c r="C56" t="s">
        <v>6</v>
      </c>
      <c r="D56" t="s">
        <v>65</v>
      </c>
      <c r="E56" t="s">
        <v>65</v>
      </c>
      <c r="F56" t="s">
        <v>11</v>
      </c>
      <c r="G56" t="s">
        <v>4</v>
      </c>
      <c r="H56" t="s">
        <v>7</v>
      </c>
    </row>
    <row r="57" spans="3:8">
      <c r="C57" t="s">
        <v>6</v>
      </c>
      <c r="D57" t="s">
        <v>66</v>
      </c>
      <c r="E57" t="s">
        <v>66</v>
      </c>
      <c r="F57" t="s">
        <v>11</v>
      </c>
      <c r="G57" t="s">
        <v>4</v>
      </c>
      <c r="H57" t="s">
        <v>7</v>
      </c>
    </row>
    <row r="58" spans="3:8">
      <c r="C58" t="s">
        <v>6</v>
      </c>
      <c r="D58" t="s">
        <v>67</v>
      </c>
      <c r="E58" t="s">
        <v>67</v>
      </c>
      <c r="F58" t="s">
        <v>11</v>
      </c>
      <c r="G58" t="s">
        <v>4</v>
      </c>
      <c r="H58" t="s">
        <v>7</v>
      </c>
    </row>
    <row r="59" spans="3:8">
      <c r="C59" t="s">
        <v>6</v>
      </c>
      <c r="D59" t="s">
        <v>68</v>
      </c>
      <c r="E59" t="s">
        <v>68</v>
      </c>
      <c r="F59" t="s">
        <v>11</v>
      </c>
      <c r="G59" t="s">
        <v>4</v>
      </c>
      <c r="H59" t="s">
        <v>7</v>
      </c>
    </row>
    <row r="60" spans="3:8">
      <c r="C60" t="s">
        <v>6</v>
      </c>
      <c r="D60" t="s">
        <v>69</v>
      </c>
      <c r="E60" t="s">
        <v>69</v>
      </c>
      <c r="F60" t="s">
        <v>11</v>
      </c>
      <c r="G60" t="s">
        <v>4</v>
      </c>
      <c r="H60" t="s">
        <v>7</v>
      </c>
    </row>
    <row r="61" spans="3:8">
      <c r="C61" t="s">
        <v>6</v>
      </c>
      <c r="D61" t="s">
        <v>70</v>
      </c>
      <c r="E61" t="s">
        <v>70</v>
      </c>
      <c r="F61" t="s">
        <v>11</v>
      </c>
      <c r="G61" t="s">
        <v>4</v>
      </c>
      <c r="H61" t="s">
        <v>7</v>
      </c>
    </row>
    <row r="62" spans="3:8">
      <c r="C62" t="s">
        <v>6</v>
      </c>
      <c r="D62" t="s">
        <v>71</v>
      </c>
      <c r="E62" t="s">
        <v>71</v>
      </c>
      <c r="F62" t="s">
        <v>11</v>
      </c>
      <c r="G62" t="s">
        <v>4</v>
      </c>
      <c r="H62" t="s">
        <v>7</v>
      </c>
    </row>
    <row r="63" spans="3:8">
      <c r="C63" t="s">
        <v>6</v>
      </c>
      <c r="D63" t="s">
        <v>72</v>
      </c>
      <c r="E63" t="s">
        <v>72</v>
      </c>
      <c r="F63" t="s">
        <v>11</v>
      </c>
      <c r="G63" t="s">
        <v>4</v>
      </c>
      <c r="H63" t="s">
        <v>7</v>
      </c>
    </row>
    <row r="64" spans="3:8">
      <c r="C64" t="s">
        <v>6</v>
      </c>
      <c r="D64" t="s">
        <v>73</v>
      </c>
      <c r="E64" t="s">
        <v>73</v>
      </c>
      <c r="F64" t="s">
        <v>11</v>
      </c>
      <c r="G64" t="s">
        <v>4</v>
      </c>
      <c r="H64" t="s">
        <v>7</v>
      </c>
    </row>
    <row r="65" spans="3:8">
      <c r="C65" t="s">
        <v>6</v>
      </c>
      <c r="D65" t="s">
        <v>74</v>
      </c>
      <c r="E65" t="s">
        <v>74</v>
      </c>
      <c r="F65" t="s">
        <v>11</v>
      </c>
      <c r="G65" t="s">
        <v>4</v>
      </c>
      <c r="H65" t="s">
        <v>7</v>
      </c>
    </row>
    <row r="66" spans="3:8">
      <c r="C66" t="s">
        <v>6</v>
      </c>
      <c r="D66" t="s">
        <v>75</v>
      </c>
      <c r="E66" t="s">
        <v>75</v>
      </c>
      <c r="F66" t="s">
        <v>11</v>
      </c>
      <c r="G66" t="s">
        <v>4</v>
      </c>
      <c r="H66" t="s">
        <v>7</v>
      </c>
    </row>
    <row r="67" spans="3:8">
      <c r="C67" t="s">
        <v>6</v>
      </c>
      <c r="D67" t="s">
        <v>76</v>
      </c>
      <c r="E67" t="s">
        <v>76</v>
      </c>
      <c r="F67" t="s">
        <v>11</v>
      </c>
      <c r="G67" t="s">
        <v>4</v>
      </c>
      <c r="H67" t="s">
        <v>7</v>
      </c>
    </row>
    <row r="68" spans="3:8">
      <c r="C68" t="s">
        <v>6</v>
      </c>
      <c r="D68" t="s">
        <v>77</v>
      </c>
      <c r="E68" t="s">
        <v>77</v>
      </c>
      <c r="F68" t="s">
        <v>11</v>
      </c>
      <c r="G68" t="s">
        <v>4</v>
      </c>
      <c r="H68" t="s">
        <v>7</v>
      </c>
    </row>
    <row r="69" spans="3:8">
      <c r="C69" t="s">
        <v>6</v>
      </c>
      <c r="D69" t="s">
        <v>78</v>
      </c>
      <c r="E69" t="s">
        <v>78</v>
      </c>
      <c r="F69" t="s">
        <v>11</v>
      </c>
      <c r="G69" t="s">
        <v>4</v>
      </c>
      <c r="H69" t="s">
        <v>7</v>
      </c>
    </row>
    <row r="70" spans="3:8">
      <c r="C70" t="s">
        <v>6</v>
      </c>
      <c r="D70" t="s">
        <v>79</v>
      </c>
      <c r="E70" t="s">
        <v>79</v>
      </c>
      <c r="F70" t="s">
        <v>11</v>
      </c>
      <c r="G70" t="s">
        <v>4</v>
      </c>
      <c r="H70" t="s">
        <v>7</v>
      </c>
    </row>
    <row r="71" spans="3:8">
      <c r="C71" t="s">
        <v>6</v>
      </c>
      <c r="D71" t="s">
        <v>80</v>
      </c>
      <c r="E71" t="s">
        <v>80</v>
      </c>
      <c r="F71" t="s">
        <v>11</v>
      </c>
      <c r="G71" t="s">
        <v>4</v>
      </c>
      <c r="H71" t="s">
        <v>7</v>
      </c>
    </row>
    <row r="72" spans="3:8">
      <c r="C72" t="s">
        <v>6</v>
      </c>
      <c r="D72" t="s">
        <v>81</v>
      </c>
      <c r="E72" t="s">
        <v>81</v>
      </c>
      <c r="F72" t="s">
        <v>11</v>
      </c>
      <c r="G72" t="s">
        <v>4</v>
      </c>
      <c r="H72" t="s">
        <v>7</v>
      </c>
    </row>
    <row r="73" spans="3:8">
      <c r="C73" t="s">
        <v>6</v>
      </c>
      <c r="D73" t="s">
        <v>82</v>
      </c>
      <c r="E73" t="s">
        <v>82</v>
      </c>
      <c r="F73" t="s">
        <v>11</v>
      </c>
      <c r="G73" t="s">
        <v>4</v>
      </c>
      <c r="H73" t="s">
        <v>7</v>
      </c>
    </row>
    <row r="74" spans="3:8">
      <c r="C74" t="s">
        <v>6</v>
      </c>
      <c r="D74" t="s">
        <v>83</v>
      </c>
      <c r="E74" t="s">
        <v>83</v>
      </c>
      <c r="F74" t="s">
        <v>11</v>
      </c>
      <c r="G74" t="s">
        <v>4</v>
      </c>
      <c r="H74" t="s">
        <v>7</v>
      </c>
    </row>
    <row r="75" spans="3:8">
      <c r="C75" t="s">
        <v>6</v>
      </c>
      <c r="D75" t="s">
        <v>84</v>
      </c>
      <c r="E75" t="s">
        <v>84</v>
      </c>
      <c r="F75" t="s">
        <v>11</v>
      </c>
      <c r="G75" t="s">
        <v>4</v>
      </c>
      <c r="H75" t="s">
        <v>7</v>
      </c>
    </row>
    <row r="76" spans="3:8">
      <c r="C76" t="s">
        <v>6</v>
      </c>
      <c r="D76" t="s">
        <v>85</v>
      </c>
      <c r="E76" t="s">
        <v>85</v>
      </c>
      <c r="F76" t="s">
        <v>11</v>
      </c>
      <c r="G76" t="s">
        <v>4</v>
      </c>
      <c r="H76" t="s">
        <v>7</v>
      </c>
    </row>
    <row r="77" spans="3:8">
      <c r="C77" t="s">
        <v>6</v>
      </c>
      <c r="D77" t="s">
        <v>86</v>
      </c>
      <c r="E77" t="s">
        <v>86</v>
      </c>
      <c r="F77" t="s">
        <v>11</v>
      </c>
      <c r="G77" t="s">
        <v>4</v>
      </c>
      <c r="H77" t="s">
        <v>7</v>
      </c>
    </row>
    <row r="78" spans="3:8">
      <c r="C78" t="s">
        <v>6</v>
      </c>
      <c r="D78" t="s">
        <v>87</v>
      </c>
      <c r="E78" t="s">
        <v>87</v>
      </c>
      <c r="F78" t="s">
        <v>11</v>
      </c>
      <c r="G78" t="s">
        <v>4</v>
      </c>
      <c r="H78" t="s">
        <v>7</v>
      </c>
    </row>
    <row r="79" spans="3:8">
      <c r="C79" t="s">
        <v>6</v>
      </c>
      <c r="D79" t="s">
        <v>88</v>
      </c>
      <c r="E79" t="s">
        <v>88</v>
      </c>
      <c r="F79" t="s">
        <v>11</v>
      </c>
      <c r="G79" t="s">
        <v>4</v>
      </c>
      <c r="H79" t="s">
        <v>7</v>
      </c>
    </row>
    <row r="80" spans="3:8">
      <c r="C80" t="s">
        <v>6</v>
      </c>
      <c r="D80" t="s">
        <v>89</v>
      </c>
      <c r="E80" t="s">
        <v>89</v>
      </c>
      <c r="F80" t="s">
        <v>11</v>
      </c>
      <c r="G80" t="s">
        <v>4</v>
      </c>
      <c r="H80" t="s">
        <v>7</v>
      </c>
    </row>
    <row r="81" spans="3:8">
      <c r="C81" t="s">
        <v>6</v>
      </c>
      <c r="D81" t="s">
        <v>90</v>
      </c>
      <c r="E81" t="s">
        <v>90</v>
      </c>
      <c r="F81" t="s">
        <v>11</v>
      </c>
      <c r="G81" t="s">
        <v>4</v>
      </c>
      <c r="H81" t="s">
        <v>7</v>
      </c>
    </row>
    <row r="82" spans="3:8">
      <c r="C82" t="s">
        <v>6</v>
      </c>
      <c r="D82" t="s">
        <v>91</v>
      </c>
      <c r="E82" t="s">
        <v>91</v>
      </c>
      <c r="F82" t="s">
        <v>11</v>
      </c>
      <c r="G82" t="s">
        <v>4</v>
      </c>
      <c r="H82" t="s">
        <v>7</v>
      </c>
    </row>
    <row r="83" spans="3:8">
      <c r="C83" t="s">
        <v>6</v>
      </c>
      <c r="D83" t="s">
        <v>92</v>
      </c>
      <c r="E83" t="s">
        <v>92</v>
      </c>
      <c r="F83" t="s">
        <v>11</v>
      </c>
      <c r="G83" t="s">
        <v>4</v>
      </c>
      <c r="H83" t="s">
        <v>7</v>
      </c>
    </row>
    <row r="84" spans="3:8">
      <c r="C84" t="s">
        <v>6</v>
      </c>
      <c r="D84" t="s">
        <v>93</v>
      </c>
      <c r="E84" t="s">
        <v>93</v>
      </c>
      <c r="F84" t="s">
        <v>11</v>
      </c>
      <c r="G84" t="s">
        <v>4</v>
      </c>
      <c r="H84" t="s">
        <v>7</v>
      </c>
    </row>
    <row r="85" spans="3:8">
      <c r="C85" t="s">
        <v>6</v>
      </c>
      <c r="D85" t="s">
        <v>94</v>
      </c>
      <c r="E85" t="s">
        <v>94</v>
      </c>
      <c r="F85" t="s">
        <v>11</v>
      </c>
      <c r="G85" t="s">
        <v>4</v>
      </c>
      <c r="H85" t="s">
        <v>7</v>
      </c>
    </row>
    <row r="86" spans="3:8">
      <c r="C86" t="s">
        <v>6</v>
      </c>
      <c r="D86" t="s">
        <v>95</v>
      </c>
      <c r="E86" t="s">
        <v>95</v>
      </c>
      <c r="F86" t="s">
        <v>11</v>
      </c>
      <c r="G86" t="s">
        <v>4</v>
      </c>
      <c r="H86" t="s">
        <v>7</v>
      </c>
    </row>
    <row r="87" spans="3:8">
      <c r="C87" t="s">
        <v>6</v>
      </c>
      <c r="D87" t="s">
        <v>96</v>
      </c>
      <c r="E87" t="s">
        <v>96</v>
      </c>
      <c r="F87" t="s">
        <v>11</v>
      </c>
      <c r="G87" t="s">
        <v>4</v>
      </c>
      <c r="H87" t="s">
        <v>7</v>
      </c>
    </row>
    <row r="88" spans="3:8">
      <c r="C88" t="s">
        <v>6</v>
      </c>
      <c r="D88" t="s">
        <v>97</v>
      </c>
      <c r="E88" t="s">
        <v>97</v>
      </c>
      <c r="F88" t="s">
        <v>11</v>
      </c>
      <c r="G88" t="s">
        <v>4</v>
      </c>
      <c r="H88" t="s">
        <v>7</v>
      </c>
    </row>
    <row r="89" spans="3:8">
      <c r="C89" t="s">
        <v>6</v>
      </c>
      <c r="D89" t="s">
        <v>98</v>
      </c>
      <c r="E89" t="s">
        <v>98</v>
      </c>
      <c r="F89" t="s">
        <v>11</v>
      </c>
      <c r="G89" t="s">
        <v>4</v>
      </c>
      <c r="H89" t="s">
        <v>7</v>
      </c>
    </row>
    <row r="90" spans="3:8">
      <c r="C90" t="s">
        <v>6</v>
      </c>
      <c r="D90" t="s">
        <v>99</v>
      </c>
      <c r="E90" t="s">
        <v>99</v>
      </c>
      <c r="F90" t="s">
        <v>11</v>
      </c>
      <c r="G90" t="s">
        <v>4</v>
      </c>
      <c r="H90" t="s">
        <v>7</v>
      </c>
    </row>
    <row r="91" spans="3:8">
      <c r="C91" t="s">
        <v>6</v>
      </c>
      <c r="D91" t="s">
        <v>100</v>
      </c>
      <c r="E91" t="s">
        <v>100</v>
      </c>
      <c r="F91" t="s">
        <v>11</v>
      </c>
      <c r="G91" t="s">
        <v>4</v>
      </c>
      <c r="H91" t="s">
        <v>7</v>
      </c>
    </row>
    <row r="92" spans="3:8">
      <c r="C92" t="s">
        <v>6</v>
      </c>
      <c r="D92" t="s">
        <v>101</v>
      </c>
      <c r="E92" t="s">
        <v>101</v>
      </c>
      <c r="F92" t="s">
        <v>11</v>
      </c>
      <c r="G92" t="s">
        <v>4</v>
      </c>
      <c r="H92" t="s">
        <v>7</v>
      </c>
    </row>
    <row r="93" spans="3:8">
      <c r="C93" t="s">
        <v>6</v>
      </c>
      <c r="D93" t="s">
        <v>102</v>
      </c>
      <c r="E93" t="s">
        <v>102</v>
      </c>
      <c r="F93" t="s">
        <v>11</v>
      </c>
      <c r="G93" t="s">
        <v>4</v>
      </c>
      <c r="H93" t="s">
        <v>7</v>
      </c>
    </row>
    <row r="94" spans="3:8">
      <c r="C94" t="s">
        <v>6</v>
      </c>
      <c r="D94" t="s">
        <v>103</v>
      </c>
      <c r="E94" t="s">
        <v>103</v>
      </c>
      <c r="F94" t="s">
        <v>11</v>
      </c>
      <c r="G94" t="s">
        <v>4</v>
      </c>
      <c r="H94" t="s">
        <v>7</v>
      </c>
    </row>
    <row r="95" spans="3:8">
      <c r="C95" t="s">
        <v>6</v>
      </c>
      <c r="D95" t="s">
        <v>104</v>
      </c>
      <c r="E95" t="s">
        <v>104</v>
      </c>
      <c r="F95" t="s">
        <v>11</v>
      </c>
      <c r="G95" t="s">
        <v>4</v>
      </c>
      <c r="H95" t="s">
        <v>7</v>
      </c>
    </row>
    <row r="96" spans="3:8">
      <c r="C96" t="s">
        <v>6</v>
      </c>
      <c r="D96" t="s">
        <v>105</v>
      </c>
      <c r="E96" t="s">
        <v>105</v>
      </c>
      <c r="F96" t="s">
        <v>11</v>
      </c>
      <c r="G96" t="s">
        <v>4</v>
      </c>
      <c r="H96" t="s">
        <v>7</v>
      </c>
    </row>
    <row r="97" spans="3:8">
      <c r="C97" t="s">
        <v>6</v>
      </c>
      <c r="D97" t="s">
        <v>106</v>
      </c>
      <c r="E97" t="s">
        <v>106</v>
      </c>
      <c r="F97" t="s">
        <v>11</v>
      </c>
      <c r="G97" t="s">
        <v>4</v>
      </c>
      <c r="H97" t="s">
        <v>7</v>
      </c>
    </row>
    <row r="98" spans="3:8">
      <c r="C98" t="s">
        <v>6</v>
      </c>
      <c r="D98" t="s">
        <v>107</v>
      </c>
      <c r="E98" t="s">
        <v>107</v>
      </c>
      <c r="F98" t="s">
        <v>11</v>
      </c>
      <c r="G98" t="s">
        <v>4</v>
      </c>
      <c r="H98" t="s">
        <v>7</v>
      </c>
    </row>
    <row r="99" spans="3:8">
      <c r="C99" t="s">
        <v>6</v>
      </c>
      <c r="D99" t="s">
        <v>108</v>
      </c>
      <c r="E99" t="s">
        <v>108</v>
      </c>
      <c r="F99" t="s">
        <v>11</v>
      </c>
      <c r="G99" t="s">
        <v>4</v>
      </c>
      <c r="H99" t="s">
        <v>7</v>
      </c>
    </row>
    <row r="100" spans="3:8">
      <c r="C100" t="s">
        <v>6</v>
      </c>
      <c r="D100" t="s">
        <v>109</v>
      </c>
      <c r="E100" t="s">
        <v>109</v>
      </c>
      <c r="F100" t="s">
        <v>11</v>
      </c>
      <c r="G100" t="s">
        <v>4</v>
      </c>
      <c r="H100" t="s">
        <v>7</v>
      </c>
    </row>
    <row r="101" spans="3:8">
      <c r="C101" t="s">
        <v>6</v>
      </c>
      <c r="D101" t="s">
        <v>110</v>
      </c>
      <c r="E101" t="s">
        <v>110</v>
      </c>
      <c r="F101" t="s">
        <v>11</v>
      </c>
      <c r="G101" t="s">
        <v>4</v>
      </c>
      <c r="H101" t="s">
        <v>7</v>
      </c>
    </row>
    <row r="102" spans="3:8">
      <c r="C102" t="s">
        <v>6</v>
      </c>
      <c r="D102" t="s">
        <v>111</v>
      </c>
      <c r="E102" t="s">
        <v>111</v>
      </c>
      <c r="F102" t="s">
        <v>11</v>
      </c>
      <c r="G102" t="s">
        <v>4</v>
      </c>
      <c r="H102" t="s">
        <v>7</v>
      </c>
    </row>
    <row r="103" spans="3:8">
      <c r="C103" t="s">
        <v>6</v>
      </c>
      <c r="D103" t="s">
        <v>112</v>
      </c>
      <c r="E103" t="s">
        <v>112</v>
      </c>
      <c r="F103" t="s">
        <v>11</v>
      </c>
      <c r="G103" t="s">
        <v>4</v>
      </c>
      <c r="H103" t="s">
        <v>7</v>
      </c>
    </row>
    <row r="104" spans="3:8">
      <c r="C104" t="s">
        <v>6</v>
      </c>
      <c r="D104" t="s">
        <v>113</v>
      </c>
      <c r="E104" t="s">
        <v>113</v>
      </c>
      <c r="F104" t="s">
        <v>11</v>
      </c>
      <c r="G104" t="s">
        <v>4</v>
      </c>
      <c r="H104" t="s">
        <v>7</v>
      </c>
    </row>
    <row r="105" spans="3:8">
      <c r="C105" t="s">
        <v>6</v>
      </c>
      <c r="D105" t="s">
        <v>114</v>
      </c>
      <c r="E105" t="s">
        <v>114</v>
      </c>
      <c r="F105" t="s">
        <v>11</v>
      </c>
      <c r="G105" t="s">
        <v>4</v>
      </c>
      <c r="H105" t="s">
        <v>7</v>
      </c>
    </row>
    <row r="106" spans="3:8">
      <c r="C106" t="s">
        <v>6</v>
      </c>
      <c r="D106" t="s">
        <v>115</v>
      </c>
      <c r="E106" t="s">
        <v>115</v>
      </c>
      <c r="F106" t="s">
        <v>11</v>
      </c>
      <c r="G106" t="s">
        <v>4</v>
      </c>
      <c r="H106" t="s">
        <v>7</v>
      </c>
    </row>
    <row r="107" spans="3:8">
      <c r="C107" t="s">
        <v>6</v>
      </c>
      <c r="D107" t="s">
        <v>116</v>
      </c>
      <c r="E107" t="s">
        <v>116</v>
      </c>
      <c r="F107" t="s">
        <v>11</v>
      </c>
      <c r="G107" t="s">
        <v>4</v>
      </c>
      <c r="H107" t="s">
        <v>7</v>
      </c>
    </row>
    <row r="108" spans="3:8">
      <c r="C108" t="s">
        <v>6</v>
      </c>
      <c r="D108" t="s">
        <v>117</v>
      </c>
      <c r="E108" t="s">
        <v>117</v>
      </c>
      <c r="F108" t="s">
        <v>11</v>
      </c>
      <c r="G108" t="s">
        <v>4</v>
      </c>
      <c r="H108" t="s">
        <v>7</v>
      </c>
    </row>
    <row r="109" spans="3:8">
      <c r="C109" t="s">
        <v>6</v>
      </c>
      <c r="D109" t="s">
        <v>118</v>
      </c>
      <c r="E109" t="s">
        <v>118</v>
      </c>
      <c r="F109" t="s">
        <v>11</v>
      </c>
      <c r="G109" t="s">
        <v>4</v>
      </c>
      <c r="H109" t="s">
        <v>7</v>
      </c>
    </row>
    <row r="110" spans="3:8">
      <c r="C110" t="s">
        <v>6</v>
      </c>
      <c r="D110" t="s">
        <v>119</v>
      </c>
      <c r="E110" t="s">
        <v>119</v>
      </c>
      <c r="F110" t="s">
        <v>11</v>
      </c>
      <c r="G110" t="s">
        <v>4</v>
      </c>
      <c r="H110" t="s">
        <v>7</v>
      </c>
    </row>
    <row r="111" spans="3:8">
      <c r="C111" t="s">
        <v>6</v>
      </c>
      <c r="D111" t="s">
        <v>120</v>
      </c>
      <c r="E111" t="s">
        <v>120</v>
      </c>
      <c r="F111" t="s">
        <v>11</v>
      </c>
      <c r="G111" t="s">
        <v>4</v>
      </c>
      <c r="H111" t="s">
        <v>7</v>
      </c>
    </row>
    <row r="112" spans="3:8">
      <c r="C112" t="s">
        <v>6</v>
      </c>
      <c r="D112" t="s">
        <v>121</v>
      </c>
      <c r="E112" t="s">
        <v>121</v>
      </c>
      <c r="F112" t="s">
        <v>11</v>
      </c>
      <c r="G112" t="s">
        <v>4</v>
      </c>
      <c r="H112" t="s">
        <v>7</v>
      </c>
    </row>
    <row r="113" spans="3:8">
      <c r="C113" t="s">
        <v>6</v>
      </c>
      <c r="D113" t="s">
        <v>122</v>
      </c>
      <c r="E113" t="s">
        <v>122</v>
      </c>
      <c r="F113" t="s">
        <v>11</v>
      </c>
      <c r="G113" t="s">
        <v>4</v>
      </c>
      <c r="H113" t="s">
        <v>7</v>
      </c>
    </row>
    <row r="114" spans="3:8">
      <c r="C114" t="s">
        <v>6</v>
      </c>
      <c r="D114" t="s">
        <v>123</v>
      </c>
      <c r="E114" t="s">
        <v>123</v>
      </c>
      <c r="F114" t="s">
        <v>11</v>
      </c>
      <c r="G114" t="s">
        <v>4</v>
      </c>
      <c r="H114" t="s">
        <v>7</v>
      </c>
    </row>
    <row r="115" spans="3:8">
      <c r="C115" t="s">
        <v>6</v>
      </c>
      <c r="D115" t="s">
        <v>124</v>
      </c>
      <c r="E115" t="s">
        <v>124</v>
      </c>
      <c r="F115" t="s">
        <v>11</v>
      </c>
      <c r="G115" t="s">
        <v>4</v>
      </c>
      <c r="H115" t="s">
        <v>7</v>
      </c>
    </row>
    <row r="116" spans="3:8">
      <c r="C116" t="s">
        <v>6</v>
      </c>
      <c r="D116" t="s">
        <v>125</v>
      </c>
      <c r="E116" t="s">
        <v>125</v>
      </c>
      <c r="F116" t="s">
        <v>11</v>
      </c>
      <c r="G116" t="s">
        <v>4</v>
      </c>
      <c r="H116" t="s">
        <v>7</v>
      </c>
    </row>
    <row r="117" spans="3:8">
      <c r="C117" t="s">
        <v>6</v>
      </c>
      <c r="D117" t="s">
        <v>126</v>
      </c>
      <c r="E117" t="s">
        <v>126</v>
      </c>
      <c r="F117" t="s">
        <v>11</v>
      </c>
      <c r="G117" t="s">
        <v>4</v>
      </c>
      <c r="H117" t="s">
        <v>7</v>
      </c>
    </row>
    <row r="118" spans="3:8">
      <c r="C118" t="s">
        <v>6</v>
      </c>
      <c r="D118" t="s">
        <v>127</v>
      </c>
      <c r="E118" t="s">
        <v>127</v>
      </c>
      <c r="F118" t="s">
        <v>11</v>
      </c>
      <c r="G118" t="s">
        <v>4</v>
      </c>
      <c r="H118" t="s">
        <v>7</v>
      </c>
    </row>
    <row r="119" spans="3:8">
      <c r="C119" t="s">
        <v>6</v>
      </c>
      <c r="D119" t="s">
        <v>128</v>
      </c>
      <c r="E119" t="s">
        <v>128</v>
      </c>
      <c r="F119" t="s">
        <v>11</v>
      </c>
      <c r="G119" t="s">
        <v>4</v>
      </c>
      <c r="H119" t="s">
        <v>7</v>
      </c>
    </row>
    <row r="120" spans="3:8">
      <c r="C120" t="s">
        <v>6</v>
      </c>
      <c r="D120" t="s">
        <v>129</v>
      </c>
      <c r="E120" t="s">
        <v>129</v>
      </c>
      <c r="F120" t="s">
        <v>11</v>
      </c>
      <c r="G120" t="s">
        <v>4</v>
      </c>
      <c r="H120" t="s">
        <v>7</v>
      </c>
    </row>
    <row r="121" spans="3:8">
      <c r="C121" t="s">
        <v>6</v>
      </c>
      <c r="D121" t="s">
        <v>130</v>
      </c>
      <c r="E121" t="s">
        <v>130</v>
      </c>
      <c r="F121" t="s">
        <v>11</v>
      </c>
      <c r="G121" t="s">
        <v>4</v>
      </c>
      <c r="H121" t="s">
        <v>7</v>
      </c>
    </row>
    <row r="122" spans="3:8">
      <c r="C122" t="s">
        <v>6</v>
      </c>
      <c r="D122" t="s">
        <v>131</v>
      </c>
      <c r="E122" t="s">
        <v>131</v>
      </c>
      <c r="F122" t="s">
        <v>11</v>
      </c>
      <c r="G122" t="s">
        <v>4</v>
      </c>
      <c r="H122" t="s">
        <v>7</v>
      </c>
    </row>
    <row r="123" spans="3:8">
      <c r="C123" t="s">
        <v>6</v>
      </c>
      <c r="D123" t="s">
        <v>132</v>
      </c>
      <c r="E123" t="s">
        <v>132</v>
      </c>
      <c r="F123" t="s">
        <v>11</v>
      </c>
      <c r="G123" t="s">
        <v>4</v>
      </c>
      <c r="H123" t="s">
        <v>7</v>
      </c>
    </row>
    <row r="124" spans="3:8">
      <c r="C124" t="s">
        <v>6</v>
      </c>
      <c r="D124" t="s">
        <v>133</v>
      </c>
      <c r="E124" t="s">
        <v>133</v>
      </c>
      <c r="F124" t="s">
        <v>11</v>
      </c>
      <c r="G124" t="s">
        <v>4</v>
      </c>
      <c r="H124" t="s">
        <v>7</v>
      </c>
    </row>
    <row r="125" spans="3:8">
      <c r="C125" t="s">
        <v>6</v>
      </c>
      <c r="D125" t="s">
        <v>134</v>
      </c>
      <c r="E125" t="s">
        <v>134</v>
      </c>
      <c r="F125" t="s">
        <v>11</v>
      </c>
      <c r="G125" t="s">
        <v>4</v>
      </c>
      <c r="H125" t="s">
        <v>7</v>
      </c>
    </row>
    <row r="126" spans="3:8">
      <c r="C126" t="s">
        <v>6</v>
      </c>
      <c r="D126" t="s">
        <v>135</v>
      </c>
      <c r="E126" t="s">
        <v>135</v>
      </c>
      <c r="F126" t="s">
        <v>11</v>
      </c>
      <c r="G126" t="s">
        <v>4</v>
      </c>
      <c r="H126" t="s">
        <v>7</v>
      </c>
    </row>
    <row r="127" spans="3:8">
      <c r="C127" t="s">
        <v>6</v>
      </c>
      <c r="D127" t="s">
        <v>136</v>
      </c>
      <c r="E127" t="s">
        <v>136</v>
      </c>
      <c r="F127" t="s">
        <v>11</v>
      </c>
      <c r="G127" t="s">
        <v>4</v>
      </c>
      <c r="H127" t="s">
        <v>7</v>
      </c>
    </row>
    <row r="128" spans="3:8">
      <c r="C128" t="s">
        <v>6</v>
      </c>
      <c r="D128" t="s">
        <v>137</v>
      </c>
      <c r="E128" t="s">
        <v>137</v>
      </c>
      <c r="F128" t="s">
        <v>11</v>
      </c>
      <c r="G128" t="s">
        <v>4</v>
      </c>
      <c r="H128" t="s">
        <v>7</v>
      </c>
    </row>
    <row r="129" spans="3:8">
      <c r="C129" t="s">
        <v>6</v>
      </c>
      <c r="D129" t="s">
        <v>138</v>
      </c>
      <c r="E129" t="s">
        <v>138</v>
      </c>
      <c r="F129" t="s">
        <v>11</v>
      </c>
      <c r="G129" t="s">
        <v>4</v>
      </c>
      <c r="H129" t="s">
        <v>7</v>
      </c>
    </row>
    <row r="130" spans="3:8">
      <c r="C130" t="s">
        <v>6</v>
      </c>
      <c r="D130" t="s">
        <v>139</v>
      </c>
      <c r="E130" t="s">
        <v>139</v>
      </c>
      <c r="F130" t="s">
        <v>11</v>
      </c>
      <c r="G130" t="s">
        <v>4</v>
      </c>
      <c r="H130" t="s">
        <v>7</v>
      </c>
    </row>
    <row r="131" spans="3:8">
      <c r="C131" t="s">
        <v>6</v>
      </c>
      <c r="D131" t="s">
        <v>140</v>
      </c>
      <c r="E131" t="s">
        <v>140</v>
      </c>
      <c r="F131" t="s">
        <v>11</v>
      </c>
      <c r="G131" t="s">
        <v>4</v>
      </c>
      <c r="H131" t="s">
        <v>7</v>
      </c>
    </row>
    <row r="132" spans="3:8">
      <c r="C132" t="s">
        <v>6</v>
      </c>
      <c r="D132" t="s">
        <v>141</v>
      </c>
      <c r="E132" t="s">
        <v>141</v>
      </c>
      <c r="F132" t="s">
        <v>11</v>
      </c>
      <c r="G132" t="s">
        <v>4</v>
      </c>
      <c r="H132" t="s">
        <v>7</v>
      </c>
    </row>
    <row r="133" spans="3:8">
      <c r="C133" t="s">
        <v>6</v>
      </c>
      <c r="D133" t="s">
        <v>142</v>
      </c>
      <c r="E133" t="s">
        <v>142</v>
      </c>
      <c r="F133" t="s">
        <v>11</v>
      </c>
      <c r="G133" t="s">
        <v>4</v>
      </c>
      <c r="H133" t="s">
        <v>7</v>
      </c>
    </row>
    <row r="134" spans="3:8">
      <c r="C134" t="s">
        <v>6</v>
      </c>
      <c r="D134" t="s">
        <v>143</v>
      </c>
      <c r="E134" t="s">
        <v>143</v>
      </c>
      <c r="F134" t="s">
        <v>11</v>
      </c>
      <c r="G134" t="s">
        <v>4</v>
      </c>
      <c r="H134" t="s">
        <v>7</v>
      </c>
    </row>
    <row r="135" spans="3:8">
      <c r="C135" t="s">
        <v>6</v>
      </c>
      <c r="D135" t="s">
        <v>144</v>
      </c>
      <c r="E135" t="s">
        <v>144</v>
      </c>
      <c r="F135" t="s">
        <v>11</v>
      </c>
      <c r="G135" t="s">
        <v>4</v>
      </c>
      <c r="H135" t="s">
        <v>7</v>
      </c>
    </row>
    <row r="136" spans="3:8">
      <c r="C136" t="s">
        <v>6</v>
      </c>
      <c r="D136" t="s">
        <v>145</v>
      </c>
      <c r="E136" t="s">
        <v>145</v>
      </c>
      <c r="F136" t="s">
        <v>11</v>
      </c>
      <c r="G136" t="s">
        <v>4</v>
      </c>
      <c r="H136" t="s">
        <v>7</v>
      </c>
    </row>
    <row r="137" spans="3:8">
      <c r="C137" t="s">
        <v>6</v>
      </c>
      <c r="D137" t="s">
        <v>146</v>
      </c>
      <c r="E137" t="s">
        <v>146</v>
      </c>
      <c r="F137" t="s">
        <v>11</v>
      </c>
      <c r="G137" t="s">
        <v>4</v>
      </c>
      <c r="H137" t="s">
        <v>7</v>
      </c>
    </row>
    <row r="138" spans="3:8">
      <c r="C138" t="s">
        <v>6</v>
      </c>
      <c r="D138" t="s">
        <v>147</v>
      </c>
      <c r="E138" t="s">
        <v>147</v>
      </c>
      <c r="F138" t="s">
        <v>11</v>
      </c>
      <c r="G138" t="s">
        <v>4</v>
      </c>
      <c r="H138" t="s">
        <v>7</v>
      </c>
    </row>
    <row r="139" spans="3:8">
      <c r="C139" t="s">
        <v>6</v>
      </c>
      <c r="D139" t="s">
        <v>148</v>
      </c>
      <c r="E139" t="s">
        <v>148</v>
      </c>
      <c r="F139" t="s">
        <v>11</v>
      </c>
      <c r="G139" t="s">
        <v>4</v>
      </c>
      <c r="H139" t="s">
        <v>7</v>
      </c>
    </row>
    <row r="140" spans="3:8">
      <c r="C140" t="s">
        <v>6</v>
      </c>
      <c r="D140" t="s">
        <v>149</v>
      </c>
      <c r="E140" t="s">
        <v>149</v>
      </c>
      <c r="F140" t="s">
        <v>11</v>
      </c>
      <c r="G140" t="s">
        <v>4</v>
      </c>
      <c r="H140" t="s">
        <v>7</v>
      </c>
    </row>
    <row r="141" spans="3:8">
      <c r="C141" t="s">
        <v>6</v>
      </c>
      <c r="D141" t="s">
        <v>150</v>
      </c>
      <c r="E141" t="s">
        <v>150</v>
      </c>
      <c r="F141" t="s">
        <v>11</v>
      </c>
      <c r="G141" t="s">
        <v>4</v>
      </c>
      <c r="H141" t="s">
        <v>7</v>
      </c>
    </row>
    <row r="142" spans="3:8">
      <c r="C142" t="s">
        <v>6</v>
      </c>
      <c r="D142" t="s">
        <v>151</v>
      </c>
      <c r="E142" t="s">
        <v>151</v>
      </c>
      <c r="F142" t="s">
        <v>11</v>
      </c>
      <c r="G142" t="s">
        <v>4</v>
      </c>
      <c r="H142" t="s">
        <v>7</v>
      </c>
    </row>
    <row r="143" spans="3:8">
      <c r="C143" t="s">
        <v>6</v>
      </c>
      <c r="D143" t="s">
        <v>152</v>
      </c>
      <c r="E143" t="s">
        <v>152</v>
      </c>
      <c r="F143" t="s">
        <v>11</v>
      </c>
      <c r="G143" t="s">
        <v>4</v>
      </c>
      <c r="H143" t="s">
        <v>7</v>
      </c>
    </row>
    <row r="144" spans="3:8">
      <c r="C144" t="s">
        <v>6</v>
      </c>
      <c r="D144" t="s">
        <v>153</v>
      </c>
      <c r="E144" t="s">
        <v>153</v>
      </c>
      <c r="F144" t="s">
        <v>11</v>
      </c>
      <c r="G144" t="s">
        <v>4</v>
      </c>
      <c r="H144" t="s">
        <v>7</v>
      </c>
    </row>
    <row r="145" spans="3:8">
      <c r="C145" t="s">
        <v>6</v>
      </c>
      <c r="D145" t="s">
        <v>154</v>
      </c>
      <c r="E145" t="s">
        <v>154</v>
      </c>
      <c r="F145" t="s">
        <v>11</v>
      </c>
      <c r="G145" t="s">
        <v>4</v>
      </c>
      <c r="H145" t="s">
        <v>7</v>
      </c>
    </row>
    <row r="146" spans="3:8">
      <c r="C146" t="s">
        <v>6</v>
      </c>
      <c r="D146" t="s">
        <v>155</v>
      </c>
      <c r="E146" t="s">
        <v>155</v>
      </c>
      <c r="F146" t="s">
        <v>11</v>
      </c>
      <c r="G146" t="s">
        <v>4</v>
      </c>
      <c r="H146" t="s">
        <v>7</v>
      </c>
    </row>
    <row r="147" spans="3:8">
      <c r="C147" t="s">
        <v>6</v>
      </c>
      <c r="D147" t="s">
        <v>156</v>
      </c>
      <c r="E147" t="s">
        <v>156</v>
      </c>
      <c r="F147" t="s">
        <v>11</v>
      </c>
      <c r="G147" t="s">
        <v>4</v>
      </c>
      <c r="H147" t="s">
        <v>7</v>
      </c>
    </row>
    <row r="148" spans="3:8">
      <c r="C148" t="s">
        <v>6</v>
      </c>
      <c r="D148" t="s">
        <v>157</v>
      </c>
      <c r="E148" t="s">
        <v>157</v>
      </c>
      <c r="F148" t="s">
        <v>11</v>
      </c>
      <c r="G148" t="s">
        <v>4</v>
      </c>
      <c r="H148" t="s">
        <v>7</v>
      </c>
    </row>
    <row r="149" spans="3:8">
      <c r="C149" t="s">
        <v>6</v>
      </c>
      <c r="D149" t="s">
        <v>158</v>
      </c>
      <c r="E149" t="s">
        <v>158</v>
      </c>
      <c r="F149" t="s">
        <v>11</v>
      </c>
      <c r="G149" t="s">
        <v>4</v>
      </c>
      <c r="H149" t="s">
        <v>7</v>
      </c>
    </row>
    <row r="150" spans="3:8">
      <c r="C150" t="s">
        <v>6</v>
      </c>
      <c r="D150" t="s">
        <v>159</v>
      </c>
      <c r="E150" t="s">
        <v>159</v>
      </c>
      <c r="F150" t="s">
        <v>11</v>
      </c>
      <c r="G150" t="s">
        <v>4</v>
      </c>
      <c r="H150" t="s">
        <v>7</v>
      </c>
    </row>
    <row r="151" spans="3:8">
      <c r="C151" t="s">
        <v>6</v>
      </c>
      <c r="D151" t="s">
        <v>160</v>
      </c>
      <c r="E151" t="s">
        <v>160</v>
      </c>
      <c r="F151" t="s">
        <v>11</v>
      </c>
      <c r="G151" t="s">
        <v>4</v>
      </c>
      <c r="H151" t="s">
        <v>7</v>
      </c>
    </row>
    <row r="152" spans="3:8">
      <c r="C152" t="s">
        <v>6</v>
      </c>
      <c r="D152" t="s">
        <v>161</v>
      </c>
      <c r="E152" t="s">
        <v>161</v>
      </c>
      <c r="F152" t="s">
        <v>11</v>
      </c>
      <c r="G152" t="s">
        <v>4</v>
      </c>
      <c r="H152" t="s">
        <v>7</v>
      </c>
    </row>
    <row r="153" spans="3:8">
      <c r="C153" t="s">
        <v>6</v>
      </c>
      <c r="D153" t="s">
        <v>162</v>
      </c>
      <c r="E153" t="s">
        <v>162</v>
      </c>
      <c r="F153" t="s">
        <v>11</v>
      </c>
      <c r="G153" t="s">
        <v>4</v>
      </c>
      <c r="H153" t="s">
        <v>7</v>
      </c>
    </row>
    <row r="154" spans="3:8">
      <c r="C154" t="s">
        <v>6</v>
      </c>
      <c r="D154" t="s">
        <v>163</v>
      </c>
      <c r="E154" t="s">
        <v>163</v>
      </c>
      <c r="F154" t="s">
        <v>11</v>
      </c>
      <c r="G154" t="s">
        <v>4</v>
      </c>
      <c r="H154" t="s">
        <v>7</v>
      </c>
    </row>
    <row r="155" spans="3:8">
      <c r="C155" t="s">
        <v>6</v>
      </c>
      <c r="D155" t="s">
        <v>164</v>
      </c>
      <c r="E155" t="s">
        <v>164</v>
      </c>
      <c r="F155" t="s">
        <v>11</v>
      </c>
      <c r="G155" t="s">
        <v>4</v>
      </c>
      <c r="H155" t="s">
        <v>7</v>
      </c>
    </row>
    <row r="156" spans="3:8">
      <c r="C156" t="s">
        <v>6</v>
      </c>
      <c r="D156" t="s">
        <v>165</v>
      </c>
      <c r="E156" t="s">
        <v>165</v>
      </c>
      <c r="F156" t="s">
        <v>11</v>
      </c>
      <c r="G156" t="s">
        <v>4</v>
      </c>
      <c r="H156" t="s">
        <v>7</v>
      </c>
    </row>
    <row r="157" spans="3:8">
      <c r="C157" t="s">
        <v>6</v>
      </c>
      <c r="D157" t="s">
        <v>166</v>
      </c>
      <c r="E157" t="s">
        <v>166</v>
      </c>
      <c r="F157" t="s">
        <v>11</v>
      </c>
      <c r="G157" t="s">
        <v>4</v>
      </c>
      <c r="H157" t="s">
        <v>7</v>
      </c>
    </row>
    <row r="158" spans="3:8">
      <c r="C158" t="s">
        <v>6</v>
      </c>
      <c r="D158" t="s">
        <v>167</v>
      </c>
      <c r="E158" t="s">
        <v>167</v>
      </c>
      <c r="F158" t="s">
        <v>11</v>
      </c>
      <c r="G158" t="s">
        <v>4</v>
      </c>
      <c r="H158" t="s">
        <v>7</v>
      </c>
    </row>
    <row r="159" spans="3:8">
      <c r="C159" t="s">
        <v>6</v>
      </c>
      <c r="D159" t="s">
        <v>168</v>
      </c>
      <c r="E159" t="s">
        <v>168</v>
      </c>
      <c r="F159" t="s">
        <v>11</v>
      </c>
      <c r="G159" t="s">
        <v>4</v>
      </c>
      <c r="H159" t="s">
        <v>7</v>
      </c>
    </row>
    <row r="160" spans="3:8">
      <c r="C160" t="s">
        <v>6</v>
      </c>
      <c r="D160" t="s">
        <v>169</v>
      </c>
      <c r="E160" t="s">
        <v>169</v>
      </c>
      <c r="F160" t="s">
        <v>11</v>
      </c>
      <c r="G160" t="s">
        <v>4</v>
      </c>
      <c r="H160" t="s">
        <v>7</v>
      </c>
    </row>
    <row r="161" spans="3:8">
      <c r="C161" t="s">
        <v>6</v>
      </c>
      <c r="D161" t="s">
        <v>170</v>
      </c>
      <c r="E161" t="s">
        <v>170</v>
      </c>
      <c r="F161" t="s">
        <v>11</v>
      </c>
      <c r="G161" t="s">
        <v>4</v>
      </c>
      <c r="H161" t="s">
        <v>7</v>
      </c>
    </row>
    <row r="162" spans="3:8">
      <c r="C162" t="s">
        <v>6</v>
      </c>
      <c r="D162" t="s">
        <v>171</v>
      </c>
      <c r="E162" t="s">
        <v>171</v>
      </c>
      <c r="F162" t="s">
        <v>11</v>
      </c>
      <c r="G162" t="s">
        <v>4</v>
      </c>
      <c r="H162" t="s">
        <v>7</v>
      </c>
    </row>
    <row r="163" spans="3:8">
      <c r="C163" t="s">
        <v>6</v>
      </c>
      <c r="D163" t="s">
        <v>172</v>
      </c>
      <c r="E163" t="s">
        <v>172</v>
      </c>
      <c r="F163" t="s">
        <v>11</v>
      </c>
      <c r="G163" t="s">
        <v>4</v>
      </c>
      <c r="H163" t="s">
        <v>7</v>
      </c>
    </row>
    <row r="164" spans="3:8">
      <c r="C164" t="s">
        <v>6</v>
      </c>
      <c r="D164" t="s">
        <v>173</v>
      </c>
      <c r="E164" t="s">
        <v>173</v>
      </c>
      <c r="F164" t="s">
        <v>11</v>
      </c>
      <c r="G164" t="s">
        <v>4</v>
      </c>
      <c r="H164" t="s">
        <v>7</v>
      </c>
    </row>
    <row r="165" spans="3:8">
      <c r="C165" t="s">
        <v>6</v>
      </c>
      <c r="D165" t="s">
        <v>174</v>
      </c>
      <c r="E165" t="s">
        <v>174</v>
      </c>
      <c r="F165" t="s">
        <v>11</v>
      </c>
      <c r="G165" t="s">
        <v>4</v>
      </c>
      <c r="H165" t="s">
        <v>7</v>
      </c>
    </row>
    <row r="166" spans="3:8">
      <c r="C166" t="s">
        <v>6</v>
      </c>
      <c r="D166" t="s">
        <v>175</v>
      </c>
      <c r="E166" t="s">
        <v>175</v>
      </c>
      <c r="F166" t="s">
        <v>11</v>
      </c>
      <c r="G166" t="s">
        <v>4</v>
      </c>
      <c r="H166" t="s">
        <v>7</v>
      </c>
    </row>
    <row r="167" spans="3:8">
      <c r="C167" t="s">
        <v>6</v>
      </c>
      <c r="D167" t="s">
        <v>176</v>
      </c>
      <c r="E167" t="s">
        <v>176</v>
      </c>
      <c r="F167" t="s">
        <v>11</v>
      </c>
      <c r="G167" t="s">
        <v>4</v>
      </c>
      <c r="H167" t="s">
        <v>7</v>
      </c>
    </row>
    <row r="168" spans="3:8">
      <c r="C168" t="s">
        <v>6</v>
      </c>
      <c r="D168" t="s">
        <v>177</v>
      </c>
      <c r="E168" t="s">
        <v>177</v>
      </c>
      <c r="F168" t="s">
        <v>11</v>
      </c>
      <c r="G168" t="s">
        <v>4</v>
      </c>
      <c r="H168" t="s">
        <v>7</v>
      </c>
    </row>
    <row r="169" spans="3:8">
      <c r="C169" t="s">
        <v>6</v>
      </c>
      <c r="D169" t="s">
        <v>178</v>
      </c>
      <c r="E169" t="s">
        <v>178</v>
      </c>
      <c r="F169" t="s">
        <v>11</v>
      </c>
      <c r="G169" t="s">
        <v>4</v>
      </c>
      <c r="H169" t="s">
        <v>7</v>
      </c>
    </row>
    <row r="170" spans="3:8">
      <c r="C170" t="s">
        <v>6</v>
      </c>
      <c r="D170" t="s">
        <v>179</v>
      </c>
      <c r="E170" t="s">
        <v>179</v>
      </c>
      <c r="F170" t="s">
        <v>11</v>
      </c>
      <c r="G170" t="s">
        <v>4</v>
      </c>
      <c r="H170" t="s">
        <v>7</v>
      </c>
    </row>
    <row r="171" spans="3:8">
      <c r="C171" t="s">
        <v>6</v>
      </c>
      <c r="D171" t="s">
        <v>180</v>
      </c>
      <c r="E171" t="s">
        <v>180</v>
      </c>
      <c r="F171" t="s">
        <v>11</v>
      </c>
      <c r="G171" t="s">
        <v>4</v>
      </c>
      <c r="H171" t="s">
        <v>7</v>
      </c>
    </row>
    <row r="172" spans="3:8">
      <c r="C172" t="s">
        <v>6</v>
      </c>
      <c r="D172" t="s">
        <v>181</v>
      </c>
      <c r="E172" t="s">
        <v>181</v>
      </c>
      <c r="F172" t="s">
        <v>11</v>
      </c>
      <c r="G172" t="s">
        <v>4</v>
      </c>
      <c r="H172" t="s">
        <v>7</v>
      </c>
    </row>
    <row r="173" spans="3:8">
      <c r="C173" t="s">
        <v>6</v>
      </c>
      <c r="D173" t="s">
        <v>182</v>
      </c>
      <c r="E173" t="s">
        <v>182</v>
      </c>
      <c r="F173" t="s">
        <v>11</v>
      </c>
      <c r="G173" t="s">
        <v>4</v>
      </c>
      <c r="H173" t="s">
        <v>7</v>
      </c>
    </row>
    <row r="174" spans="3:8">
      <c r="C174" t="s">
        <v>6</v>
      </c>
      <c r="D174" t="s">
        <v>183</v>
      </c>
      <c r="E174" t="s">
        <v>183</v>
      </c>
      <c r="F174" t="s">
        <v>11</v>
      </c>
      <c r="G174" t="s">
        <v>4</v>
      </c>
      <c r="H174" t="s">
        <v>7</v>
      </c>
    </row>
    <row r="175" spans="3:8">
      <c r="C175" t="s">
        <v>6</v>
      </c>
      <c r="D175" t="s">
        <v>184</v>
      </c>
      <c r="E175" t="s">
        <v>184</v>
      </c>
      <c r="F175" t="s">
        <v>11</v>
      </c>
      <c r="G175" t="s">
        <v>4</v>
      </c>
      <c r="H175" t="s">
        <v>7</v>
      </c>
    </row>
    <row r="176" spans="3:8">
      <c r="C176" t="s">
        <v>6</v>
      </c>
      <c r="D176" t="s">
        <v>185</v>
      </c>
      <c r="E176" t="s">
        <v>185</v>
      </c>
      <c r="F176" t="s">
        <v>11</v>
      </c>
      <c r="G176" t="s">
        <v>4</v>
      </c>
      <c r="H176" t="s">
        <v>7</v>
      </c>
    </row>
    <row r="177" spans="3:8">
      <c r="C177" t="s">
        <v>6</v>
      </c>
      <c r="D177" t="s">
        <v>186</v>
      </c>
      <c r="E177" t="s">
        <v>186</v>
      </c>
      <c r="F177" t="s">
        <v>11</v>
      </c>
      <c r="G177" t="s">
        <v>4</v>
      </c>
      <c r="H177" t="s">
        <v>7</v>
      </c>
    </row>
    <row r="178" spans="3:8">
      <c r="C178" t="s">
        <v>6</v>
      </c>
      <c r="D178" t="s">
        <v>187</v>
      </c>
      <c r="E178" t="s">
        <v>187</v>
      </c>
      <c r="F178" t="s">
        <v>11</v>
      </c>
      <c r="G178" t="s">
        <v>4</v>
      </c>
      <c r="H178" t="s">
        <v>7</v>
      </c>
    </row>
    <row r="179" spans="3:8">
      <c r="C179" t="s">
        <v>6</v>
      </c>
      <c r="D179" t="s">
        <v>188</v>
      </c>
      <c r="E179" t="s">
        <v>188</v>
      </c>
      <c r="F179" t="s">
        <v>11</v>
      </c>
      <c r="G179" t="s">
        <v>4</v>
      </c>
      <c r="H179" t="s">
        <v>7</v>
      </c>
    </row>
    <row r="180" spans="3:8">
      <c r="C180" t="s">
        <v>6</v>
      </c>
      <c r="D180" t="s">
        <v>189</v>
      </c>
      <c r="E180" t="s">
        <v>189</v>
      </c>
      <c r="F180" t="s">
        <v>11</v>
      </c>
      <c r="G180" t="s">
        <v>4</v>
      </c>
      <c r="H180" t="s">
        <v>7</v>
      </c>
    </row>
    <row r="181" spans="3:8">
      <c r="C181" t="s">
        <v>6</v>
      </c>
      <c r="D181" t="s">
        <v>190</v>
      </c>
      <c r="E181" t="s">
        <v>190</v>
      </c>
      <c r="F181" t="s">
        <v>11</v>
      </c>
      <c r="G181" t="s">
        <v>4</v>
      </c>
      <c r="H181" t="s">
        <v>7</v>
      </c>
    </row>
    <row r="182" spans="3:8">
      <c r="C182" t="s">
        <v>6</v>
      </c>
      <c r="D182" t="s">
        <v>191</v>
      </c>
      <c r="E182" t="s">
        <v>191</v>
      </c>
      <c r="F182" t="s">
        <v>11</v>
      </c>
      <c r="G182" t="s">
        <v>4</v>
      </c>
      <c r="H182" t="s">
        <v>7</v>
      </c>
    </row>
    <row r="183" spans="3:8">
      <c r="C183" t="s">
        <v>6</v>
      </c>
      <c r="D183" t="s">
        <v>192</v>
      </c>
      <c r="E183" t="s">
        <v>192</v>
      </c>
      <c r="F183" t="s">
        <v>11</v>
      </c>
      <c r="G183" t="s">
        <v>4</v>
      </c>
      <c r="H183" t="s">
        <v>7</v>
      </c>
    </row>
    <row r="184" spans="3:8">
      <c r="C184" t="s">
        <v>6</v>
      </c>
      <c r="D184" t="s">
        <v>193</v>
      </c>
      <c r="E184" t="s">
        <v>193</v>
      </c>
      <c r="F184" t="s">
        <v>11</v>
      </c>
      <c r="G184" t="s">
        <v>4</v>
      </c>
      <c r="H184" t="s">
        <v>7</v>
      </c>
    </row>
    <row r="185" spans="3:8">
      <c r="C185" t="s">
        <v>6</v>
      </c>
      <c r="D185" t="s">
        <v>194</v>
      </c>
      <c r="E185" t="s">
        <v>194</v>
      </c>
      <c r="F185" t="s">
        <v>11</v>
      </c>
      <c r="G185" t="s">
        <v>4</v>
      </c>
      <c r="H185" t="s">
        <v>7</v>
      </c>
    </row>
    <row r="186" spans="3:8">
      <c r="C186" t="s">
        <v>6</v>
      </c>
      <c r="D186" t="s">
        <v>195</v>
      </c>
      <c r="E186" t="s">
        <v>195</v>
      </c>
      <c r="F186" t="s">
        <v>11</v>
      </c>
      <c r="G186" t="s">
        <v>4</v>
      </c>
      <c r="H186" t="s">
        <v>7</v>
      </c>
    </row>
    <row r="187" spans="3:8">
      <c r="C187" t="s">
        <v>6</v>
      </c>
      <c r="D187" t="s">
        <v>196</v>
      </c>
      <c r="E187" t="s">
        <v>196</v>
      </c>
      <c r="F187" t="s">
        <v>11</v>
      </c>
      <c r="G187" t="s">
        <v>4</v>
      </c>
      <c r="H187" t="s">
        <v>7</v>
      </c>
    </row>
    <row r="188" spans="3:8">
      <c r="C188" t="s">
        <v>6</v>
      </c>
      <c r="D188" t="s">
        <v>197</v>
      </c>
      <c r="E188" t="s">
        <v>197</v>
      </c>
      <c r="F188" t="s">
        <v>11</v>
      </c>
      <c r="G188" t="s">
        <v>4</v>
      </c>
      <c r="H188" t="s">
        <v>7</v>
      </c>
    </row>
    <row r="189" spans="3:8">
      <c r="C189" t="s">
        <v>6</v>
      </c>
      <c r="D189" t="s">
        <v>198</v>
      </c>
      <c r="E189" t="s">
        <v>198</v>
      </c>
      <c r="F189" t="s">
        <v>11</v>
      </c>
      <c r="G189" t="s">
        <v>4</v>
      </c>
      <c r="H189" t="s">
        <v>7</v>
      </c>
    </row>
    <row r="190" spans="3:8">
      <c r="C190" t="s">
        <v>6</v>
      </c>
      <c r="D190" t="s">
        <v>199</v>
      </c>
      <c r="E190" t="s">
        <v>199</v>
      </c>
      <c r="F190" t="s">
        <v>11</v>
      </c>
      <c r="G190" t="s">
        <v>4</v>
      </c>
      <c r="H190" t="s">
        <v>7</v>
      </c>
    </row>
    <row r="191" spans="3:8">
      <c r="C191" t="s">
        <v>6</v>
      </c>
      <c r="D191" t="s">
        <v>200</v>
      </c>
      <c r="E191" t="s">
        <v>200</v>
      </c>
      <c r="F191" t="s">
        <v>11</v>
      </c>
      <c r="G191" t="s">
        <v>4</v>
      </c>
      <c r="H191" t="s">
        <v>7</v>
      </c>
    </row>
    <row r="192" spans="3:8">
      <c r="C192" t="s">
        <v>6</v>
      </c>
      <c r="D192" t="s">
        <v>201</v>
      </c>
      <c r="E192" t="s">
        <v>201</v>
      </c>
      <c r="F192" t="s">
        <v>11</v>
      </c>
      <c r="G192" t="s">
        <v>4</v>
      </c>
      <c r="H192" t="s">
        <v>7</v>
      </c>
    </row>
    <row r="193" spans="3:8">
      <c r="C193" t="s">
        <v>6</v>
      </c>
      <c r="D193" t="s">
        <v>202</v>
      </c>
      <c r="E193" t="s">
        <v>202</v>
      </c>
      <c r="F193" t="s">
        <v>11</v>
      </c>
      <c r="G193" t="s">
        <v>4</v>
      </c>
      <c r="H193" t="s">
        <v>7</v>
      </c>
    </row>
    <row r="194" spans="3:8">
      <c r="C194" t="s">
        <v>6</v>
      </c>
      <c r="D194" t="s">
        <v>203</v>
      </c>
      <c r="E194" t="s">
        <v>203</v>
      </c>
      <c r="F194" t="s">
        <v>11</v>
      </c>
      <c r="G194" t="s">
        <v>4</v>
      </c>
      <c r="H194" t="s">
        <v>7</v>
      </c>
    </row>
    <row r="195" spans="3:8">
      <c r="C195" t="s">
        <v>6</v>
      </c>
      <c r="D195" t="s">
        <v>204</v>
      </c>
      <c r="E195" t="s">
        <v>204</v>
      </c>
      <c r="F195" t="s">
        <v>11</v>
      </c>
      <c r="G195" t="s">
        <v>4</v>
      </c>
      <c r="H195" t="s">
        <v>7</v>
      </c>
    </row>
    <row r="196" spans="3:8">
      <c r="C196" t="s">
        <v>6</v>
      </c>
      <c r="D196" t="s">
        <v>205</v>
      </c>
      <c r="E196" t="s">
        <v>205</v>
      </c>
      <c r="F196" t="s">
        <v>11</v>
      </c>
      <c r="G196" t="s">
        <v>4</v>
      </c>
      <c r="H196" t="s">
        <v>7</v>
      </c>
    </row>
    <row r="197" spans="3:8">
      <c r="C197" t="s">
        <v>6</v>
      </c>
      <c r="D197" t="s">
        <v>206</v>
      </c>
      <c r="E197" t="s">
        <v>206</v>
      </c>
      <c r="F197" t="s">
        <v>11</v>
      </c>
      <c r="G197" t="s">
        <v>4</v>
      </c>
      <c r="H197" t="s">
        <v>7</v>
      </c>
    </row>
    <row r="198" spans="3:8">
      <c r="C198" t="s">
        <v>6</v>
      </c>
      <c r="D198" t="s">
        <v>207</v>
      </c>
      <c r="E198" t="s">
        <v>207</v>
      </c>
      <c r="F198" t="s">
        <v>11</v>
      </c>
      <c r="G198" t="s">
        <v>4</v>
      </c>
      <c r="H198" t="s">
        <v>7</v>
      </c>
    </row>
    <row r="199" spans="3:8">
      <c r="C199" t="s">
        <v>6</v>
      </c>
      <c r="D199" t="s">
        <v>208</v>
      </c>
      <c r="E199" t="s">
        <v>208</v>
      </c>
      <c r="F199" t="s">
        <v>11</v>
      </c>
      <c r="G199" t="s">
        <v>4</v>
      </c>
      <c r="H199" t="s">
        <v>7</v>
      </c>
    </row>
    <row r="200" spans="3:8">
      <c r="C200" t="s">
        <v>6</v>
      </c>
      <c r="D200" t="s">
        <v>209</v>
      </c>
      <c r="E200" t="s">
        <v>209</v>
      </c>
      <c r="F200" t="s">
        <v>11</v>
      </c>
      <c r="G200" t="s">
        <v>4</v>
      </c>
      <c r="H200" t="s">
        <v>7</v>
      </c>
    </row>
    <row r="201" spans="3:8">
      <c r="C201" t="s">
        <v>6</v>
      </c>
      <c r="D201" t="s">
        <v>210</v>
      </c>
      <c r="E201" t="s">
        <v>210</v>
      </c>
      <c r="F201" t="s">
        <v>11</v>
      </c>
      <c r="G201" t="s">
        <v>4</v>
      </c>
      <c r="H201" t="s">
        <v>7</v>
      </c>
    </row>
    <row r="202" spans="3:8">
      <c r="C202" t="s">
        <v>6</v>
      </c>
      <c r="D202" t="s">
        <v>211</v>
      </c>
      <c r="E202" t="s">
        <v>211</v>
      </c>
      <c r="F202" t="s">
        <v>11</v>
      </c>
      <c r="G202" t="s">
        <v>4</v>
      </c>
      <c r="H202" t="s">
        <v>7</v>
      </c>
    </row>
    <row r="203" spans="3:8">
      <c r="C203" t="s">
        <v>6</v>
      </c>
      <c r="D203" t="s">
        <v>212</v>
      </c>
      <c r="E203" t="s">
        <v>212</v>
      </c>
      <c r="F203" t="s">
        <v>11</v>
      </c>
      <c r="G203" t="s">
        <v>4</v>
      </c>
      <c r="H203" t="s">
        <v>7</v>
      </c>
    </row>
    <row r="204" spans="3:8">
      <c r="C204" t="s">
        <v>6</v>
      </c>
      <c r="D204" t="s">
        <v>213</v>
      </c>
      <c r="E204" t="s">
        <v>213</v>
      </c>
      <c r="F204" t="s">
        <v>11</v>
      </c>
      <c r="G204" t="s">
        <v>4</v>
      </c>
      <c r="H204" t="s">
        <v>7</v>
      </c>
    </row>
    <row r="205" spans="3:8">
      <c r="C205" t="s">
        <v>6</v>
      </c>
      <c r="D205" t="s">
        <v>214</v>
      </c>
      <c r="E205" t="s">
        <v>214</v>
      </c>
      <c r="F205" t="s">
        <v>11</v>
      </c>
      <c r="G205" t="s">
        <v>4</v>
      </c>
      <c r="H205" t="s">
        <v>7</v>
      </c>
    </row>
    <row r="206" spans="3:8">
      <c r="C206" t="s">
        <v>6</v>
      </c>
      <c r="D206" t="s">
        <v>215</v>
      </c>
      <c r="E206" t="s">
        <v>215</v>
      </c>
      <c r="F206" t="s">
        <v>11</v>
      </c>
      <c r="G206" t="s">
        <v>4</v>
      </c>
      <c r="H206" t="s">
        <v>7</v>
      </c>
    </row>
    <row r="207" spans="3:8">
      <c r="C207" t="s">
        <v>6</v>
      </c>
      <c r="D207" t="s">
        <v>216</v>
      </c>
      <c r="E207" t="s">
        <v>216</v>
      </c>
      <c r="F207" t="s">
        <v>11</v>
      </c>
      <c r="G207" t="s">
        <v>4</v>
      </c>
      <c r="H207" t="s">
        <v>7</v>
      </c>
    </row>
    <row r="208" spans="3:8">
      <c r="C208" t="s">
        <v>6</v>
      </c>
      <c r="D208" t="s">
        <v>217</v>
      </c>
      <c r="E208" t="s">
        <v>217</v>
      </c>
      <c r="F208" t="s">
        <v>11</v>
      </c>
      <c r="G208" t="s">
        <v>4</v>
      </c>
      <c r="H208" t="s">
        <v>7</v>
      </c>
    </row>
    <row r="209" spans="3:8">
      <c r="C209" t="s">
        <v>6</v>
      </c>
      <c r="D209" t="s">
        <v>218</v>
      </c>
      <c r="E209" t="s">
        <v>218</v>
      </c>
      <c r="F209" t="s">
        <v>11</v>
      </c>
      <c r="G209" t="s">
        <v>4</v>
      </c>
      <c r="H209" t="s">
        <v>7</v>
      </c>
    </row>
    <row r="210" spans="3:8">
      <c r="C210" t="s">
        <v>6</v>
      </c>
      <c r="D210" t="s">
        <v>219</v>
      </c>
      <c r="E210" t="s">
        <v>219</v>
      </c>
      <c r="F210" t="s">
        <v>11</v>
      </c>
      <c r="G210" t="s">
        <v>4</v>
      </c>
      <c r="H210" t="s">
        <v>7</v>
      </c>
    </row>
    <row r="211" spans="3:8">
      <c r="C211" t="s">
        <v>6</v>
      </c>
      <c r="D211" t="s">
        <v>220</v>
      </c>
      <c r="E211" t="s">
        <v>220</v>
      </c>
      <c r="F211" t="s">
        <v>11</v>
      </c>
      <c r="G211" t="s">
        <v>4</v>
      </c>
      <c r="H211" t="s">
        <v>7</v>
      </c>
    </row>
    <row r="212" spans="3:8">
      <c r="C212" t="s">
        <v>6</v>
      </c>
      <c r="D212" t="s">
        <v>221</v>
      </c>
      <c r="E212" t="s">
        <v>221</v>
      </c>
      <c r="F212" t="s">
        <v>11</v>
      </c>
      <c r="G212" t="s">
        <v>4</v>
      </c>
      <c r="H212" t="s">
        <v>7</v>
      </c>
    </row>
    <row r="213" spans="3:8">
      <c r="C213" t="s">
        <v>6</v>
      </c>
      <c r="D213" t="s">
        <v>222</v>
      </c>
      <c r="E213" t="s">
        <v>222</v>
      </c>
      <c r="F213" t="s">
        <v>11</v>
      </c>
      <c r="G213" t="s">
        <v>4</v>
      </c>
      <c r="H213" t="s">
        <v>7</v>
      </c>
    </row>
    <row r="214" spans="3:8">
      <c r="C214" t="s">
        <v>6</v>
      </c>
      <c r="D214" t="s">
        <v>223</v>
      </c>
      <c r="E214" t="s">
        <v>223</v>
      </c>
      <c r="F214" t="s">
        <v>11</v>
      </c>
      <c r="G214" t="s">
        <v>4</v>
      </c>
      <c r="H214" t="s">
        <v>7</v>
      </c>
    </row>
    <row r="215" spans="3:8">
      <c r="C215" t="s">
        <v>6</v>
      </c>
      <c r="D215" t="s">
        <v>224</v>
      </c>
      <c r="E215" t="s">
        <v>224</v>
      </c>
      <c r="F215" t="s">
        <v>11</v>
      </c>
      <c r="G215" t="s">
        <v>4</v>
      </c>
      <c r="H215" t="s">
        <v>7</v>
      </c>
    </row>
    <row r="216" spans="3:8">
      <c r="C216" t="s">
        <v>6</v>
      </c>
      <c r="D216" t="s">
        <v>225</v>
      </c>
      <c r="E216" t="s">
        <v>225</v>
      </c>
      <c r="F216" t="s">
        <v>11</v>
      </c>
      <c r="G216" t="s">
        <v>4</v>
      </c>
      <c r="H216" t="s">
        <v>7</v>
      </c>
    </row>
    <row r="217" spans="3:8">
      <c r="C217" t="s">
        <v>6</v>
      </c>
      <c r="D217" t="s">
        <v>226</v>
      </c>
      <c r="E217" t="s">
        <v>226</v>
      </c>
      <c r="F217" t="s">
        <v>11</v>
      </c>
      <c r="G217" t="s">
        <v>4</v>
      </c>
      <c r="H217" t="s">
        <v>7</v>
      </c>
    </row>
    <row r="218" spans="3:8">
      <c r="C218" t="s">
        <v>6</v>
      </c>
      <c r="D218" t="s">
        <v>227</v>
      </c>
      <c r="E218" t="s">
        <v>227</v>
      </c>
      <c r="F218" t="s">
        <v>11</v>
      </c>
      <c r="G218" t="s">
        <v>4</v>
      </c>
      <c r="H218" t="s">
        <v>7</v>
      </c>
    </row>
    <row r="219" spans="3:8">
      <c r="C219" t="s">
        <v>6</v>
      </c>
      <c r="D219" t="s">
        <v>228</v>
      </c>
      <c r="E219" t="s">
        <v>228</v>
      </c>
      <c r="F219" t="s">
        <v>11</v>
      </c>
      <c r="G219" t="s">
        <v>4</v>
      </c>
      <c r="H219" t="s">
        <v>7</v>
      </c>
    </row>
    <row r="220" spans="3:8">
      <c r="C220" t="s">
        <v>6</v>
      </c>
      <c r="D220" t="s">
        <v>229</v>
      </c>
      <c r="E220" t="s">
        <v>229</v>
      </c>
      <c r="F220" t="s">
        <v>11</v>
      </c>
      <c r="G220" t="s">
        <v>4</v>
      </c>
      <c r="H220" t="s">
        <v>7</v>
      </c>
    </row>
    <row r="221" spans="3:8">
      <c r="C221" t="s">
        <v>6</v>
      </c>
      <c r="D221" t="s">
        <v>230</v>
      </c>
      <c r="E221" t="s">
        <v>230</v>
      </c>
      <c r="F221" t="s">
        <v>11</v>
      </c>
      <c r="G221" t="s">
        <v>4</v>
      </c>
      <c r="H221" t="s">
        <v>7</v>
      </c>
    </row>
    <row r="222" spans="3:8">
      <c r="C222" t="s">
        <v>6</v>
      </c>
      <c r="D222" t="s">
        <v>231</v>
      </c>
      <c r="E222" t="s">
        <v>231</v>
      </c>
      <c r="F222" t="s">
        <v>11</v>
      </c>
      <c r="G222" t="s">
        <v>4</v>
      </c>
      <c r="H222" t="s">
        <v>7</v>
      </c>
    </row>
    <row r="223" spans="3:8">
      <c r="C223" t="s">
        <v>6</v>
      </c>
      <c r="D223" t="s">
        <v>232</v>
      </c>
      <c r="E223" t="s">
        <v>232</v>
      </c>
      <c r="F223" t="s">
        <v>11</v>
      </c>
      <c r="G223" t="s">
        <v>4</v>
      </c>
      <c r="H223" t="s">
        <v>7</v>
      </c>
    </row>
    <row r="224" spans="3:8">
      <c r="C224" t="s">
        <v>6</v>
      </c>
      <c r="D224" t="s">
        <v>233</v>
      </c>
      <c r="E224" t="s">
        <v>233</v>
      </c>
      <c r="F224" t="s">
        <v>11</v>
      </c>
      <c r="G224" t="s">
        <v>4</v>
      </c>
      <c r="H224" t="s">
        <v>7</v>
      </c>
    </row>
    <row r="225" spans="3:8">
      <c r="C225" t="s">
        <v>6</v>
      </c>
      <c r="D225" t="s">
        <v>234</v>
      </c>
      <c r="E225" t="s">
        <v>234</v>
      </c>
      <c r="F225" t="s">
        <v>11</v>
      </c>
      <c r="G225" t="s">
        <v>4</v>
      </c>
      <c r="H225" t="s">
        <v>7</v>
      </c>
    </row>
    <row r="226" spans="3:8">
      <c r="C226" t="s">
        <v>6</v>
      </c>
      <c r="D226" t="s">
        <v>235</v>
      </c>
      <c r="E226" t="s">
        <v>235</v>
      </c>
      <c r="F226" t="s">
        <v>11</v>
      </c>
      <c r="G226" t="s">
        <v>4</v>
      </c>
      <c r="H226" t="s">
        <v>7</v>
      </c>
    </row>
    <row r="227" spans="3:8">
      <c r="C227" t="s">
        <v>6</v>
      </c>
      <c r="D227" t="s">
        <v>236</v>
      </c>
      <c r="E227" t="s">
        <v>236</v>
      </c>
      <c r="F227" t="s">
        <v>11</v>
      </c>
      <c r="G227" t="s">
        <v>4</v>
      </c>
      <c r="H227" t="s">
        <v>7</v>
      </c>
    </row>
    <row r="228" spans="3:8">
      <c r="C228" t="s">
        <v>6</v>
      </c>
      <c r="D228" t="s">
        <v>237</v>
      </c>
      <c r="E228" t="s">
        <v>237</v>
      </c>
      <c r="F228" t="s">
        <v>11</v>
      </c>
      <c r="G228" t="s">
        <v>4</v>
      </c>
      <c r="H228" t="s">
        <v>7</v>
      </c>
    </row>
    <row r="229" spans="3:8">
      <c r="C229" t="s">
        <v>6</v>
      </c>
      <c r="D229" t="s">
        <v>238</v>
      </c>
      <c r="E229" t="s">
        <v>238</v>
      </c>
      <c r="F229" t="s">
        <v>11</v>
      </c>
      <c r="G229" t="s">
        <v>4</v>
      </c>
      <c r="H229" t="s">
        <v>7</v>
      </c>
    </row>
    <row r="230" spans="3:8">
      <c r="C230" t="s">
        <v>6</v>
      </c>
      <c r="D230" t="s">
        <v>239</v>
      </c>
      <c r="E230" t="s">
        <v>239</v>
      </c>
      <c r="F230" t="s">
        <v>11</v>
      </c>
      <c r="G230" t="s">
        <v>4</v>
      </c>
      <c r="H230" t="s">
        <v>7</v>
      </c>
    </row>
    <row r="231" spans="3:8">
      <c r="C231" t="s">
        <v>6</v>
      </c>
      <c r="D231" t="s">
        <v>240</v>
      </c>
      <c r="E231" t="s">
        <v>240</v>
      </c>
      <c r="F231" t="s">
        <v>11</v>
      </c>
      <c r="G231" t="s">
        <v>4</v>
      </c>
      <c r="H231" t="s">
        <v>7</v>
      </c>
    </row>
    <row r="232" spans="3:8">
      <c r="C232" t="s">
        <v>6</v>
      </c>
      <c r="D232" t="s">
        <v>241</v>
      </c>
      <c r="E232" t="s">
        <v>241</v>
      </c>
      <c r="F232" t="s">
        <v>11</v>
      </c>
      <c r="G232" t="s">
        <v>4</v>
      </c>
      <c r="H232" t="s">
        <v>7</v>
      </c>
    </row>
    <row r="233" spans="3:8">
      <c r="C233" t="s">
        <v>6</v>
      </c>
      <c r="D233" t="s">
        <v>242</v>
      </c>
      <c r="E233" t="s">
        <v>242</v>
      </c>
      <c r="F233" t="s">
        <v>11</v>
      </c>
      <c r="G233" t="s">
        <v>4</v>
      </c>
      <c r="H233" t="s">
        <v>7</v>
      </c>
    </row>
    <row r="234" spans="3:8">
      <c r="C234" t="s">
        <v>6</v>
      </c>
      <c r="D234" t="s">
        <v>243</v>
      </c>
      <c r="E234" t="s">
        <v>243</v>
      </c>
      <c r="F234" t="s">
        <v>11</v>
      </c>
      <c r="G234" t="s">
        <v>4</v>
      </c>
      <c r="H234" t="s">
        <v>7</v>
      </c>
    </row>
    <row r="235" spans="3:8">
      <c r="C235" t="s">
        <v>6</v>
      </c>
      <c r="D235" t="s">
        <v>244</v>
      </c>
      <c r="E235" t="s">
        <v>244</v>
      </c>
      <c r="F235" t="s">
        <v>11</v>
      </c>
      <c r="G235" t="s">
        <v>4</v>
      </c>
      <c r="H235" t="s">
        <v>7</v>
      </c>
    </row>
    <row r="236" spans="3:8">
      <c r="C236" t="s">
        <v>6</v>
      </c>
      <c r="D236" t="s">
        <v>245</v>
      </c>
      <c r="E236" t="s">
        <v>245</v>
      </c>
      <c r="F236" t="s">
        <v>11</v>
      </c>
      <c r="G236" t="s">
        <v>4</v>
      </c>
      <c r="H236" t="s">
        <v>7</v>
      </c>
    </row>
    <row r="237" spans="3:8">
      <c r="C237" t="s">
        <v>6</v>
      </c>
      <c r="D237" t="s">
        <v>246</v>
      </c>
      <c r="E237" t="s">
        <v>246</v>
      </c>
      <c r="F237" t="s">
        <v>11</v>
      </c>
      <c r="G237" t="s">
        <v>4</v>
      </c>
      <c r="H237" t="s">
        <v>7</v>
      </c>
    </row>
    <row r="238" spans="3:8">
      <c r="C238" t="s">
        <v>6</v>
      </c>
      <c r="D238" t="s">
        <v>247</v>
      </c>
      <c r="E238" t="s">
        <v>247</v>
      </c>
      <c r="F238" t="s">
        <v>11</v>
      </c>
      <c r="G238" t="s">
        <v>4</v>
      </c>
      <c r="H238" t="s">
        <v>7</v>
      </c>
    </row>
    <row r="239" spans="3:8">
      <c r="C239" t="s">
        <v>6</v>
      </c>
      <c r="D239" t="s">
        <v>248</v>
      </c>
      <c r="E239" t="s">
        <v>248</v>
      </c>
      <c r="F239" t="s">
        <v>11</v>
      </c>
      <c r="G239" t="s">
        <v>4</v>
      </c>
      <c r="H239" t="s">
        <v>7</v>
      </c>
    </row>
    <row r="240" spans="3:8">
      <c r="C240" t="s">
        <v>6</v>
      </c>
      <c r="D240" t="s">
        <v>249</v>
      </c>
      <c r="E240" t="s">
        <v>249</v>
      </c>
      <c r="F240" t="s">
        <v>11</v>
      </c>
      <c r="G240" t="s">
        <v>4</v>
      </c>
      <c r="H240" t="s">
        <v>7</v>
      </c>
    </row>
    <row r="241" spans="3:8">
      <c r="C241" t="s">
        <v>6</v>
      </c>
      <c r="D241" t="s">
        <v>250</v>
      </c>
      <c r="E241" t="s">
        <v>250</v>
      </c>
      <c r="F241" t="s">
        <v>11</v>
      </c>
      <c r="G241" t="s">
        <v>4</v>
      </c>
      <c r="H241" t="s">
        <v>7</v>
      </c>
    </row>
    <row r="242" spans="3:8">
      <c r="C242" t="s">
        <v>6</v>
      </c>
      <c r="D242" t="s">
        <v>251</v>
      </c>
      <c r="E242" t="s">
        <v>251</v>
      </c>
      <c r="F242" t="s">
        <v>11</v>
      </c>
      <c r="G242" t="s">
        <v>4</v>
      </c>
      <c r="H242" t="s">
        <v>7</v>
      </c>
    </row>
    <row r="243" spans="3:8">
      <c r="C243" t="s">
        <v>6</v>
      </c>
      <c r="D243" t="s">
        <v>252</v>
      </c>
      <c r="E243" t="s">
        <v>252</v>
      </c>
      <c r="F243" t="s">
        <v>11</v>
      </c>
      <c r="G243" t="s">
        <v>4</v>
      </c>
      <c r="H243" t="s">
        <v>7</v>
      </c>
    </row>
    <row r="244" spans="3:8">
      <c r="C244" t="s">
        <v>6</v>
      </c>
      <c r="D244" t="s">
        <v>253</v>
      </c>
      <c r="E244" t="s">
        <v>253</v>
      </c>
      <c r="F244" t="s">
        <v>11</v>
      </c>
      <c r="G244" t="s">
        <v>4</v>
      </c>
      <c r="H244" t="s">
        <v>7</v>
      </c>
    </row>
    <row r="245" spans="3:8">
      <c r="C245" t="s">
        <v>6</v>
      </c>
      <c r="D245" t="s">
        <v>254</v>
      </c>
      <c r="E245" t="s">
        <v>254</v>
      </c>
      <c r="F245" t="s">
        <v>11</v>
      </c>
      <c r="G245" t="s">
        <v>4</v>
      </c>
      <c r="H245" t="s">
        <v>7</v>
      </c>
    </row>
    <row r="246" spans="3:8">
      <c r="C246" t="s">
        <v>6</v>
      </c>
      <c r="D246" t="s">
        <v>255</v>
      </c>
      <c r="E246" t="s">
        <v>255</v>
      </c>
      <c r="F246" t="s">
        <v>11</v>
      </c>
      <c r="G246" t="s">
        <v>4</v>
      </c>
      <c r="H246" t="s">
        <v>7</v>
      </c>
    </row>
    <row r="247" spans="3:8">
      <c r="C247" t="s">
        <v>6</v>
      </c>
      <c r="D247" t="s">
        <v>256</v>
      </c>
      <c r="E247" t="s">
        <v>256</v>
      </c>
      <c r="F247" t="s">
        <v>11</v>
      </c>
      <c r="G247" t="s">
        <v>4</v>
      </c>
      <c r="H247" t="s">
        <v>7</v>
      </c>
    </row>
    <row r="248" spans="3:8">
      <c r="C248" t="s">
        <v>6</v>
      </c>
      <c r="D248" t="s">
        <v>257</v>
      </c>
      <c r="E248" t="s">
        <v>257</v>
      </c>
      <c r="F248" t="s">
        <v>11</v>
      </c>
      <c r="G248" t="s">
        <v>4</v>
      </c>
      <c r="H248" t="s">
        <v>7</v>
      </c>
    </row>
    <row r="249" spans="3:8">
      <c r="C249" t="s">
        <v>6</v>
      </c>
      <c r="D249" t="s">
        <v>258</v>
      </c>
      <c r="E249" t="s">
        <v>258</v>
      </c>
      <c r="F249" t="s">
        <v>11</v>
      </c>
      <c r="G249" t="s">
        <v>4</v>
      </c>
      <c r="H249" t="s">
        <v>7</v>
      </c>
    </row>
    <row r="250" spans="3:8">
      <c r="C250" t="s">
        <v>6</v>
      </c>
      <c r="D250" t="s">
        <v>259</v>
      </c>
      <c r="E250" t="s">
        <v>259</v>
      </c>
      <c r="F250" t="s">
        <v>11</v>
      </c>
      <c r="G250" t="s">
        <v>4</v>
      </c>
      <c r="H250" t="s">
        <v>7</v>
      </c>
    </row>
    <row r="251" spans="3:8">
      <c r="C251" t="s">
        <v>6</v>
      </c>
      <c r="D251" t="s">
        <v>260</v>
      </c>
      <c r="E251" t="s">
        <v>260</v>
      </c>
      <c r="F251" t="s">
        <v>11</v>
      </c>
      <c r="G251" t="s">
        <v>4</v>
      </c>
      <c r="H251" t="s">
        <v>7</v>
      </c>
    </row>
    <row r="252" spans="3:8">
      <c r="C252" t="s">
        <v>6</v>
      </c>
      <c r="D252" t="s">
        <v>261</v>
      </c>
      <c r="E252" t="s">
        <v>261</v>
      </c>
      <c r="F252" t="s">
        <v>11</v>
      </c>
      <c r="G252" t="s">
        <v>4</v>
      </c>
      <c r="H252" t="s">
        <v>7</v>
      </c>
    </row>
    <row r="253" spans="3:8">
      <c r="C253" t="s">
        <v>6</v>
      </c>
      <c r="D253" t="s">
        <v>262</v>
      </c>
      <c r="E253" t="s">
        <v>262</v>
      </c>
      <c r="F253" t="s">
        <v>11</v>
      </c>
      <c r="G253" t="s">
        <v>4</v>
      </c>
      <c r="H253" t="s">
        <v>7</v>
      </c>
    </row>
    <row r="254" spans="3:8">
      <c r="C254" t="s">
        <v>6</v>
      </c>
      <c r="D254" t="s">
        <v>263</v>
      </c>
      <c r="E254" t="s">
        <v>263</v>
      </c>
      <c r="F254" t="s">
        <v>11</v>
      </c>
      <c r="G254" t="s">
        <v>4</v>
      </c>
      <c r="H254" t="s">
        <v>7</v>
      </c>
    </row>
    <row r="255" spans="3:8">
      <c r="C255" t="s">
        <v>6</v>
      </c>
      <c r="D255" t="s">
        <v>264</v>
      </c>
      <c r="E255" t="s">
        <v>264</v>
      </c>
      <c r="F255" t="s">
        <v>11</v>
      </c>
      <c r="G255" t="s">
        <v>4</v>
      </c>
      <c r="H255" t="s">
        <v>7</v>
      </c>
    </row>
    <row r="256" spans="3:8">
      <c r="C256" t="s">
        <v>6</v>
      </c>
      <c r="D256" t="s">
        <v>265</v>
      </c>
      <c r="E256" t="s">
        <v>265</v>
      </c>
      <c r="F256" t="s">
        <v>11</v>
      </c>
      <c r="G256" t="s">
        <v>4</v>
      </c>
      <c r="H256" t="s">
        <v>7</v>
      </c>
    </row>
    <row r="257" spans="3:8">
      <c r="C257" t="s">
        <v>6</v>
      </c>
      <c r="D257" t="s">
        <v>266</v>
      </c>
      <c r="E257" t="s">
        <v>266</v>
      </c>
      <c r="F257" t="s">
        <v>11</v>
      </c>
      <c r="G257" t="s">
        <v>4</v>
      </c>
      <c r="H257" t="s">
        <v>7</v>
      </c>
    </row>
    <row r="258" spans="3:8">
      <c r="C258" t="s">
        <v>6</v>
      </c>
      <c r="D258" t="s">
        <v>267</v>
      </c>
      <c r="E258" t="s">
        <v>267</v>
      </c>
      <c r="F258" t="s">
        <v>11</v>
      </c>
      <c r="G258" t="s">
        <v>4</v>
      </c>
      <c r="H258" t="s">
        <v>7</v>
      </c>
    </row>
    <row r="259" spans="3:8">
      <c r="C259" t="s">
        <v>6</v>
      </c>
      <c r="D259" t="s">
        <v>268</v>
      </c>
      <c r="E259" t="s">
        <v>268</v>
      </c>
      <c r="F259" t="s">
        <v>11</v>
      </c>
      <c r="G259" t="s">
        <v>4</v>
      </c>
      <c r="H259" t="s">
        <v>7</v>
      </c>
    </row>
    <row r="260" spans="3:8">
      <c r="C260" t="s">
        <v>6</v>
      </c>
      <c r="D260" t="s">
        <v>269</v>
      </c>
      <c r="E260" t="s">
        <v>269</v>
      </c>
      <c r="F260" t="s">
        <v>11</v>
      </c>
      <c r="G260" t="s">
        <v>4</v>
      </c>
      <c r="H260" t="s">
        <v>7</v>
      </c>
    </row>
    <row r="261" spans="3:8">
      <c r="C261" t="s">
        <v>6</v>
      </c>
      <c r="D261" t="s">
        <v>270</v>
      </c>
      <c r="E261" t="s">
        <v>270</v>
      </c>
      <c r="F261" t="s">
        <v>11</v>
      </c>
      <c r="G261" t="s">
        <v>4</v>
      </c>
      <c r="H261" t="s">
        <v>7</v>
      </c>
    </row>
    <row r="262" spans="3:8">
      <c r="C262" t="s">
        <v>6</v>
      </c>
      <c r="D262" t="s">
        <v>271</v>
      </c>
      <c r="E262" t="s">
        <v>271</v>
      </c>
      <c r="F262" t="s">
        <v>11</v>
      </c>
      <c r="G262" t="s">
        <v>4</v>
      </c>
      <c r="H262" t="s">
        <v>7</v>
      </c>
    </row>
    <row r="263" spans="3:8">
      <c r="C263" t="s">
        <v>6</v>
      </c>
      <c r="D263" t="s">
        <v>272</v>
      </c>
      <c r="E263" t="s">
        <v>272</v>
      </c>
      <c r="F263" t="s">
        <v>11</v>
      </c>
      <c r="G263" t="s">
        <v>4</v>
      </c>
      <c r="H263" t="s">
        <v>7</v>
      </c>
    </row>
    <row r="264" spans="3:8">
      <c r="C264" t="s">
        <v>6</v>
      </c>
      <c r="D264" t="s">
        <v>273</v>
      </c>
      <c r="E264" t="s">
        <v>273</v>
      </c>
      <c r="F264" t="s">
        <v>11</v>
      </c>
      <c r="G264" t="s">
        <v>4</v>
      </c>
      <c r="H264" t="s">
        <v>7</v>
      </c>
    </row>
    <row r="265" spans="3:8">
      <c r="C265" t="s">
        <v>6</v>
      </c>
      <c r="D265" t="s">
        <v>274</v>
      </c>
      <c r="E265" t="s">
        <v>274</v>
      </c>
      <c r="F265" t="s">
        <v>11</v>
      </c>
      <c r="G265" t="s">
        <v>4</v>
      </c>
      <c r="H265" t="s">
        <v>7</v>
      </c>
    </row>
    <row r="266" spans="3:8">
      <c r="C266" t="s">
        <v>6</v>
      </c>
      <c r="D266" t="s">
        <v>275</v>
      </c>
      <c r="E266" t="s">
        <v>275</v>
      </c>
      <c r="F266" t="s">
        <v>11</v>
      </c>
      <c r="G266" t="s">
        <v>4</v>
      </c>
      <c r="H266" t="s">
        <v>7</v>
      </c>
    </row>
    <row r="267" spans="3:8">
      <c r="C267" t="s">
        <v>6</v>
      </c>
      <c r="D267" t="s">
        <v>276</v>
      </c>
      <c r="E267" t="s">
        <v>276</v>
      </c>
      <c r="F267" t="s">
        <v>11</v>
      </c>
      <c r="G267" t="s">
        <v>4</v>
      </c>
      <c r="H267" t="s">
        <v>7</v>
      </c>
    </row>
    <row r="268" spans="3:8">
      <c r="C268" t="s">
        <v>6</v>
      </c>
      <c r="D268" t="s">
        <v>277</v>
      </c>
      <c r="E268" t="s">
        <v>277</v>
      </c>
      <c r="F268" t="s">
        <v>11</v>
      </c>
      <c r="G268" t="s">
        <v>4</v>
      </c>
      <c r="H268" t="s">
        <v>7</v>
      </c>
    </row>
    <row r="269" spans="3:8">
      <c r="C269" t="s">
        <v>6</v>
      </c>
      <c r="D269" t="s">
        <v>278</v>
      </c>
      <c r="E269" t="s">
        <v>278</v>
      </c>
      <c r="F269" t="s">
        <v>11</v>
      </c>
      <c r="G269" t="s">
        <v>4</v>
      </c>
      <c r="H269" t="s">
        <v>7</v>
      </c>
    </row>
    <row r="270" spans="3:8">
      <c r="C270" t="s">
        <v>6</v>
      </c>
      <c r="D270" t="s">
        <v>279</v>
      </c>
      <c r="E270" t="s">
        <v>279</v>
      </c>
      <c r="F270" t="s">
        <v>11</v>
      </c>
      <c r="G270" t="s">
        <v>4</v>
      </c>
      <c r="H270" t="s">
        <v>7</v>
      </c>
    </row>
    <row r="271" spans="3:8">
      <c r="C271" t="s">
        <v>6</v>
      </c>
      <c r="D271" t="s">
        <v>280</v>
      </c>
      <c r="E271" t="s">
        <v>280</v>
      </c>
      <c r="F271" t="s">
        <v>11</v>
      </c>
      <c r="G271" t="s">
        <v>4</v>
      </c>
      <c r="H271" t="s">
        <v>7</v>
      </c>
    </row>
    <row r="272" spans="3:8">
      <c r="C272" t="s">
        <v>6</v>
      </c>
      <c r="D272" t="s">
        <v>281</v>
      </c>
      <c r="E272" t="s">
        <v>281</v>
      </c>
      <c r="F272" t="s">
        <v>11</v>
      </c>
      <c r="G272" t="s">
        <v>4</v>
      </c>
      <c r="H272" t="s">
        <v>7</v>
      </c>
    </row>
    <row r="273" spans="3:8">
      <c r="C273" t="s">
        <v>6</v>
      </c>
      <c r="D273" t="s">
        <v>282</v>
      </c>
      <c r="E273" t="s">
        <v>282</v>
      </c>
      <c r="F273" t="s">
        <v>11</v>
      </c>
      <c r="G273" t="s">
        <v>4</v>
      </c>
      <c r="H273" t="s">
        <v>7</v>
      </c>
    </row>
    <row r="274" spans="3:8">
      <c r="C274" t="s">
        <v>6</v>
      </c>
      <c r="D274" t="s">
        <v>283</v>
      </c>
      <c r="E274" t="s">
        <v>283</v>
      </c>
      <c r="F274" t="s">
        <v>11</v>
      </c>
      <c r="G274" t="s">
        <v>4</v>
      </c>
      <c r="H274" t="s">
        <v>7</v>
      </c>
    </row>
    <row r="275" spans="3:8">
      <c r="C275" t="s">
        <v>6</v>
      </c>
      <c r="D275" t="s">
        <v>284</v>
      </c>
      <c r="E275" t="s">
        <v>284</v>
      </c>
      <c r="F275" t="s">
        <v>11</v>
      </c>
      <c r="G275" t="s">
        <v>4</v>
      </c>
      <c r="H275" t="s">
        <v>7</v>
      </c>
    </row>
    <row r="276" spans="3:8">
      <c r="C276" t="s">
        <v>6</v>
      </c>
      <c r="D276" t="s">
        <v>285</v>
      </c>
      <c r="E276" t="s">
        <v>285</v>
      </c>
      <c r="F276" t="s">
        <v>11</v>
      </c>
      <c r="G276" t="s">
        <v>4</v>
      </c>
      <c r="H276" t="s">
        <v>7</v>
      </c>
    </row>
    <row r="277" spans="3:8">
      <c r="C277" t="s">
        <v>6</v>
      </c>
      <c r="D277" t="s">
        <v>286</v>
      </c>
      <c r="E277" t="s">
        <v>286</v>
      </c>
      <c r="F277" t="s">
        <v>11</v>
      </c>
      <c r="G277" t="s">
        <v>4</v>
      </c>
      <c r="H277" t="s">
        <v>7</v>
      </c>
    </row>
    <row r="278" spans="3:8">
      <c r="C278" t="s">
        <v>6</v>
      </c>
      <c r="D278" t="s">
        <v>287</v>
      </c>
      <c r="E278" t="s">
        <v>287</v>
      </c>
      <c r="F278" t="s">
        <v>11</v>
      </c>
      <c r="G278" t="s">
        <v>4</v>
      </c>
      <c r="H278" t="s">
        <v>7</v>
      </c>
    </row>
    <row r="279" spans="3:8">
      <c r="C279" t="s">
        <v>6</v>
      </c>
      <c r="D279" t="s">
        <v>288</v>
      </c>
      <c r="E279" t="s">
        <v>288</v>
      </c>
      <c r="F279" t="s">
        <v>11</v>
      </c>
      <c r="G279" t="s">
        <v>4</v>
      </c>
      <c r="H279" t="s">
        <v>7</v>
      </c>
    </row>
    <row r="280" spans="3:8">
      <c r="C280" t="s">
        <v>6</v>
      </c>
      <c r="D280" t="s">
        <v>289</v>
      </c>
      <c r="E280" t="s">
        <v>289</v>
      </c>
      <c r="F280" t="s">
        <v>11</v>
      </c>
      <c r="G280" t="s">
        <v>4</v>
      </c>
      <c r="H280" t="s">
        <v>7</v>
      </c>
    </row>
    <row r="281" spans="3:8">
      <c r="C281" t="s">
        <v>0</v>
      </c>
    </row>
    <row r="282" spans="3:8">
      <c r="C282" t="s">
        <v>1</v>
      </c>
    </row>
    <row r="283" spans="3:8">
      <c r="C28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0"/>
  <sheetViews>
    <sheetView topLeftCell="A3" workbookViewId="0">
      <selection activeCell="B122" sqref="B122"/>
    </sheetView>
  </sheetViews>
  <sheetFormatPr baseColWidth="10" defaultRowHeight="15"/>
  <cols>
    <col min="2" max="2" width="26.140625" bestFit="1" customWidth="1"/>
    <col min="3" max="3" width="63.5703125" bestFit="1" customWidth="1"/>
    <col min="4" max="4" width="36.42578125" bestFit="1" customWidth="1"/>
  </cols>
  <sheetData>
    <row r="2" spans="2:4">
      <c r="B2" t="s">
        <v>10</v>
      </c>
      <c r="C2" t="str">
        <f>CONCATENATE(B2,"=URIRef(n+'",B2,"')")</f>
        <v>Adventure=URIRef(n+'Adventure')</v>
      </c>
      <c r="D2" t="str">
        <f>CONCATENATE("g.add((",B2,",RDF.type,owlClass))")</f>
        <v>g.add((Adventure,RDF.type,owlClass))</v>
      </c>
    </row>
    <row r="3" spans="2:4">
      <c r="B3" t="s">
        <v>12</v>
      </c>
      <c r="C3" t="str">
        <f t="shared" ref="C3:C66" si="0">CONCATENATE(B3,"=URIRef(n+'",B3,"')")</f>
        <v>Advisor=URIRef(n+'Advisor')</v>
      </c>
      <c r="D3" t="str">
        <f t="shared" ref="D3:D66" si="1">CONCATENATE("g.add((",B3,",RDF.type,owlClass))")</f>
        <v>g.add((Advisor,RDF.type,owlClass))</v>
      </c>
    </row>
    <row r="4" spans="2:4">
      <c r="B4" t="s">
        <v>13</v>
      </c>
      <c r="C4" t="str">
        <f t="shared" si="0"/>
        <v>Aetherborn=URIRef(n+'Aetherborn')</v>
      </c>
      <c r="D4" t="str">
        <f t="shared" si="1"/>
        <v>g.add((Aetherborn,RDF.type,owlClass))</v>
      </c>
    </row>
    <row r="5" spans="2:4">
      <c r="B5" t="s">
        <v>14</v>
      </c>
      <c r="C5" t="str">
        <f t="shared" si="0"/>
        <v>Ally=URIRef(n+'Ally')</v>
      </c>
      <c r="D5" t="str">
        <f t="shared" si="1"/>
        <v>g.add((Ally,RDF.type,owlClass))</v>
      </c>
    </row>
    <row r="6" spans="2:4">
      <c r="B6" t="s">
        <v>15</v>
      </c>
      <c r="C6" t="str">
        <f t="shared" si="0"/>
        <v>Angel=URIRef(n+'Angel')</v>
      </c>
      <c r="D6" t="str">
        <f t="shared" si="1"/>
        <v>g.add((Angel,RDF.type,owlClass))</v>
      </c>
    </row>
    <row r="7" spans="2:4">
      <c r="B7" t="s">
        <v>16</v>
      </c>
      <c r="C7" t="str">
        <f t="shared" si="0"/>
        <v>Antelope=URIRef(n+'Antelope')</v>
      </c>
      <c r="D7" t="str">
        <f t="shared" si="1"/>
        <v>g.add((Antelope,RDF.type,owlClass))</v>
      </c>
    </row>
    <row r="8" spans="2:4">
      <c r="B8" t="s">
        <v>17</v>
      </c>
      <c r="C8" t="str">
        <f t="shared" si="0"/>
        <v>Ape=URIRef(n+'Ape')</v>
      </c>
      <c r="D8" t="str">
        <f t="shared" si="1"/>
        <v>g.add((Ape,RDF.type,owlClass))</v>
      </c>
    </row>
    <row r="9" spans="2:4">
      <c r="B9" t="s">
        <v>18</v>
      </c>
      <c r="C9" t="str">
        <f t="shared" si="0"/>
        <v>Arcane=URIRef(n+'Arcane')</v>
      </c>
      <c r="D9" t="str">
        <f t="shared" si="1"/>
        <v>g.add((Arcane,RDF.type,owlClass))</v>
      </c>
    </row>
    <row r="10" spans="2:4">
      <c r="B10" t="s">
        <v>19</v>
      </c>
      <c r="C10" t="str">
        <f t="shared" si="0"/>
        <v>Archer=URIRef(n+'Archer')</v>
      </c>
      <c r="D10" t="str">
        <f t="shared" si="1"/>
        <v>g.add((Archer,RDF.type,owlClass))</v>
      </c>
    </row>
    <row r="11" spans="2:4">
      <c r="B11" t="s">
        <v>20</v>
      </c>
      <c r="C11" t="str">
        <f t="shared" si="0"/>
        <v>Archon=URIRef(n+'Archon')</v>
      </c>
      <c r="D11" t="str">
        <f t="shared" si="1"/>
        <v>g.add((Archon,RDF.type,owlClass))</v>
      </c>
    </row>
    <row r="12" spans="2:4">
      <c r="B12" t="s">
        <v>21</v>
      </c>
      <c r="C12" t="str">
        <f t="shared" si="0"/>
        <v>Artifact=URIRef(n+'Artifact')</v>
      </c>
      <c r="D12" t="str">
        <f t="shared" si="1"/>
        <v>g.add((Artifact,RDF.type,owlClass))</v>
      </c>
    </row>
    <row r="13" spans="2:4">
      <c r="B13" t="s">
        <v>22</v>
      </c>
      <c r="C13" t="str">
        <f t="shared" si="0"/>
        <v>Artificer=URIRef(n+'Artificer')</v>
      </c>
      <c r="D13" t="str">
        <f t="shared" si="1"/>
        <v>g.add((Artificer,RDF.type,owlClass))</v>
      </c>
    </row>
    <row r="14" spans="2:4">
      <c r="B14" t="s">
        <v>23</v>
      </c>
      <c r="C14" t="str">
        <f t="shared" si="0"/>
        <v>Assassin=URIRef(n+'Assassin')</v>
      </c>
      <c r="D14" t="str">
        <f t="shared" si="1"/>
        <v>g.add((Assassin,RDF.type,owlClass))</v>
      </c>
    </row>
    <row r="15" spans="2:4">
      <c r="B15" t="s">
        <v>291</v>
      </c>
      <c r="C15" t="str">
        <f t="shared" si="0"/>
        <v>AssemblyWorker=URIRef(n+'AssemblyWorker')</v>
      </c>
      <c r="D15" t="str">
        <f t="shared" si="1"/>
        <v>g.add((AssemblyWorker,RDF.type,owlClass))</v>
      </c>
    </row>
    <row r="16" spans="2:4">
      <c r="B16" t="s">
        <v>25</v>
      </c>
      <c r="C16" t="str">
        <f t="shared" si="0"/>
        <v>Atog=URIRef(n+'Atog')</v>
      </c>
      <c r="D16" t="str">
        <f t="shared" si="1"/>
        <v>g.add((Atog,RDF.type,owlClass))</v>
      </c>
    </row>
    <row r="17" spans="2:4">
      <c r="B17" t="s">
        <v>26</v>
      </c>
      <c r="C17" t="str">
        <f t="shared" si="0"/>
        <v>Aura=URIRef(n+'Aura')</v>
      </c>
      <c r="D17" t="str">
        <f t="shared" si="1"/>
        <v>g.add((Aura,RDF.type,owlClass))</v>
      </c>
    </row>
    <row r="18" spans="2:4">
      <c r="B18" t="s">
        <v>27</v>
      </c>
      <c r="C18" t="str">
        <f t="shared" si="0"/>
        <v>Aurochs=URIRef(n+'Aurochs')</v>
      </c>
      <c r="D18" t="str">
        <f t="shared" si="1"/>
        <v>g.add((Aurochs,RDF.type,owlClass))</v>
      </c>
    </row>
    <row r="19" spans="2:4">
      <c r="B19" t="s">
        <v>28</v>
      </c>
      <c r="C19" t="str">
        <f t="shared" si="0"/>
        <v>Avatar=URIRef(n+'Avatar')</v>
      </c>
      <c r="D19" t="str">
        <f t="shared" si="1"/>
        <v>g.add((Avatar,RDF.type,owlClass))</v>
      </c>
    </row>
    <row r="20" spans="2:4">
      <c r="B20" t="s">
        <v>29</v>
      </c>
      <c r="C20" t="str">
        <f t="shared" si="0"/>
        <v>Azra=URIRef(n+'Azra')</v>
      </c>
      <c r="D20" t="str">
        <f t="shared" si="1"/>
        <v>g.add((Azra,RDF.type,owlClass))</v>
      </c>
    </row>
    <row r="21" spans="2:4">
      <c r="B21" t="s">
        <v>30</v>
      </c>
      <c r="C21" t="str">
        <f t="shared" si="0"/>
        <v>Badger=URIRef(n+'Badger')</v>
      </c>
      <c r="D21" t="str">
        <f t="shared" si="1"/>
        <v>g.add((Badger,RDF.type,owlClass))</v>
      </c>
    </row>
    <row r="22" spans="2:4">
      <c r="B22" t="s">
        <v>31</v>
      </c>
      <c r="C22" t="str">
        <f t="shared" si="0"/>
        <v>Barbarian=URIRef(n+'Barbarian')</v>
      </c>
      <c r="D22" t="str">
        <f t="shared" si="1"/>
        <v>g.add((Barbarian,RDF.type,owlClass))</v>
      </c>
    </row>
    <row r="23" spans="2:4">
      <c r="B23" t="s">
        <v>32</v>
      </c>
      <c r="C23" t="str">
        <f t="shared" si="0"/>
        <v>Basic=URIRef(n+'Basic')</v>
      </c>
      <c r="D23" t="str">
        <f t="shared" si="1"/>
        <v>g.add((Basic,RDF.type,owlClass))</v>
      </c>
    </row>
    <row r="24" spans="2:4">
      <c r="B24" t="s">
        <v>33</v>
      </c>
      <c r="C24" t="str">
        <f t="shared" si="0"/>
        <v>Basilisk=URIRef(n+'Basilisk')</v>
      </c>
      <c r="D24" t="str">
        <f t="shared" si="1"/>
        <v>g.add((Basilisk,RDF.type,owlClass))</v>
      </c>
    </row>
    <row r="25" spans="2:4">
      <c r="B25" t="s">
        <v>34</v>
      </c>
      <c r="C25" t="str">
        <f t="shared" si="0"/>
        <v>Bat=URIRef(n+'Bat')</v>
      </c>
      <c r="D25" t="str">
        <f t="shared" si="1"/>
        <v>g.add((Bat,RDF.type,owlClass))</v>
      </c>
    </row>
    <row r="26" spans="2:4">
      <c r="B26" t="s">
        <v>35</v>
      </c>
      <c r="C26" t="str">
        <f t="shared" si="0"/>
        <v>Bear=URIRef(n+'Bear')</v>
      </c>
      <c r="D26" t="str">
        <f t="shared" si="1"/>
        <v>g.add((Bear,RDF.type,owlClass))</v>
      </c>
    </row>
    <row r="27" spans="2:4">
      <c r="B27" t="s">
        <v>36</v>
      </c>
      <c r="C27" t="str">
        <f t="shared" si="0"/>
        <v>Beast=URIRef(n+'Beast')</v>
      </c>
      <c r="D27" t="str">
        <f t="shared" si="1"/>
        <v>g.add((Beast,RDF.type,owlClass))</v>
      </c>
    </row>
    <row r="28" spans="2:4">
      <c r="B28" t="s">
        <v>37</v>
      </c>
      <c r="C28" t="str">
        <f t="shared" si="0"/>
        <v>Beeble=URIRef(n+'Beeble')</v>
      </c>
      <c r="D28" t="str">
        <f t="shared" si="1"/>
        <v>g.add((Beeble,RDF.type,owlClass))</v>
      </c>
    </row>
    <row r="29" spans="2:4">
      <c r="B29" t="s">
        <v>38</v>
      </c>
      <c r="C29" t="str">
        <f t="shared" si="0"/>
        <v>Berserker=URIRef(n+'Berserker')</v>
      </c>
      <c r="D29" t="str">
        <f t="shared" si="1"/>
        <v>g.add((Berserker,RDF.type,owlClass))</v>
      </c>
    </row>
    <row r="30" spans="2:4">
      <c r="B30" t="s">
        <v>39</v>
      </c>
      <c r="C30" t="str">
        <f t="shared" si="0"/>
        <v>Bird=URIRef(n+'Bird')</v>
      </c>
      <c r="D30" t="str">
        <f t="shared" si="1"/>
        <v>g.add((Bird,RDF.type,owlClass))</v>
      </c>
    </row>
    <row r="31" spans="2:4">
      <c r="B31" t="s">
        <v>40</v>
      </c>
      <c r="C31" t="str">
        <f t="shared" si="0"/>
        <v>Blinkmoth=URIRef(n+'Blinkmoth')</v>
      </c>
      <c r="D31" t="str">
        <f t="shared" si="1"/>
        <v>g.add((Blinkmoth,RDF.type,owlClass))</v>
      </c>
    </row>
    <row r="32" spans="2:4">
      <c r="B32" t="s">
        <v>41</v>
      </c>
      <c r="C32" t="str">
        <f t="shared" si="0"/>
        <v>Boar=URIRef(n+'Boar')</v>
      </c>
      <c r="D32" t="str">
        <f t="shared" si="1"/>
        <v>g.add((Boar,RDF.type,owlClass))</v>
      </c>
    </row>
    <row r="33" spans="2:4">
      <c r="B33" t="s">
        <v>42</v>
      </c>
      <c r="C33" t="str">
        <f t="shared" si="0"/>
        <v>Bringer=URIRef(n+'Bringer')</v>
      </c>
      <c r="D33" t="str">
        <f t="shared" si="1"/>
        <v>g.add((Bringer,RDF.type,owlClass))</v>
      </c>
    </row>
    <row r="34" spans="2:4">
      <c r="B34" t="s">
        <v>43</v>
      </c>
      <c r="C34" t="str">
        <f t="shared" si="0"/>
        <v>Brushwagg=URIRef(n+'Brushwagg')</v>
      </c>
      <c r="D34" t="str">
        <f t="shared" si="1"/>
        <v>g.add((Brushwagg,RDF.type,owlClass))</v>
      </c>
    </row>
    <row r="35" spans="2:4">
      <c r="B35" t="s">
        <v>44</v>
      </c>
      <c r="C35" t="str">
        <f t="shared" si="0"/>
        <v>Camarid=URIRef(n+'Camarid')</v>
      </c>
      <c r="D35" t="str">
        <f t="shared" si="1"/>
        <v>g.add((Camarid,RDF.type,owlClass))</v>
      </c>
    </row>
    <row r="36" spans="2:4">
      <c r="B36" t="s">
        <v>45</v>
      </c>
      <c r="C36" t="str">
        <f t="shared" si="0"/>
        <v>Camel=URIRef(n+'Camel')</v>
      </c>
      <c r="D36" t="str">
        <f t="shared" si="1"/>
        <v>g.add((Camel,RDF.type,owlClass))</v>
      </c>
    </row>
    <row r="37" spans="2:4">
      <c r="B37" t="s">
        <v>46</v>
      </c>
      <c r="C37" t="str">
        <f t="shared" si="0"/>
        <v>Caribou=URIRef(n+'Caribou')</v>
      </c>
      <c r="D37" t="str">
        <f t="shared" si="1"/>
        <v>g.add((Caribou,RDF.type,owlClass))</v>
      </c>
    </row>
    <row r="38" spans="2:4">
      <c r="B38" t="s">
        <v>47</v>
      </c>
      <c r="C38" t="str">
        <f t="shared" si="0"/>
        <v>Carrier=URIRef(n+'Carrier')</v>
      </c>
      <c r="D38" t="str">
        <f t="shared" si="1"/>
        <v>g.add((Carrier,RDF.type,owlClass))</v>
      </c>
    </row>
    <row r="39" spans="2:4">
      <c r="B39" t="s">
        <v>48</v>
      </c>
      <c r="C39" t="str">
        <f t="shared" si="0"/>
        <v>Cartouche=URIRef(n+'Cartouche')</v>
      </c>
      <c r="D39" t="str">
        <f t="shared" si="1"/>
        <v>g.add((Cartouche,RDF.type,owlClass))</v>
      </c>
    </row>
    <row r="40" spans="2:4">
      <c r="B40" t="s">
        <v>49</v>
      </c>
      <c r="C40" t="str">
        <f t="shared" si="0"/>
        <v>Cat=URIRef(n+'Cat')</v>
      </c>
      <c r="D40" t="str">
        <f t="shared" si="1"/>
        <v>g.add((Cat,RDF.type,owlClass))</v>
      </c>
    </row>
    <row r="41" spans="2:4">
      <c r="B41" t="s">
        <v>50</v>
      </c>
      <c r="C41" t="str">
        <f t="shared" si="0"/>
        <v>Centaur=URIRef(n+'Centaur')</v>
      </c>
      <c r="D41" t="str">
        <f t="shared" si="1"/>
        <v>g.add((Centaur,RDF.type,owlClass))</v>
      </c>
    </row>
    <row r="42" spans="2:4">
      <c r="B42" t="s">
        <v>51</v>
      </c>
      <c r="C42" t="str">
        <f t="shared" si="0"/>
        <v>Cephalid=URIRef(n+'Cephalid')</v>
      </c>
      <c r="D42" t="str">
        <f t="shared" si="1"/>
        <v>g.add((Cephalid,RDF.type,owlClass))</v>
      </c>
    </row>
    <row r="43" spans="2:4">
      <c r="B43" t="s">
        <v>52</v>
      </c>
      <c r="C43" t="str">
        <f t="shared" si="0"/>
        <v>Chimera=URIRef(n+'Chimera')</v>
      </c>
      <c r="D43" t="str">
        <f t="shared" si="1"/>
        <v>g.add((Chimera,RDF.type,owlClass))</v>
      </c>
    </row>
    <row r="44" spans="2:4">
      <c r="B44" t="s">
        <v>53</v>
      </c>
      <c r="C44" t="str">
        <f t="shared" si="0"/>
        <v>Citizen=URIRef(n+'Citizen')</v>
      </c>
      <c r="D44" t="str">
        <f t="shared" si="1"/>
        <v>g.add((Citizen,RDF.type,owlClass))</v>
      </c>
    </row>
    <row r="45" spans="2:4">
      <c r="B45" t="s">
        <v>54</v>
      </c>
      <c r="C45" t="str">
        <f t="shared" si="0"/>
        <v>Cleric=URIRef(n+'Cleric')</v>
      </c>
      <c r="D45" t="str">
        <f t="shared" si="1"/>
        <v>g.add((Cleric,RDF.type,owlClass))</v>
      </c>
    </row>
    <row r="46" spans="2:4">
      <c r="B46" t="s">
        <v>55</v>
      </c>
      <c r="C46" t="str">
        <f t="shared" si="0"/>
        <v>Clue=URIRef(n+'Clue')</v>
      </c>
      <c r="D46" t="str">
        <f t="shared" si="1"/>
        <v>g.add((Clue,RDF.type,owlClass))</v>
      </c>
    </row>
    <row r="47" spans="2:4">
      <c r="B47" t="s">
        <v>56</v>
      </c>
      <c r="C47" t="str">
        <f t="shared" si="0"/>
        <v>Cockatrice=URIRef(n+'Cockatrice')</v>
      </c>
      <c r="D47" t="str">
        <f t="shared" si="1"/>
        <v>g.add((Cockatrice,RDF.type,owlClass))</v>
      </c>
    </row>
    <row r="48" spans="2:4">
      <c r="B48" t="s">
        <v>57</v>
      </c>
      <c r="C48" t="str">
        <f t="shared" si="0"/>
        <v>Construct=URIRef(n+'Construct')</v>
      </c>
      <c r="D48" t="str">
        <f t="shared" si="1"/>
        <v>g.add((Construct,RDF.type,owlClass))</v>
      </c>
    </row>
    <row r="49" spans="2:4">
      <c r="B49" t="s">
        <v>58</v>
      </c>
      <c r="C49" t="str">
        <f t="shared" si="0"/>
        <v>Contraption=URIRef(n+'Contraption')</v>
      </c>
      <c r="D49" t="str">
        <f t="shared" si="1"/>
        <v>g.add((Contraption,RDF.type,owlClass))</v>
      </c>
    </row>
    <row r="50" spans="2:4">
      <c r="B50" t="s">
        <v>59</v>
      </c>
      <c r="C50" t="str">
        <f t="shared" si="0"/>
        <v>Coward=URIRef(n+'Coward')</v>
      </c>
      <c r="D50" t="str">
        <f t="shared" si="1"/>
        <v>g.add((Coward,RDF.type,owlClass))</v>
      </c>
    </row>
    <row r="51" spans="2:4">
      <c r="B51" t="s">
        <v>60</v>
      </c>
      <c r="C51" t="str">
        <f t="shared" si="0"/>
        <v>Crab=URIRef(n+'Crab')</v>
      </c>
      <c r="D51" t="str">
        <f t="shared" si="1"/>
        <v>g.add((Crab,RDF.type,owlClass))</v>
      </c>
    </row>
    <row r="52" spans="2:4">
      <c r="B52" t="s">
        <v>61</v>
      </c>
      <c r="C52" t="str">
        <f t="shared" si="0"/>
        <v>Creature=URIRef(n+'Creature')</v>
      </c>
      <c r="D52" t="str">
        <f t="shared" si="1"/>
        <v>g.add((Creature,RDF.type,owlClass))</v>
      </c>
    </row>
    <row r="53" spans="2:4">
      <c r="B53" t="s">
        <v>62</v>
      </c>
      <c r="C53" t="str">
        <f t="shared" si="0"/>
        <v>Crocodile=URIRef(n+'Crocodile')</v>
      </c>
      <c r="D53" t="str">
        <f t="shared" si="1"/>
        <v>g.add((Crocodile,RDF.type,owlClass))</v>
      </c>
    </row>
    <row r="54" spans="2:4">
      <c r="B54" t="s">
        <v>63</v>
      </c>
      <c r="C54" t="str">
        <f t="shared" si="0"/>
        <v>Curse=URIRef(n+'Curse')</v>
      </c>
      <c r="D54" t="str">
        <f t="shared" si="1"/>
        <v>g.add((Curse,RDF.type,owlClass))</v>
      </c>
    </row>
    <row r="55" spans="2:4">
      <c r="B55" t="s">
        <v>64</v>
      </c>
      <c r="C55" t="str">
        <f t="shared" si="0"/>
        <v>Cyclops=URIRef(n+'Cyclops')</v>
      </c>
      <c r="D55" t="str">
        <f t="shared" si="1"/>
        <v>g.add((Cyclops,RDF.type,owlClass))</v>
      </c>
    </row>
    <row r="56" spans="2:4">
      <c r="B56" t="s">
        <v>65</v>
      </c>
      <c r="C56" t="str">
        <f t="shared" si="0"/>
        <v>Dauthi=URIRef(n+'Dauthi')</v>
      </c>
      <c r="D56" t="str">
        <f t="shared" si="1"/>
        <v>g.add((Dauthi,RDF.type,owlClass))</v>
      </c>
    </row>
    <row r="57" spans="2:4">
      <c r="B57" t="s">
        <v>66</v>
      </c>
      <c r="C57" t="str">
        <f t="shared" si="0"/>
        <v>Demon=URIRef(n+'Demon')</v>
      </c>
      <c r="D57" t="str">
        <f t="shared" si="1"/>
        <v>g.add((Demon,RDF.type,owlClass))</v>
      </c>
    </row>
    <row r="58" spans="2:4">
      <c r="B58" t="s">
        <v>67</v>
      </c>
      <c r="C58" t="str">
        <f t="shared" si="0"/>
        <v>Desert=URIRef(n+'Desert')</v>
      </c>
      <c r="D58" t="str">
        <f t="shared" si="1"/>
        <v>g.add((Desert,RDF.type,owlClass))</v>
      </c>
    </row>
    <row r="59" spans="2:4">
      <c r="B59" t="s">
        <v>68</v>
      </c>
      <c r="C59" t="str">
        <f t="shared" si="0"/>
        <v>Deserter=URIRef(n+'Deserter')</v>
      </c>
      <c r="D59" t="str">
        <f t="shared" si="1"/>
        <v>g.add((Deserter,RDF.type,owlClass))</v>
      </c>
    </row>
    <row r="60" spans="2:4">
      <c r="B60" t="s">
        <v>69</v>
      </c>
      <c r="C60" t="str">
        <f t="shared" si="0"/>
        <v>Devil=URIRef(n+'Devil')</v>
      </c>
      <c r="D60" t="str">
        <f t="shared" si="1"/>
        <v>g.add((Devil,RDF.type,owlClass))</v>
      </c>
    </row>
    <row r="61" spans="2:4">
      <c r="B61" t="s">
        <v>70</v>
      </c>
      <c r="C61" t="str">
        <f t="shared" si="0"/>
        <v>Dinosaur=URIRef(n+'Dinosaur')</v>
      </c>
      <c r="D61" t="str">
        <f t="shared" si="1"/>
        <v>g.add((Dinosaur,RDF.type,owlClass))</v>
      </c>
    </row>
    <row r="62" spans="2:4">
      <c r="B62" t="s">
        <v>71</v>
      </c>
      <c r="C62" t="str">
        <f t="shared" si="0"/>
        <v>Djinn=URIRef(n+'Djinn')</v>
      </c>
      <c r="D62" t="str">
        <f t="shared" si="1"/>
        <v>g.add((Djinn,RDF.type,owlClass))</v>
      </c>
    </row>
    <row r="63" spans="2:4">
      <c r="B63" t="s">
        <v>72</v>
      </c>
      <c r="C63" t="str">
        <f t="shared" si="0"/>
        <v>Dragon=URIRef(n+'Dragon')</v>
      </c>
      <c r="D63" t="str">
        <f t="shared" si="1"/>
        <v>g.add((Dragon,RDF.type,owlClass))</v>
      </c>
    </row>
    <row r="64" spans="2:4">
      <c r="B64" t="s">
        <v>73</v>
      </c>
      <c r="C64" t="str">
        <f t="shared" si="0"/>
        <v>Drake=URIRef(n+'Drake')</v>
      </c>
      <c r="D64" t="str">
        <f t="shared" si="1"/>
        <v>g.add((Drake,RDF.type,owlClass))</v>
      </c>
    </row>
    <row r="65" spans="2:4">
      <c r="B65" t="s">
        <v>74</v>
      </c>
      <c r="C65" t="str">
        <f t="shared" si="0"/>
        <v>Dreadnought=URIRef(n+'Dreadnought')</v>
      </c>
      <c r="D65" t="str">
        <f t="shared" si="1"/>
        <v>g.add((Dreadnought,RDF.type,owlClass))</v>
      </c>
    </row>
    <row r="66" spans="2:4">
      <c r="B66" t="s">
        <v>75</v>
      </c>
      <c r="C66" t="str">
        <f t="shared" si="0"/>
        <v>Drone=URIRef(n+'Drone')</v>
      </c>
      <c r="D66" t="str">
        <f t="shared" si="1"/>
        <v>g.add((Drone,RDF.type,owlClass))</v>
      </c>
    </row>
    <row r="67" spans="2:4">
      <c r="B67" t="s">
        <v>76</v>
      </c>
      <c r="C67" t="str">
        <f t="shared" ref="C67:C130" si="2">CONCATENATE(B67,"=URIRef(n+'",B67,"')")</f>
        <v>Druid=URIRef(n+'Druid')</v>
      </c>
      <c r="D67" t="str">
        <f t="shared" ref="D67:D130" si="3">CONCATENATE("g.add((",B67,",RDF.type,owlClass))")</f>
        <v>g.add((Druid,RDF.type,owlClass))</v>
      </c>
    </row>
    <row r="68" spans="2:4">
      <c r="B68" t="s">
        <v>77</v>
      </c>
      <c r="C68" t="str">
        <f t="shared" si="2"/>
        <v>Dryad=URIRef(n+'Dryad')</v>
      </c>
      <c r="D68" t="str">
        <f t="shared" si="3"/>
        <v>g.add((Dryad,RDF.type,owlClass))</v>
      </c>
    </row>
    <row r="69" spans="2:4">
      <c r="B69" t="s">
        <v>78</v>
      </c>
      <c r="C69" t="str">
        <f t="shared" si="2"/>
        <v>Dwarf=URIRef(n+'Dwarf')</v>
      </c>
      <c r="D69" t="str">
        <f t="shared" si="3"/>
        <v>g.add((Dwarf,RDF.type,owlClass))</v>
      </c>
    </row>
    <row r="70" spans="2:4">
      <c r="B70" t="s">
        <v>79</v>
      </c>
      <c r="C70" t="str">
        <f t="shared" si="2"/>
        <v>Efreet=URIRef(n+'Efreet')</v>
      </c>
      <c r="D70" t="str">
        <f t="shared" si="3"/>
        <v>g.add((Efreet,RDF.type,owlClass))</v>
      </c>
    </row>
    <row r="71" spans="2:4">
      <c r="B71" t="s">
        <v>80</v>
      </c>
      <c r="C71" t="str">
        <f t="shared" si="2"/>
        <v>Egg=URIRef(n+'Egg')</v>
      </c>
      <c r="D71" t="str">
        <f t="shared" si="3"/>
        <v>g.add((Egg,RDF.type,owlClass))</v>
      </c>
    </row>
    <row r="72" spans="2:4">
      <c r="B72" t="s">
        <v>81</v>
      </c>
      <c r="C72" t="str">
        <f t="shared" si="2"/>
        <v>Elder=URIRef(n+'Elder')</v>
      </c>
      <c r="D72" t="str">
        <f t="shared" si="3"/>
        <v>g.add((Elder,RDF.type,owlClass))</v>
      </c>
    </row>
    <row r="73" spans="2:4">
      <c r="B73" t="s">
        <v>82</v>
      </c>
      <c r="C73" t="str">
        <f t="shared" si="2"/>
        <v>Eldrazi=URIRef(n+'Eldrazi')</v>
      </c>
      <c r="D73" t="str">
        <f t="shared" si="3"/>
        <v>g.add((Eldrazi,RDF.type,owlClass))</v>
      </c>
    </row>
    <row r="74" spans="2:4">
      <c r="B74" t="s">
        <v>83</v>
      </c>
      <c r="C74" t="str">
        <f t="shared" si="2"/>
        <v>Elemental=URIRef(n+'Elemental')</v>
      </c>
      <c r="D74" t="str">
        <f t="shared" si="3"/>
        <v>g.add((Elemental,RDF.type,owlClass))</v>
      </c>
    </row>
    <row r="75" spans="2:4">
      <c r="B75" t="s">
        <v>84</v>
      </c>
      <c r="C75" t="str">
        <f t="shared" si="2"/>
        <v>Elephant=URIRef(n+'Elephant')</v>
      </c>
      <c r="D75" t="str">
        <f t="shared" si="3"/>
        <v>g.add((Elephant,RDF.type,owlClass))</v>
      </c>
    </row>
    <row r="76" spans="2:4">
      <c r="B76" t="s">
        <v>85</v>
      </c>
      <c r="C76" t="str">
        <f t="shared" si="2"/>
        <v>Elf=URIRef(n+'Elf')</v>
      </c>
      <c r="D76" t="str">
        <f t="shared" si="3"/>
        <v>g.add((Elf,RDF.type,owlClass))</v>
      </c>
    </row>
    <row r="77" spans="2:4">
      <c r="B77" t="s">
        <v>86</v>
      </c>
      <c r="C77" t="str">
        <f t="shared" si="2"/>
        <v>Elk=URIRef(n+'Elk')</v>
      </c>
      <c r="D77" t="str">
        <f t="shared" si="3"/>
        <v>g.add((Elk,RDF.type,owlClass))</v>
      </c>
    </row>
    <row r="78" spans="2:4">
      <c r="B78" t="s">
        <v>87</v>
      </c>
      <c r="C78" t="str">
        <f t="shared" si="2"/>
        <v>Enchantment=URIRef(n+'Enchantment')</v>
      </c>
      <c r="D78" t="str">
        <f t="shared" si="3"/>
        <v>g.add((Enchantment,RDF.type,owlClass))</v>
      </c>
    </row>
    <row r="79" spans="2:4">
      <c r="B79" t="s">
        <v>88</v>
      </c>
      <c r="C79" t="str">
        <f t="shared" si="2"/>
        <v>Equipment=URIRef(n+'Equipment')</v>
      </c>
      <c r="D79" t="str">
        <f t="shared" si="3"/>
        <v>g.add((Equipment,RDF.type,owlClass))</v>
      </c>
    </row>
    <row r="80" spans="2:4">
      <c r="B80" t="s">
        <v>89</v>
      </c>
      <c r="C80" t="str">
        <f t="shared" si="2"/>
        <v>Eye=URIRef(n+'Eye')</v>
      </c>
      <c r="D80" t="str">
        <f t="shared" si="3"/>
        <v>g.add((Eye,RDF.type,owlClass))</v>
      </c>
    </row>
    <row r="81" spans="2:4">
      <c r="B81" t="s">
        <v>90</v>
      </c>
      <c r="C81" t="str">
        <f t="shared" si="2"/>
        <v>Faerie=URIRef(n+'Faerie')</v>
      </c>
      <c r="D81" t="str">
        <f t="shared" si="3"/>
        <v>g.add((Faerie,RDF.type,owlClass))</v>
      </c>
    </row>
    <row r="82" spans="2:4">
      <c r="B82" t="s">
        <v>91</v>
      </c>
      <c r="C82" t="str">
        <f t="shared" si="2"/>
        <v>Ferret=URIRef(n+'Ferret')</v>
      </c>
      <c r="D82" t="str">
        <f t="shared" si="3"/>
        <v>g.add((Ferret,RDF.type,owlClass))</v>
      </c>
    </row>
    <row r="83" spans="2:4">
      <c r="B83" t="s">
        <v>92</v>
      </c>
      <c r="C83" t="str">
        <f t="shared" si="2"/>
        <v>Fish=URIRef(n+'Fish')</v>
      </c>
      <c r="D83" t="str">
        <f t="shared" si="3"/>
        <v>g.add((Fish,RDF.type,owlClass))</v>
      </c>
    </row>
    <row r="84" spans="2:4">
      <c r="B84" t="s">
        <v>93</v>
      </c>
      <c r="C84" t="str">
        <f t="shared" si="2"/>
        <v>Flagbearer=URIRef(n+'Flagbearer')</v>
      </c>
      <c r="D84" t="str">
        <f t="shared" si="3"/>
        <v>g.add((Flagbearer,RDF.type,owlClass))</v>
      </c>
    </row>
    <row r="85" spans="2:4">
      <c r="B85" t="s">
        <v>94</v>
      </c>
      <c r="C85" t="str">
        <f t="shared" si="2"/>
        <v>Food=URIRef(n+'Food')</v>
      </c>
      <c r="D85" t="str">
        <f t="shared" si="3"/>
        <v>g.add((Food,RDF.type,owlClass))</v>
      </c>
    </row>
    <row r="86" spans="2:4">
      <c r="B86" t="s">
        <v>95</v>
      </c>
      <c r="C86" t="str">
        <f t="shared" si="2"/>
        <v>Forest=URIRef(n+'Forest')</v>
      </c>
      <c r="D86" t="str">
        <f t="shared" si="3"/>
        <v>g.add((Forest,RDF.type,owlClass))</v>
      </c>
    </row>
    <row r="87" spans="2:4">
      <c r="B87" t="s">
        <v>96</v>
      </c>
      <c r="C87" t="str">
        <f t="shared" si="2"/>
        <v>Fortification=URIRef(n+'Fortification')</v>
      </c>
      <c r="D87" t="str">
        <f t="shared" si="3"/>
        <v>g.add((Fortification,RDF.type,owlClass))</v>
      </c>
    </row>
    <row r="88" spans="2:4">
      <c r="B88" t="s">
        <v>97</v>
      </c>
      <c r="C88" t="str">
        <f t="shared" si="2"/>
        <v>Fox=URIRef(n+'Fox')</v>
      </c>
      <c r="D88" t="str">
        <f t="shared" si="3"/>
        <v>g.add((Fox,RDF.type,owlClass))</v>
      </c>
    </row>
    <row r="89" spans="2:4">
      <c r="B89" t="s">
        <v>98</v>
      </c>
      <c r="C89" t="str">
        <f t="shared" si="2"/>
        <v>Frog=URIRef(n+'Frog')</v>
      </c>
      <c r="D89" t="str">
        <f t="shared" si="3"/>
        <v>g.add((Frog,RDF.type,owlClass))</v>
      </c>
    </row>
    <row r="90" spans="2:4">
      <c r="B90" t="s">
        <v>99</v>
      </c>
      <c r="C90" t="str">
        <f t="shared" si="2"/>
        <v>Fungus=URIRef(n+'Fungus')</v>
      </c>
      <c r="D90" t="str">
        <f t="shared" si="3"/>
        <v>g.add((Fungus,RDF.type,owlClass))</v>
      </c>
    </row>
    <row r="91" spans="2:4">
      <c r="B91" t="s">
        <v>100</v>
      </c>
      <c r="C91" t="str">
        <f t="shared" si="2"/>
        <v>Gargoyle=URIRef(n+'Gargoyle')</v>
      </c>
      <c r="D91" t="str">
        <f t="shared" si="3"/>
        <v>g.add((Gargoyle,RDF.type,owlClass))</v>
      </c>
    </row>
    <row r="92" spans="2:4">
      <c r="B92" t="s">
        <v>101</v>
      </c>
      <c r="C92" t="str">
        <f t="shared" si="2"/>
        <v>Gate=URIRef(n+'Gate')</v>
      </c>
      <c r="D92" t="str">
        <f t="shared" si="3"/>
        <v>g.add((Gate,RDF.type,owlClass))</v>
      </c>
    </row>
    <row r="93" spans="2:4">
      <c r="B93" t="s">
        <v>102</v>
      </c>
      <c r="C93" t="str">
        <f t="shared" si="2"/>
        <v>Germ=URIRef(n+'Germ')</v>
      </c>
      <c r="D93" t="str">
        <f t="shared" si="3"/>
        <v>g.add((Germ,RDF.type,owlClass))</v>
      </c>
    </row>
    <row r="94" spans="2:4">
      <c r="B94" t="s">
        <v>103</v>
      </c>
      <c r="C94" t="str">
        <f t="shared" si="2"/>
        <v>Giant=URIRef(n+'Giant')</v>
      </c>
      <c r="D94" t="str">
        <f t="shared" si="3"/>
        <v>g.add((Giant,RDF.type,owlClass))</v>
      </c>
    </row>
    <row r="95" spans="2:4">
      <c r="B95" t="s">
        <v>104</v>
      </c>
      <c r="C95" t="str">
        <f t="shared" si="2"/>
        <v>Gnome=URIRef(n+'Gnome')</v>
      </c>
      <c r="D95" t="str">
        <f t="shared" si="3"/>
        <v>g.add((Gnome,RDF.type,owlClass))</v>
      </c>
    </row>
    <row r="96" spans="2:4">
      <c r="B96" t="s">
        <v>105</v>
      </c>
      <c r="C96" t="str">
        <f t="shared" si="2"/>
        <v>Goat=URIRef(n+'Goat')</v>
      </c>
      <c r="D96" t="str">
        <f t="shared" si="3"/>
        <v>g.add((Goat,RDF.type,owlClass))</v>
      </c>
    </row>
    <row r="97" spans="2:4">
      <c r="B97" t="s">
        <v>106</v>
      </c>
      <c r="C97" t="str">
        <f t="shared" si="2"/>
        <v>Goblin=URIRef(n+'Goblin')</v>
      </c>
      <c r="D97" t="str">
        <f t="shared" si="3"/>
        <v>g.add((Goblin,RDF.type,owlClass))</v>
      </c>
    </row>
    <row r="98" spans="2:4">
      <c r="B98" t="s">
        <v>107</v>
      </c>
      <c r="C98" t="str">
        <f t="shared" si="2"/>
        <v>God=URIRef(n+'God')</v>
      </c>
      <c r="D98" t="str">
        <f t="shared" si="3"/>
        <v>g.add((God,RDF.type,owlClass))</v>
      </c>
    </row>
    <row r="99" spans="2:4">
      <c r="B99" t="s">
        <v>108</v>
      </c>
      <c r="C99" t="str">
        <f t="shared" si="2"/>
        <v>Golem=URIRef(n+'Golem')</v>
      </c>
      <c r="D99" t="str">
        <f t="shared" si="3"/>
        <v>g.add((Golem,RDF.type,owlClass))</v>
      </c>
    </row>
    <row r="100" spans="2:4">
      <c r="B100" t="s">
        <v>109</v>
      </c>
      <c r="C100" t="str">
        <f t="shared" si="2"/>
        <v>Gorgon=URIRef(n+'Gorgon')</v>
      </c>
      <c r="D100" t="str">
        <f t="shared" si="3"/>
        <v>g.add((Gorgon,RDF.type,owlClass))</v>
      </c>
    </row>
    <row r="101" spans="2:4">
      <c r="B101" t="s">
        <v>110</v>
      </c>
      <c r="C101" t="str">
        <f t="shared" si="2"/>
        <v>Graveborn=URIRef(n+'Graveborn')</v>
      </c>
      <c r="D101" t="str">
        <f t="shared" si="3"/>
        <v>g.add((Graveborn,RDF.type,owlClass))</v>
      </c>
    </row>
    <row r="102" spans="2:4">
      <c r="B102" t="s">
        <v>111</v>
      </c>
      <c r="C102" t="str">
        <f t="shared" si="2"/>
        <v>Gremlin=URIRef(n+'Gremlin')</v>
      </c>
      <c r="D102" t="str">
        <f t="shared" si="3"/>
        <v>g.add((Gremlin,RDF.type,owlClass))</v>
      </c>
    </row>
    <row r="103" spans="2:4">
      <c r="B103" t="s">
        <v>112</v>
      </c>
      <c r="C103" t="str">
        <f t="shared" si="2"/>
        <v>Griffin=URIRef(n+'Griffin')</v>
      </c>
      <c r="D103" t="str">
        <f t="shared" si="3"/>
        <v>g.add((Griffin,RDF.type,owlClass))</v>
      </c>
    </row>
    <row r="104" spans="2:4">
      <c r="B104" t="s">
        <v>113</v>
      </c>
      <c r="C104" t="str">
        <f t="shared" si="2"/>
        <v>Hag=URIRef(n+'Hag')</v>
      </c>
      <c r="D104" t="str">
        <f t="shared" si="3"/>
        <v>g.add((Hag,RDF.type,owlClass))</v>
      </c>
    </row>
    <row r="105" spans="2:4">
      <c r="B105" t="s">
        <v>114</v>
      </c>
      <c r="C105" t="str">
        <f t="shared" si="2"/>
        <v>Harpy=URIRef(n+'Harpy')</v>
      </c>
      <c r="D105" t="str">
        <f t="shared" si="3"/>
        <v>g.add((Harpy,RDF.type,owlClass))</v>
      </c>
    </row>
    <row r="106" spans="2:4">
      <c r="B106" t="s">
        <v>115</v>
      </c>
      <c r="C106" t="str">
        <f t="shared" si="2"/>
        <v>Hellion=URIRef(n+'Hellion')</v>
      </c>
      <c r="D106" t="str">
        <f t="shared" si="3"/>
        <v>g.add((Hellion,RDF.type,owlClass))</v>
      </c>
    </row>
    <row r="107" spans="2:4">
      <c r="B107" t="s">
        <v>116</v>
      </c>
      <c r="C107" t="str">
        <f t="shared" si="2"/>
        <v>Hippo=URIRef(n+'Hippo')</v>
      </c>
      <c r="D107" t="str">
        <f t="shared" si="3"/>
        <v>g.add((Hippo,RDF.type,owlClass))</v>
      </c>
    </row>
    <row r="108" spans="2:4">
      <c r="B108" t="s">
        <v>117</v>
      </c>
      <c r="C108" t="str">
        <f t="shared" si="2"/>
        <v>Hippogriff=URIRef(n+'Hippogriff')</v>
      </c>
      <c r="D108" t="str">
        <f t="shared" si="3"/>
        <v>g.add((Hippogriff,RDF.type,owlClass))</v>
      </c>
    </row>
    <row r="109" spans="2:4">
      <c r="B109" t="s">
        <v>118</v>
      </c>
      <c r="C109" t="str">
        <f t="shared" si="2"/>
        <v>Homarid=URIRef(n+'Homarid')</v>
      </c>
      <c r="D109" t="str">
        <f t="shared" si="3"/>
        <v>g.add((Homarid,RDF.type,owlClass))</v>
      </c>
    </row>
    <row r="110" spans="2:4">
      <c r="B110" t="s">
        <v>119</v>
      </c>
      <c r="C110" t="str">
        <f t="shared" si="2"/>
        <v>Homunculus=URIRef(n+'Homunculus')</v>
      </c>
      <c r="D110" t="str">
        <f t="shared" si="3"/>
        <v>g.add((Homunculus,RDF.type,owlClass))</v>
      </c>
    </row>
    <row r="111" spans="2:4">
      <c r="B111" t="s">
        <v>120</v>
      </c>
      <c r="C111" t="str">
        <f t="shared" si="2"/>
        <v>Horror=URIRef(n+'Horror')</v>
      </c>
      <c r="D111" t="str">
        <f t="shared" si="3"/>
        <v>g.add((Horror,RDF.type,owlClass))</v>
      </c>
    </row>
    <row r="112" spans="2:4">
      <c r="B112" t="s">
        <v>121</v>
      </c>
      <c r="C112" t="str">
        <f t="shared" si="2"/>
        <v>Horse=URIRef(n+'Horse')</v>
      </c>
      <c r="D112" t="str">
        <f t="shared" si="3"/>
        <v>g.add((Horse,RDF.type,owlClass))</v>
      </c>
    </row>
    <row r="113" spans="2:4">
      <c r="B113" t="s">
        <v>122</v>
      </c>
      <c r="C113" t="str">
        <f t="shared" si="2"/>
        <v>Hound=URIRef(n+'Hound')</v>
      </c>
      <c r="D113" t="str">
        <f t="shared" si="3"/>
        <v>g.add((Hound,RDF.type,owlClass))</v>
      </c>
    </row>
    <row r="114" spans="2:4">
      <c r="B114" t="s">
        <v>123</v>
      </c>
      <c r="C114" t="str">
        <f t="shared" si="2"/>
        <v>Human=URIRef(n+'Human')</v>
      </c>
      <c r="D114" t="str">
        <f t="shared" si="3"/>
        <v>g.add((Human,RDF.type,owlClass))</v>
      </c>
    </row>
    <row r="115" spans="2:4">
      <c r="B115" t="s">
        <v>124</v>
      </c>
      <c r="C115" t="str">
        <f t="shared" si="2"/>
        <v>Hydra=URIRef(n+'Hydra')</v>
      </c>
      <c r="D115" t="str">
        <f t="shared" si="3"/>
        <v>g.add((Hydra,RDF.type,owlClass))</v>
      </c>
    </row>
    <row r="116" spans="2:4">
      <c r="B116" t="s">
        <v>125</v>
      </c>
      <c r="C116" t="str">
        <f t="shared" si="2"/>
        <v>Hyena=URIRef(n+'Hyena')</v>
      </c>
      <c r="D116" t="str">
        <f t="shared" si="3"/>
        <v>g.add((Hyena,RDF.type,owlClass))</v>
      </c>
    </row>
    <row r="117" spans="2:4">
      <c r="B117" t="s">
        <v>126</v>
      </c>
      <c r="C117" t="str">
        <f t="shared" si="2"/>
        <v>Illusion=URIRef(n+'Illusion')</v>
      </c>
      <c r="D117" t="str">
        <f t="shared" si="3"/>
        <v>g.add((Illusion,RDF.type,owlClass))</v>
      </c>
    </row>
    <row r="118" spans="2:4">
      <c r="B118" t="s">
        <v>127</v>
      </c>
      <c r="C118" t="str">
        <f t="shared" si="2"/>
        <v>Imp=URIRef(n+'Imp')</v>
      </c>
      <c r="D118" t="str">
        <f t="shared" si="3"/>
        <v>g.add((Imp,RDF.type,owlClass))</v>
      </c>
    </row>
    <row r="119" spans="2:4">
      <c r="B119" t="s">
        <v>128</v>
      </c>
      <c r="C119" t="str">
        <f t="shared" si="2"/>
        <v>Incarnation=URIRef(n+'Incarnation')</v>
      </c>
      <c r="D119" t="str">
        <f t="shared" si="3"/>
        <v>g.add((Incarnation,RDF.type,owlClass))</v>
      </c>
    </row>
    <row r="120" spans="2:4">
      <c r="B120" t="s">
        <v>129</v>
      </c>
      <c r="C120" t="str">
        <f t="shared" si="2"/>
        <v>Insect=URIRef(n+'Insect')</v>
      </c>
      <c r="D120" t="str">
        <f t="shared" si="3"/>
        <v>g.add((Insect,RDF.type,owlClass))</v>
      </c>
    </row>
    <row r="121" spans="2:4">
      <c r="B121" t="s">
        <v>130</v>
      </c>
      <c r="C121" t="str">
        <f t="shared" si="2"/>
        <v>Instant=URIRef(n+'Instant')</v>
      </c>
      <c r="D121" t="str">
        <f t="shared" si="3"/>
        <v>g.add((Instant,RDF.type,owlClass))</v>
      </c>
    </row>
    <row r="122" spans="2:4">
      <c r="B122" t="s">
        <v>131</v>
      </c>
      <c r="C122" t="str">
        <f t="shared" si="2"/>
        <v>Island=URIRef(n+'Island')</v>
      </c>
      <c r="D122" t="str">
        <f t="shared" si="3"/>
        <v>g.add((Island,RDF.type,owlClass))</v>
      </c>
    </row>
    <row r="123" spans="2:4">
      <c r="B123" t="s">
        <v>132</v>
      </c>
      <c r="C123" t="str">
        <f t="shared" si="2"/>
        <v>Jackal=URIRef(n+'Jackal')</v>
      </c>
      <c r="D123" t="str">
        <f t="shared" si="3"/>
        <v>g.add((Jackal,RDF.type,owlClass))</v>
      </c>
    </row>
    <row r="124" spans="2:4">
      <c r="B124" t="s">
        <v>133</v>
      </c>
      <c r="C124" t="str">
        <f t="shared" si="2"/>
        <v>Jellyfish=URIRef(n+'Jellyfish')</v>
      </c>
      <c r="D124" t="str">
        <f t="shared" si="3"/>
        <v>g.add((Jellyfish,RDF.type,owlClass))</v>
      </c>
    </row>
    <row r="125" spans="2:4">
      <c r="B125" t="s">
        <v>134</v>
      </c>
      <c r="C125" t="str">
        <f t="shared" si="2"/>
        <v>Juggernaut=URIRef(n+'Juggernaut')</v>
      </c>
      <c r="D125" t="str">
        <f t="shared" si="3"/>
        <v>g.add((Juggernaut,RDF.type,owlClass))</v>
      </c>
    </row>
    <row r="126" spans="2:4">
      <c r="B126" t="s">
        <v>135</v>
      </c>
      <c r="C126" t="str">
        <f t="shared" si="2"/>
        <v>Kavu=URIRef(n+'Kavu')</v>
      </c>
      <c r="D126" t="str">
        <f t="shared" si="3"/>
        <v>g.add((Kavu,RDF.type,owlClass))</v>
      </c>
    </row>
    <row r="127" spans="2:4">
      <c r="B127" t="s">
        <v>136</v>
      </c>
      <c r="C127" t="str">
        <f t="shared" si="2"/>
        <v>Kirin=URIRef(n+'Kirin')</v>
      </c>
      <c r="D127" t="str">
        <f t="shared" si="3"/>
        <v>g.add((Kirin,RDF.type,owlClass))</v>
      </c>
    </row>
    <row r="128" spans="2:4">
      <c r="B128" t="s">
        <v>137</v>
      </c>
      <c r="C128" t="str">
        <f t="shared" si="2"/>
        <v>Kithkin=URIRef(n+'Kithkin')</v>
      </c>
      <c r="D128" t="str">
        <f t="shared" si="3"/>
        <v>g.add((Kithkin,RDF.type,owlClass))</v>
      </c>
    </row>
    <row r="129" spans="2:4">
      <c r="B129" t="s">
        <v>138</v>
      </c>
      <c r="C129" t="str">
        <f t="shared" si="2"/>
        <v>Knight=URIRef(n+'Knight')</v>
      </c>
      <c r="D129" t="str">
        <f t="shared" si="3"/>
        <v>g.add((Knight,RDF.type,owlClass))</v>
      </c>
    </row>
    <row r="130" spans="2:4">
      <c r="B130" t="s">
        <v>139</v>
      </c>
      <c r="C130" t="str">
        <f t="shared" si="2"/>
        <v>Kobold=URIRef(n+'Kobold')</v>
      </c>
      <c r="D130" t="str">
        <f t="shared" si="3"/>
        <v>g.add((Kobold,RDF.type,owlClass))</v>
      </c>
    </row>
    <row r="131" spans="2:4">
      <c r="B131" t="s">
        <v>140</v>
      </c>
      <c r="C131" t="str">
        <f t="shared" ref="C131:C194" si="4">CONCATENATE(B131,"=URIRef(n+'",B131,"')")</f>
        <v>Kor=URIRef(n+'Kor')</v>
      </c>
      <c r="D131" t="str">
        <f t="shared" ref="D131:D194" si="5">CONCATENATE("g.add((",B131,",RDF.type,owlClass))")</f>
        <v>g.add((Kor,RDF.type,owlClass))</v>
      </c>
    </row>
    <row r="132" spans="2:4">
      <c r="B132" t="s">
        <v>141</v>
      </c>
      <c r="C132" t="str">
        <f t="shared" si="4"/>
        <v>Kraken=URIRef(n+'Kraken')</v>
      </c>
      <c r="D132" t="str">
        <f t="shared" si="5"/>
        <v>g.add((Kraken,RDF.type,owlClass))</v>
      </c>
    </row>
    <row r="133" spans="2:4">
      <c r="B133" t="s">
        <v>142</v>
      </c>
      <c r="C133" t="str">
        <f t="shared" si="4"/>
        <v>Lair=URIRef(n+'Lair')</v>
      </c>
      <c r="D133" t="str">
        <f t="shared" si="5"/>
        <v>g.add((Lair,RDF.type,owlClass))</v>
      </c>
    </row>
    <row r="134" spans="2:4">
      <c r="B134" t="s">
        <v>143</v>
      </c>
      <c r="C134" t="str">
        <f t="shared" si="4"/>
        <v>Lamia=URIRef(n+'Lamia')</v>
      </c>
      <c r="D134" t="str">
        <f t="shared" si="5"/>
        <v>g.add((Lamia,RDF.type,owlClass))</v>
      </c>
    </row>
    <row r="135" spans="2:4">
      <c r="B135" t="s">
        <v>144</v>
      </c>
      <c r="C135" t="str">
        <f t="shared" si="4"/>
        <v>Lammasu=URIRef(n+'Lammasu')</v>
      </c>
      <c r="D135" t="str">
        <f t="shared" si="5"/>
        <v>g.add((Lammasu,RDF.type,owlClass))</v>
      </c>
    </row>
    <row r="136" spans="2:4">
      <c r="B136" t="s">
        <v>145</v>
      </c>
      <c r="C136" t="str">
        <f t="shared" si="4"/>
        <v>Land=URIRef(n+'Land')</v>
      </c>
      <c r="D136" t="str">
        <f t="shared" si="5"/>
        <v>g.add((Land,RDF.type,owlClass))</v>
      </c>
    </row>
    <row r="137" spans="2:4">
      <c r="B137" t="s">
        <v>146</v>
      </c>
      <c r="C137" t="str">
        <f t="shared" si="4"/>
        <v>Leech=URIRef(n+'Leech')</v>
      </c>
      <c r="D137" t="str">
        <f t="shared" si="5"/>
        <v>g.add((Leech,RDF.type,owlClass))</v>
      </c>
    </row>
    <row r="138" spans="2:4">
      <c r="B138" t="s">
        <v>147</v>
      </c>
      <c r="C138" t="str">
        <f t="shared" si="4"/>
        <v>Leviathan=URIRef(n+'Leviathan')</v>
      </c>
      <c r="D138" t="str">
        <f t="shared" si="5"/>
        <v>g.add((Leviathan,RDF.type,owlClass))</v>
      </c>
    </row>
    <row r="139" spans="2:4">
      <c r="B139" t="s">
        <v>148</v>
      </c>
      <c r="C139" t="str">
        <f t="shared" si="4"/>
        <v>Lhurgoyf=URIRef(n+'Lhurgoyf')</v>
      </c>
      <c r="D139" t="str">
        <f t="shared" si="5"/>
        <v>g.add((Lhurgoyf,RDF.type,owlClass))</v>
      </c>
    </row>
    <row r="140" spans="2:4">
      <c r="B140" t="s">
        <v>149</v>
      </c>
      <c r="C140" t="str">
        <f t="shared" si="4"/>
        <v>Licid=URIRef(n+'Licid')</v>
      </c>
      <c r="D140" t="str">
        <f t="shared" si="5"/>
        <v>g.add((Licid,RDF.type,owlClass))</v>
      </c>
    </row>
    <row r="141" spans="2:4">
      <c r="B141" t="s">
        <v>150</v>
      </c>
      <c r="C141" t="str">
        <f t="shared" si="4"/>
        <v>Lizard=URIRef(n+'Lizard')</v>
      </c>
      <c r="D141" t="str">
        <f t="shared" si="5"/>
        <v>g.add((Lizard,RDF.type,owlClass))</v>
      </c>
    </row>
    <row r="142" spans="2:4">
      <c r="B142" t="s">
        <v>151</v>
      </c>
      <c r="C142" t="str">
        <f t="shared" si="4"/>
        <v>Locus=URIRef(n+'Locus')</v>
      </c>
      <c r="D142" t="str">
        <f t="shared" si="5"/>
        <v>g.add((Locus,RDF.type,owlClass))</v>
      </c>
    </row>
    <row r="143" spans="2:4">
      <c r="B143" t="s">
        <v>152</v>
      </c>
      <c r="C143" t="str">
        <f t="shared" si="4"/>
        <v>MagicTheGathering_Objects=URIRef(n+'MagicTheGathering_Objects')</v>
      </c>
      <c r="D143" t="str">
        <f t="shared" si="5"/>
        <v>g.add((MagicTheGathering_Objects,RDF.type,owlClass))</v>
      </c>
    </row>
    <row r="144" spans="2:4">
      <c r="B144" t="s">
        <v>153</v>
      </c>
      <c r="C144" t="str">
        <f t="shared" si="4"/>
        <v>Manticore=URIRef(n+'Manticore')</v>
      </c>
      <c r="D144" t="str">
        <f t="shared" si="5"/>
        <v>g.add((Manticore,RDF.type,owlClass))</v>
      </c>
    </row>
    <row r="145" spans="2:4">
      <c r="B145" t="s">
        <v>154</v>
      </c>
      <c r="C145" t="str">
        <f t="shared" si="4"/>
        <v>Masticore=URIRef(n+'Masticore')</v>
      </c>
      <c r="D145" t="str">
        <f t="shared" si="5"/>
        <v>g.add((Masticore,RDF.type,owlClass))</v>
      </c>
    </row>
    <row r="146" spans="2:4">
      <c r="B146" t="s">
        <v>155</v>
      </c>
      <c r="C146" t="str">
        <f t="shared" si="4"/>
        <v>Mercenary=URIRef(n+'Mercenary')</v>
      </c>
      <c r="D146" t="str">
        <f t="shared" si="5"/>
        <v>g.add((Mercenary,RDF.type,owlClass))</v>
      </c>
    </row>
    <row r="147" spans="2:4">
      <c r="B147" t="s">
        <v>156</v>
      </c>
      <c r="C147" t="str">
        <f t="shared" si="4"/>
        <v>Merfolk=URIRef(n+'Merfolk')</v>
      </c>
      <c r="D147" t="str">
        <f t="shared" si="5"/>
        <v>g.add((Merfolk,RDF.type,owlClass))</v>
      </c>
    </row>
    <row r="148" spans="2:4">
      <c r="B148" t="s">
        <v>157</v>
      </c>
      <c r="C148" t="str">
        <f t="shared" si="4"/>
        <v>Metathran=URIRef(n+'Metathran')</v>
      </c>
      <c r="D148" t="str">
        <f t="shared" si="5"/>
        <v>g.add((Metathran,RDF.type,owlClass))</v>
      </c>
    </row>
    <row r="149" spans="2:4">
      <c r="B149" t="s">
        <v>158</v>
      </c>
      <c r="C149" t="str">
        <f t="shared" si="4"/>
        <v>Mine=URIRef(n+'Mine')</v>
      </c>
      <c r="D149" t="str">
        <f t="shared" si="5"/>
        <v>g.add((Mine,RDF.type,owlClass))</v>
      </c>
    </row>
    <row r="150" spans="2:4">
      <c r="B150" t="s">
        <v>159</v>
      </c>
      <c r="C150" t="str">
        <f t="shared" si="4"/>
        <v>Minion=URIRef(n+'Minion')</v>
      </c>
      <c r="D150" t="str">
        <f t="shared" si="5"/>
        <v>g.add((Minion,RDF.type,owlClass))</v>
      </c>
    </row>
    <row r="151" spans="2:4">
      <c r="B151" t="s">
        <v>160</v>
      </c>
      <c r="C151" t="str">
        <f t="shared" si="4"/>
        <v>Minotaur=URIRef(n+'Minotaur')</v>
      </c>
      <c r="D151" t="str">
        <f t="shared" si="5"/>
        <v>g.add((Minotaur,RDF.type,owlClass))</v>
      </c>
    </row>
    <row r="152" spans="2:4">
      <c r="B152" t="s">
        <v>161</v>
      </c>
      <c r="C152" t="str">
        <f t="shared" si="4"/>
        <v>Mole=URIRef(n+'Mole')</v>
      </c>
      <c r="D152" t="str">
        <f t="shared" si="5"/>
        <v>g.add((Mole,RDF.type,owlClass))</v>
      </c>
    </row>
    <row r="153" spans="2:4">
      <c r="B153" t="s">
        <v>162</v>
      </c>
      <c r="C153" t="str">
        <f t="shared" si="4"/>
        <v>Monger=URIRef(n+'Monger')</v>
      </c>
      <c r="D153" t="str">
        <f t="shared" si="5"/>
        <v>g.add((Monger,RDF.type,owlClass))</v>
      </c>
    </row>
    <row r="154" spans="2:4">
      <c r="B154" t="s">
        <v>163</v>
      </c>
      <c r="C154" t="str">
        <f t="shared" si="4"/>
        <v>Mongoose=URIRef(n+'Mongoose')</v>
      </c>
      <c r="D154" t="str">
        <f t="shared" si="5"/>
        <v>g.add((Mongoose,RDF.type,owlClass))</v>
      </c>
    </row>
    <row r="155" spans="2:4">
      <c r="B155" t="s">
        <v>164</v>
      </c>
      <c r="C155" t="str">
        <f t="shared" si="4"/>
        <v>Monk=URIRef(n+'Monk')</v>
      </c>
      <c r="D155" t="str">
        <f t="shared" si="5"/>
        <v>g.add((Monk,RDF.type,owlClass))</v>
      </c>
    </row>
    <row r="156" spans="2:4">
      <c r="B156" t="s">
        <v>165</v>
      </c>
      <c r="C156" t="str">
        <f t="shared" si="4"/>
        <v>Monkey=URIRef(n+'Monkey')</v>
      </c>
      <c r="D156" t="str">
        <f t="shared" si="5"/>
        <v>g.add((Monkey,RDF.type,owlClass))</v>
      </c>
    </row>
    <row r="157" spans="2:4">
      <c r="B157" t="s">
        <v>166</v>
      </c>
      <c r="C157" t="str">
        <f t="shared" si="4"/>
        <v>Moonfolk=URIRef(n+'Moonfolk')</v>
      </c>
      <c r="D157" t="str">
        <f t="shared" si="5"/>
        <v>g.add((Moonfolk,RDF.type,owlClass))</v>
      </c>
    </row>
    <row r="158" spans="2:4">
      <c r="B158" t="s">
        <v>167</v>
      </c>
      <c r="C158" t="str">
        <f t="shared" si="4"/>
        <v>Mountain=URIRef(n+'Mountain')</v>
      </c>
      <c r="D158" t="str">
        <f t="shared" si="5"/>
        <v>g.add((Mountain,RDF.type,owlClass))</v>
      </c>
    </row>
    <row r="159" spans="2:4">
      <c r="B159" t="s">
        <v>168</v>
      </c>
      <c r="C159" t="str">
        <f t="shared" si="4"/>
        <v>Mutant=URIRef(n+'Mutant')</v>
      </c>
      <c r="D159" t="str">
        <f t="shared" si="5"/>
        <v>g.add((Mutant,RDF.type,owlClass))</v>
      </c>
    </row>
    <row r="160" spans="2:4">
      <c r="B160" t="s">
        <v>169</v>
      </c>
      <c r="C160" t="str">
        <f t="shared" si="4"/>
        <v>Myr=URIRef(n+'Myr')</v>
      </c>
      <c r="D160" t="str">
        <f t="shared" si="5"/>
        <v>g.add((Myr,RDF.type,owlClass))</v>
      </c>
    </row>
    <row r="161" spans="2:4">
      <c r="B161" t="s">
        <v>170</v>
      </c>
      <c r="C161" t="str">
        <f t="shared" si="4"/>
        <v>Mystic=URIRef(n+'Mystic')</v>
      </c>
      <c r="D161" t="str">
        <f t="shared" si="5"/>
        <v>g.add((Mystic,RDF.type,owlClass))</v>
      </c>
    </row>
    <row r="162" spans="2:4">
      <c r="B162" t="s">
        <v>171</v>
      </c>
      <c r="C162" t="str">
        <f t="shared" si="4"/>
        <v>Naga=URIRef(n+'Naga')</v>
      </c>
      <c r="D162" t="str">
        <f t="shared" si="5"/>
        <v>g.add((Naga,RDF.type,owlClass))</v>
      </c>
    </row>
    <row r="163" spans="2:4">
      <c r="B163" t="s">
        <v>172</v>
      </c>
      <c r="C163" t="str">
        <f t="shared" si="4"/>
        <v>Nautilus=URIRef(n+'Nautilus')</v>
      </c>
      <c r="D163" t="str">
        <f t="shared" si="5"/>
        <v>g.add((Nautilus,RDF.type,owlClass))</v>
      </c>
    </row>
    <row r="164" spans="2:4">
      <c r="B164" t="s">
        <v>173</v>
      </c>
      <c r="C164" t="str">
        <f t="shared" si="4"/>
        <v>Nephilim=URIRef(n+'Nephilim')</v>
      </c>
      <c r="D164" t="str">
        <f t="shared" si="5"/>
        <v>g.add((Nephilim,RDF.type,owlClass))</v>
      </c>
    </row>
    <row r="165" spans="2:4">
      <c r="B165" t="s">
        <v>174</v>
      </c>
      <c r="C165" t="str">
        <f t="shared" si="4"/>
        <v>Nightmare=URIRef(n+'Nightmare')</v>
      </c>
      <c r="D165" t="str">
        <f t="shared" si="5"/>
        <v>g.add((Nightmare,RDF.type,owlClass))</v>
      </c>
    </row>
    <row r="166" spans="2:4">
      <c r="B166" t="s">
        <v>175</v>
      </c>
      <c r="C166" t="str">
        <f t="shared" si="4"/>
        <v>Nightstalker=URIRef(n+'Nightstalker')</v>
      </c>
      <c r="D166" t="str">
        <f t="shared" si="5"/>
        <v>g.add((Nightstalker,RDF.type,owlClass))</v>
      </c>
    </row>
    <row r="167" spans="2:4">
      <c r="B167" t="s">
        <v>176</v>
      </c>
      <c r="C167" t="str">
        <f t="shared" si="4"/>
        <v>Ninja=URIRef(n+'Ninja')</v>
      </c>
      <c r="D167" t="str">
        <f t="shared" si="5"/>
        <v>g.add((Ninja,RDF.type,owlClass))</v>
      </c>
    </row>
    <row r="168" spans="2:4">
      <c r="B168" t="s">
        <v>177</v>
      </c>
      <c r="C168" t="str">
        <f t="shared" si="4"/>
        <v>Noggle=URIRef(n+'Noggle')</v>
      </c>
      <c r="D168" t="str">
        <f t="shared" si="5"/>
        <v>g.add((Noggle,RDF.type,owlClass))</v>
      </c>
    </row>
    <row r="169" spans="2:4">
      <c r="B169" t="s">
        <v>178</v>
      </c>
      <c r="C169" t="str">
        <f t="shared" si="4"/>
        <v>Nomad=URIRef(n+'Nomad')</v>
      </c>
      <c r="D169" t="str">
        <f t="shared" si="5"/>
        <v>g.add((Nomad,RDF.type,owlClass))</v>
      </c>
    </row>
    <row r="170" spans="2:4">
      <c r="B170" t="s">
        <v>179</v>
      </c>
      <c r="C170" t="str">
        <f t="shared" si="4"/>
        <v>NonBasic=URIRef(n+'NonBasic')</v>
      </c>
      <c r="D170" t="str">
        <f t="shared" si="5"/>
        <v>g.add((NonBasic,RDF.type,owlClass))</v>
      </c>
    </row>
    <row r="171" spans="2:4">
      <c r="B171" t="s">
        <v>180</v>
      </c>
      <c r="C171" t="str">
        <f t="shared" si="4"/>
        <v>Nymph=URIRef(n+'Nymph')</v>
      </c>
      <c r="D171" t="str">
        <f t="shared" si="5"/>
        <v>g.add((Nymph,RDF.type,owlClass))</v>
      </c>
    </row>
    <row r="172" spans="2:4">
      <c r="B172" t="s">
        <v>181</v>
      </c>
      <c r="C172" t="str">
        <f t="shared" si="4"/>
        <v>Octopus=URIRef(n+'Octopus')</v>
      </c>
      <c r="D172" t="str">
        <f t="shared" si="5"/>
        <v>g.add((Octopus,RDF.type,owlClass))</v>
      </c>
    </row>
    <row r="173" spans="2:4">
      <c r="B173" t="s">
        <v>182</v>
      </c>
      <c r="C173" t="str">
        <f t="shared" si="4"/>
        <v>Ogre=URIRef(n+'Ogre')</v>
      </c>
      <c r="D173" t="str">
        <f t="shared" si="5"/>
        <v>g.add((Ogre,RDF.type,owlClass))</v>
      </c>
    </row>
    <row r="174" spans="2:4">
      <c r="B174" t="s">
        <v>183</v>
      </c>
      <c r="C174" t="str">
        <f t="shared" si="4"/>
        <v>Ooze=URIRef(n+'Ooze')</v>
      </c>
      <c r="D174" t="str">
        <f t="shared" si="5"/>
        <v>g.add((Ooze,RDF.type,owlClass))</v>
      </c>
    </row>
    <row r="175" spans="2:4">
      <c r="B175" t="s">
        <v>184</v>
      </c>
      <c r="C175" t="str">
        <f t="shared" si="4"/>
        <v>Orb=URIRef(n+'Orb')</v>
      </c>
      <c r="D175" t="str">
        <f t="shared" si="5"/>
        <v>g.add((Orb,RDF.type,owlClass))</v>
      </c>
    </row>
    <row r="176" spans="2:4">
      <c r="B176" t="s">
        <v>185</v>
      </c>
      <c r="C176" t="str">
        <f t="shared" si="4"/>
        <v>Orc=URIRef(n+'Orc')</v>
      </c>
      <c r="D176" t="str">
        <f t="shared" si="5"/>
        <v>g.add((Orc,RDF.type,owlClass))</v>
      </c>
    </row>
    <row r="177" spans="2:4">
      <c r="B177" t="s">
        <v>186</v>
      </c>
      <c r="C177" t="str">
        <f t="shared" si="4"/>
        <v>Orgg=URIRef(n+'Orgg')</v>
      </c>
      <c r="D177" t="str">
        <f t="shared" si="5"/>
        <v>g.add((Orgg,RDF.type,owlClass))</v>
      </c>
    </row>
    <row r="178" spans="2:4">
      <c r="B178" t="s">
        <v>187</v>
      </c>
      <c r="C178" t="str">
        <f t="shared" si="4"/>
        <v>Ouphe=URIRef(n+'Ouphe')</v>
      </c>
      <c r="D178" t="str">
        <f t="shared" si="5"/>
        <v>g.add((Ouphe,RDF.type,owlClass))</v>
      </c>
    </row>
    <row r="179" spans="2:4">
      <c r="B179" t="s">
        <v>188</v>
      </c>
      <c r="C179" t="str">
        <f t="shared" si="4"/>
        <v>Ox=URIRef(n+'Ox')</v>
      </c>
      <c r="D179" t="str">
        <f t="shared" si="5"/>
        <v>g.add((Ox,RDF.type,owlClass))</v>
      </c>
    </row>
    <row r="180" spans="2:4">
      <c r="B180" t="s">
        <v>189</v>
      </c>
      <c r="C180" t="str">
        <f t="shared" si="4"/>
        <v>Oyster=URIRef(n+'Oyster')</v>
      </c>
      <c r="D180" t="str">
        <f t="shared" si="5"/>
        <v>g.add((Oyster,RDF.type,owlClass))</v>
      </c>
    </row>
    <row r="181" spans="2:4">
      <c r="B181" t="s">
        <v>190</v>
      </c>
      <c r="C181" t="str">
        <f t="shared" si="4"/>
        <v>Pangolin=URIRef(n+'Pangolin')</v>
      </c>
      <c r="D181" t="str">
        <f t="shared" si="5"/>
        <v>g.add((Pangolin,RDF.type,owlClass))</v>
      </c>
    </row>
    <row r="182" spans="2:4">
      <c r="B182" t="s">
        <v>191</v>
      </c>
      <c r="C182" t="str">
        <f t="shared" si="4"/>
        <v>Pegasus=URIRef(n+'Pegasus')</v>
      </c>
      <c r="D182" t="str">
        <f t="shared" si="5"/>
        <v>g.add((Pegasus,RDF.type,owlClass))</v>
      </c>
    </row>
    <row r="183" spans="2:4">
      <c r="B183" t="s">
        <v>192</v>
      </c>
      <c r="C183" t="str">
        <f t="shared" si="4"/>
        <v>Pentavite=URIRef(n+'Pentavite')</v>
      </c>
      <c r="D183" t="str">
        <f t="shared" si="5"/>
        <v>g.add((Pentavite,RDF.type,owlClass))</v>
      </c>
    </row>
    <row r="184" spans="2:4">
      <c r="B184" t="s">
        <v>193</v>
      </c>
      <c r="C184" t="str">
        <f t="shared" si="4"/>
        <v>Pest=URIRef(n+'Pest')</v>
      </c>
      <c r="D184" t="str">
        <f t="shared" si="5"/>
        <v>g.add((Pest,RDF.type,owlClass))</v>
      </c>
    </row>
    <row r="185" spans="2:4">
      <c r="B185" t="s">
        <v>194</v>
      </c>
      <c r="C185" t="str">
        <f t="shared" si="4"/>
        <v>Phelddagrif=URIRef(n+'Phelddagrif')</v>
      </c>
      <c r="D185" t="str">
        <f t="shared" si="5"/>
        <v>g.add((Phelddagrif,RDF.type,owlClass))</v>
      </c>
    </row>
    <row r="186" spans="2:4">
      <c r="B186" t="s">
        <v>195</v>
      </c>
      <c r="C186" t="str">
        <f t="shared" si="4"/>
        <v>Phoenix=URIRef(n+'Phoenix')</v>
      </c>
      <c r="D186" t="str">
        <f t="shared" si="5"/>
        <v>g.add((Phoenix,RDF.type,owlClass))</v>
      </c>
    </row>
    <row r="187" spans="2:4">
      <c r="B187" t="s">
        <v>196</v>
      </c>
      <c r="C187" t="str">
        <f t="shared" si="4"/>
        <v>Pilot=URIRef(n+'Pilot')</v>
      </c>
      <c r="D187" t="str">
        <f t="shared" si="5"/>
        <v>g.add((Pilot,RDF.type,owlClass))</v>
      </c>
    </row>
    <row r="188" spans="2:4">
      <c r="B188" t="s">
        <v>197</v>
      </c>
      <c r="C188" t="str">
        <f t="shared" si="4"/>
        <v>Pincher=URIRef(n+'Pincher')</v>
      </c>
      <c r="D188" t="str">
        <f t="shared" si="5"/>
        <v>g.add((Pincher,RDF.type,owlClass))</v>
      </c>
    </row>
    <row r="189" spans="2:4">
      <c r="B189" t="s">
        <v>198</v>
      </c>
      <c r="C189" t="str">
        <f t="shared" si="4"/>
        <v>Pirate=URIRef(n+'Pirate')</v>
      </c>
      <c r="D189" t="str">
        <f t="shared" si="5"/>
        <v>g.add((Pirate,RDF.type,owlClass))</v>
      </c>
    </row>
    <row r="190" spans="2:4">
      <c r="B190" t="s">
        <v>199</v>
      </c>
      <c r="C190" t="str">
        <f t="shared" si="4"/>
        <v>Plains=URIRef(n+'Plains')</v>
      </c>
      <c r="D190" t="str">
        <f t="shared" si="5"/>
        <v>g.add((Plains,RDF.type,owlClass))</v>
      </c>
    </row>
    <row r="191" spans="2:4">
      <c r="B191" t="s">
        <v>200</v>
      </c>
      <c r="C191" t="str">
        <f t="shared" si="4"/>
        <v>Plant=URIRef(n+'Plant')</v>
      </c>
      <c r="D191" t="str">
        <f t="shared" si="5"/>
        <v>g.add((Plant,RDF.type,owlClass))</v>
      </c>
    </row>
    <row r="192" spans="2:4">
      <c r="B192" t="s">
        <v>290</v>
      </c>
      <c r="C192" t="str">
        <f t="shared" si="4"/>
        <v>PowerPlant=URIRef(n+'PowerPlant')</v>
      </c>
      <c r="D192" t="str">
        <f t="shared" si="5"/>
        <v>g.add((PowerPlant,RDF.type,owlClass))</v>
      </c>
    </row>
    <row r="193" spans="2:4">
      <c r="B193" t="s">
        <v>202</v>
      </c>
      <c r="C193" t="str">
        <f t="shared" si="4"/>
        <v>Praetor=URIRef(n+'Praetor')</v>
      </c>
      <c r="D193" t="str">
        <f t="shared" si="5"/>
        <v>g.add((Praetor,RDF.type,owlClass))</v>
      </c>
    </row>
    <row r="194" spans="2:4">
      <c r="B194" t="s">
        <v>203</v>
      </c>
      <c r="C194" t="str">
        <f t="shared" si="4"/>
        <v>Prism=URIRef(n+'Prism')</v>
      </c>
      <c r="D194" t="str">
        <f t="shared" si="5"/>
        <v>g.add((Prism,RDF.type,owlClass))</v>
      </c>
    </row>
    <row r="195" spans="2:4">
      <c r="B195" t="s">
        <v>204</v>
      </c>
      <c r="C195" t="str">
        <f t="shared" ref="C195:C258" si="6">CONCATENATE(B195,"=URIRef(n+'",B195,"')")</f>
        <v>Processor=URIRef(n+'Processor')</v>
      </c>
      <c r="D195" t="str">
        <f t="shared" ref="D195:D252" si="7">CONCATENATE("g.add((",B195,",RDF.type,owlClass))")</f>
        <v>g.add((Processor,RDF.type,owlClass))</v>
      </c>
    </row>
    <row r="196" spans="2:4">
      <c r="B196" t="s">
        <v>205</v>
      </c>
      <c r="C196" t="str">
        <f t="shared" si="6"/>
        <v>Rabbit=URIRef(n+'Rabbit')</v>
      </c>
      <c r="D196" t="str">
        <f t="shared" si="7"/>
        <v>g.add((Rabbit,RDF.type,owlClass))</v>
      </c>
    </row>
    <row r="197" spans="2:4">
      <c r="B197" t="s">
        <v>206</v>
      </c>
      <c r="C197" t="str">
        <f t="shared" si="6"/>
        <v>Rat=URIRef(n+'Rat')</v>
      </c>
      <c r="D197" t="str">
        <f t="shared" si="7"/>
        <v>g.add((Rat,RDF.type,owlClass))</v>
      </c>
    </row>
    <row r="198" spans="2:4">
      <c r="B198" t="s">
        <v>207</v>
      </c>
      <c r="C198" t="str">
        <f t="shared" si="6"/>
        <v>Rebel=URIRef(n+'Rebel')</v>
      </c>
      <c r="D198" t="str">
        <f t="shared" si="7"/>
        <v>g.add((Rebel,RDF.type,owlClass))</v>
      </c>
    </row>
    <row r="199" spans="2:4">
      <c r="B199" t="s">
        <v>208</v>
      </c>
      <c r="C199" t="str">
        <f t="shared" si="6"/>
        <v>Reflection=URIRef(n+'Reflection')</v>
      </c>
      <c r="D199" t="str">
        <f t="shared" si="7"/>
        <v>g.add((Reflection,RDF.type,owlClass))</v>
      </c>
    </row>
    <row r="200" spans="2:4">
      <c r="B200" t="s">
        <v>209</v>
      </c>
      <c r="C200" t="str">
        <f t="shared" si="6"/>
        <v>Rhino=URIRef(n+'Rhino')</v>
      </c>
      <c r="D200" t="str">
        <f t="shared" si="7"/>
        <v>g.add((Rhino,RDF.type,owlClass))</v>
      </c>
    </row>
    <row r="201" spans="2:4">
      <c r="B201" t="s">
        <v>210</v>
      </c>
      <c r="C201" t="str">
        <f t="shared" si="6"/>
        <v>Rigger=URIRef(n+'Rigger')</v>
      </c>
      <c r="D201" t="str">
        <f t="shared" si="7"/>
        <v>g.add((Rigger,RDF.type,owlClass))</v>
      </c>
    </row>
    <row r="202" spans="2:4">
      <c r="B202" t="s">
        <v>211</v>
      </c>
      <c r="C202" t="str">
        <f t="shared" si="6"/>
        <v>Rogue=URIRef(n+'Rogue')</v>
      </c>
      <c r="D202" t="str">
        <f t="shared" si="7"/>
        <v>g.add((Rogue,RDF.type,owlClass))</v>
      </c>
    </row>
    <row r="203" spans="2:4">
      <c r="B203" t="s">
        <v>212</v>
      </c>
      <c r="C203" t="str">
        <f t="shared" si="6"/>
        <v>Sable=URIRef(n+'Sable')</v>
      </c>
      <c r="D203" t="str">
        <f t="shared" si="7"/>
        <v>g.add((Sable,RDF.type,owlClass))</v>
      </c>
    </row>
    <row r="204" spans="2:4">
      <c r="B204" t="s">
        <v>213</v>
      </c>
      <c r="C204" t="str">
        <f t="shared" si="6"/>
        <v>Saga=URIRef(n+'Saga')</v>
      </c>
      <c r="D204" t="str">
        <f t="shared" si="7"/>
        <v>g.add((Saga,RDF.type,owlClass))</v>
      </c>
    </row>
    <row r="205" spans="2:4">
      <c r="B205" t="s">
        <v>214</v>
      </c>
      <c r="C205" t="str">
        <f t="shared" si="6"/>
        <v>Salamander=URIRef(n+'Salamander')</v>
      </c>
      <c r="D205" t="str">
        <f t="shared" si="7"/>
        <v>g.add((Salamander,RDF.type,owlClass))</v>
      </c>
    </row>
    <row r="206" spans="2:4">
      <c r="B206" t="s">
        <v>215</v>
      </c>
      <c r="C206" t="str">
        <f t="shared" si="6"/>
        <v>Samurai=URIRef(n+'Samurai')</v>
      </c>
      <c r="D206" t="str">
        <f t="shared" si="7"/>
        <v>g.add((Samurai,RDF.type,owlClass))</v>
      </c>
    </row>
    <row r="207" spans="2:4">
      <c r="B207" t="s">
        <v>216</v>
      </c>
      <c r="C207" t="str">
        <f t="shared" si="6"/>
        <v>Sand=URIRef(n+'Sand')</v>
      </c>
      <c r="D207" t="str">
        <f t="shared" si="7"/>
        <v>g.add((Sand,RDF.type,owlClass))</v>
      </c>
    </row>
    <row r="208" spans="2:4">
      <c r="B208" t="s">
        <v>217</v>
      </c>
      <c r="C208" t="str">
        <f t="shared" si="6"/>
        <v>Saproling=URIRef(n+'Saproling')</v>
      </c>
      <c r="D208" t="str">
        <f t="shared" si="7"/>
        <v>g.add((Saproling,RDF.type,owlClass))</v>
      </c>
    </row>
    <row r="209" spans="2:4">
      <c r="B209" t="s">
        <v>218</v>
      </c>
      <c r="C209" t="str">
        <f t="shared" si="6"/>
        <v>Satyr=URIRef(n+'Satyr')</v>
      </c>
      <c r="D209" t="str">
        <f t="shared" si="7"/>
        <v>g.add((Satyr,RDF.type,owlClass))</v>
      </c>
    </row>
    <row r="210" spans="2:4">
      <c r="B210" t="s">
        <v>219</v>
      </c>
      <c r="C210" t="str">
        <f t="shared" si="6"/>
        <v>Scarecrow=URIRef(n+'Scarecrow')</v>
      </c>
      <c r="D210" t="str">
        <f t="shared" si="7"/>
        <v>g.add((Scarecrow,RDF.type,owlClass))</v>
      </c>
    </row>
    <row r="211" spans="2:4">
      <c r="B211" t="s">
        <v>220</v>
      </c>
      <c r="C211" t="str">
        <f t="shared" si="6"/>
        <v>Scion=URIRef(n+'Scion')</v>
      </c>
      <c r="D211" t="str">
        <f t="shared" si="7"/>
        <v>g.add((Scion,RDF.type,owlClass))</v>
      </c>
    </row>
    <row r="212" spans="2:4">
      <c r="B212" t="s">
        <v>221</v>
      </c>
      <c r="C212" t="str">
        <f t="shared" si="6"/>
        <v>Scorpion=URIRef(n+'Scorpion')</v>
      </c>
      <c r="D212" t="str">
        <f t="shared" si="7"/>
        <v>g.add((Scorpion,RDF.type,owlClass))</v>
      </c>
    </row>
    <row r="213" spans="2:4">
      <c r="B213" t="s">
        <v>222</v>
      </c>
      <c r="C213" t="str">
        <f t="shared" si="6"/>
        <v>Scout=URIRef(n+'Scout')</v>
      </c>
      <c r="D213" t="str">
        <f t="shared" si="7"/>
        <v>g.add((Scout,RDF.type,owlClass))</v>
      </c>
    </row>
    <row r="214" spans="2:4">
      <c r="B214" t="s">
        <v>223</v>
      </c>
      <c r="C214" t="str">
        <f t="shared" si="6"/>
        <v>Serf=URIRef(n+'Serf')</v>
      </c>
      <c r="D214" t="str">
        <f t="shared" si="7"/>
        <v>g.add((Serf,RDF.type,owlClass))</v>
      </c>
    </row>
    <row r="215" spans="2:4">
      <c r="B215" t="s">
        <v>224</v>
      </c>
      <c r="C215" t="str">
        <f t="shared" si="6"/>
        <v>Serpent=URIRef(n+'Serpent')</v>
      </c>
      <c r="D215" t="str">
        <f t="shared" si="7"/>
        <v>g.add((Serpent,RDF.type,owlClass))</v>
      </c>
    </row>
    <row r="216" spans="2:4">
      <c r="B216" t="s">
        <v>225</v>
      </c>
      <c r="C216" t="str">
        <f t="shared" si="6"/>
        <v>Servo=URIRef(n+'Servo')</v>
      </c>
      <c r="D216" t="str">
        <f t="shared" si="7"/>
        <v>g.add((Servo,RDF.type,owlClass))</v>
      </c>
    </row>
    <row r="217" spans="2:4">
      <c r="B217" t="s">
        <v>226</v>
      </c>
      <c r="C217" t="str">
        <f t="shared" si="6"/>
        <v>Shade=URIRef(n+'Shade')</v>
      </c>
      <c r="D217" t="str">
        <f t="shared" si="7"/>
        <v>g.add((Shade,RDF.type,owlClass))</v>
      </c>
    </row>
    <row r="218" spans="2:4">
      <c r="B218" t="s">
        <v>227</v>
      </c>
      <c r="C218" t="str">
        <f t="shared" si="6"/>
        <v>Shaman=URIRef(n+'Shaman')</v>
      </c>
      <c r="D218" t="str">
        <f t="shared" si="7"/>
        <v>g.add((Shaman,RDF.type,owlClass))</v>
      </c>
    </row>
    <row r="219" spans="2:4">
      <c r="B219" t="s">
        <v>228</v>
      </c>
      <c r="C219" t="str">
        <f t="shared" si="6"/>
        <v>Shapeshifter=URIRef(n+'Shapeshifter')</v>
      </c>
      <c r="D219" t="str">
        <f t="shared" si="7"/>
        <v>g.add((Shapeshifter,RDF.type,owlClass))</v>
      </c>
    </row>
    <row r="220" spans="2:4">
      <c r="B220" t="s">
        <v>229</v>
      </c>
      <c r="C220" t="str">
        <f t="shared" si="6"/>
        <v>Sheep=URIRef(n+'Sheep')</v>
      </c>
      <c r="D220" t="str">
        <f t="shared" si="7"/>
        <v>g.add((Sheep,RDF.type,owlClass))</v>
      </c>
    </row>
    <row r="221" spans="2:4">
      <c r="B221" t="s">
        <v>230</v>
      </c>
      <c r="C221" t="str">
        <f t="shared" si="6"/>
        <v>Shrine=URIRef(n+'Shrine')</v>
      </c>
      <c r="D221" t="str">
        <f t="shared" si="7"/>
        <v>g.add((Shrine,RDF.type,owlClass))</v>
      </c>
    </row>
    <row r="222" spans="2:4">
      <c r="B222" t="s">
        <v>231</v>
      </c>
      <c r="C222" t="str">
        <f t="shared" si="6"/>
        <v>Siren=URIRef(n+'Siren')</v>
      </c>
      <c r="D222" t="str">
        <f t="shared" si="7"/>
        <v>g.add((Siren,RDF.type,owlClass))</v>
      </c>
    </row>
    <row r="223" spans="2:4">
      <c r="B223" t="s">
        <v>232</v>
      </c>
      <c r="C223" t="str">
        <f t="shared" si="6"/>
        <v>Skeleton=URIRef(n+'Skeleton')</v>
      </c>
      <c r="D223" t="str">
        <f t="shared" si="7"/>
        <v>g.add((Skeleton,RDF.type,owlClass))</v>
      </c>
    </row>
    <row r="224" spans="2:4">
      <c r="B224" t="s">
        <v>233</v>
      </c>
      <c r="C224" t="str">
        <f t="shared" si="6"/>
        <v>Slith=URIRef(n+'Slith')</v>
      </c>
      <c r="D224" t="str">
        <f t="shared" si="7"/>
        <v>g.add((Slith,RDF.type,owlClass))</v>
      </c>
    </row>
    <row r="225" spans="2:4">
      <c r="B225" t="s">
        <v>234</v>
      </c>
      <c r="C225" t="str">
        <f t="shared" si="6"/>
        <v>Sliver=URIRef(n+'Sliver')</v>
      </c>
      <c r="D225" t="str">
        <f t="shared" si="7"/>
        <v>g.add((Sliver,RDF.type,owlClass))</v>
      </c>
    </row>
    <row r="226" spans="2:4">
      <c r="B226" t="s">
        <v>235</v>
      </c>
      <c r="C226" t="str">
        <f t="shared" si="6"/>
        <v>Slug=URIRef(n+'Slug')</v>
      </c>
      <c r="D226" t="str">
        <f t="shared" si="7"/>
        <v>g.add((Slug,RDF.type,owlClass))</v>
      </c>
    </row>
    <row r="227" spans="2:4">
      <c r="B227" t="s">
        <v>236</v>
      </c>
      <c r="C227" t="str">
        <f t="shared" si="6"/>
        <v>Snake=URIRef(n+'Snake')</v>
      </c>
      <c r="D227" t="str">
        <f t="shared" si="7"/>
        <v>g.add((Snake,RDF.type,owlClass))</v>
      </c>
    </row>
    <row r="228" spans="2:4">
      <c r="B228" t="s">
        <v>237</v>
      </c>
      <c r="C228" t="str">
        <f t="shared" si="6"/>
        <v>Soldier=URIRef(n+'Soldier')</v>
      </c>
      <c r="D228" t="str">
        <f t="shared" si="7"/>
        <v>g.add((Soldier,RDF.type,owlClass))</v>
      </c>
    </row>
    <row r="229" spans="2:4">
      <c r="B229" t="s">
        <v>238</v>
      </c>
      <c r="C229" t="str">
        <f t="shared" si="6"/>
        <v>Soltari=URIRef(n+'Soltari')</v>
      </c>
      <c r="D229" t="str">
        <f t="shared" si="7"/>
        <v>g.add((Soltari,RDF.type,owlClass))</v>
      </c>
    </row>
    <row r="230" spans="2:4">
      <c r="B230" t="s">
        <v>239</v>
      </c>
      <c r="C230" t="str">
        <f t="shared" si="6"/>
        <v>Sorcery=URIRef(n+'Sorcery')</v>
      </c>
      <c r="D230" t="str">
        <f t="shared" si="7"/>
        <v>g.add((Sorcery,RDF.type,owlClass))</v>
      </c>
    </row>
    <row r="231" spans="2:4">
      <c r="B231" t="s">
        <v>240</v>
      </c>
      <c r="C231" t="str">
        <f t="shared" si="6"/>
        <v>Spawn=URIRef(n+'Spawn')</v>
      </c>
      <c r="D231" t="str">
        <f t="shared" si="7"/>
        <v>g.add((Spawn,RDF.type,owlClass))</v>
      </c>
    </row>
    <row r="232" spans="2:4">
      <c r="B232" t="s">
        <v>241</v>
      </c>
      <c r="C232" t="str">
        <f t="shared" si="6"/>
        <v>Specter=URIRef(n+'Specter')</v>
      </c>
      <c r="D232" t="str">
        <f t="shared" si="7"/>
        <v>g.add((Specter,RDF.type,owlClass))</v>
      </c>
    </row>
    <row r="233" spans="2:4">
      <c r="B233" t="s">
        <v>242</v>
      </c>
      <c r="C233" t="str">
        <f t="shared" si="6"/>
        <v>Spell=URIRef(n+'Spell')</v>
      </c>
      <c r="D233" t="str">
        <f t="shared" si="7"/>
        <v>g.add((Spell,RDF.type,owlClass))</v>
      </c>
    </row>
    <row r="234" spans="2:4">
      <c r="B234" t="s">
        <v>243</v>
      </c>
      <c r="C234" t="str">
        <f t="shared" si="6"/>
        <v>Spellshaper=URIRef(n+'Spellshaper')</v>
      </c>
      <c r="D234" t="str">
        <f t="shared" si="7"/>
        <v>g.add((Spellshaper,RDF.type,owlClass))</v>
      </c>
    </row>
    <row r="235" spans="2:4">
      <c r="B235" t="s">
        <v>244</v>
      </c>
      <c r="C235" t="str">
        <f t="shared" si="6"/>
        <v>Sphinx=URIRef(n+'Sphinx')</v>
      </c>
      <c r="D235" t="str">
        <f t="shared" si="7"/>
        <v>g.add((Sphinx,RDF.type,owlClass))</v>
      </c>
    </row>
    <row r="236" spans="2:4">
      <c r="B236" t="s">
        <v>245</v>
      </c>
      <c r="C236" t="str">
        <f t="shared" si="6"/>
        <v>Spider=URIRef(n+'Spider')</v>
      </c>
      <c r="D236" t="str">
        <f t="shared" si="7"/>
        <v>g.add((Spider,RDF.type,owlClass))</v>
      </c>
    </row>
    <row r="237" spans="2:4">
      <c r="B237" t="s">
        <v>246</v>
      </c>
      <c r="C237" t="str">
        <f t="shared" si="6"/>
        <v>Spike=URIRef(n+'Spike')</v>
      </c>
      <c r="D237" t="str">
        <f t="shared" si="7"/>
        <v>g.add((Spike,RDF.type,owlClass))</v>
      </c>
    </row>
    <row r="238" spans="2:4">
      <c r="B238" t="s">
        <v>247</v>
      </c>
      <c r="C238" t="str">
        <f t="shared" si="6"/>
        <v>Spirit=URIRef(n+'Spirit')</v>
      </c>
      <c r="D238" t="str">
        <f t="shared" si="7"/>
        <v>g.add((Spirit,RDF.type,owlClass))</v>
      </c>
    </row>
    <row r="239" spans="2:4">
      <c r="B239" t="s">
        <v>248</v>
      </c>
      <c r="C239" t="str">
        <f t="shared" si="6"/>
        <v>Splinter=URIRef(n+'Splinter')</v>
      </c>
      <c r="D239" t="str">
        <f t="shared" si="7"/>
        <v>g.add((Splinter,RDF.type,owlClass))</v>
      </c>
    </row>
    <row r="240" spans="2:4">
      <c r="B240" t="s">
        <v>249</v>
      </c>
      <c r="C240" t="str">
        <f t="shared" si="6"/>
        <v>Sponge=URIRef(n+'Sponge')</v>
      </c>
      <c r="D240" t="str">
        <f t="shared" si="7"/>
        <v>g.add((Sponge,RDF.type,owlClass))</v>
      </c>
    </row>
    <row r="241" spans="2:4">
      <c r="B241" t="s">
        <v>250</v>
      </c>
      <c r="C241" t="str">
        <f t="shared" si="6"/>
        <v>Squid=URIRef(n+'Squid')</v>
      </c>
      <c r="D241" t="str">
        <f t="shared" si="7"/>
        <v>g.add((Squid,RDF.type,owlClass))</v>
      </c>
    </row>
    <row r="242" spans="2:4">
      <c r="B242" t="s">
        <v>251</v>
      </c>
      <c r="C242" t="str">
        <f t="shared" si="6"/>
        <v>Squirrel=URIRef(n+'Squirrel')</v>
      </c>
      <c r="D242" t="str">
        <f t="shared" si="7"/>
        <v>g.add((Squirrel,RDF.type,owlClass))</v>
      </c>
    </row>
    <row r="243" spans="2:4">
      <c r="B243" t="s">
        <v>252</v>
      </c>
      <c r="C243" t="str">
        <f t="shared" si="6"/>
        <v>Starfish=URIRef(n+'Starfish')</v>
      </c>
      <c r="D243" t="str">
        <f t="shared" si="7"/>
        <v>g.add((Starfish,RDF.type,owlClass))</v>
      </c>
    </row>
    <row r="244" spans="2:4">
      <c r="B244" t="s">
        <v>253</v>
      </c>
      <c r="C244" t="str">
        <f t="shared" si="6"/>
        <v>Surrakar=URIRef(n+'Surrakar')</v>
      </c>
      <c r="D244" t="str">
        <f t="shared" si="7"/>
        <v>g.add((Surrakar,RDF.type,owlClass))</v>
      </c>
    </row>
    <row r="245" spans="2:4">
      <c r="B245" t="s">
        <v>254</v>
      </c>
      <c r="C245" t="str">
        <f t="shared" si="6"/>
        <v>Survivor=URIRef(n+'Survivor')</v>
      </c>
      <c r="D245" t="str">
        <f t="shared" si="7"/>
        <v>g.add((Survivor,RDF.type,owlClass))</v>
      </c>
    </row>
    <row r="246" spans="2:4">
      <c r="B246" t="s">
        <v>255</v>
      </c>
      <c r="C246" t="str">
        <f t="shared" si="6"/>
        <v>Swamp=URIRef(n+'Swamp')</v>
      </c>
      <c r="D246" t="str">
        <f t="shared" si="7"/>
        <v>g.add((Swamp,RDF.type,owlClass))</v>
      </c>
    </row>
    <row r="247" spans="2:4">
      <c r="B247" t="s">
        <v>256</v>
      </c>
      <c r="C247" t="str">
        <f t="shared" si="6"/>
        <v>Tetravite=URIRef(n+'Tetravite')</v>
      </c>
      <c r="D247" t="str">
        <f t="shared" si="7"/>
        <v>g.add((Tetravite,RDF.type,owlClass))</v>
      </c>
    </row>
    <row r="248" spans="2:4">
      <c r="B248" t="s">
        <v>257</v>
      </c>
      <c r="C248" t="str">
        <f t="shared" si="6"/>
        <v>Thalakos=URIRef(n+'Thalakos')</v>
      </c>
      <c r="D248" t="str">
        <f t="shared" si="7"/>
        <v>g.add((Thalakos,RDF.type,owlClass))</v>
      </c>
    </row>
    <row r="249" spans="2:4">
      <c r="B249" t="s">
        <v>258</v>
      </c>
      <c r="C249" t="str">
        <f t="shared" si="6"/>
        <v>Thopter=URIRef(n+'Thopter')</v>
      </c>
      <c r="D249" t="str">
        <f t="shared" si="7"/>
        <v>g.add((Thopter,RDF.type,owlClass))</v>
      </c>
    </row>
    <row r="250" spans="2:4">
      <c r="B250" t="s">
        <v>259</v>
      </c>
      <c r="C250" t="str">
        <f t="shared" si="6"/>
        <v>Thrull=URIRef(n+'Thrull')</v>
      </c>
      <c r="D250" t="str">
        <f t="shared" si="7"/>
        <v>g.add((Thrull,RDF.type,owlClass))</v>
      </c>
    </row>
    <row r="251" spans="2:4">
      <c r="B251" t="s">
        <v>260</v>
      </c>
      <c r="C251" t="str">
        <f t="shared" si="6"/>
        <v>Tower=URIRef(n+'Tower')</v>
      </c>
      <c r="D251" t="str">
        <f t="shared" si="7"/>
        <v>g.add((Tower,RDF.type,owlClass))</v>
      </c>
    </row>
    <row r="252" spans="2:4">
      <c r="B252" t="s">
        <v>261</v>
      </c>
      <c r="C252" t="str">
        <f t="shared" si="6"/>
        <v>Trap=URIRef(n+'Trap')</v>
      </c>
      <c r="D252" t="str">
        <f t="shared" si="7"/>
        <v>g.add((Trap,RDF.type,owlClass))</v>
      </c>
    </row>
    <row r="253" spans="2:4">
      <c r="B253" t="s">
        <v>262</v>
      </c>
      <c r="C253" t="str">
        <f t="shared" si="6"/>
        <v>Treasure=URIRef(n+'Treasure')</v>
      </c>
      <c r="D253" t="str">
        <f t="shared" ref="D253:D280" si="8">CONCATENATE("g.add((",B253,",RDF.type,owlClass))")</f>
        <v>g.add((Treasure,RDF.type,owlClass))</v>
      </c>
    </row>
    <row r="254" spans="2:4">
      <c r="B254" t="s">
        <v>263</v>
      </c>
      <c r="C254" t="str">
        <f t="shared" si="6"/>
        <v>Treefolk=URIRef(n+'Treefolk')</v>
      </c>
      <c r="D254" t="str">
        <f t="shared" si="8"/>
        <v>g.add((Treefolk,RDF.type,owlClass))</v>
      </c>
    </row>
    <row r="255" spans="2:4">
      <c r="B255" t="s">
        <v>264</v>
      </c>
      <c r="C255" t="str">
        <f t="shared" si="6"/>
        <v>Trilobite=URIRef(n+'Trilobite')</v>
      </c>
      <c r="D255" t="str">
        <f t="shared" si="8"/>
        <v>g.add((Trilobite,RDF.type,owlClass))</v>
      </c>
    </row>
    <row r="256" spans="2:4">
      <c r="B256" t="s">
        <v>265</v>
      </c>
      <c r="C256" t="str">
        <f t="shared" si="6"/>
        <v>Triskelavite=URIRef(n+'Triskelavite')</v>
      </c>
      <c r="D256" t="str">
        <f t="shared" si="8"/>
        <v>g.add((Triskelavite,RDF.type,owlClass))</v>
      </c>
    </row>
    <row r="257" spans="2:4">
      <c r="B257" t="s">
        <v>266</v>
      </c>
      <c r="C257" t="str">
        <f t="shared" si="6"/>
        <v>Troll=URIRef(n+'Troll')</v>
      </c>
      <c r="D257" t="str">
        <f t="shared" si="8"/>
        <v>g.add((Troll,RDF.type,owlClass))</v>
      </c>
    </row>
    <row r="258" spans="2:4">
      <c r="B258" t="s">
        <v>267</v>
      </c>
      <c r="C258" t="str">
        <f t="shared" si="6"/>
        <v>Turtle=URIRef(n+'Turtle')</v>
      </c>
      <c r="D258" t="str">
        <f t="shared" si="8"/>
        <v>g.add((Turtle,RDF.type,owlClass))</v>
      </c>
    </row>
    <row r="259" spans="2:4">
      <c r="B259" t="s">
        <v>268</v>
      </c>
      <c r="C259" t="str">
        <f t="shared" ref="C259:C280" si="9">CONCATENATE(B259,"=URIRef(n+'",B259,"')")</f>
        <v>Unicorn=URIRef(n+'Unicorn')</v>
      </c>
      <c r="D259" t="str">
        <f t="shared" si="8"/>
        <v>g.add((Unicorn,RDF.type,owlClass))</v>
      </c>
    </row>
    <row r="260" spans="2:4">
      <c r="B260" t="s">
        <v>269</v>
      </c>
      <c r="C260" t="str">
        <f t="shared" si="9"/>
        <v>Urzas=URIRef(n+'Urzas')</v>
      </c>
      <c r="D260" t="str">
        <f t="shared" si="8"/>
        <v>g.add((Urzas,RDF.type,owlClass))</v>
      </c>
    </row>
    <row r="261" spans="2:4">
      <c r="B261" t="s">
        <v>270</v>
      </c>
      <c r="C261" t="str">
        <f t="shared" si="9"/>
        <v>Vampire=URIRef(n+'Vampire')</v>
      </c>
      <c r="D261" t="str">
        <f t="shared" si="8"/>
        <v>g.add((Vampire,RDF.type,owlClass))</v>
      </c>
    </row>
    <row r="262" spans="2:4">
      <c r="B262" t="s">
        <v>271</v>
      </c>
      <c r="C262" t="str">
        <f t="shared" si="9"/>
        <v>Vedalken=URIRef(n+'Vedalken')</v>
      </c>
      <c r="D262" t="str">
        <f t="shared" si="8"/>
        <v>g.add((Vedalken,RDF.type,owlClass))</v>
      </c>
    </row>
    <row r="263" spans="2:4">
      <c r="B263" t="s">
        <v>272</v>
      </c>
      <c r="C263" t="str">
        <f t="shared" si="9"/>
        <v>Vehicle=URIRef(n+'Vehicle')</v>
      </c>
      <c r="D263" t="str">
        <f t="shared" si="8"/>
        <v>g.add((Vehicle,RDF.type,owlClass))</v>
      </c>
    </row>
    <row r="264" spans="2:4">
      <c r="B264" t="s">
        <v>273</v>
      </c>
      <c r="C264" t="str">
        <f t="shared" si="9"/>
        <v>Viashino=URIRef(n+'Viashino')</v>
      </c>
      <c r="D264" t="str">
        <f t="shared" si="8"/>
        <v>g.add((Viashino,RDF.type,owlClass))</v>
      </c>
    </row>
    <row r="265" spans="2:4">
      <c r="B265" t="s">
        <v>274</v>
      </c>
      <c r="C265" t="str">
        <f t="shared" si="9"/>
        <v>Volver=URIRef(n+'Volver')</v>
      </c>
      <c r="D265" t="str">
        <f t="shared" si="8"/>
        <v>g.add((Volver,RDF.type,owlClass))</v>
      </c>
    </row>
    <row r="266" spans="2:4">
      <c r="B266" t="s">
        <v>275</v>
      </c>
      <c r="C266" t="str">
        <f t="shared" si="9"/>
        <v>Wall=URIRef(n+'Wall')</v>
      </c>
      <c r="D266" t="str">
        <f t="shared" si="8"/>
        <v>g.add((Wall,RDF.type,owlClass))</v>
      </c>
    </row>
    <row r="267" spans="2:4">
      <c r="B267" t="s">
        <v>276</v>
      </c>
      <c r="C267" t="str">
        <f t="shared" si="9"/>
        <v>Warrior=URIRef(n+'Warrior')</v>
      </c>
      <c r="D267" t="str">
        <f t="shared" si="8"/>
        <v>g.add((Warrior,RDF.type,owlClass))</v>
      </c>
    </row>
    <row r="268" spans="2:4">
      <c r="B268" t="s">
        <v>277</v>
      </c>
      <c r="C268" t="str">
        <f t="shared" si="9"/>
        <v>Weird=URIRef(n+'Weird')</v>
      </c>
      <c r="D268" t="str">
        <f t="shared" si="8"/>
        <v>g.add((Weird,RDF.type,owlClass))</v>
      </c>
    </row>
    <row r="269" spans="2:4">
      <c r="B269" t="s">
        <v>278</v>
      </c>
      <c r="C269" t="str">
        <f t="shared" si="9"/>
        <v>Werewolf=URIRef(n+'Werewolf')</v>
      </c>
      <c r="D269" t="str">
        <f t="shared" si="8"/>
        <v>g.add((Werewolf,RDF.type,owlClass))</v>
      </c>
    </row>
    <row r="270" spans="2:4">
      <c r="B270" t="s">
        <v>279</v>
      </c>
      <c r="C270" t="str">
        <f t="shared" si="9"/>
        <v>Whale=URIRef(n+'Whale')</v>
      </c>
      <c r="D270" t="str">
        <f t="shared" si="8"/>
        <v>g.add((Whale,RDF.type,owlClass))</v>
      </c>
    </row>
    <row r="271" spans="2:4">
      <c r="B271" t="s">
        <v>280</v>
      </c>
      <c r="C271" t="str">
        <f t="shared" si="9"/>
        <v>Wizard=URIRef(n+'Wizard')</v>
      </c>
      <c r="D271" t="str">
        <f t="shared" si="8"/>
        <v>g.add((Wizard,RDF.type,owlClass))</v>
      </c>
    </row>
    <row r="272" spans="2:4">
      <c r="B272" t="s">
        <v>281</v>
      </c>
      <c r="C272" t="str">
        <f t="shared" si="9"/>
        <v>Wolf=URIRef(n+'Wolf')</v>
      </c>
      <c r="D272" t="str">
        <f t="shared" si="8"/>
        <v>g.add((Wolf,RDF.type,owlClass))</v>
      </c>
    </row>
    <row r="273" spans="2:4">
      <c r="B273" t="s">
        <v>282</v>
      </c>
      <c r="C273" t="str">
        <f t="shared" si="9"/>
        <v>Wolverine=URIRef(n+'Wolverine')</v>
      </c>
      <c r="D273" t="str">
        <f t="shared" si="8"/>
        <v>g.add((Wolverine,RDF.type,owlClass))</v>
      </c>
    </row>
    <row r="274" spans="2:4">
      <c r="B274" t="s">
        <v>283</v>
      </c>
      <c r="C274" t="str">
        <f t="shared" si="9"/>
        <v>Wombat=URIRef(n+'Wombat')</v>
      </c>
      <c r="D274" t="str">
        <f t="shared" si="8"/>
        <v>g.add((Wombat,RDF.type,owlClass))</v>
      </c>
    </row>
    <row r="275" spans="2:4">
      <c r="B275" t="s">
        <v>284</v>
      </c>
      <c r="C275" t="str">
        <f t="shared" si="9"/>
        <v>Worm=URIRef(n+'Worm')</v>
      </c>
      <c r="D275" t="str">
        <f t="shared" si="8"/>
        <v>g.add((Worm,RDF.type,owlClass))</v>
      </c>
    </row>
    <row r="276" spans="2:4">
      <c r="B276" t="s">
        <v>285</v>
      </c>
      <c r="C276" t="str">
        <f t="shared" si="9"/>
        <v>Wraith=URIRef(n+'Wraith')</v>
      </c>
      <c r="D276" t="str">
        <f t="shared" si="8"/>
        <v>g.add((Wraith,RDF.type,owlClass))</v>
      </c>
    </row>
    <row r="277" spans="2:4">
      <c r="B277" t="s">
        <v>286</v>
      </c>
      <c r="C277" t="str">
        <f t="shared" si="9"/>
        <v>Wurm=URIRef(n+'Wurm')</v>
      </c>
      <c r="D277" t="str">
        <f t="shared" si="8"/>
        <v>g.add((Wurm,RDF.type,owlClass))</v>
      </c>
    </row>
    <row r="278" spans="2:4">
      <c r="B278" t="s">
        <v>287</v>
      </c>
      <c r="C278" t="str">
        <f t="shared" si="9"/>
        <v>Yeti=URIRef(n+'Yeti')</v>
      </c>
      <c r="D278" t="str">
        <f t="shared" si="8"/>
        <v>g.add((Yeti,RDF.type,owlClass))</v>
      </c>
    </row>
    <row r="279" spans="2:4">
      <c r="B279" t="s">
        <v>288</v>
      </c>
      <c r="C279" t="str">
        <f t="shared" si="9"/>
        <v>Zombie=URIRef(n+'Zombie')</v>
      </c>
      <c r="D279" t="str">
        <f t="shared" si="8"/>
        <v>g.add((Zombie,RDF.type,owlClass))</v>
      </c>
    </row>
    <row r="280" spans="2:4">
      <c r="B280" t="s">
        <v>289</v>
      </c>
      <c r="C280" t="str">
        <f t="shared" si="9"/>
        <v>Zubera=URIRef(n+'Zubera')</v>
      </c>
      <c r="D280" t="str">
        <f t="shared" si="8"/>
        <v>g.add((Zubera,RDF.type,owlClass))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workbookViewId="0">
      <selection activeCell="B21" sqref="B21"/>
    </sheetView>
  </sheetViews>
  <sheetFormatPr baseColWidth="10" defaultRowHeight="15"/>
  <cols>
    <col min="2" max="2" width="63.28515625" customWidth="1"/>
    <col min="3" max="3" width="39.85546875" customWidth="1"/>
    <col min="4" max="4" width="60.140625" customWidth="1"/>
    <col min="5" max="5" width="47.5703125" customWidth="1"/>
  </cols>
  <sheetData>
    <row r="1" spans="2:6">
      <c r="B1" t="s">
        <v>6</v>
      </c>
      <c r="C1" t="s">
        <v>297</v>
      </c>
    </row>
    <row r="2" spans="2:6">
      <c r="B2" t="s">
        <v>6</v>
      </c>
      <c r="C2" t="b">
        <f>Hoja3!C19=CONCATENATE(B2,"=URIRef(n+'",B2,"')")</f>
        <v>0</v>
      </c>
      <c r="D2" t="s">
        <v>292</v>
      </c>
      <c r="E2" t="s">
        <v>293</v>
      </c>
      <c r="F2" t="s">
        <v>294</v>
      </c>
    </row>
    <row r="3" spans="2:6">
      <c r="B3" t="s">
        <v>6</v>
      </c>
      <c r="C3" t="s">
        <v>299</v>
      </c>
      <c r="D3" t="s">
        <v>292</v>
      </c>
      <c r="E3" t="s">
        <v>293</v>
      </c>
      <c r="F3" t="s">
        <v>294</v>
      </c>
    </row>
    <row r="4" spans="2:6">
      <c r="B4" t="s">
        <v>6</v>
      </c>
      <c r="C4" t="s">
        <v>300</v>
      </c>
      <c r="D4" t="s">
        <v>292</v>
      </c>
      <c r="E4" t="s">
        <v>293</v>
      </c>
      <c r="F4" t="s">
        <v>294</v>
      </c>
    </row>
    <row r="5" spans="2:6">
      <c r="B5" t="s">
        <v>6</v>
      </c>
      <c r="C5" t="s">
        <v>301</v>
      </c>
      <c r="D5" t="s">
        <v>292</v>
      </c>
      <c r="E5" t="s">
        <v>295</v>
      </c>
      <c r="F5" t="s">
        <v>294</v>
      </c>
    </row>
    <row r="6" spans="2:6">
      <c r="B6" t="s">
        <v>6</v>
      </c>
      <c r="C6" t="s">
        <v>302</v>
      </c>
      <c r="D6" t="s">
        <v>292</v>
      </c>
      <c r="E6" t="s">
        <v>295</v>
      </c>
      <c r="F6" t="s">
        <v>294</v>
      </c>
    </row>
    <row r="7" spans="2:6">
      <c r="B7" t="s">
        <v>6</v>
      </c>
      <c r="C7" t="s">
        <v>303</v>
      </c>
      <c r="D7" t="s">
        <v>292</v>
      </c>
      <c r="E7" t="s">
        <v>295</v>
      </c>
      <c r="F7" t="s">
        <v>294</v>
      </c>
    </row>
    <row r="8" spans="2:6">
      <c r="B8" t="s">
        <v>6</v>
      </c>
      <c r="C8" t="s">
        <v>304</v>
      </c>
      <c r="D8" t="s">
        <v>292</v>
      </c>
      <c r="E8" t="s">
        <v>295</v>
      </c>
      <c r="F8" t="s">
        <v>294</v>
      </c>
    </row>
    <row r="9" spans="2:6">
      <c r="B9" t="s">
        <v>6</v>
      </c>
      <c r="C9" t="s">
        <v>305</v>
      </c>
      <c r="D9" t="s">
        <v>292</v>
      </c>
      <c r="E9" t="s">
        <v>295</v>
      </c>
      <c r="F9" t="s">
        <v>294</v>
      </c>
    </row>
    <row r="10" spans="2:6">
      <c r="B10" t="s">
        <v>6</v>
      </c>
      <c r="C10" t="s">
        <v>306</v>
      </c>
      <c r="D10" t="s">
        <v>292</v>
      </c>
      <c r="E10" t="s">
        <v>295</v>
      </c>
      <c r="F10" t="s">
        <v>294</v>
      </c>
    </row>
    <row r="11" spans="2:6">
      <c r="B11" t="s">
        <v>6</v>
      </c>
      <c r="C11" t="s">
        <v>307</v>
      </c>
      <c r="D11" t="s">
        <v>292</v>
      </c>
      <c r="E11" t="s">
        <v>295</v>
      </c>
      <c r="F11" t="s">
        <v>294</v>
      </c>
    </row>
    <row r="12" spans="2:6">
      <c r="B12" t="s">
        <v>6</v>
      </c>
      <c r="C12" t="s">
        <v>308</v>
      </c>
      <c r="D12" t="s">
        <v>292</v>
      </c>
      <c r="E12" t="s">
        <v>295</v>
      </c>
      <c r="F12" t="s">
        <v>294</v>
      </c>
    </row>
    <row r="13" spans="2:6">
      <c r="B13" t="s">
        <v>6</v>
      </c>
      <c r="C13" t="s">
        <v>309</v>
      </c>
      <c r="D13" t="s">
        <v>292</v>
      </c>
      <c r="E13" t="s">
        <v>295</v>
      </c>
      <c r="F13" t="s">
        <v>294</v>
      </c>
    </row>
    <row r="14" spans="2:6">
      <c r="B14" t="s">
        <v>6</v>
      </c>
      <c r="C14" t="s">
        <v>310</v>
      </c>
      <c r="D14" t="s">
        <v>292</v>
      </c>
      <c r="E14" t="s">
        <v>295</v>
      </c>
      <c r="F14" t="s">
        <v>294</v>
      </c>
    </row>
    <row r="15" spans="2:6">
      <c r="B15" t="s">
        <v>6</v>
      </c>
      <c r="C15" t="s">
        <v>311</v>
      </c>
      <c r="D15" t="s">
        <v>292</v>
      </c>
      <c r="E15" t="s">
        <v>295</v>
      </c>
      <c r="F15" t="s">
        <v>294</v>
      </c>
    </row>
    <row r="16" spans="2:6">
      <c r="B16" t="s">
        <v>296</v>
      </c>
      <c r="D16" t="s">
        <v>292</v>
      </c>
      <c r="E16" t="s">
        <v>295</v>
      </c>
      <c r="F16" t="s">
        <v>294</v>
      </c>
    </row>
    <row r="19" spans="2:4">
      <c r="B19" t="s">
        <v>297</v>
      </c>
      <c r="C19" t="str">
        <f>CONCATENATE(B19,"=URIRef(n+'",B19,"')")</f>
        <v>enchant=URIRef(n+'enchant')</v>
      </c>
      <c r="D19" t="str">
        <f>CONCATENATE("g.add((",B19,",RDF.type,owlObjProp))")</f>
        <v>g.add((enchant,RDF.type,owlObjProp))</v>
      </c>
    </row>
    <row r="20" spans="2:4">
      <c r="B20" t="s">
        <v>298</v>
      </c>
      <c r="C20" t="str">
        <f t="shared" ref="C20:C33" si="0">CONCATENATE(B20,"=URIRef(n+'",B20,"')")</f>
        <v>equip=URIRef(n+'equip')</v>
      </c>
      <c r="D20" t="str">
        <f t="shared" ref="D20:D33" si="1">CONCATENATE("g.add((",B20,",RDF.type,owlObjProp))")</f>
        <v>g.add((equip,RDF.type,owlObjProp))</v>
      </c>
    </row>
    <row r="21" spans="2:4">
      <c r="B21" t="s">
        <v>299</v>
      </c>
      <c r="C21" t="str">
        <f t="shared" si="0"/>
        <v>fortify=URIRef(n+'fortify')</v>
      </c>
      <c r="D21" t="str">
        <f t="shared" si="1"/>
        <v>g.add((fortify,RDF.type,owlObjProp))</v>
      </c>
    </row>
    <row r="22" spans="2:4">
      <c r="B22" t="s">
        <v>300</v>
      </c>
      <c r="C22" t="str">
        <f t="shared" si="0"/>
        <v>abilities=URIRef(n+'abilities')</v>
      </c>
      <c r="D22" t="str">
        <f>CONCATENATE("g.add((",B22,",RDF.type,owlDatProp))")</f>
        <v>g.add((abilities,RDF.type,owlDatProp))</v>
      </c>
    </row>
    <row r="23" spans="2:4">
      <c r="B23" t="s">
        <v>301</v>
      </c>
      <c r="C23" t="str">
        <f t="shared" si="0"/>
        <v>black=URIRef(n+'black')</v>
      </c>
      <c r="D23" t="str">
        <f t="shared" ref="D23:D33" si="2">CONCATENATE("g.add((",B23,",RDF.type,owlDatProp))")</f>
        <v>g.add((black,RDF.type,owlDatProp))</v>
      </c>
    </row>
    <row r="24" spans="2:4">
      <c r="B24" t="s">
        <v>302</v>
      </c>
      <c r="C24" t="str">
        <f t="shared" si="0"/>
        <v>blue=URIRef(n+'blue')</v>
      </c>
      <c r="D24" t="str">
        <f t="shared" si="2"/>
        <v>g.add((blue,RDF.type,owlDatProp))</v>
      </c>
    </row>
    <row r="25" spans="2:4">
      <c r="B25" t="s">
        <v>303</v>
      </c>
      <c r="C25" t="str">
        <f t="shared" si="0"/>
        <v>card_name=URIRef(n+'card_name')</v>
      </c>
      <c r="D25" t="str">
        <f t="shared" si="2"/>
        <v>g.add((card_name,RDF.type,owlDatProp))</v>
      </c>
    </row>
    <row r="26" spans="2:4">
      <c r="B26" t="s">
        <v>304</v>
      </c>
      <c r="C26" t="str">
        <f t="shared" si="0"/>
        <v>colorless=URIRef(n+'colorless')</v>
      </c>
      <c r="D26" t="str">
        <f t="shared" si="2"/>
        <v>g.add((colorless,RDF.type,owlDatProp))</v>
      </c>
    </row>
    <row r="27" spans="2:4">
      <c r="B27" t="s">
        <v>305</v>
      </c>
      <c r="C27" t="str">
        <f t="shared" si="0"/>
        <v>flavor=URIRef(n+'flavor')</v>
      </c>
      <c r="D27" t="str">
        <f t="shared" si="2"/>
        <v>g.add((flavor,RDF.type,owlDatProp))</v>
      </c>
    </row>
    <row r="28" spans="2:4">
      <c r="B28" t="s">
        <v>306</v>
      </c>
      <c r="C28" t="str">
        <f t="shared" si="0"/>
        <v>green=URIRef(n+'green')</v>
      </c>
      <c r="D28" t="str">
        <f t="shared" si="2"/>
        <v>g.add((green,RDF.type,owlDatProp))</v>
      </c>
    </row>
    <row r="29" spans="2:4">
      <c r="B29" t="s">
        <v>307</v>
      </c>
      <c r="C29" t="str">
        <f t="shared" si="0"/>
        <v>mana_cost=URIRef(n+'mana_cost')</v>
      </c>
      <c r="D29" t="str">
        <f t="shared" si="2"/>
        <v>g.add((mana_cost,RDF.type,owlDatProp))</v>
      </c>
    </row>
    <row r="30" spans="2:4">
      <c r="B30" t="s">
        <v>308</v>
      </c>
      <c r="C30" t="str">
        <f t="shared" si="0"/>
        <v>power=URIRef(n+'power')</v>
      </c>
      <c r="D30" t="str">
        <f t="shared" si="2"/>
        <v>g.add((power,RDF.type,owlDatProp))</v>
      </c>
    </row>
    <row r="31" spans="2:4">
      <c r="B31" t="s">
        <v>309</v>
      </c>
      <c r="C31" t="str">
        <f t="shared" si="0"/>
        <v>red=URIRef(n+'red')</v>
      </c>
      <c r="D31" t="str">
        <f t="shared" si="2"/>
        <v>g.add((red,RDF.type,owlDatProp))</v>
      </c>
    </row>
    <row r="32" spans="2:4">
      <c r="B32" t="s">
        <v>310</v>
      </c>
      <c r="C32" t="str">
        <f t="shared" si="0"/>
        <v>toughness=URIRef(n+'toughness')</v>
      </c>
      <c r="D32" t="str">
        <f t="shared" si="2"/>
        <v>g.add((toughness,RDF.type,owlDatProp))</v>
      </c>
    </row>
    <row r="33" spans="2:4">
      <c r="B33" t="s">
        <v>311</v>
      </c>
      <c r="C33" t="str">
        <f t="shared" si="0"/>
        <v>white=URIRef(n+'white')</v>
      </c>
      <c r="D33" t="str">
        <f t="shared" si="2"/>
        <v>g.add((white,RDF.type,owlDatProp))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3"/>
  <sheetViews>
    <sheetView topLeftCell="D19" workbookViewId="0">
      <selection activeCell="G36" sqref="G36"/>
    </sheetView>
  </sheetViews>
  <sheetFormatPr baseColWidth="10" defaultRowHeight="15"/>
  <cols>
    <col min="3" max="5" width="32.5703125" customWidth="1"/>
    <col min="6" max="7" width="57.7109375" customWidth="1"/>
    <col min="8" max="8" width="40.5703125" customWidth="1"/>
  </cols>
  <sheetData>
    <row r="1" spans="3:9">
      <c r="C1" t="s">
        <v>6</v>
      </c>
      <c r="D1">
        <v>12944</v>
      </c>
      <c r="E1" t="str">
        <f>CONCATENATE("_",D1,"=URIRef(n+str(",D1,"))")</f>
        <v>_12944=URIRef(n+str(12944))</v>
      </c>
      <c r="F1" t="str">
        <f>CONCATENATE("g.add((_",D1,",RDF.type,owlNamedIndividual))")</f>
        <v>g.add((_12944,RDF.type,owlNamedIndividual))</v>
      </c>
      <c r="G1" t="s">
        <v>11</v>
      </c>
    </row>
    <row r="2" spans="3:9">
      <c r="C2" t="s">
        <v>6</v>
      </c>
      <c r="D2">
        <v>150498</v>
      </c>
      <c r="E2" t="str">
        <f t="shared" ref="E2:E33" si="0">CONCATENATE("_",D2,"=URIRef(n+str(",D2,"))")</f>
        <v>_150498=URIRef(n+str(150498))</v>
      </c>
      <c r="F2" t="str">
        <f t="shared" ref="F2:F33" si="1">CONCATENATE("g.add((_",D2,",RDF.type,owlNamedIndividual))")</f>
        <v>g.add((_150498,RDF.type,owlNamedIndividual))</v>
      </c>
      <c r="G2" t="s">
        <v>11</v>
      </c>
      <c r="H2" t="s">
        <v>4</v>
      </c>
      <c r="I2" t="s">
        <v>312</v>
      </c>
    </row>
    <row r="3" spans="3:9">
      <c r="C3" t="s">
        <v>6</v>
      </c>
      <c r="D3">
        <v>150663</v>
      </c>
      <c r="E3" t="str">
        <f t="shared" si="0"/>
        <v>_150663=URIRef(n+str(150663))</v>
      </c>
      <c r="F3" t="str">
        <f t="shared" si="1"/>
        <v>g.add((_150663,RDF.type,owlNamedIndividual))</v>
      </c>
      <c r="G3" t="s">
        <v>11</v>
      </c>
      <c r="H3" t="s">
        <v>4</v>
      </c>
      <c r="I3" t="s">
        <v>312</v>
      </c>
    </row>
    <row r="4" spans="3:9">
      <c r="C4" t="s">
        <v>6</v>
      </c>
      <c r="D4">
        <v>158969</v>
      </c>
      <c r="E4" t="str">
        <f t="shared" si="0"/>
        <v>_158969=URIRef(n+str(158969))</v>
      </c>
      <c r="F4" t="str">
        <f t="shared" si="1"/>
        <v>g.add((_158969,RDF.type,owlNamedIndividual))</v>
      </c>
      <c r="G4" t="s">
        <v>11</v>
      </c>
      <c r="H4" t="s">
        <v>4</v>
      </c>
      <c r="I4" t="s">
        <v>312</v>
      </c>
    </row>
    <row r="5" spans="3:9">
      <c r="C5" t="s">
        <v>6</v>
      </c>
      <c r="D5">
        <v>165565</v>
      </c>
      <c r="E5" t="str">
        <f t="shared" si="0"/>
        <v>_165565=URIRef(n+str(165565))</v>
      </c>
      <c r="F5" t="str">
        <f t="shared" si="1"/>
        <v>g.add((_165565,RDF.type,owlNamedIndividual))</v>
      </c>
      <c r="G5" t="s">
        <v>11</v>
      </c>
      <c r="H5" t="s">
        <v>4</v>
      </c>
      <c r="I5" t="s">
        <v>312</v>
      </c>
    </row>
    <row r="6" spans="3:9">
      <c r="C6" t="s">
        <v>6</v>
      </c>
      <c r="D6">
        <v>202437</v>
      </c>
      <c r="E6" t="str">
        <f t="shared" si="0"/>
        <v>_202437=URIRef(n+str(202437))</v>
      </c>
      <c r="F6" t="str">
        <f t="shared" si="1"/>
        <v>g.add((_202437,RDF.type,owlNamedIndividual))</v>
      </c>
      <c r="G6" t="s">
        <v>11</v>
      </c>
      <c r="H6" t="s">
        <v>4</v>
      </c>
      <c r="I6" t="s">
        <v>312</v>
      </c>
    </row>
    <row r="7" spans="3:9">
      <c r="C7" t="s">
        <v>6</v>
      </c>
      <c r="D7">
        <v>22318</v>
      </c>
      <c r="E7" t="str">
        <f t="shared" si="0"/>
        <v>_22318=URIRef(n+str(22318))</v>
      </c>
      <c r="F7" t="str">
        <f t="shared" si="1"/>
        <v>g.add((_22318,RDF.type,owlNamedIndividual))</v>
      </c>
      <c r="G7" t="s">
        <v>11</v>
      </c>
      <c r="H7" t="s">
        <v>4</v>
      </c>
      <c r="I7" t="s">
        <v>312</v>
      </c>
    </row>
    <row r="8" spans="3:9">
      <c r="C8" t="s">
        <v>6</v>
      </c>
      <c r="D8">
        <v>23040</v>
      </c>
      <c r="E8" t="str">
        <f t="shared" si="0"/>
        <v>_23040=URIRef(n+str(23040))</v>
      </c>
      <c r="F8" t="str">
        <f t="shared" si="1"/>
        <v>g.add((_23040,RDF.type,owlNamedIndividual))</v>
      </c>
      <c r="G8" t="s">
        <v>11</v>
      </c>
      <c r="H8" t="s">
        <v>4</v>
      </c>
      <c r="I8" t="s">
        <v>312</v>
      </c>
    </row>
    <row r="9" spans="3:9">
      <c r="C9" t="s">
        <v>6</v>
      </c>
      <c r="D9">
        <v>260729</v>
      </c>
      <c r="E9" t="str">
        <f t="shared" si="0"/>
        <v>_260729=URIRef(n+str(260729))</v>
      </c>
      <c r="F9" t="str">
        <f t="shared" si="1"/>
        <v>g.add((_260729,RDF.type,owlNamedIndividual))</v>
      </c>
      <c r="G9" t="s">
        <v>11</v>
      </c>
      <c r="H9" t="s">
        <v>4</v>
      </c>
      <c r="I9" t="s">
        <v>312</v>
      </c>
    </row>
    <row r="10" spans="3:9">
      <c r="C10" t="s">
        <v>6</v>
      </c>
      <c r="D10">
        <v>260766</v>
      </c>
      <c r="E10" t="str">
        <f t="shared" si="0"/>
        <v>_260766=URIRef(n+str(260766))</v>
      </c>
      <c r="F10" t="str">
        <f t="shared" si="1"/>
        <v>g.add((_260766,RDF.type,owlNamedIndividual))</v>
      </c>
      <c r="G10" t="s">
        <v>11</v>
      </c>
      <c r="H10" t="s">
        <v>4</v>
      </c>
      <c r="I10" t="s">
        <v>312</v>
      </c>
    </row>
    <row r="11" spans="3:9">
      <c r="C11" t="s">
        <v>6</v>
      </c>
      <c r="D11">
        <v>265091</v>
      </c>
      <c r="E11" t="str">
        <f t="shared" si="0"/>
        <v>_265091=URIRef(n+str(265091))</v>
      </c>
      <c r="F11" t="str">
        <f t="shared" si="1"/>
        <v>g.add((_265091,RDF.type,owlNamedIndividual))</v>
      </c>
      <c r="G11" t="s">
        <v>11</v>
      </c>
      <c r="H11" t="s">
        <v>4</v>
      </c>
      <c r="I11" t="s">
        <v>312</v>
      </c>
    </row>
    <row r="12" spans="3:9">
      <c r="C12" t="s">
        <v>6</v>
      </c>
      <c r="D12">
        <v>370232</v>
      </c>
      <c r="E12" t="str">
        <f t="shared" si="0"/>
        <v>_370232=URIRef(n+str(370232))</v>
      </c>
      <c r="F12" t="str">
        <f t="shared" si="1"/>
        <v>g.add((_370232,RDF.type,owlNamedIndividual))</v>
      </c>
      <c r="G12" t="s">
        <v>11</v>
      </c>
      <c r="H12" t="s">
        <v>4</v>
      </c>
      <c r="I12" t="s">
        <v>312</v>
      </c>
    </row>
    <row r="13" spans="3:9">
      <c r="C13" t="s">
        <v>6</v>
      </c>
      <c r="D13">
        <v>378372</v>
      </c>
      <c r="E13" t="str">
        <f t="shared" si="0"/>
        <v>_378372=URIRef(n+str(378372))</v>
      </c>
      <c r="F13" t="str">
        <f t="shared" si="1"/>
        <v>g.add((_378372,RDF.type,owlNamedIndividual))</v>
      </c>
      <c r="G13" t="s">
        <v>11</v>
      </c>
      <c r="H13" t="s">
        <v>4</v>
      </c>
      <c r="I13" t="s">
        <v>312</v>
      </c>
    </row>
    <row r="14" spans="3:9">
      <c r="C14" t="s">
        <v>6</v>
      </c>
      <c r="D14">
        <v>383058</v>
      </c>
      <c r="E14" t="str">
        <f t="shared" si="0"/>
        <v>_383058=URIRef(n+str(383058))</v>
      </c>
      <c r="F14" t="str">
        <f t="shared" si="1"/>
        <v>g.add((_383058,RDF.type,owlNamedIndividual))</v>
      </c>
      <c r="G14" t="s">
        <v>11</v>
      </c>
      <c r="H14" t="s">
        <v>4</v>
      </c>
      <c r="I14" t="s">
        <v>312</v>
      </c>
    </row>
    <row r="15" spans="3:9">
      <c r="C15" t="s">
        <v>6</v>
      </c>
      <c r="D15">
        <v>391664</v>
      </c>
      <c r="E15" t="str">
        <f t="shared" si="0"/>
        <v>_391664=URIRef(n+str(391664))</v>
      </c>
      <c r="F15" t="str">
        <f t="shared" si="1"/>
        <v>g.add((_391664,RDF.type,owlNamedIndividual))</v>
      </c>
      <c r="G15" t="s">
        <v>11</v>
      </c>
      <c r="H15" t="s">
        <v>4</v>
      </c>
      <c r="I15" t="s">
        <v>312</v>
      </c>
    </row>
    <row r="16" spans="3:9">
      <c r="C16" t="s">
        <v>6</v>
      </c>
      <c r="D16">
        <v>423359</v>
      </c>
      <c r="E16" t="str">
        <f t="shared" si="0"/>
        <v>_423359=URIRef(n+str(423359))</v>
      </c>
      <c r="F16" t="str">
        <f t="shared" si="1"/>
        <v>g.add((_423359,RDF.type,owlNamedIndividual))</v>
      </c>
      <c r="G16" t="s">
        <v>11</v>
      </c>
      <c r="H16" t="s">
        <v>4</v>
      </c>
      <c r="I16" t="s">
        <v>312</v>
      </c>
    </row>
    <row r="17" spans="3:9">
      <c r="C17" t="s">
        <v>6</v>
      </c>
      <c r="D17">
        <v>430355</v>
      </c>
      <c r="E17" t="str">
        <f t="shared" si="0"/>
        <v>_430355=URIRef(n+str(430355))</v>
      </c>
      <c r="F17" t="str">
        <f t="shared" si="1"/>
        <v>g.add((_430355,RDF.type,owlNamedIndividual))</v>
      </c>
      <c r="G17" t="s">
        <v>11</v>
      </c>
      <c r="H17" t="s">
        <v>4</v>
      </c>
      <c r="I17" t="s">
        <v>312</v>
      </c>
    </row>
    <row r="18" spans="3:9">
      <c r="C18" t="s">
        <v>6</v>
      </c>
      <c r="D18">
        <v>443459</v>
      </c>
      <c r="E18" t="str">
        <f t="shared" si="0"/>
        <v>_443459=URIRef(n+str(443459))</v>
      </c>
      <c r="F18" t="str">
        <f t="shared" si="1"/>
        <v>g.add((_443459,RDF.type,owlNamedIndividual))</v>
      </c>
      <c r="G18" t="s">
        <v>11</v>
      </c>
      <c r="H18" t="s">
        <v>4</v>
      </c>
      <c r="I18" t="s">
        <v>312</v>
      </c>
    </row>
    <row r="19" spans="3:9">
      <c r="C19" t="s">
        <v>6</v>
      </c>
      <c r="D19">
        <v>447132</v>
      </c>
      <c r="E19" t="str">
        <f t="shared" si="0"/>
        <v>_447132=URIRef(n+str(447132))</v>
      </c>
      <c r="F19" t="str">
        <f t="shared" si="1"/>
        <v>g.add((_447132,RDF.type,owlNamedIndividual))</v>
      </c>
      <c r="G19" t="s">
        <v>11</v>
      </c>
      <c r="H19" t="s">
        <v>4</v>
      </c>
      <c r="I19" t="s">
        <v>312</v>
      </c>
    </row>
    <row r="20" spans="3:9">
      <c r="C20" t="s">
        <v>6</v>
      </c>
      <c r="D20">
        <v>447191</v>
      </c>
      <c r="E20" t="str">
        <f t="shared" si="0"/>
        <v>_447191=URIRef(n+str(447191))</v>
      </c>
      <c r="F20" t="str">
        <f t="shared" si="1"/>
        <v>g.add((_447191,RDF.type,owlNamedIndividual))</v>
      </c>
      <c r="G20" t="s">
        <v>11</v>
      </c>
      <c r="H20" t="s">
        <v>4</v>
      </c>
      <c r="I20" t="s">
        <v>312</v>
      </c>
    </row>
    <row r="21" spans="3:9">
      <c r="C21" t="s">
        <v>6</v>
      </c>
      <c r="D21">
        <v>456536</v>
      </c>
      <c r="E21" t="str">
        <f t="shared" si="0"/>
        <v>_456536=URIRef(n+str(456536))</v>
      </c>
      <c r="F21" t="str">
        <f t="shared" si="1"/>
        <v>g.add((_456536,RDF.type,owlNamedIndividual))</v>
      </c>
      <c r="G21" t="s">
        <v>11</v>
      </c>
      <c r="H21" t="s">
        <v>4</v>
      </c>
      <c r="I21" t="s">
        <v>312</v>
      </c>
    </row>
    <row r="22" spans="3:9">
      <c r="C22" t="s">
        <v>6</v>
      </c>
      <c r="D22">
        <v>464024</v>
      </c>
      <c r="E22" t="str">
        <f t="shared" si="0"/>
        <v>_464024=URIRef(n+str(464024))</v>
      </c>
      <c r="F22" t="str">
        <f t="shared" si="1"/>
        <v>g.add((_464024,RDF.type,owlNamedIndividual))</v>
      </c>
      <c r="G22" t="s">
        <v>11</v>
      </c>
      <c r="H22" t="s">
        <v>4</v>
      </c>
      <c r="I22" t="s">
        <v>312</v>
      </c>
    </row>
    <row r="23" spans="3:9">
      <c r="C23" t="s">
        <v>6</v>
      </c>
      <c r="D23">
        <v>464065</v>
      </c>
      <c r="E23" t="str">
        <f t="shared" si="0"/>
        <v>_464065=URIRef(n+str(464065))</v>
      </c>
      <c r="F23" t="str">
        <f t="shared" si="1"/>
        <v>g.add((_464065,RDF.type,owlNamedIndividual))</v>
      </c>
      <c r="G23" t="s">
        <v>11</v>
      </c>
      <c r="H23" t="s">
        <v>4</v>
      </c>
      <c r="I23" t="s">
        <v>312</v>
      </c>
    </row>
    <row r="24" spans="3:9">
      <c r="C24" t="s">
        <v>6</v>
      </c>
      <c r="D24">
        <v>464465</v>
      </c>
      <c r="E24" t="str">
        <f t="shared" si="0"/>
        <v>_464465=URIRef(n+str(464465))</v>
      </c>
      <c r="F24" t="str">
        <f t="shared" si="1"/>
        <v>g.add((_464465,RDF.type,owlNamedIndividual))</v>
      </c>
      <c r="G24" t="s">
        <v>11</v>
      </c>
      <c r="H24" t="s">
        <v>4</v>
      </c>
      <c r="I24" t="s">
        <v>312</v>
      </c>
    </row>
    <row r="25" spans="3:9">
      <c r="C25" t="s">
        <v>6</v>
      </c>
      <c r="D25">
        <v>464482</v>
      </c>
      <c r="E25" t="str">
        <f t="shared" si="0"/>
        <v>_464482=URIRef(n+str(464482))</v>
      </c>
      <c r="F25" t="str">
        <f t="shared" si="1"/>
        <v>g.add((_464482,RDF.type,owlNamedIndividual))</v>
      </c>
      <c r="G25" t="s">
        <v>11</v>
      </c>
      <c r="H25" t="s">
        <v>4</v>
      </c>
      <c r="I25" t="s">
        <v>312</v>
      </c>
    </row>
    <row r="26" spans="3:9">
      <c r="C26" t="s">
        <v>6</v>
      </c>
      <c r="D26">
        <v>464573</v>
      </c>
      <c r="E26" t="str">
        <f t="shared" si="0"/>
        <v>_464573=URIRef(n+str(464573))</v>
      </c>
      <c r="F26" t="str">
        <f t="shared" si="1"/>
        <v>g.add((_464573,RDF.type,owlNamedIndividual))</v>
      </c>
      <c r="G26" t="s">
        <v>11</v>
      </c>
      <c r="H26" t="s">
        <v>4</v>
      </c>
      <c r="I26" t="s">
        <v>312</v>
      </c>
    </row>
    <row r="27" spans="3:9">
      <c r="C27" t="s">
        <v>6</v>
      </c>
      <c r="D27">
        <v>464682</v>
      </c>
      <c r="E27" t="str">
        <f t="shared" si="0"/>
        <v>_464682=URIRef(n+str(464682))</v>
      </c>
      <c r="F27" t="str">
        <f t="shared" si="1"/>
        <v>g.add((_464682,RDF.type,owlNamedIndividual))</v>
      </c>
      <c r="G27" t="s">
        <v>11</v>
      </c>
      <c r="H27" t="s">
        <v>4</v>
      </c>
      <c r="I27" t="s">
        <v>312</v>
      </c>
    </row>
    <row r="28" spans="3:9">
      <c r="C28" t="s">
        <v>6</v>
      </c>
      <c r="D28">
        <v>466855</v>
      </c>
      <c r="E28" t="str">
        <f t="shared" si="0"/>
        <v>_466855=URIRef(n+str(466855))</v>
      </c>
      <c r="F28" t="str">
        <f t="shared" si="1"/>
        <v>g.add((_466855,RDF.type,owlNamedIndividual))</v>
      </c>
      <c r="G28" t="s">
        <v>11</v>
      </c>
      <c r="H28" t="s">
        <v>4</v>
      </c>
      <c r="I28" t="s">
        <v>312</v>
      </c>
    </row>
    <row r="29" spans="3:9">
      <c r="C29" t="s">
        <v>6</v>
      </c>
      <c r="D29">
        <v>473758</v>
      </c>
      <c r="E29" t="str">
        <f t="shared" si="0"/>
        <v>_473758=URIRef(n+str(473758))</v>
      </c>
      <c r="F29" t="str">
        <f t="shared" si="1"/>
        <v>g.add((_473758,RDF.type,owlNamedIndividual))</v>
      </c>
      <c r="G29" t="s">
        <v>11</v>
      </c>
      <c r="H29" t="s">
        <v>4</v>
      </c>
      <c r="I29" t="s">
        <v>312</v>
      </c>
    </row>
    <row r="30" spans="3:9">
      <c r="C30" t="s">
        <v>6</v>
      </c>
      <c r="D30">
        <v>473762</v>
      </c>
      <c r="E30" t="str">
        <f t="shared" si="0"/>
        <v>_473762=URIRef(n+str(473762))</v>
      </c>
      <c r="F30" t="str">
        <f t="shared" si="1"/>
        <v>g.add((_473762,RDF.type,owlNamedIndividual))</v>
      </c>
      <c r="G30" t="s">
        <v>11</v>
      </c>
      <c r="H30" t="s">
        <v>4</v>
      </c>
      <c r="I30" t="s">
        <v>312</v>
      </c>
    </row>
    <row r="31" spans="3:9">
      <c r="C31" t="s">
        <v>6</v>
      </c>
      <c r="D31">
        <v>476129</v>
      </c>
      <c r="E31" t="str">
        <f t="shared" si="0"/>
        <v>_476129=URIRef(n+str(476129))</v>
      </c>
      <c r="F31" t="str">
        <f t="shared" si="1"/>
        <v>g.add((_476129,RDF.type,owlNamedIndividual))</v>
      </c>
      <c r="G31" t="s">
        <v>11</v>
      </c>
      <c r="H31" t="s">
        <v>4</v>
      </c>
      <c r="I31" t="s">
        <v>312</v>
      </c>
    </row>
    <row r="32" spans="3:9">
      <c r="C32" t="s">
        <v>6</v>
      </c>
      <c r="D32">
        <v>87129</v>
      </c>
      <c r="E32" t="str">
        <f t="shared" si="0"/>
        <v>_87129=URIRef(n+str(87129))</v>
      </c>
      <c r="F32" t="str">
        <f t="shared" si="1"/>
        <v>g.add((_87129,RDF.type,owlNamedIndividual))</v>
      </c>
      <c r="G32" t="s">
        <v>11</v>
      </c>
      <c r="H32" t="s">
        <v>4</v>
      </c>
      <c r="I32" t="s">
        <v>312</v>
      </c>
    </row>
    <row r="33" spans="3:9">
      <c r="C33" t="s">
        <v>6</v>
      </c>
      <c r="D33">
        <v>87129</v>
      </c>
      <c r="E33" t="str">
        <f t="shared" si="0"/>
        <v>_87129=URIRef(n+str(87129))</v>
      </c>
      <c r="F33" t="str">
        <f t="shared" si="1"/>
        <v>g.add((_87129,RDF.type,owlNamedIndividual))</v>
      </c>
      <c r="G33" t="s">
        <v>11</v>
      </c>
      <c r="H33" t="s">
        <v>4</v>
      </c>
      <c r="I33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2"/>
  <sheetViews>
    <sheetView topLeftCell="C98" workbookViewId="0">
      <selection activeCell="C191" sqref="C191"/>
    </sheetView>
  </sheetViews>
  <sheetFormatPr baseColWidth="10" defaultRowHeight="15"/>
  <cols>
    <col min="2" max="2" width="45" bestFit="1" customWidth="1"/>
    <col min="3" max="3" width="45" customWidth="1"/>
    <col min="4" max="4" width="50" bestFit="1" customWidth="1"/>
    <col min="5" max="5" width="54.7109375" bestFit="1" customWidth="1"/>
    <col min="6" max="6" width="29.42578125" customWidth="1"/>
    <col min="7" max="7" width="38" customWidth="1"/>
  </cols>
  <sheetData>
    <row r="1" spans="2:7">
      <c r="B1" t="s">
        <v>6</v>
      </c>
      <c r="C1" t="s">
        <v>10</v>
      </c>
      <c r="D1" t="s">
        <v>314</v>
      </c>
      <c r="E1" t="s">
        <v>317</v>
      </c>
      <c r="F1" t="s">
        <v>130</v>
      </c>
      <c r="G1" t="str">
        <f>CONCATENATE("g.add((",C1,",RDFS.subClassOf,",F1,"))")</f>
        <v>g.add((Adventure,RDFS.subClassOf,Instant))</v>
      </c>
    </row>
    <row r="2" spans="2:7">
      <c r="B2" t="s">
        <v>6</v>
      </c>
      <c r="C2" t="s">
        <v>10</v>
      </c>
      <c r="D2" t="s">
        <v>314</v>
      </c>
      <c r="E2" t="s">
        <v>317</v>
      </c>
      <c r="F2" t="s">
        <v>239</v>
      </c>
      <c r="G2" t="str">
        <f t="shared" ref="G2:G65" si="0">CONCATENATE("g.add((",C2,",RDFS.subClassOf,",F2,"))")</f>
        <v>g.add((Adventure,RDFS.subClassOf,Sorcery))</v>
      </c>
    </row>
    <row r="3" spans="2:7">
      <c r="B3" t="s">
        <v>6</v>
      </c>
      <c r="C3" t="s">
        <v>12</v>
      </c>
      <c r="D3" t="s">
        <v>314</v>
      </c>
      <c r="E3" t="s">
        <v>317</v>
      </c>
      <c r="F3" t="s">
        <v>61</v>
      </c>
      <c r="G3" t="str">
        <f t="shared" si="0"/>
        <v>g.add((Advisor,RDFS.subClassOf,Creature))</v>
      </c>
    </row>
    <row r="4" spans="2:7">
      <c r="B4" t="s">
        <v>6</v>
      </c>
      <c r="C4" t="s">
        <v>13</v>
      </c>
      <c r="D4" t="s">
        <v>314</v>
      </c>
      <c r="E4" t="s">
        <v>317</v>
      </c>
      <c r="F4" t="s">
        <v>61</v>
      </c>
      <c r="G4" t="str">
        <f t="shared" si="0"/>
        <v>g.add((Aetherborn,RDFS.subClassOf,Creature))</v>
      </c>
    </row>
    <row r="5" spans="2:7">
      <c r="B5" t="s">
        <v>6</v>
      </c>
      <c r="C5" t="s">
        <v>14</v>
      </c>
      <c r="D5" t="s">
        <v>314</v>
      </c>
      <c r="E5" t="s">
        <v>317</v>
      </c>
      <c r="F5" t="s">
        <v>61</v>
      </c>
      <c r="G5" t="str">
        <f t="shared" si="0"/>
        <v>g.add((Ally,RDFS.subClassOf,Creature))</v>
      </c>
    </row>
    <row r="6" spans="2:7">
      <c r="B6" t="s">
        <v>6</v>
      </c>
      <c r="C6" t="s">
        <v>15</v>
      </c>
      <c r="D6" t="s">
        <v>314</v>
      </c>
      <c r="E6" t="s">
        <v>317</v>
      </c>
      <c r="F6" t="s">
        <v>61</v>
      </c>
      <c r="G6" t="str">
        <f t="shared" si="0"/>
        <v>g.add((Angel,RDFS.subClassOf,Creature))</v>
      </c>
    </row>
    <row r="7" spans="2:7">
      <c r="B7" t="s">
        <v>6</v>
      </c>
      <c r="C7" t="s">
        <v>16</v>
      </c>
      <c r="D7" t="s">
        <v>314</v>
      </c>
      <c r="E7" t="s">
        <v>317</v>
      </c>
      <c r="F7" t="s">
        <v>61</v>
      </c>
      <c r="G7" t="str">
        <f t="shared" si="0"/>
        <v>g.add((Antelope,RDFS.subClassOf,Creature))</v>
      </c>
    </row>
    <row r="8" spans="2:7">
      <c r="B8" t="s">
        <v>6</v>
      </c>
      <c r="C8" t="s">
        <v>17</v>
      </c>
      <c r="D8" t="s">
        <v>314</v>
      </c>
      <c r="E8" t="s">
        <v>317</v>
      </c>
      <c r="F8" t="s">
        <v>61</v>
      </c>
      <c r="G8" t="str">
        <f t="shared" si="0"/>
        <v>g.add((Ape,RDFS.subClassOf,Creature))</v>
      </c>
    </row>
    <row r="9" spans="2:7">
      <c r="B9" t="s">
        <v>6</v>
      </c>
      <c r="C9" t="s">
        <v>18</v>
      </c>
      <c r="D9" t="s">
        <v>314</v>
      </c>
      <c r="E9" t="s">
        <v>317</v>
      </c>
      <c r="F9" t="s">
        <v>130</v>
      </c>
      <c r="G9" t="str">
        <f t="shared" si="0"/>
        <v>g.add((Arcane,RDFS.subClassOf,Instant))</v>
      </c>
    </row>
    <row r="10" spans="2:7">
      <c r="B10" t="s">
        <v>6</v>
      </c>
      <c r="C10" t="s">
        <v>18</v>
      </c>
      <c r="D10" t="s">
        <v>314</v>
      </c>
      <c r="E10" t="s">
        <v>317</v>
      </c>
      <c r="F10" t="s">
        <v>239</v>
      </c>
      <c r="G10" t="str">
        <f t="shared" si="0"/>
        <v>g.add((Arcane,RDFS.subClassOf,Sorcery))</v>
      </c>
    </row>
    <row r="11" spans="2:7">
      <c r="B11" t="s">
        <v>6</v>
      </c>
      <c r="C11" t="s">
        <v>19</v>
      </c>
      <c r="D11" t="s">
        <v>314</v>
      </c>
      <c r="E11" t="s">
        <v>317</v>
      </c>
      <c r="F11" t="s">
        <v>61</v>
      </c>
      <c r="G11" t="str">
        <f t="shared" si="0"/>
        <v>g.add((Archer,RDFS.subClassOf,Creature))</v>
      </c>
    </row>
    <row r="12" spans="2:7">
      <c r="B12" t="s">
        <v>6</v>
      </c>
      <c r="C12" t="s">
        <v>20</v>
      </c>
      <c r="D12" t="s">
        <v>314</v>
      </c>
      <c r="E12" t="s">
        <v>317</v>
      </c>
      <c r="F12" t="s">
        <v>61</v>
      </c>
      <c r="G12" t="str">
        <f t="shared" si="0"/>
        <v>g.add((Archon,RDFS.subClassOf,Creature))</v>
      </c>
    </row>
    <row r="13" spans="2:7">
      <c r="B13" t="s">
        <v>6</v>
      </c>
      <c r="C13" t="s">
        <v>21</v>
      </c>
      <c r="D13" t="s">
        <v>314</v>
      </c>
      <c r="E13" t="s">
        <v>317</v>
      </c>
      <c r="F13" t="s">
        <v>242</v>
      </c>
      <c r="G13" t="str">
        <f t="shared" si="0"/>
        <v>g.add((Artifact,RDFS.subClassOf,Spell))</v>
      </c>
    </row>
    <row r="14" spans="2:7">
      <c r="B14" t="s">
        <v>6</v>
      </c>
      <c r="C14" t="s">
        <v>22</v>
      </c>
      <c r="D14" t="s">
        <v>314</v>
      </c>
      <c r="E14" t="s">
        <v>317</v>
      </c>
      <c r="F14" t="s">
        <v>61</v>
      </c>
      <c r="G14" t="str">
        <f t="shared" si="0"/>
        <v>g.add((Artificer,RDFS.subClassOf,Creature))</v>
      </c>
    </row>
    <row r="15" spans="2:7">
      <c r="B15" t="s">
        <v>6</v>
      </c>
      <c r="C15" t="s">
        <v>23</v>
      </c>
      <c r="D15" t="s">
        <v>314</v>
      </c>
      <c r="E15" t="s">
        <v>317</v>
      </c>
      <c r="F15" t="s">
        <v>61</v>
      </c>
      <c r="G15" t="str">
        <f t="shared" si="0"/>
        <v>g.add((Assassin,RDFS.subClassOf,Creature))</v>
      </c>
    </row>
    <row r="16" spans="2:7">
      <c r="B16" t="s">
        <v>6</v>
      </c>
      <c r="C16" t="s">
        <v>291</v>
      </c>
      <c r="D16" t="s">
        <v>314</v>
      </c>
      <c r="E16" t="s">
        <v>317</v>
      </c>
      <c r="F16" t="s">
        <v>61</v>
      </c>
      <c r="G16" t="str">
        <f t="shared" si="0"/>
        <v>g.add((AssemblyWorker,RDFS.subClassOf,Creature))</v>
      </c>
    </row>
    <row r="17" spans="2:7">
      <c r="B17" t="s">
        <v>6</v>
      </c>
      <c r="C17" t="s">
        <v>25</v>
      </c>
      <c r="D17" t="s">
        <v>314</v>
      </c>
      <c r="E17" t="s">
        <v>317</v>
      </c>
      <c r="F17" t="s">
        <v>61</v>
      </c>
      <c r="G17" t="str">
        <f t="shared" si="0"/>
        <v>g.add((Atog,RDFS.subClassOf,Creature))</v>
      </c>
    </row>
    <row r="18" spans="2:7">
      <c r="B18" t="s">
        <v>6</v>
      </c>
      <c r="C18" t="s">
        <v>26</v>
      </c>
      <c r="D18" t="s">
        <v>314</v>
      </c>
      <c r="E18" t="s">
        <v>317</v>
      </c>
      <c r="F18" t="s">
        <v>87</v>
      </c>
      <c r="G18" t="str">
        <f t="shared" si="0"/>
        <v>g.add((Aura,RDFS.subClassOf,Enchantment))</v>
      </c>
    </row>
    <row r="19" spans="2:7">
      <c r="B19" t="s">
        <v>6</v>
      </c>
      <c r="C19" t="s">
        <v>27</v>
      </c>
      <c r="D19" t="s">
        <v>314</v>
      </c>
      <c r="E19" t="s">
        <v>317</v>
      </c>
      <c r="F19" t="s">
        <v>61</v>
      </c>
      <c r="G19" t="str">
        <f t="shared" si="0"/>
        <v>g.add((Aurochs,RDFS.subClassOf,Creature))</v>
      </c>
    </row>
    <row r="20" spans="2:7">
      <c r="B20" t="s">
        <v>6</v>
      </c>
      <c r="C20" t="s">
        <v>28</v>
      </c>
      <c r="D20" t="s">
        <v>314</v>
      </c>
      <c r="E20" t="s">
        <v>317</v>
      </c>
      <c r="F20" t="s">
        <v>61</v>
      </c>
      <c r="G20" t="str">
        <f t="shared" si="0"/>
        <v>g.add((Avatar,RDFS.subClassOf,Creature))</v>
      </c>
    </row>
    <row r="21" spans="2:7">
      <c r="B21" t="s">
        <v>6</v>
      </c>
      <c r="C21" t="s">
        <v>29</v>
      </c>
      <c r="D21" t="s">
        <v>314</v>
      </c>
      <c r="E21" t="s">
        <v>317</v>
      </c>
      <c r="F21" t="s">
        <v>61</v>
      </c>
      <c r="G21" t="str">
        <f t="shared" si="0"/>
        <v>g.add((Azra,RDFS.subClassOf,Creature))</v>
      </c>
    </row>
    <row r="22" spans="2:7">
      <c r="B22" t="s">
        <v>6</v>
      </c>
      <c r="C22" t="s">
        <v>30</v>
      </c>
      <c r="D22" t="s">
        <v>314</v>
      </c>
      <c r="E22" t="s">
        <v>317</v>
      </c>
      <c r="F22" t="s">
        <v>61</v>
      </c>
      <c r="G22" t="str">
        <f t="shared" si="0"/>
        <v>g.add((Badger,RDFS.subClassOf,Creature))</v>
      </c>
    </row>
    <row r="23" spans="2:7">
      <c r="B23" t="s">
        <v>6</v>
      </c>
      <c r="C23" t="s">
        <v>31</v>
      </c>
      <c r="D23" t="s">
        <v>314</v>
      </c>
      <c r="E23" t="s">
        <v>317</v>
      </c>
      <c r="F23" t="s">
        <v>61</v>
      </c>
      <c r="G23" t="str">
        <f t="shared" si="0"/>
        <v>g.add((Barbarian,RDFS.subClassOf,Creature))</v>
      </c>
    </row>
    <row r="24" spans="2:7">
      <c r="B24" t="s">
        <v>6</v>
      </c>
      <c r="C24" t="s">
        <v>32</v>
      </c>
      <c r="D24" t="s">
        <v>314</v>
      </c>
      <c r="E24" t="s">
        <v>317</v>
      </c>
      <c r="F24" t="s">
        <v>145</v>
      </c>
      <c r="G24" t="str">
        <f t="shared" si="0"/>
        <v>g.add((Basic,RDFS.subClassOf,Land))</v>
      </c>
    </row>
    <row r="25" spans="2:7">
      <c r="B25" t="s">
        <v>6</v>
      </c>
      <c r="C25" t="s">
        <v>33</v>
      </c>
      <c r="D25" t="s">
        <v>314</v>
      </c>
      <c r="E25" t="s">
        <v>317</v>
      </c>
      <c r="F25" t="s">
        <v>61</v>
      </c>
      <c r="G25" t="str">
        <f t="shared" si="0"/>
        <v>g.add((Basilisk,RDFS.subClassOf,Creature))</v>
      </c>
    </row>
    <row r="26" spans="2:7">
      <c r="B26" t="s">
        <v>6</v>
      </c>
      <c r="C26" t="s">
        <v>34</v>
      </c>
      <c r="D26" t="s">
        <v>314</v>
      </c>
      <c r="E26" t="s">
        <v>317</v>
      </c>
      <c r="F26" t="s">
        <v>61</v>
      </c>
      <c r="G26" t="str">
        <f t="shared" si="0"/>
        <v>g.add((Bat,RDFS.subClassOf,Creature))</v>
      </c>
    </row>
    <row r="27" spans="2:7">
      <c r="B27" t="s">
        <v>6</v>
      </c>
      <c r="C27" t="s">
        <v>35</v>
      </c>
      <c r="D27" t="s">
        <v>314</v>
      </c>
      <c r="E27" t="s">
        <v>317</v>
      </c>
      <c r="F27" t="s">
        <v>61</v>
      </c>
      <c r="G27" t="str">
        <f t="shared" si="0"/>
        <v>g.add((Bear,RDFS.subClassOf,Creature))</v>
      </c>
    </row>
    <row r="28" spans="2:7">
      <c r="B28" t="s">
        <v>6</v>
      </c>
      <c r="C28" t="s">
        <v>36</v>
      </c>
      <c r="D28" t="s">
        <v>314</v>
      </c>
      <c r="E28" t="s">
        <v>317</v>
      </c>
      <c r="F28" t="s">
        <v>61</v>
      </c>
      <c r="G28" t="str">
        <f t="shared" si="0"/>
        <v>g.add((Beast,RDFS.subClassOf,Creature))</v>
      </c>
    </row>
    <row r="29" spans="2:7">
      <c r="B29" t="s">
        <v>6</v>
      </c>
      <c r="C29" t="s">
        <v>37</v>
      </c>
      <c r="D29" t="s">
        <v>314</v>
      </c>
      <c r="E29" t="s">
        <v>317</v>
      </c>
      <c r="F29" t="s">
        <v>61</v>
      </c>
      <c r="G29" t="str">
        <f t="shared" si="0"/>
        <v>g.add((Beeble,RDFS.subClassOf,Creature))</v>
      </c>
    </row>
    <row r="30" spans="2:7">
      <c r="B30" t="s">
        <v>6</v>
      </c>
      <c r="C30" t="s">
        <v>38</v>
      </c>
      <c r="D30" t="s">
        <v>314</v>
      </c>
      <c r="E30" t="s">
        <v>317</v>
      </c>
      <c r="F30" t="s">
        <v>61</v>
      </c>
      <c r="G30" t="str">
        <f t="shared" si="0"/>
        <v>g.add((Berserker,RDFS.subClassOf,Creature))</v>
      </c>
    </row>
    <row r="31" spans="2:7">
      <c r="B31" t="s">
        <v>6</v>
      </c>
      <c r="C31" t="s">
        <v>39</v>
      </c>
      <c r="D31" t="s">
        <v>314</v>
      </c>
      <c r="E31" t="s">
        <v>317</v>
      </c>
      <c r="F31" t="s">
        <v>61</v>
      </c>
      <c r="G31" t="str">
        <f t="shared" si="0"/>
        <v>g.add((Bird,RDFS.subClassOf,Creature))</v>
      </c>
    </row>
    <row r="32" spans="2:7">
      <c r="B32" t="s">
        <v>6</v>
      </c>
      <c r="C32" t="s">
        <v>40</v>
      </c>
      <c r="D32" t="s">
        <v>314</v>
      </c>
      <c r="E32" t="s">
        <v>317</v>
      </c>
      <c r="F32" t="s">
        <v>61</v>
      </c>
      <c r="G32" t="str">
        <f t="shared" si="0"/>
        <v>g.add((Blinkmoth,RDFS.subClassOf,Creature))</v>
      </c>
    </row>
    <row r="33" spans="2:7">
      <c r="B33" t="s">
        <v>6</v>
      </c>
      <c r="C33" t="s">
        <v>41</v>
      </c>
      <c r="D33" t="s">
        <v>314</v>
      </c>
      <c r="E33" t="s">
        <v>317</v>
      </c>
      <c r="F33" t="s">
        <v>61</v>
      </c>
      <c r="G33" t="str">
        <f t="shared" si="0"/>
        <v>g.add((Boar,RDFS.subClassOf,Creature))</v>
      </c>
    </row>
    <row r="34" spans="2:7">
      <c r="B34" t="s">
        <v>6</v>
      </c>
      <c r="C34" t="s">
        <v>42</v>
      </c>
      <c r="D34" t="s">
        <v>314</v>
      </c>
      <c r="E34" t="s">
        <v>317</v>
      </c>
      <c r="F34" t="s">
        <v>61</v>
      </c>
      <c r="G34" t="str">
        <f t="shared" si="0"/>
        <v>g.add((Bringer,RDFS.subClassOf,Creature))</v>
      </c>
    </row>
    <row r="35" spans="2:7">
      <c r="B35" t="s">
        <v>6</v>
      </c>
      <c r="C35" t="s">
        <v>43</v>
      </c>
      <c r="D35" t="s">
        <v>314</v>
      </c>
      <c r="E35" t="s">
        <v>317</v>
      </c>
      <c r="F35" t="s">
        <v>61</v>
      </c>
      <c r="G35" t="str">
        <f t="shared" si="0"/>
        <v>g.add((Brushwagg,RDFS.subClassOf,Creature))</v>
      </c>
    </row>
    <row r="36" spans="2:7">
      <c r="B36" t="s">
        <v>6</v>
      </c>
      <c r="C36" t="s">
        <v>44</v>
      </c>
      <c r="D36" t="s">
        <v>314</v>
      </c>
      <c r="E36" t="s">
        <v>317</v>
      </c>
      <c r="F36" t="s">
        <v>61</v>
      </c>
      <c r="G36" t="str">
        <f t="shared" si="0"/>
        <v>g.add((Camarid,RDFS.subClassOf,Creature))</v>
      </c>
    </row>
    <row r="37" spans="2:7">
      <c r="B37" t="s">
        <v>6</v>
      </c>
      <c r="C37" t="s">
        <v>45</v>
      </c>
      <c r="D37" t="s">
        <v>314</v>
      </c>
      <c r="E37" t="s">
        <v>317</v>
      </c>
      <c r="F37" t="s">
        <v>61</v>
      </c>
      <c r="G37" t="str">
        <f t="shared" si="0"/>
        <v>g.add((Camel,RDFS.subClassOf,Creature))</v>
      </c>
    </row>
    <row r="38" spans="2:7">
      <c r="B38" t="s">
        <v>6</v>
      </c>
      <c r="C38" t="s">
        <v>46</v>
      </c>
      <c r="D38" t="s">
        <v>314</v>
      </c>
      <c r="E38" t="s">
        <v>317</v>
      </c>
      <c r="F38" t="s">
        <v>61</v>
      </c>
      <c r="G38" t="str">
        <f t="shared" si="0"/>
        <v>g.add((Caribou,RDFS.subClassOf,Creature))</v>
      </c>
    </row>
    <row r="39" spans="2:7">
      <c r="B39" t="s">
        <v>6</v>
      </c>
      <c r="C39" t="s">
        <v>47</v>
      </c>
      <c r="D39" t="s">
        <v>314</v>
      </c>
      <c r="E39" t="s">
        <v>317</v>
      </c>
      <c r="F39" t="s">
        <v>61</v>
      </c>
      <c r="G39" t="str">
        <f t="shared" si="0"/>
        <v>g.add((Carrier,RDFS.subClassOf,Creature))</v>
      </c>
    </row>
    <row r="40" spans="2:7">
      <c r="B40" t="s">
        <v>6</v>
      </c>
      <c r="C40" t="s">
        <v>48</v>
      </c>
      <c r="D40" t="s">
        <v>314</v>
      </c>
      <c r="E40" t="s">
        <v>317</v>
      </c>
      <c r="F40" t="s">
        <v>87</v>
      </c>
      <c r="G40" t="str">
        <f t="shared" si="0"/>
        <v>g.add((Cartouche,RDFS.subClassOf,Enchantment))</v>
      </c>
    </row>
    <row r="41" spans="2:7">
      <c r="B41" t="s">
        <v>6</v>
      </c>
      <c r="C41" t="s">
        <v>49</v>
      </c>
      <c r="D41" t="s">
        <v>314</v>
      </c>
      <c r="E41" t="s">
        <v>317</v>
      </c>
      <c r="F41" t="s">
        <v>61</v>
      </c>
      <c r="G41" t="str">
        <f t="shared" si="0"/>
        <v>g.add((Cat,RDFS.subClassOf,Creature))</v>
      </c>
    </row>
    <row r="42" spans="2:7">
      <c r="B42" t="s">
        <v>6</v>
      </c>
      <c r="C42" t="s">
        <v>50</v>
      </c>
      <c r="D42" t="s">
        <v>314</v>
      </c>
      <c r="E42" t="s">
        <v>317</v>
      </c>
      <c r="F42" t="s">
        <v>61</v>
      </c>
      <c r="G42" t="str">
        <f t="shared" si="0"/>
        <v>g.add((Centaur,RDFS.subClassOf,Creature))</v>
      </c>
    </row>
    <row r="43" spans="2:7">
      <c r="B43" t="s">
        <v>6</v>
      </c>
      <c r="C43" t="s">
        <v>51</v>
      </c>
      <c r="D43" t="s">
        <v>314</v>
      </c>
      <c r="E43" t="s">
        <v>317</v>
      </c>
      <c r="F43" t="s">
        <v>61</v>
      </c>
      <c r="G43" t="str">
        <f t="shared" si="0"/>
        <v>g.add((Cephalid,RDFS.subClassOf,Creature))</v>
      </c>
    </row>
    <row r="44" spans="2:7">
      <c r="B44" t="s">
        <v>6</v>
      </c>
      <c r="C44" t="s">
        <v>52</v>
      </c>
      <c r="D44" t="s">
        <v>314</v>
      </c>
      <c r="E44" t="s">
        <v>317</v>
      </c>
      <c r="F44" t="s">
        <v>61</v>
      </c>
      <c r="G44" t="str">
        <f t="shared" si="0"/>
        <v>g.add((Chimera,RDFS.subClassOf,Creature))</v>
      </c>
    </row>
    <row r="45" spans="2:7">
      <c r="B45" t="s">
        <v>6</v>
      </c>
      <c r="C45" t="s">
        <v>53</v>
      </c>
      <c r="D45" t="s">
        <v>314</v>
      </c>
      <c r="E45" t="s">
        <v>317</v>
      </c>
      <c r="F45" t="s">
        <v>61</v>
      </c>
      <c r="G45" t="str">
        <f t="shared" si="0"/>
        <v>g.add((Citizen,RDFS.subClassOf,Creature))</v>
      </c>
    </row>
    <row r="46" spans="2:7">
      <c r="B46" t="s">
        <v>6</v>
      </c>
      <c r="C46" t="s">
        <v>54</v>
      </c>
      <c r="D46" t="s">
        <v>314</v>
      </c>
      <c r="E46" t="s">
        <v>317</v>
      </c>
      <c r="F46" t="s">
        <v>61</v>
      </c>
      <c r="G46" t="str">
        <f t="shared" si="0"/>
        <v>g.add((Cleric,RDFS.subClassOf,Creature))</v>
      </c>
    </row>
    <row r="47" spans="2:7">
      <c r="B47" t="s">
        <v>6</v>
      </c>
      <c r="C47" t="s">
        <v>55</v>
      </c>
      <c r="D47" t="s">
        <v>314</v>
      </c>
      <c r="E47" t="s">
        <v>317</v>
      </c>
      <c r="F47" t="s">
        <v>21</v>
      </c>
      <c r="G47" t="str">
        <f t="shared" si="0"/>
        <v>g.add((Clue,RDFS.subClassOf,Artifact))</v>
      </c>
    </row>
    <row r="48" spans="2:7">
      <c r="B48" t="s">
        <v>6</v>
      </c>
      <c r="C48" t="s">
        <v>56</v>
      </c>
      <c r="D48" t="s">
        <v>314</v>
      </c>
      <c r="E48" t="s">
        <v>317</v>
      </c>
      <c r="F48" t="s">
        <v>61</v>
      </c>
      <c r="G48" t="str">
        <f t="shared" si="0"/>
        <v>g.add((Cockatrice,RDFS.subClassOf,Creature))</v>
      </c>
    </row>
    <row r="49" spans="2:7">
      <c r="B49" t="s">
        <v>6</v>
      </c>
      <c r="C49" t="s">
        <v>57</v>
      </c>
      <c r="D49" t="s">
        <v>314</v>
      </c>
      <c r="E49" t="s">
        <v>317</v>
      </c>
      <c r="F49" t="s">
        <v>61</v>
      </c>
      <c r="G49" t="str">
        <f t="shared" si="0"/>
        <v>g.add((Construct,RDFS.subClassOf,Creature))</v>
      </c>
    </row>
    <row r="50" spans="2:7">
      <c r="B50" t="s">
        <v>6</v>
      </c>
      <c r="C50" t="s">
        <v>58</v>
      </c>
      <c r="D50" t="s">
        <v>314</v>
      </c>
      <c r="E50" t="s">
        <v>317</v>
      </c>
      <c r="F50" t="s">
        <v>21</v>
      </c>
      <c r="G50" t="str">
        <f t="shared" si="0"/>
        <v>g.add((Contraption,RDFS.subClassOf,Artifact))</v>
      </c>
    </row>
    <row r="51" spans="2:7">
      <c r="B51" t="s">
        <v>6</v>
      </c>
      <c r="C51" t="s">
        <v>59</v>
      </c>
      <c r="D51" t="s">
        <v>314</v>
      </c>
      <c r="E51" t="s">
        <v>317</v>
      </c>
      <c r="F51" t="s">
        <v>61</v>
      </c>
      <c r="G51" t="str">
        <f t="shared" si="0"/>
        <v>g.add((Coward,RDFS.subClassOf,Creature))</v>
      </c>
    </row>
    <row r="52" spans="2:7">
      <c r="B52" t="s">
        <v>6</v>
      </c>
      <c r="C52" t="s">
        <v>60</v>
      </c>
      <c r="D52" t="s">
        <v>314</v>
      </c>
      <c r="E52" t="s">
        <v>317</v>
      </c>
      <c r="F52" t="s">
        <v>61</v>
      </c>
      <c r="G52" t="str">
        <f t="shared" si="0"/>
        <v>g.add((Crab,RDFS.subClassOf,Creature))</v>
      </c>
    </row>
    <row r="53" spans="2:7">
      <c r="B53" t="s">
        <v>6</v>
      </c>
      <c r="C53" t="s">
        <v>61</v>
      </c>
      <c r="D53" t="s">
        <v>314</v>
      </c>
      <c r="E53" t="s">
        <v>317</v>
      </c>
      <c r="F53" t="s">
        <v>242</v>
      </c>
      <c r="G53" t="str">
        <f t="shared" si="0"/>
        <v>g.add((Creature,RDFS.subClassOf,Spell))</v>
      </c>
    </row>
    <row r="54" spans="2:7">
      <c r="B54" t="s">
        <v>6</v>
      </c>
      <c r="C54" t="s">
        <v>62</v>
      </c>
      <c r="D54" t="s">
        <v>314</v>
      </c>
      <c r="E54" t="s">
        <v>317</v>
      </c>
      <c r="F54" t="s">
        <v>61</v>
      </c>
      <c r="G54" t="str">
        <f t="shared" si="0"/>
        <v>g.add((Crocodile,RDFS.subClassOf,Creature))</v>
      </c>
    </row>
    <row r="55" spans="2:7">
      <c r="B55" t="s">
        <v>6</v>
      </c>
      <c r="C55" t="s">
        <v>63</v>
      </c>
      <c r="D55" t="s">
        <v>314</v>
      </c>
      <c r="E55" t="s">
        <v>317</v>
      </c>
      <c r="F55" t="s">
        <v>87</v>
      </c>
      <c r="G55" t="str">
        <f t="shared" si="0"/>
        <v>g.add((Curse,RDFS.subClassOf,Enchantment))</v>
      </c>
    </row>
    <row r="56" spans="2:7">
      <c r="B56" t="s">
        <v>6</v>
      </c>
      <c r="C56" t="s">
        <v>64</v>
      </c>
      <c r="D56" t="s">
        <v>314</v>
      </c>
      <c r="E56" t="s">
        <v>317</v>
      </c>
      <c r="F56" t="s">
        <v>61</v>
      </c>
      <c r="G56" t="str">
        <f t="shared" si="0"/>
        <v>g.add((Cyclops,RDFS.subClassOf,Creature))</v>
      </c>
    </row>
    <row r="57" spans="2:7">
      <c r="B57" t="s">
        <v>6</v>
      </c>
      <c r="C57" t="s">
        <v>65</v>
      </c>
      <c r="D57" t="s">
        <v>314</v>
      </c>
      <c r="E57" t="s">
        <v>317</v>
      </c>
      <c r="F57" t="s">
        <v>61</v>
      </c>
      <c r="G57" t="str">
        <f t="shared" si="0"/>
        <v>g.add((Dauthi,RDFS.subClassOf,Creature))</v>
      </c>
    </row>
    <row r="58" spans="2:7">
      <c r="B58" t="s">
        <v>6</v>
      </c>
      <c r="C58" t="s">
        <v>66</v>
      </c>
      <c r="D58" t="s">
        <v>314</v>
      </c>
      <c r="E58" t="s">
        <v>317</v>
      </c>
      <c r="F58" t="s">
        <v>61</v>
      </c>
      <c r="G58" t="str">
        <f t="shared" si="0"/>
        <v>g.add((Demon,RDFS.subClassOf,Creature))</v>
      </c>
    </row>
    <row r="59" spans="2:7">
      <c r="B59" t="s">
        <v>6</v>
      </c>
      <c r="C59" t="s">
        <v>67</v>
      </c>
      <c r="D59" t="s">
        <v>314</v>
      </c>
      <c r="E59" t="s">
        <v>317</v>
      </c>
      <c r="F59" t="s">
        <v>179</v>
      </c>
      <c r="G59" t="str">
        <f t="shared" si="0"/>
        <v>g.add((Desert,RDFS.subClassOf,NonBasic))</v>
      </c>
    </row>
    <row r="60" spans="2:7">
      <c r="B60" t="s">
        <v>6</v>
      </c>
      <c r="C60" t="s">
        <v>68</v>
      </c>
      <c r="D60" t="s">
        <v>314</v>
      </c>
      <c r="E60" t="s">
        <v>317</v>
      </c>
      <c r="F60" t="s">
        <v>61</v>
      </c>
      <c r="G60" t="str">
        <f t="shared" si="0"/>
        <v>g.add((Deserter,RDFS.subClassOf,Creature))</v>
      </c>
    </row>
    <row r="61" spans="2:7">
      <c r="B61" t="s">
        <v>6</v>
      </c>
      <c r="C61" t="s">
        <v>69</v>
      </c>
      <c r="D61" t="s">
        <v>314</v>
      </c>
      <c r="E61" t="s">
        <v>317</v>
      </c>
      <c r="F61" t="s">
        <v>61</v>
      </c>
      <c r="G61" t="str">
        <f t="shared" si="0"/>
        <v>g.add((Devil,RDFS.subClassOf,Creature))</v>
      </c>
    </row>
    <row r="62" spans="2:7">
      <c r="B62" t="s">
        <v>6</v>
      </c>
      <c r="C62" t="s">
        <v>70</v>
      </c>
      <c r="D62" t="s">
        <v>314</v>
      </c>
      <c r="E62" t="s">
        <v>317</v>
      </c>
      <c r="F62" t="s">
        <v>61</v>
      </c>
      <c r="G62" t="str">
        <f t="shared" si="0"/>
        <v>g.add((Dinosaur,RDFS.subClassOf,Creature))</v>
      </c>
    </row>
    <row r="63" spans="2:7">
      <c r="B63" t="s">
        <v>6</v>
      </c>
      <c r="C63" t="s">
        <v>71</v>
      </c>
      <c r="D63" t="s">
        <v>314</v>
      </c>
      <c r="E63" t="s">
        <v>317</v>
      </c>
      <c r="F63" t="s">
        <v>61</v>
      </c>
      <c r="G63" t="str">
        <f t="shared" si="0"/>
        <v>g.add((Djinn,RDFS.subClassOf,Creature))</v>
      </c>
    </row>
    <row r="64" spans="2:7">
      <c r="B64" t="s">
        <v>6</v>
      </c>
      <c r="C64" t="s">
        <v>72</v>
      </c>
      <c r="D64" t="s">
        <v>314</v>
      </c>
      <c r="E64" t="s">
        <v>317</v>
      </c>
      <c r="F64" t="s">
        <v>61</v>
      </c>
      <c r="G64" t="str">
        <f t="shared" si="0"/>
        <v>g.add((Dragon,RDFS.subClassOf,Creature))</v>
      </c>
    </row>
    <row r="65" spans="2:7">
      <c r="B65" t="s">
        <v>6</v>
      </c>
      <c r="C65" t="s">
        <v>73</v>
      </c>
      <c r="D65" t="s">
        <v>314</v>
      </c>
      <c r="E65" t="s">
        <v>317</v>
      </c>
      <c r="F65" t="s">
        <v>61</v>
      </c>
      <c r="G65" t="str">
        <f t="shared" si="0"/>
        <v>g.add((Drake,RDFS.subClassOf,Creature))</v>
      </c>
    </row>
    <row r="66" spans="2:7">
      <c r="B66" t="s">
        <v>6</v>
      </c>
      <c r="C66" t="s">
        <v>74</v>
      </c>
      <c r="D66" t="s">
        <v>314</v>
      </c>
      <c r="E66" t="s">
        <v>317</v>
      </c>
      <c r="F66" t="s">
        <v>61</v>
      </c>
      <c r="G66" t="str">
        <f t="shared" ref="G66:G129" si="1">CONCATENATE("g.add((",C66,",RDFS.subClassOf,",F66,"))")</f>
        <v>g.add((Dreadnought,RDFS.subClassOf,Creature))</v>
      </c>
    </row>
    <row r="67" spans="2:7">
      <c r="B67" t="s">
        <v>6</v>
      </c>
      <c r="C67" t="s">
        <v>75</v>
      </c>
      <c r="D67" t="s">
        <v>314</v>
      </c>
      <c r="E67" t="s">
        <v>317</v>
      </c>
      <c r="F67" t="s">
        <v>61</v>
      </c>
      <c r="G67" t="str">
        <f t="shared" si="1"/>
        <v>g.add((Drone,RDFS.subClassOf,Creature))</v>
      </c>
    </row>
    <row r="68" spans="2:7">
      <c r="B68" t="s">
        <v>6</v>
      </c>
      <c r="C68" t="s">
        <v>76</v>
      </c>
      <c r="D68" t="s">
        <v>314</v>
      </c>
      <c r="E68" t="s">
        <v>317</v>
      </c>
      <c r="F68" t="s">
        <v>61</v>
      </c>
      <c r="G68" t="str">
        <f t="shared" si="1"/>
        <v>g.add((Druid,RDFS.subClassOf,Creature))</v>
      </c>
    </row>
    <row r="69" spans="2:7">
      <c r="B69" t="s">
        <v>6</v>
      </c>
      <c r="C69" t="s">
        <v>77</v>
      </c>
      <c r="D69" t="s">
        <v>314</v>
      </c>
      <c r="E69" t="s">
        <v>317</v>
      </c>
      <c r="F69" t="s">
        <v>61</v>
      </c>
      <c r="G69" t="str">
        <f t="shared" si="1"/>
        <v>g.add((Dryad,RDFS.subClassOf,Creature))</v>
      </c>
    </row>
    <row r="70" spans="2:7">
      <c r="B70" t="s">
        <v>6</v>
      </c>
      <c r="C70" t="s">
        <v>78</v>
      </c>
      <c r="D70" t="s">
        <v>314</v>
      </c>
      <c r="E70" t="s">
        <v>317</v>
      </c>
      <c r="F70" t="s">
        <v>61</v>
      </c>
      <c r="G70" t="str">
        <f t="shared" si="1"/>
        <v>g.add((Dwarf,RDFS.subClassOf,Creature))</v>
      </c>
    </row>
    <row r="71" spans="2:7">
      <c r="B71" t="s">
        <v>6</v>
      </c>
      <c r="C71" t="s">
        <v>79</v>
      </c>
      <c r="D71" t="s">
        <v>314</v>
      </c>
      <c r="E71" t="s">
        <v>317</v>
      </c>
      <c r="F71" t="s">
        <v>61</v>
      </c>
      <c r="G71" t="str">
        <f t="shared" si="1"/>
        <v>g.add((Efreet,RDFS.subClassOf,Creature))</v>
      </c>
    </row>
    <row r="72" spans="2:7">
      <c r="B72" t="s">
        <v>6</v>
      </c>
      <c r="C72" t="s">
        <v>80</v>
      </c>
      <c r="D72" t="s">
        <v>314</v>
      </c>
      <c r="E72" t="s">
        <v>317</v>
      </c>
      <c r="F72" t="s">
        <v>61</v>
      </c>
      <c r="G72" t="str">
        <f t="shared" si="1"/>
        <v>g.add((Egg,RDFS.subClassOf,Creature))</v>
      </c>
    </row>
    <row r="73" spans="2:7">
      <c r="B73" t="s">
        <v>6</v>
      </c>
      <c r="C73" t="s">
        <v>81</v>
      </c>
      <c r="D73" t="s">
        <v>314</v>
      </c>
      <c r="E73" t="s">
        <v>317</v>
      </c>
      <c r="F73" t="s">
        <v>61</v>
      </c>
      <c r="G73" t="str">
        <f t="shared" si="1"/>
        <v>g.add((Elder,RDFS.subClassOf,Creature))</v>
      </c>
    </row>
    <row r="74" spans="2:7">
      <c r="B74" t="s">
        <v>6</v>
      </c>
      <c r="C74" t="s">
        <v>82</v>
      </c>
      <c r="D74" t="s">
        <v>314</v>
      </c>
      <c r="E74" t="s">
        <v>317</v>
      </c>
      <c r="F74" t="s">
        <v>61</v>
      </c>
      <c r="G74" t="str">
        <f t="shared" si="1"/>
        <v>g.add((Eldrazi,RDFS.subClassOf,Creature))</v>
      </c>
    </row>
    <row r="75" spans="2:7">
      <c r="B75" t="s">
        <v>6</v>
      </c>
      <c r="C75" t="s">
        <v>83</v>
      </c>
      <c r="D75" t="s">
        <v>314</v>
      </c>
      <c r="E75" t="s">
        <v>317</v>
      </c>
      <c r="F75" t="s">
        <v>61</v>
      </c>
      <c r="G75" t="str">
        <f t="shared" si="1"/>
        <v>g.add((Elemental,RDFS.subClassOf,Creature))</v>
      </c>
    </row>
    <row r="76" spans="2:7">
      <c r="B76" t="s">
        <v>6</v>
      </c>
      <c r="C76" t="s">
        <v>84</v>
      </c>
      <c r="D76" t="s">
        <v>314</v>
      </c>
      <c r="E76" t="s">
        <v>317</v>
      </c>
      <c r="F76" t="s">
        <v>61</v>
      </c>
      <c r="G76" t="str">
        <f t="shared" si="1"/>
        <v>g.add((Elephant,RDFS.subClassOf,Creature))</v>
      </c>
    </row>
    <row r="77" spans="2:7">
      <c r="B77" t="s">
        <v>6</v>
      </c>
      <c r="C77" t="s">
        <v>85</v>
      </c>
      <c r="D77" t="s">
        <v>314</v>
      </c>
      <c r="E77" t="s">
        <v>317</v>
      </c>
      <c r="F77" t="s">
        <v>61</v>
      </c>
      <c r="G77" t="str">
        <f t="shared" si="1"/>
        <v>g.add((Elf,RDFS.subClassOf,Creature))</v>
      </c>
    </row>
    <row r="78" spans="2:7">
      <c r="B78" t="s">
        <v>6</v>
      </c>
      <c r="C78" t="s">
        <v>86</v>
      </c>
      <c r="D78" t="s">
        <v>314</v>
      </c>
      <c r="E78" t="s">
        <v>317</v>
      </c>
      <c r="F78" t="s">
        <v>61</v>
      </c>
      <c r="G78" t="str">
        <f t="shared" si="1"/>
        <v>g.add((Elk,RDFS.subClassOf,Creature))</v>
      </c>
    </row>
    <row r="79" spans="2:7">
      <c r="B79" t="s">
        <v>6</v>
      </c>
      <c r="C79" t="s">
        <v>87</v>
      </c>
      <c r="D79" t="s">
        <v>314</v>
      </c>
      <c r="E79" t="s">
        <v>317</v>
      </c>
      <c r="F79" t="s">
        <v>242</v>
      </c>
      <c r="G79" t="str">
        <f t="shared" si="1"/>
        <v>g.add((Enchantment,RDFS.subClassOf,Spell))</v>
      </c>
    </row>
    <row r="80" spans="2:7">
      <c r="B80" t="s">
        <v>6</v>
      </c>
      <c r="C80" t="s">
        <v>88</v>
      </c>
      <c r="D80" t="s">
        <v>314</v>
      </c>
      <c r="E80" t="s">
        <v>317</v>
      </c>
      <c r="F80" t="s">
        <v>21</v>
      </c>
      <c r="G80" t="str">
        <f t="shared" si="1"/>
        <v>g.add((Equipment,RDFS.subClassOf,Artifact))</v>
      </c>
    </row>
    <row r="81" spans="2:7">
      <c r="B81" t="s">
        <v>6</v>
      </c>
      <c r="C81" t="s">
        <v>89</v>
      </c>
      <c r="D81" t="s">
        <v>314</v>
      </c>
      <c r="E81" t="s">
        <v>317</v>
      </c>
      <c r="F81" t="s">
        <v>61</v>
      </c>
      <c r="G81" t="str">
        <f t="shared" si="1"/>
        <v>g.add((Eye,RDFS.subClassOf,Creature))</v>
      </c>
    </row>
    <row r="82" spans="2:7">
      <c r="B82" t="s">
        <v>6</v>
      </c>
      <c r="C82" t="s">
        <v>90</v>
      </c>
      <c r="D82" t="s">
        <v>314</v>
      </c>
      <c r="E82" t="s">
        <v>317</v>
      </c>
      <c r="F82" t="s">
        <v>61</v>
      </c>
      <c r="G82" t="str">
        <f t="shared" si="1"/>
        <v>g.add((Faerie,RDFS.subClassOf,Creature))</v>
      </c>
    </row>
    <row r="83" spans="2:7">
      <c r="B83" t="s">
        <v>6</v>
      </c>
      <c r="C83" t="s">
        <v>91</v>
      </c>
      <c r="D83" t="s">
        <v>314</v>
      </c>
      <c r="E83" t="s">
        <v>317</v>
      </c>
      <c r="F83" t="s">
        <v>61</v>
      </c>
      <c r="G83" t="str">
        <f t="shared" si="1"/>
        <v>g.add((Ferret,RDFS.subClassOf,Creature))</v>
      </c>
    </row>
    <row r="84" spans="2:7">
      <c r="B84" t="s">
        <v>6</v>
      </c>
      <c r="C84" t="s">
        <v>92</v>
      </c>
      <c r="D84" t="s">
        <v>314</v>
      </c>
      <c r="E84" t="s">
        <v>317</v>
      </c>
      <c r="F84" t="s">
        <v>61</v>
      </c>
      <c r="G84" t="str">
        <f t="shared" si="1"/>
        <v>g.add((Fish,RDFS.subClassOf,Creature))</v>
      </c>
    </row>
    <row r="85" spans="2:7">
      <c r="B85" t="s">
        <v>6</v>
      </c>
      <c r="C85" t="s">
        <v>93</v>
      </c>
      <c r="D85" t="s">
        <v>314</v>
      </c>
      <c r="E85" t="s">
        <v>317</v>
      </c>
      <c r="F85" t="s">
        <v>61</v>
      </c>
      <c r="G85" t="str">
        <f t="shared" si="1"/>
        <v>g.add((Flagbearer,RDFS.subClassOf,Creature))</v>
      </c>
    </row>
    <row r="86" spans="2:7">
      <c r="B86" t="s">
        <v>6</v>
      </c>
      <c r="C86" t="s">
        <v>94</v>
      </c>
      <c r="D86" t="s">
        <v>314</v>
      </c>
      <c r="E86" t="s">
        <v>317</v>
      </c>
      <c r="F86" t="s">
        <v>21</v>
      </c>
      <c r="G86" t="str">
        <f t="shared" si="1"/>
        <v>g.add((Food,RDFS.subClassOf,Artifact))</v>
      </c>
    </row>
    <row r="87" spans="2:7">
      <c r="B87" t="s">
        <v>6</v>
      </c>
      <c r="C87" t="s">
        <v>95</v>
      </c>
      <c r="D87" t="s">
        <v>314</v>
      </c>
      <c r="E87" t="s">
        <v>317</v>
      </c>
      <c r="F87" t="s">
        <v>32</v>
      </c>
      <c r="G87" t="str">
        <f t="shared" si="1"/>
        <v>g.add((Forest,RDFS.subClassOf,Basic))</v>
      </c>
    </row>
    <row r="88" spans="2:7">
      <c r="B88" t="s">
        <v>6</v>
      </c>
      <c r="C88" t="s">
        <v>96</v>
      </c>
      <c r="D88" t="s">
        <v>314</v>
      </c>
      <c r="E88" t="s">
        <v>317</v>
      </c>
      <c r="F88" t="s">
        <v>21</v>
      </c>
      <c r="G88" t="str">
        <f t="shared" si="1"/>
        <v>g.add((Fortification,RDFS.subClassOf,Artifact))</v>
      </c>
    </row>
    <row r="89" spans="2:7">
      <c r="B89" t="s">
        <v>6</v>
      </c>
      <c r="C89" t="s">
        <v>97</v>
      </c>
      <c r="D89" t="s">
        <v>314</v>
      </c>
      <c r="E89" t="s">
        <v>317</v>
      </c>
      <c r="F89" t="s">
        <v>61</v>
      </c>
      <c r="G89" t="str">
        <f t="shared" si="1"/>
        <v>g.add((Fox,RDFS.subClassOf,Creature))</v>
      </c>
    </row>
    <row r="90" spans="2:7">
      <c r="B90" t="s">
        <v>6</v>
      </c>
      <c r="C90" t="s">
        <v>98</v>
      </c>
      <c r="D90" t="s">
        <v>314</v>
      </c>
      <c r="E90" t="s">
        <v>317</v>
      </c>
      <c r="F90" t="s">
        <v>61</v>
      </c>
      <c r="G90" t="str">
        <f t="shared" si="1"/>
        <v>g.add((Frog,RDFS.subClassOf,Creature))</v>
      </c>
    </row>
    <row r="91" spans="2:7">
      <c r="B91" t="s">
        <v>6</v>
      </c>
      <c r="C91" t="s">
        <v>99</v>
      </c>
      <c r="D91" t="s">
        <v>314</v>
      </c>
      <c r="E91" t="s">
        <v>317</v>
      </c>
      <c r="F91" t="s">
        <v>61</v>
      </c>
      <c r="G91" t="str">
        <f t="shared" si="1"/>
        <v>g.add((Fungus,RDFS.subClassOf,Creature))</v>
      </c>
    </row>
    <row r="92" spans="2:7">
      <c r="B92" t="s">
        <v>6</v>
      </c>
      <c r="C92" t="s">
        <v>100</v>
      </c>
      <c r="D92" t="s">
        <v>314</v>
      </c>
      <c r="E92" t="s">
        <v>317</v>
      </c>
      <c r="F92" t="s">
        <v>61</v>
      </c>
      <c r="G92" t="str">
        <f t="shared" si="1"/>
        <v>g.add((Gargoyle,RDFS.subClassOf,Creature))</v>
      </c>
    </row>
    <row r="93" spans="2:7">
      <c r="B93" t="s">
        <v>6</v>
      </c>
      <c r="C93" t="s">
        <v>101</v>
      </c>
      <c r="D93" t="s">
        <v>314</v>
      </c>
      <c r="E93" t="s">
        <v>317</v>
      </c>
      <c r="F93" t="s">
        <v>179</v>
      </c>
      <c r="G93" t="str">
        <f t="shared" si="1"/>
        <v>g.add((Gate,RDFS.subClassOf,NonBasic))</v>
      </c>
    </row>
    <row r="94" spans="2:7">
      <c r="B94" t="s">
        <v>6</v>
      </c>
      <c r="C94" t="s">
        <v>102</v>
      </c>
      <c r="D94" t="s">
        <v>314</v>
      </c>
      <c r="E94" t="s">
        <v>317</v>
      </c>
      <c r="F94" t="s">
        <v>61</v>
      </c>
      <c r="G94" t="str">
        <f t="shared" si="1"/>
        <v>g.add((Germ,RDFS.subClassOf,Creature))</v>
      </c>
    </row>
    <row r="95" spans="2:7">
      <c r="B95" t="s">
        <v>6</v>
      </c>
      <c r="C95" t="s">
        <v>103</v>
      </c>
      <c r="D95" t="s">
        <v>314</v>
      </c>
      <c r="E95" t="s">
        <v>317</v>
      </c>
      <c r="F95" t="s">
        <v>61</v>
      </c>
      <c r="G95" t="str">
        <f t="shared" si="1"/>
        <v>g.add((Giant,RDFS.subClassOf,Creature))</v>
      </c>
    </row>
    <row r="96" spans="2:7">
      <c r="B96" t="s">
        <v>6</v>
      </c>
      <c r="C96" t="s">
        <v>104</v>
      </c>
      <c r="D96" t="s">
        <v>314</v>
      </c>
      <c r="E96" t="s">
        <v>317</v>
      </c>
      <c r="F96" t="s">
        <v>61</v>
      </c>
      <c r="G96" t="str">
        <f t="shared" si="1"/>
        <v>g.add((Gnome,RDFS.subClassOf,Creature))</v>
      </c>
    </row>
    <row r="97" spans="2:7">
      <c r="B97" t="s">
        <v>6</v>
      </c>
      <c r="C97" t="s">
        <v>105</v>
      </c>
      <c r="D97" t="s">
        <v>314</v>
      </c>
      <c r="E97" t="s">
        <v>317</v>
      </c>
      <c r="F97" t="s">
        <v>61</v>
      </c>
      <c r="G97" t="str">
        <f t="shared" si="1"/>
        <v>g.add((Goat,RDFS.subClassOf,Creature))</v>
      </c>
    </row>
    <row r="98" spans="2:7">
      <c r="B98" t="s">
        <v>6</v>
      </c>
      <c r="C98" t="s">
        <v>106</v>
      </c>
      <c r="D98" t="s">
        <v>314</v>
      </c>
      <c r="E98" t="s">
        <v>317</v>
      </c>
      <c r="F98" t="s">
        <v>61</v>
      </c>
      <c r="G98" t="str">
        <f t="shared" si="1"/>
        <v>g.add((Goblin,RDFS.subClassOf,Creature))</v>
      </c>
    </row>
    <row r="99" spans="2:7">
      <c r="B99" t="s">
        <v>6</v>
      </c>
      <c r="C99" t="s">
        <v>107</v>
      </c>
      <c r="D99" t="s">
        <v>314</v>
      </c>
      <c r="E99" t="s">
        <v>317</v>
      </c>
      <c r="F99" t="s">
        <v>61</v>
      </c>
      <c r="G99" t="str">
        <f t="shared" si="1"/>
        <v>g.add((God,RDFS.subClassOf,Creature))</v>
      </c>
    </row>
    <row r="100" spans="2:7">
      <c r="B100" t="s">
        <v>6</v>
      </c>
      <c r="C100" t="s">
        <v>108</v>
      </c>
      <c r="D100" t="s">
        <v>314</v>
      </c>
      <c r="E100" t="s">
        <v>317</v>
      </c>
      <c r="F100" t="s">
        <v>61</v>
      </c>
      <c r="G100" t="str">
        <f t="shared" si="1"/>
        <v>g.add((Golem,RDFS.subClassOf,Creature))</v>
      </c>
    </row>
    <row r="101" spans="2:7">
      <c r="B101" t="s">
        <v>6</v>
      </c>
      <c r="C101" t="s">
        <v>109</v>
      </c>
      <c r="D101" t="s">
        <v>314</v>
      </c>
      <c r="E101" t="s">
        <v>317</v>
      </c>
      <c r="F101" t="s">
        <v>61</v>
      </c>
      <c r="G101" t="str">
        <f t="shared" si="1"/>
        <v>g.add((Gorgon,RDFS.subClassOf,Creature))</v>
      </c>
    </row>
    <row r="102" spans="2:7">
      <c r="B102" t="s">
        <v>6</v>
      </c>
      <c r="C102" t="s">
        <v>110</v>
      </c>
      <c r="D102" t="s">
        <v>314</v>
      </c>
      <c r="E102" t="s">
        <v>317</v>
      </c>
      <c r="F102" t="s">
        <v>61</v>
      </c>
      <c r="G102" t="str">
        <f t="shared" si="1"/>
        <v>g.add((Graveborn,RDFS.subClassOf,Creature))</v>
      </c>
    </row>
    <row r="103" spans="2:7">
      <c r="B103" t="s">
        <v>6</v>
      </c>
      <c r="C103" t="s">
        <v>111</v>
      </c>
      <c r="D103" t="s">
        <v>314</v>
      </c>
      <c r="E103" t="s">
        <v>317</v>
      </c>
      <c r="F103" t="s">
        <v>61</v>
      </c>
      <c r="G103" t="str">
        <f t="shared" si="1"/>
        <v>g.add((Gremlin,RDFS.subClassOf,Creature))</v>
      </c>
    </row>
    <row r="104" spans="2:7">
      <c r="B104" t="s">
        <v>6</v>
      </c>
      <c r="C104" t="s">
        <v>112</v>
      </c>
      <c r="D104" t="s">
        <v>314</v>
      </c>
      <c r="E104" t="s">
        <v>317</v>
      </c>
      <c r="F104" t="s">
        <v>61</v>
      </c>
      <c r="G104" t="str">
        <f t="shared" si="1"/>
        <v>g.add((Griffin,RDFS.subClassOf,Creature))</v>
      </c>
    </row>
    <row r="105" spans="2:7">
      <c r="B105" t="s">
        <v>6</v>
      </c>
      <c r="C105" t="s">
        <v>113</v>
      </c>
      <c r="D105" t="s">
        <v>314</v>
      </c>
      <c r="E105" t="s">
        <v>317</v>
      </c>
      <c r="F105" t="s">
        <v>61</v>
      </c>
      <c r="G105" t="str">
        <f t="shared" si="1"/>
        <v>g.add((Hag,RDFS.subClassOf,Creature))</v>
      </c>
    </row>
    <row r="106" spans="2:7">
      <c r="B106" t="s">
        <v>6</v>
      </c>
      <c r="C106" t="s">
        <v>114</v>
      </c>
      <c r="D106" t="s">
        <v>314</v>
      </c>
      <c r="E106" t="s">
        <v>317</v>
      </c>
      <c r="F106" t="s">
        <v>61</v>
      </c>
      <c r="G106" t="str">
        <f t="shared" si="1"/>
        <v>g.add((Harpy,RDFS.subClassOf,Creature))</v>
      </c>
    </row>
    <row r="107" spans="2:7">
      <c r="B107" t="s">
        <v>6</v>
      </c>
      <c r="C107" t="s">
        <v>115</v>
      </c>
      <c r="D107" t="s">
        <v>314</v>
      </c>
      <c r="E107" t="s">
        <v>317</v>
      </c>
      <c r="F107" t="s">
        <v>61</v>
      </c>
      <c r="G107" t="str">
        <f t="shared" si="1"/>
        <v>g.add((Hellion,RDFS.subClassOf,Creature))</v>
      </c>
    </row>
    <row r="108" spans="2:7">
      <c r="B108" t="s">
        <v>6</v>
      </c>
      <c r="C108" t="s">
        <v>116</v>
      </c>
      <c r="D108" t="s">
        <v>314</v>
      </c>
      <c r="E108" t="s">
        <v>317</v>
      </c>
      <c r="F108" t="s">
        <v>61</v>
      </c>
      <c r="G108" t="str">
        <f t="shared" si="1"/>
        <v>g.add((Hippo,RDFS.subClassOf,Creature))</v>
      </c>
    </row>
    <row r="109" spans="2:7">
      <c r="B109" t="s">
        <v>6</v>
      </c>
      <c r="C109" t="s">
        <v>117</v>
      </c>
      <c r="D109" t="s">
        <v>314</v>
      </c>
      <c r="E109" t="s">
        <v>317</v>
      </c>
      <c r="F109" t="s">
        <v>61</v>
      </c>
      <c r="G109" t="str">
        <f t="shared" si="1"/>
        <v>g.add((Hippogriff,RDFS.subClassOf,Creature))</v>
      </c>
    </row>
    <row r="110" spans="2:7">
      <c r="B110" t="s">
        <v>6</v>
      </c>
      <c r="C110" t="s">
        <v>118</v>
      </c>
      <c r="D110" t="s">
        <v>314</v>
      </c>
      <c r="E110" t="s">
        <v>317</v>
      </c>
      <c r="F110" t="s">
        <v>61</v>
      </c>
      <c r="G110" t="str">
        <f t="shared" si="1"/>
        <v>g.add((Homarid,RDFS.subClassOf,Creature))</v>
      </c>
    </row>
    <row r="111" spans="2:7">
      <c r="B111" t="s">
        <v>6</v>
      </c>
      <c r="C111" t="s">
        <v>119</v>
      </c>
      <c r="D111" t="s">
        <v>314</v>
      </c>
      <c r="E111" t="s">
        <v>317</v>
      </c>
      <c r="F111" t="s">
        <v>61</v>
      </c>
      <c r="G111" t="str">
        <f t="shared" si="1"/>
        <v>g.add((Homunculus,RDFS.subClassOf,Creature))</v>
      </c>
    </row>
    <row r="112" spans="2:7">
      <c r="B112" t="s">
        <v>6</v>
      </c>
      <c r="C112" t="s">
        <v>120</v>
      </c>
      <c r="D112" t="s">
        <v>314</v>
      </c>
      <c r="E112" t="s">
        <v>317</v>
      </c>
      <c r="F112" t="s">
        <v>61</v>
      </c>
      <c r="G112" t="str">
        <f t="shared" si="1"/>
        <v>g.add((Horror,RDFS.subClassOf,Creature))</v>
      </c>
    </row>
    <row r="113" spans="2:7">
      <c r="B113" t="s">
        <v>6</v>
      </c>
      <c r="C113" t="s">
        <v>121</v>
      </c>
      <c r="D113" t="s">
        <v>314</v>
      </c>
      <c r="E113" t="s">
        <v>317</v>
      </c>
      <c r="F113" t="s">
        <v>61</v>
      </c>
      <c r="G113" t="str">
        <f t="shared" si="1"/>
        <v>g.add((Horse,RDFS.subClassOf,Creature))</v>
      </c>
    </row>
    <row r="114" spans="2:7">
      <c r="B114" t="s">
        <v>6</v>
      </c>
      <c r="C114" t="s">
        <v>122</v>
      </c>
      <c r="D114" t="s">
        <v>314</v>
      </c>
      <c r="E114" t="s">
        <v>317</v>
      </c>
      <c r="F114" t="s">
        <v>61</v>
      </c>
      <c r="G114" t="str">
        <f t="shared" si="1"/>
        <v>g.add((Hound,RDFS.subClassOf,Creature))</v>
      </c>
    </row>
    <row r="115" spans="2:7">
      <c r="B115" t="s">
        <v>6</v>
      </c>
      <c r="C115" t="s">
        <v>123</v>
      </c>
      <c r="D115" t="s">
        <v>314</v>
      </c>
      <c r="E115" t="s">
        <v>317</v>
      </c>
      <c r="F115" t="s">
        <v>61</v>
      </c>
      <c r="G115" t="str">
        <f t="shared" si="1"/>
        <v>g.add((Human,RDFS.subClassOf,Creature))</v>
      </c>
    </row>
    <row r="116" spans="2:7">
      <c r="B116" t="s">
        <v>6</v>
      </c>
      <c r="C116" t="s">
        <v>124</v>
      </c>
      <c r="D116" t="s">
        <v>314</v>
      </c>
      <c r="E116" t="s">
        <v>317</v>
      </c>
      <c r="F116" t="s">
        <v>61</v>
      </c>
      <c r="G116" t="str">
        <f t="shared" si="1"/>
        <v>g.add((Hydra,RDFS.subClassOf,Creature))</v>
      </c>
    </row>
    <row r="117" spans="2:7">
      <c r="B117" t="s">
        <v>6</v>
      </c>
      <c r="C117" t="s">
        <v>125</v>
      </c>
      <c r="D117" t="s">
        <v>314</v>
      </c>
      <c r="E117" t="s">
        <v>317</v>
      </c>
      <c r="F117" t="s">
        <v>61</v>
      </c>
      <c r="G117" t="str">
        <f t="shared" si="1"/>
        <v>g.add((Hyena,RDFS.subClassOf,Creature))</v>
      </c>
    </row>
    <row r="118" spans="2:7">
      <c r="B118" t="s">
        <v>6</v>
      </c>
      <c r="C118" t="s">
        <v>126</v>
      </c>
      <c r="D118" t="s">
        <v>314</v>
      </c>
      <c r="E118" t="s">
        <v>317</v>
      </c>
      <c r="F118" t="s">
        <v>61</v>
      </c>
      <c r="G118" t="str">
        <f t="shared" si="1"/>
        <v>g.add((Illusion,RDFS.subClassOf,Creature))</v>
      </c>
    </row>
    <row r="119" spans="2:7">
      <c r="B119" t="s">
        <v>6</v>
      </c>
      <c r="C119" t="s">
        <v>127</v>
      </c>
      <c r="D119" t="s">
        <v>314</v>
      </c>
      <c r="E119" t="s">
        <v>317</v>
      </c>
      <c r="F119" t="s">
        <v>61</v>
      </c>
      <c r="G119" t="str">
        <f t="shared" si="1"/>
        <v>g.add((Imp,RDFS.subClassOf,Creature))</v>
      </c>
    </row>
    <row r="120" spans="2:7">
      <c r="B120" t="s">
        <v>6</v>
      </c>
      <c r="C120" t="s">
        <v>128</v>
      </c>
      <c r="D120" t="s">
        <v>314</v>
      </c>
      <c r="E120" t="s">
        <v>317</v>
      </c>
      <c r="F120" t="s">
        <v>61</v>
      </c>
      <c r="G120" t="str">
        <f t="shared" si="1"/>
        <v>g.add((Incarnation,RDFS.subClassOf,Creature))</v>
      </c>
    </row>
    <row r="121" spans="2:7">
      <c r="B121" t="s">
        <v>6</v>
      </c>
      <c r="C121" t="s">
        <v>129</v>
      </c>
      <c r="D121" t="s">
        <v>314</v>
      </c>
      <c r="E121" t="s">
        <v>317</v>
      </c>
      <c r="F121" t="s">
        <v>61</v>
      </c>
      <c r="G121" t="str">
        <f t="shared" si="1"/>
        <v>g.add((Insect,RDFS.subClassOf,Creature))</v>
      </c>
    </row>
    <row r="122" spans="2:7">
      <c r="B122" t="s">
        <v>6</v>
      </c>
      <c r="C122" t="s">
        <v>130</v>
      </c>
      <c r="D122" t="s">
        <v>314</v>
      </c>
      <c r="E122" t="s">
        <v>317</v>
      </c>
      <c r="F122" t="s">
        <v>242</v>
      </c>
      <c r="G122" t="str">
        <f t="shared" si="1"/>
        <v>g.add((Instant,RDFS.subClassOf,Spell))</v>
      </c>
    </row>
    <row r="123" spans="2:7">
      <c r="B123" t="s">
        <v>6</v>
      </c>
      <c r="C123" t="s">
        <v>131</v>
      </c>
      <c r="D123" t="s">
        <v>314</v>
      </c>
      <c r="E123" t="s">
        <v>317</v>
      </c>
      <c r="F123" t="s">
        <v>32</v>
      </c>
      <c r="G123" t="str">
        <f t="shared" si="1"/>
        <v>g.add((Island,RDFS.subClassOf,Basic))</v>
      </c>
    </row>
    <row r="124" spans="2:7">
      <c r="B124" t="s">
        <v>6</v>
      </c>
      <c r="C124" t="s">
        <v>132</v>
      </c>
      <c r="D124" t="s">
        <v>314</v>
      </c>
      <c r="E124" t="s">
        <v>317</v>
      </c>
      <c r="F124" t="s">
        <v>61</v>
      </c>
      <c r="G124" t="str">
        <f t="shared" si="1"/>
        <v>g.add((Jackal,RDFS.subClassOf,Creature))</v>
      </c>
    </row>
    <row r="125" spans="2:7">
      <c r="B125" t="s">
        <v>6</v>
      </c>
      <c r="C125" t="s">
        <v>133</v>
      </c>
      <c r="D125" t="s">
        <v>314</v>
      </c>
      <c r="E125" t="s">
        <v>317</v>
      </c>
      <c r="F125" t="s">
        <v>61</v>
      </c>
      <c r="G125" t="str">
        <f t="shared" si="1"/>
        <v>g.add((Jellyfish,RDFS.subClassOf,Creature))</v>
      </c>
    </row>
    <row r="126" spans="2:7">
      <c r="B126" t="s">
        <v>6</v>
      </c>
      <c r="C126" t="s">
        <v>134</v>
      </c>
      <c r="D126" t="s">
        <v>314</v>
      </c>
      <c r="E126" t="s">
        <v>317</v>
      </c>
      <c r="F126" t="s">
        <v>61</v>
      </c>
      <c r="G126" t="str">
        <f t="shared" si="1"/>
        <v>g.add((Juggernaut,RDFS.subClassOf,Creature))</v>
      </c>
    </row>
    <row r="127" spans="2:7">
      <c r="B127" t="s">
        <v>6</v>
      </c>
      <c r="C127" t="s">
        <v>135</v>
      </c>
      <c r="D127" t="s">
        <v>314</v>
      </c>
      <c r="E127" t="s">
        <v>317</v>
      </c>
      <c r="F127" t="s">
        <v>61</v>
      </c>
      <c r="G127" t="str">
        <f t="shared" si="1"/>
        <v>g.add((Kavu,RDFS.subClassOf,Creature))</v>
      </c>
    </row>
    <row r="128" spans="2:7">
      <c r="B128" t="s">
        <v>6</v>
      </c>
      <c r="C128" t="s">
        <v>136</v>
      </c>
      <c r="D128" t="s">
        <v>314</v>
      </c>
      <c r="E128" t="s">
        <v>317</v>
      </c>
      <c r="F128" t="s">
        <v>61</v>
      </c>
      <c r="G128" t="str">
        <f t="shared" si="1"/>
        <v>g.add((Kirin,RDFS.subClassOf,Creature))</v>
      </c>
    </row>
    <row r="129" spans="2:7">
      <c r="B129" t="s">
        <v>6</v>
      </c>
      <c r="C129" t="s">
        <v>137</v>
      </c>
      <c r="D129" t="s">
        <v>314</v>
      </c>
      <c r="E129" t="s">
        <v>317</v>
      </c>
      <c r="F129" t="s">
        <v>61</v>
      </c>
      <c r="G129" t="str">
        <f t="shared" si="1"/>
        <v>g.add((Kithkin,RDFS.subClassOf,Creature))</v>
      </c>
    </row>
    <row r="130" spans="2:7">
      <c r="B130" t="s">
        <v>6</v>
      </c>
      <c r="C130" t="s">
        <v>138</v>
      </c>
      <c r="D130" t="s">
        <v>314</v>
      </c>
      <c r="E130" t="s">
        <v>317</v>
      </c>
      <c r="F130" t="s">
        <v>61</v>
      </c>
      <c r="G130" t="str">
        <f t="shared" ref="G130:G193" si="2">CONCATENATE("g.add((",C130,",RDFS.subClassOf,",F130,"))")</f>
        <v>g.add((Knight,RDFS.subClassOf,Creature))</v>
      </c>
    </row>
    <row r="131" spans="2:7">
      <c r="B131" t="s">
        <v>6</v>
      </c>
      <c r="C131" t="s">
        <v>139</v>
      </c>
      <c r="D131" t="s">
        <v>314</v>
      </c>
      <c r="E131" t="s">
        <v>317</v>
      </c>
      <c r="F131" t="s">
        <v>61</v>
      </c>
      <c r="G131" t="str">
        <f t="shared" si="2"/>
        <v>g.add((Kobold,RDFS.subClassOf,Creature))</v>
      </c>
    </row>
    <row r="132" spans="2:7">
      <c r="B132" t="s">
        <v>6</v>
      </c>
      <c r="C132" t="s">
        <v>140</v>
      </c>
      <c r="D132" t="s">
        <v>314</v>
      </c>
      <c r="E132" t="s">
        <v>317</v>
      </c>
      <c r="F132" t="s">
        <v>61</v>
      </c>
      <c r="G132" t="str">
        <f t="shared" si="2"/>
        <v>g.add((Kor,RDFS.subClassOf,Creature))</v>
      </c>
    </row>
    <row r="133" spans="2:7">
      <c r="B133" t="s">
        <v>6</v>
      </c>
      <c r="C133" t="s">
        <v>141</v>
      </c>
      <c r="D133" t="s">
        <v>314</v>
      </c>
      <c r="E133" t="s">
        <v>317</v>
      </c>
      <c r="F133" t="s">
        <v>61</v>
      </c>
      <c r="G133" t="str">
        <f t="shared" si="2"/>
        <v>g.add((Kraken,RDFS.subClassOf,Creature))</v>
      </c>
    </row>
    <row r="134" spans="2:7">
      <c r="B134" t="s">
        <v>6</v>
      </c>
      <c r="C134" t="s">
        <v>142</v>
      </c>
      <c r="D134" t="s">
        <v>314</v>
      </c>
      <c r="E134" t="s">
        <v>317</v>
      </c>
      <c r="F134" t="s">
        <v>179</v>
      </c>
      <c r="G134" t="str">
        <f t="shared" si="2"/>
        <v>g.add((Lair,RDFS.subClassOf,NonBasic))</v>
      </c>
    </row>
    <row r="135" spans="2:7">
      <c r="B135" t="s">
        <v>6</v>
      </c>
      <c r="C135" t="s">
        <v>143</v>
      </c>
      <c r="D135" t="s">
        <v>314</v>
      </c>
      <c r="E135" t="s">
        <v>317</v>
      </c>
      <c r="F135" t="s">
        <v>61</v>
      </c>
      <c r="G135" t="str">
        <f t="shared" si="2"/>
        <v>g.add((Lamia,RDFS.subClassOf,Creature))</v>
      </c>
    </row>
    <row r="136" spans="2:7">
      <c r="B136" t="s">
        <v>6</v>
      </c>
      <c r="C136" t="s">
        <v>144</v>
      </c>
      <c r="D136" t="s">
        <v>314</v>
      </c>
      <c r="E136" t="s">
        <v>317</v>
      </c>
      <c r="F136" t="s">
        <v>61</v>
      </c>
      <c r="G136" t="str">
        <f t="shared" si="2"/>
        <v>g.add((Lammasu,RDFS.subClassOf,Creature))</v>
      </c>
    </row>
    <row r="137" spans="2:7">
      <c r="B137" t="s">
        <v>6</v>
      </c>
      <c r="C137" t="s">
        <v>145</v>
      </c>
      <c r="D137" t="s">
        <v>314</v>
      </c>
      <c r="E137" t="s">
        <v>317</v>
      </c>
      <c r="F137" t="s">
        <v>152</v>
      </c>
      <c r="G137" t="str">
        <f t="shared" si="2"/>
        <v>g.add((Land,RDFS.subClassOf,MagicTheGathering_Objects))</v>
      </c>
    </row>
    <row r="138" spans="2:7">
      <c r="B138" t="s">
        <v>6</v>
      </c>
      <c r="C138" t="s">
        <v>146</v>
      </c>
      <c r="D138" t="s">
        <v>314</v>
      </c>
      <c r="E138" t="s">
        <v>317</v>
      </c>
      <c r="F138" t="s">
        <v>61</v>
      </c>
      <c r="G138" t="str">
        <f t="shared" si="2"/>
        <v>g.add((Leech,RDFS.subClassOf,Creature))</v>
      </c>
    </row>
    <row r="139" spans="2:7">
      <c r="B139" t="s">
        <v>6</v>
      </c>
      <c r="C139" t="s">
        <v>147</v>
      </c>
      <c r="D139" t="s">
        <v>314</v>
      </c>
      <c r="E139" t="s">
        <v>317</v>
      </c>
      <c r="F139" t="s">
        <v>61</v>
      </c>
      <c r="G139" t="str">
        <f t="shared" si="2"/>
        <v>g.add((Leviathan,RDFS.subClassOf,Creature))</v>
      </c>
    </row>
    <row r="140" spans="2:7">
      <c r="B140" t="s">
        <v>6</v>
      </c>
      <c r="C140" t="s">
        <v>148</v>
      </c>
      <c r="D140" t="s">
        <v>314</v>
      </c>
      <c r="E140" t="s">
        <v>317</v>
      </c>
      <c r="F140" t="s">
        <v>61</v>
      </c>
      <c r="G140" t="str">
        <f t="shared" si="2"/>
        <v>g.add((Lhurgoyf,RDFS.subClassOf,Creature))</v>
      </c>
    </row>
    <row r="141" spans="2:7">
      <c r="B141" t="s">
        <v>6</v>
      </c>
      <c r="C141" t="s">
        <v>149</v>
      </c>
      <c r="D141" t="s">
        <v>314</v>
      </c>
      <c r="E141" t="s">
        <v>317</v>
      </c>
      <c r="F141" t="s">
        <v>61</v>
      </c>
      <c r="G141" t="str">
        <f t="shared" si="2"/>
        <v>g.add((Licid,RDFS.subClassOf,Creature))</v>
      </c>
    </row>
    <row r="142" spans="2:7">
      <c r="B142" t="s">
        <v>6</v>
      </c>
      <c r="C142" t="s">
        <v>150</v>
      </c>
      <c r="D142" t="s">
        <v>314</v>
      </c>
      <c r="E142" t="s">
        <v>317</v>
      </c>
      <c r="F142" t="s">
        <v>61</v>
      </c>
      <c r="G142" t="str">
        <f t="shared" si="2"/>
        <v>g.add((Lizard,RDFS.subClassOf,Creature))</v>
      </c>
    </row>
    <row r="143" spans="2:7">
      <c r="B143" t="s">
        <v>6</v>
      </c>
      <c r="C143" t="s">
        <v>151</v>
      </c>
      <c r="D143" t="s">
        <v>314</v>
      </c>
      <c r="E143" t="s">
        <v>317</v>
      </c>
      <c r="F143" t="s">
        <v>179</v>
      </c>
      <c r="G143" t="str">
        <f t="shared" si="2"/>
        <v>g.add((Locus,RDFS.subClassOf,NonBasic))</v>
      </c>
    </row>
    <row r="144" spans="2:7">
      <c r="B144" t="s">
        <v>6</v>
      </c>
      <c r="C144" t="s">
        <v>153</v>
      </c>
      <c r="D144" t="s">
        <v>314</v>
      </c>
      <c r="E144" t="s">
        <v>317</v>
      </c>
      <c r="F144" t="s">
        <v>61</v>
      </c>
      <c r="G144" t="str">
        <f t="shared" si="2"/>
        <v>g.add((Manticore,RDFS.subClassOf,Creature))</v>
      </c>
    </row>
    <row r="145" spans="2:7">
      <c r="B145" t="s">
        <v>6</v>
      </c>
      <c r="C145" t="s">
        <v>154</v>
      </c>
      <c r="D145" t="s">
        <v>314</v>
      </c>
      <c r="E145" t="s">
        <v>317</v>
      </c>
      <c r="F145" t="s">
        <v>61</v>
      </c>
      <c r="G145" t="str">
        <f t="shared" si="2"/>
        <v>g.add((Masticore,RDFS.subClassOf,Creature))</v>
      </c>
    </row>
    <row r="146" spans="2:7">
      <c r="B146" t="s">
        <v>6</v>
      </c>
      <c r="C146" t="s">
        <v>155</v>
      </c>
      <c r="D146" t="s">
        <v>314</v>
      </c>
      <c r="E146" t="s">
        <v>317</v>
      </c>
      <c r="F146" t="s">
        <v>61</v>
      </c>
      <c r="G146" t="str">
        <f t="shared" si="2"/>
        <v>g.add((Mercenary,RDFS.subClassOf,Creature))</v>
      </c>
    </row>
    <row r="147" spans="2:7">
      <c r="B147" t="s">
        <v>6</v>
      </c>
      <c r="C147" t="s">
        <v>156</v>
      </c>
      <c r="D147" t="s">
        <v>314</v>
      </c>
      <c r="E147" t="s">
        <v>317</v>
      </c>
      <c r="F147" t="s">
        <v>61</v>
      </c>
      <c r="G147" t="str">
        <f t="shared" si="2"/>
        <v>g.add((Merfolk,RDFS.subClassOf,Creature))</v>
      </c>
    </row>
    <row r="148" spans="2:7">
      <c r="B148" t="s">
        <v>6</v>
      </c>
      <c r="C148" t="s">
        <v>157</v>
      </c>
      <c r="D148" t="s">
        <v>314</v>
      </c>
      <c r="E148" t="s">
        <v>317</v>
      </c>
      <c r="F148" t="s">
        <v>61</v>
      </c>
      <c r="G148" t="str">
        <f t="shared" si="2"/>
        <v>g.add((Metathran,RDFS.subClassOf,Creature))</v>
      </c>
    </row>
    <row r="149" spans="2:7">
      <c r="B149" t="s">
        <v>6</v>
      </c>
      <c r="C149" t="s">
        <v>158</v>
      </c>
      <c r="D149" t="s">
        <v>314</v>
      </c>
      <c r="E149" t="s">
        <v>317</v>
      </c>
      <c r="F149" t="s">
        <v>179</v>
      </c>
      <c r="G149" t="str">
        <f t="shared" si="2"/>
        <v>g.add((Mine,RDFS.subClassOf,NonBasic))</v>
      </c>
    </row>
    <row r="150" spans="2:7">
      <c r="B150" t="s">
        <v>6</v>
      </c>
      <c r="C150" t="s">
        <v>159</v>
      </c>
      <c r="D150" t="s">
        <v>314</v>
      </c>
      <c r="E150" t="s">
        <v>317</v>
      </c>
      <c r="F150" t="s">
        <v>61</v>
      </c>
      <c r="G150" t="str">
        <f t="shared" si="2"/>
        <v>g.add((Minion,RDFS.subClassOf,Creature))</v>
      </c>
    </row>
    <row r="151" spans="2:7">
      <c r="B151" t="s">
        <v>6</v>
      </c>
      <c r="C151" t="s">
        <v>160</v>
      </c>
      <c r="D151" t="s">
        <v>314</v>
      </c>
      <c r="E151" t="s">
        <v>317</v>
      </c>
      <c r="F151" t="s">
        <v>61</v>
      </c>
      <c r="G151" t="str">
        <f t="shared" si="2"/>
        <v>g.add((Minotaur,RDFS.subClassOf,Creature))</v>
      </c>
    </row>
    <row r="152" spans="2:7">
      <c r="B152" t="s">
        <v>6</v>
      </c>
      <c r="C152" t="s">
        <v>161</v>
      </c>
      <c r="D152" t="s">
        <v>314</v>
      </c>
      <c r="E152" t="s">
        <v>317</v>
      </c>
      <c r="F152" t="s">
        <v>61</v>
      </c>
      <c r="G152" t="str">
        <f t="shared" si="2"/>
        <v>g.add((Mole,RDFS.subClassOf,Creature))</v>
      </c>
    </row>
    <row r="153" spans="2:7">
      <c r="B153" t="s">
        <v>6</v>
      </c>
      <c r="C153" t="s">
        <v>162</v>
      </c>
      <c r="D153" t="s">
        <v>314</v>
      </c>
      <c r="E153" t="s">
        <v>317</v>
      </c>
      <c r="F153" t="s">
        <v>61</v>
      </c>
      <c r="G153" t="str">
        <f t="shared" si="2"/>
        <v>g.add((Monger,RDFS.subClassOf,Creature))</v>
      </c>
    </row>
    <row r="154" spans="2:7">
      <c r="B154" t="s">
        <v>6</v>
      </c>
      <c r="C154" t="s">
        <v>163</v>
      </c>
      <c r="D154" t="s">
        <v>314</v>
      </c>
      <c r="E154" t="s">
        <v>317</v>
      </c>
      <c r="F154" t="s">
        <v>61</v>
      </c>
      <c r="G154" t="str">
        <f t="shared" si="2"/>
        <v>g.add((Mongoose,RDFS.subClassOf,Creature))</v>
      </c>
    </row>
    <row r="155" spans="2:7">
      <c r="B155" t="s">
        <v>6</v>
      </c>
      <c r="C155" t="s">
        <v>164</v>
      </c>
      <c r="D155" t="s">
        <v>314</v>
      </c>
      <c r="E155" t="s">
        <v>317</v>
      </c>
      <c r="F155" t="s">
        <v>61</v>
      </c>
      <c r="G155" t="str">
        <f t="shared" si="2"/>
        <v>g.add((Monk,RDFS.subClassOf,Creature))</v>
      </c>
    </row>
    <row r="156" spans="2:7">
      <c r="B156" t="s">
        <v>6</v>
      </c>
      <c r="C156" t="s">
        <v>165</v>
      </c>
      <c r="D156" t="s">
        <v>314</v>
      </c>
      <c r="E156" t="s">
        <v>317</v>
      </c>
      <c r="F156" t="s">
        <v>61</v>
      </c>
      <c r="G156" t="str">
        <f t="shared" si="2"/>
        <v>g.add((Monkey,RDFS.subClassOf,Creature))</v>
      </c>
    </row>
    <row r="157" spans="2:7">
      <c r="B157" t="s">
        <v>6</v>
      </c>
      <c r="C157" t="s">
        <v>166</v>
      </c>
      <c r="D157" t="s">
        <v>314</v>
      </c>
      <c r="E157" t="s">
        <v>317</v>
      </c>
      <c r="F157" t="s">
        <v>61</v>
      </c>
      <c r="G157" t="str">
        <f t="shared" si="2"/>
        <v>g.add((Moonfolk,RDFS.subClassOf,Creature))</v>
      </c>
    </row>
    <row r="158" spans="2:7">
      <c r="B158" t="s">
        <v>6</v>
      </c>
      <c r="C158" t="s">
        <v>167</v>
      </c>
      <c r="D158" t="s">
        <v>314</v>
      </c>
      <c r="E158" t="s">
        <v>317</v>
      </c>
      <c r="F158" t="s">
        <v>32</v>
      </c>
      <c r="G158" t="str">
        <f t="shared" si="2"/>
        <v>g.add((Mountain,RDFS.subClassOf,Basic))</v>
      </c>
    </row>
    <row r="159" spans="2:7">
      <c r="B159" t="s">
        <v>6</v>
      </c>
      <c r="C159" t="s">
        <v>168</v>
      </c>
      <c r="D159" t="s">
        <v>314</v>
      </c>
      <c r="E159" t="s">
        <v>317</v>
      </c>
      <c r="F159" t="s">
        <v>61</v>
      </c>
      <c r="G159" t="str">
        <f t="shared" si="2"/>
        <v>g.add((Mutant,RDFS.subClassOf,Creature))</v>
      </c>
    </row>
    <row r="160" spans="2:7">
      <c r="B160" t="s">
        <v>6</v>
      </c>
      <c r="C160" t="s">
        <v>169</v>
      </c>
      <c r="D160" t="s">
        <v>314</v>
      </c>
      <c r="E160" t="s">
        <v>317</v>
      </c>
      <c r="F160" t="s">
        <v>61</v>
      </c>
      <c r="G160" t="str">
        <f t="shared" si="2"/>
        <v>g.add((Myr,RDFS.subClassOf,Creature))</v>
      </c>
    </row>
    <row r="161" spans="2:7">
      <c r="B161" t="s">
        <v>6</v>
      </c>
      <c r="C161" t="s">
        <v>170</v>
      </c>
      <c r="D161" t="s">
        <v>314</v>
      </c>
      <c r="E161" t="s">
        <v>317</v>
      </c>
      <c r="F161" t="s">
        <v>61</v>
      </c>
      <c r="G161" t="str">
        <f t="shared" si="2"/>
        <v>g.add((Mystic,RDFS.subClassOf,Creature))</v>
      </c>
    </row>
    <row r="162" spans="2:7">
      <c r="B162" t="s">
        <v>6</v>
      </c>
      <c r="C162" t="s">
        <v>171</v>
      </c>
      <c r="D162" t="s">
        <v>314</v>
      </c>
      <c r="E162" t="s">
        <v>317</v>
      </c>
      <c r="F162" t="s">
        <v>61</v>
      </c>
      <c r="G162" t="str">
        <f t="shared" si="2"/>
        <v>g.add((Naga,RDFS.subClassOf,Creature))</v>
      </c>
    </row>
    <row r="163" spans="2:7">
      <c r="B163" t="s">
        <v>6</v>
      </c>
      <c r="C163" t="s">
        <v>172</v>
      </c>
      <c r="D163" t="s">
        <v>314</v>
      </c>
      <c r="E163" t="s">
        <v>317</v>
      </c>
      <c r="F163" t="s">
        <v>61</v>
      </c>
      <c r="G163" t="str">
        <f t="shared" si="2"/>
        <v>g.add((Nautilus,RDFS.subClassOf,Creature))</v>
      </c>
    </row>
    <row r="164" spans="2:7">
      <c r="B164" t="s">
        <v>6</v>
      </c>
      <c r="C164" t="s">
        <v>173</v>
      </c>
      <c r="D164" t="s">
        <v>314</v>
      </c>
      <c r="E164" t="s">
        <v>317</v>
      </c>
      <c r="F164" t="s">
        <v>61</v>
      </c>
      <c r="G164" t="str">
        <f t="shared" si="2"/>
        <v>g.add((Nephilim,RDFS.subClassOf,Creature))</v>
      </c>
    </row>
    <row r="165" spans="2:7">
      <c r="B165" t="s">
        <v>6</v>
      </c>
      <c r="C165" t="s">
        <v>174</v>
      </c>
      <c r="D165" t="s">
        <v>314</v>
      </c>
      <c r="E165" t="s">
        <v>317</v>
      </c>
      <c r="F165" t="s">
        <v>61</v>
      </c>
      <c r="G165" t="str">
        <f t="shared" si="2"/>
        <v>g.add((Nightmare,RDFS.subClassOf,Creature))</v>
      </c>
    </row>
    <row r="166" spans="2:7">
      <c r="B166" t="s">
        <v>6</v>
      </c>
      <c r="C166" t="s">
        <v>175</v>
      </c>
      <c r="D166" t="s">
        <v>314</v>
      </c>
      <c r="E166" t="s">
        <v>317</v>
      </c>
      <c r="F166" t="s">
        <v>61</v>
      </c>
      <c r="G166" t="str">
        <f t="shared" si="2"/>
        <v>g.add((Nightstalker,RDFS.subClassOf,Creature))</v>
      </c>
    </row>
    <row r="167" spans="2:7">
      <c r="B167" t="s">
        <v>6</v>
      </c>
      <c r="C167" t="s">
        <v>176</v>
      </c>
      <c r="D167" t="s">
        <v>314</v>
      </c>
      <c r="E167" t="s">
        <v>317</v>
      </c>
      <c r="F167" t="s">
        <v>61</v>
      </c>
      <c r="G167" t="str">
        <f t="shared" si="2"/>
        <v>g.add((Ninja,RDFS.subClassOf,Creature))</v>
      </c>
    </row>
    <row r="168" spans="2:7">
      <c r="B168" t="s">
        <v>6</v>
      </c>
      <c r="C168" t="s">
        <v>177</v>
      </c>
      <c r="D168" t="s">
        <v>314</v>
      </c>
      <c r="E168" t="s">
        <v>317</v>
      </c>
      <c r="F168" t="s">
        <v>61</v>
      </c>
      <c r="G168" t="str">
        <f t="shared" si="2"/>
        <v>g.add((Noggle,RDFS.subClassOf,Creature))</v>
      </c>
    </row>
    <row r="169" spans="2:7">
      <c r="B169" t="s">
        <v>6</v>
      </c>
      <c r="C169" t="s">
        <v>178</v>
      </c>
      <c r="D169" t="s">
        <v>314</v>
      </c>
      <c r="E169" t="s">
        <v>317</v>
      </c>
      <c r="F169" t="s">
        <v>61</v>
      </c>
      <c r="G169" t="str">
        <f t="shared" si="2"/>
        <v>g.add((Nomad,RDFS.subClassOf,Creature))</v>
      </c>
    </row>
    <row r="170" spans="2:7">
      <c r="B170" t="s">
        <v>6</v>
      </c>
      <c r="C170" t="s">
        <v>179</v>
      </c>
      <c r="D170" t="s">
        <v>314</v>
      </c>
      <c r="E170" t="s">
        <v>317</v>
      </c>
      <c r="F170" t="s">
        <v>145</v>
      </c>
      <c r="G170" t="str">
        <f t="shared" si="2"/>
        <v>g.add((NonBasic,RDFS.subClassOf,Land))</v>
      </c>
    </row>
    <row r="171" spans="2:7">
      <c r="B171" t="s">
        <v>6</v>
      </c>
      <c r="C171" t="s">
        <v>180</v>
      </c>
      <c r="D171" t="s">
        <v>314</v>
      </c>
      <c r="E171" t="s">
        <v>317</v>
      </c>
      <c r="F171" t="s">
        <v>61</v>
      </c>
      <c r="G171" t="str">
        <f t="shared" si="2"/>
        <v>g.add((Nymph,RDFS.subClassOf,Creature))</v>
      </c>
    </row>
    <row r="172" spans="2:7">
      <c r="B172" t="s">
        <v>6</v>
      </c>
      <c r="C172" t="s">
        <v>181</v>
      </c>
      <c r="D172" t="s">
        <v>314</v>
      </c>
      <c r="E172" t="s">
        <v>317</v>
      </c>
      <c r="F172" t="s">
        <v>61</v>
      </c>
      <c r="G172" t="str">
        <f t="shared" si="2"/>
        <v>g.add((Octopus,RDFS.subClassOf,Creature))</v>
      </c>
    </row>
    <row r="173" spans="2:7">
      <c r="B173" t="s">
        <v>6</v>
      </c>
      <c r="C173" t="s">
        <v>182</v>
      </c>
      <c r="D173" t="s">
        <v>314</v>
      </c>
      <c r="E173" t="s">
        <v>317</v>
      </c>
      <c r="F173" t="s">
        <v>61</v>
      </c>
      <c r="G173" t="str">
        <f t="shared" si="2"/>
        <v>g.add((Ogre,RDFS.subClassOf,Creature))</v>
      </c>
    </row>
    <row r="174" spans="2:7">
      <c r="B174" t="s">
        <v>6</v>
      </c>
      <c r="C174" t="s">
        <v>183</v>
      </c>
      <c r="D174" t="s">
        <v>314</v>
      </c>
      <c r="E174" t="s">
        <v>317</v>
      </c>
      <c r="F174" t="s">
        <v>61</v>
      </c>
      <c r="G174" t="str">
        <f t="shared" si="2"/>
        <v>g.add((Ooze,RDFS.subClassOf,Creature))</v>
      </c>
    </row>
    <row r="175" spans="2:7">
      <c r="B175" t="s">
        <v>6</v>
      </c>
      <c r="C175" t="s">
        <v>184</v>
      </c>
      <c r="D175" t="s">
        <v>314</v>
      </c>
      <c r="E175" t="s">
        <v>317</v>
      </c>
      <c r="F175" t="s">
        <v>61</v>
      </c>
      <c r="G175" t="str">
        <f t="shared" si="2"/>
        <v>g.add((Orb,RDFS.subClassOf,Creature))</v>
      </c>
    </row>
    <row r="176" spans="2:7">
      <c r="B176" t="s">
        <v>6</v>
      </c>
      <c r="C176" t="s">
        <v>185</v>
      </c>
      <c r="D176" t="s">
        <v>314</v>
      </c>
      <c r="E176" t="s">
        <v>317</v>
      </c>
      <c r="F176" t="s">
        <v>61</v>
      </c>
      <c r="G176" t="str">
        <f t="shared" si="2"/>
        <v>g.add((Orc,RDFS.subClassOf,Creature))</v>
      </c>
    </row>
    <row r="177" spans="2:7">
      <c r="B177" t="s">
        <v>6</v>
      </c>
      <c r="C177" t="s">
        <v>186</v>
      </c>
      <c r="D177" t="s">
        <v>314</v>
      </c>
      <c r="E177" t="s">
        <v>317</v>
      </c>
      <c r="F177" t="s">
        <v>61</v>
      </c>
      <c r="G177" t="str">
        <f t="shared" si="2"/>
        <v>g.add((Orgg,RDFS.subClassOf,Creature))</v>
      </c>
    </row>
    <row r="178" spans="2:7">
      <c r="B178" t="s">
        <v>6</v>
      </c>
      <c r="C178" t="s">
        <v>187</v>
      </c>
      <c r="D178" t="s">
        <v>314</v>
      </c>
      <c r="E178" t="s">
        <v>317</v>
      </c>
      <c r="F178" t="s">
        <v>61</v>
      </c>
      <c r="G178" t="str">
        <f t="shared" si="2"/>
        <v>g.add((Ouphe,RDFS.subClassOf,Creature))</v>
      </c>
    </row>
    <row r="179" spans="2:7">
      <c r="B179" t="s">
        <v>6</v>
      </c>
      <c r="C179" t="s">
        <v>188</v>
      </c>
      <c r="D179" t="s">
        <v>314</v>
      </c>
      <c r="E179" t="s">
        <v>317</v>
      </c>
      <c r="F179" t="s">
        <v>61</v>
      </c>
      <c r="G179" t="str">
        <f t="shared" si="2"/>
        <v>g.add((Ox,RDFS.subClassOf,Creature))</v>
      </c>
    </row>
    <row r="180" spans="2:7">
      <c r="B180" t="s">
        <v>6</v>
      </c>
      <c r="C180" t="s">
        <v>189</v>
      </c>
      <c r="D180" t="s">
        <v>314</v>
      </c>
      <c r="E180" t="s">
        <v>317</v>
      </c>
      <c r="F180" t="s">
        <v>61</v>
      </c>
      <c r="G180" t="str">
        <f t="shared" si="2"/>
        <v>g.add((Oyster,RDFS.subClassOf,Creature))</v>
      </c>
    </row>
    <row r="181" spans="2:7">
      <c r="B181" t="s">
        <v>6</v>
      </c>
      <c r="C181" t="s">
        <v>190</v>
      </c>
      <c r="D181" t="s">
        <v>314</v>
      </c>
      <c r="E181" t="s">
        <v>317</v>
      </c>
      <c r="F181" t="s">
        <v>61</v>
      </c>
      <c r="G181" t="str">
        <f t="shared" si="2"/>
        <v>g.add((Pangolin,RDFS.subClassOf,Creature))</v>
      </c>
    </row>
    <row r="182" spans="2:7">
      <c r="B182" t="s">
        <v>6</v>
      </c>
      <c r="C182" t="s">
        <v>191</v>
      </c>
      <c r="D182" t="s">
        <v>314</v>
      </c>
      <c r="E182" t="s">
        <v>317</v>
      </c>
      <c r="F182" t="s">
        <v>61</v>
      </c>
      <c r="G182" t="str">
        <f t="shared" si="2"/>
        <v>g.add((Pegasus,RDFS.subClassOf,Creature))</v>
      </c>
    </row>
    <row r="183" spans="2:7">
      <c r="B183" t="s">
        <v>6</v>
      </c>
      <c r="C183" t="s">
        <v>192</v>
      </c>
      <c r="D183" t="s">
        <v>314</v>
      </c>
      <c r="E183" t="s">
        <v>317</v>
      </c>
      <c r="F183" t="s">
        <v>61</v>
      </c>
      <c r="G183" t="str">
        <f t="shared" si="2"/>
        <v>g.add((Pentavite,RDFS.subClassOf,Creature))</v>
      </c>
    </row>
    <row r="184" spans="2:7">
      <c r="B184" t="s">
        <v>6</v>
      </c>
      <c r="C184" t="s">
        <v>193</v>
      </c>
      <c r="D184" t="s">
        <v>314</v>
      </c>
      <c r="E184" t="s">
        <v>317</v>
      </c>
      <c r="F184" t="s">
        <v>61</v>
      </c>
      <c r="G184" t="str">
        <f t="shared" si="2"/>
        <v>g.add((Pest,RDFS.subClassOf,Creature))</v>
      </c>
    </row>
    <row r="185" spans="2:7">
      <c r="B185" t="s">
        <v>6</v>
      </c>
      <c r="C185" t="s">
        <v>194</v>
      </c>
      <c r="D185" t="s">
        <v>314</v>
      </c>
      <c r="E185" t="s">
        <v>317</v>
      </c>
      <c r="F185" t="s">
        <v>61</v>
      </c>
      <c r="G185" t="str">
        <f t="shared" si="2"/>
        <v>g.add((Phelddagrif,RDFS.subClassOf,Creature))</v>
      </c>
    </row>
    <row r="186" spans="2:7">
      <c r="B186" t="s">
        <v>6</v>
      </c>
      <c r="C186" t="s">
        <v>195</v>
      </c>
      <c r="D186" t="s">
        <v>314</v>
      </c>
      <c r="E186" t="s">
        <v>317</v>
      </c>
      <c r="F186" t="s">
        <v>61</v>
      </c>
      <c r="G186" t="str">
        <f t="shared" si="2"/>
        <v>g.add((Phoenix,RDFS.subClassOf,Creature))</v>
      </c>
    </row>
    <row r="187" spans="2:7">
      <c r="B187" t="s">
        <v>6</v>
      </c>
      <c r="C187" t="s">
        <v>196</v>
      </c>
      <c r="D187" t="s">
        <v>314</v>
      </c>
      <c r="E187" t="s">
        <v>317</v>
      </c>
      <c r="F187" t="s">
        <v>61</v>
      </c>
      <c r="G187" t="str">
        <f t="shared" si="2"/>
        <v>g.add((Pilot,RDFS.subClassOf,Creature))</v>
      </c>
    </row>
    <row r="188" spans="2:7">
      <c r="B188" t="s">
        <v>6</v>
      </c>
      <c r="C188" t="s">
        <v>197</v>
      </c>
      <c r="D188" t="s">
        <v>314</v>
      </c>
      <c r="E188" t="s">
        <v>317</v>
      </c>
      <c r="F188" t="s">
        <v>61</v>
      </c>
      <c r="G188" t="str">
        <f t="shared" si="2"/>
        <v>g.add((Pincher,RDFS.subClassOf,Creature))</v>
      </c>
    </row>
    <row r="189" spans="2:7">
      <c r="B189" t="s">
        <v>6</v>
      </c>
      <c r="C189" t="s">
        <v>198</v>
      </c>
      <c r="D189" t="s">
        <v>314</v>
      </c>
      <c r="E189" t="s">
        <v>317</v>
      </c>
      <c r="F189" t="s">
        <v>61</v>
      </c>
      <c r="G189" t="str">
        <f t="shared" si="2"/>
        <v>g.add((Pirate,RDFS.subClassOf,Creature))</v>
      </c>
    </row>
    <row r="190" spans="2:7">
      <c r="B190" t="s">
        <v>6</v>
      </c>
      <c r="C190" t="s">
        <v>199</v>
      </c>
      <c r="D190" t="s">
        <v>314</v>
      </c>
      <c r="E190" t="s">
        <v>317</v>
      </c>
      <c r="F190" t="s">
        <v>32</v>
      </c>
      <c r="G190" t="str">
        <f t="shared" si="2"/>
        <v>g.add((Plains,RDFS.subClassOf,Basic))</v>
      </c>
    </row>
    <row r="191" spans="2:7">
      <c r="B191" t="s">
        <v>6</v>
      </c>
      <c r="C191" t="s">
        <v>200</v>
      </c>
      <c r="D191" t="s">
        <v>314</v>
      </c>
      <c r="E191" t="s">
        <v>317</v>
      </c>
      <c r="F191" t="s">
        <v>61</v>
      </c>
      <c r="G191" t="str">
        <f t="shared" si="2"/>
        <v>g.add((Plant,RDFS.subClassOf,Creature))</v>
      </c>
    </row>
    <row r="192" spans="2:7">
      <c r="B192" t="s">
        <v>6</v>
      </c>
      <c r="C192" t="s">
        <v>290</v>
      </c>
      <c r="D192" t="s">
        <v>314</v>
      </c>
      <c r="E192" t="s">
        <v>317</v>
      </c>
      <c r="F192" t="s">
        <v>179</v>
      </c>
      <c r="G192" t="str">
        <f t="shared" si="2"/>
        <v>g.add((PowerPlant,RDFS.subClassOf,NonBasic))</v>
      </c>
    </row>
    <row r="193" spans="2:7">
      <c r="B193" t="s">
        <v>6</v>
      </c>
      <c r="C193" t="s">
        <v>202</v>
      </c>
      <c r="D193" t="s">
        <v>314</v>
      </c>
      <c r="E193" t="s">
        <v>317</v>
      </c>
      <c r="F193" t="s">
        <v>61</v>
      </c>
      <c r="G193" t="str">
        <f t="shared" si="2"/>
        <v>g.add((Praetor,RDFS.subClassOf,Creature))</v>
      </c>
    </row>
    <row r="194" spans="2:7">
      <c r="B194" t="s">
        <v>6</v>
      </c>
      <c r="C194" t="s">
        <v>203</v>
      </c>
      <c r="D194" t="s">
        <v>314</v>
      </c>
      <c r="E194" t="s">
        <v>317</v>
      </c>
      <c r="F194" t="s">
        <v>61</v>
      </c>
      <c r="G194" t="str">
        <f t="shared" ref="G194:G257" si="3">CONCATENATE("g.add((",C194,",RDFS.subClassOf,",F194,"))")</f>
        <v>g.add((Prism,RDFS.subClassOf,Creature))</v>
      </c>
    </row>
    <row r="195" spans="2:7">
      <c r="B195" t="s">
        <v>6</v>
      </c>
      <c r="C195" t="s">
        <v>204</v>
      </c>
      <c r="D195" t="s">
        <v>314</v>
      </c>
      <c r="E195" t="s">
        <v>317</v>
      </c>
      <c r="F195" t="s">
        <v>61</v>
      </c>
      <c r="G195" t="str">
        <f t="shared" si="3"/>
        <v>g.add((Processor,RDFS.subClassOf,Creature))</v>
      </c>
    </row>
    <row r="196" spans="2:7">
      <c r="B196" t="s">
        <v>6</v>
      </c>
      <c r="C196" t="s">
        <v>205</v>
      </c>
      <c r="D196" t="s">
        <v>314</v>
      </c>
      <c r="E196" t="s">
        <v>317</v>
      </c>
      <c r="F196" t="s">
        <v>61</v>
      </c>
      <c r="G196" t="str">
        <f t="shared" si="3"/>
        <v>g.add((Rabbit,RDFS.subClassOf,Creature))</v>
      </c>
    </row>
    <row r="197" spans="2:7">
      <c r="B197" t="s">
        <v>6</v>
      </c>
      <c r="C197" t="s">
        <v>206</v>
      </c>
      <c r="D197" t="s">
        <v>314</v>
      </c>
      <c r="E197" t="s">
        <v>317</v>
      </c>
      <c r="F197" t="s">
        <v>61</v>
      </c>
      <c r="G197" t="str">
        <f t="shared" si="3"/>
        <v>g.add((Rat,RDFS.subClassOf,Creature))</v>
      </c>
    </row>
    <row r="198" spans="2:7">
      <c r="B198" t="s">
        <v>6</v>
      </c>
      <c r="C198" t="s">
        <v>207</v>
      </c>
      <c r="D198" t="s">
        <v>314</v>
      </c>
      <c r="E198" t="s">
        <v>317</v>
      </c>
      <c r="F198" t="s">
        <v>61</v>
      </c>
      <c r="G198" t="str">
        <f t="shared" si="3"/>
        <v>g.add((Rebel,RDFS.subClassOf,Creature))</v>
      </c>
    </row>
    <row r="199" spans="2:7">
      <c r="B199" t="s">
        <v>6</v>
      </c>
      <c r="C199" t="s">
        <v>208</v>
      </c>
      <c r="D199" t="s">
        <v>314</v>
      </c>
      <c r="E199" t="s">
        <v>317</v>
      </c>
      <c r="F199" t="s">
        <v>61</v>
      </c>
      <c r="G199" t="str">
        <f t="shared" si="3"/>
        <v>g.add((Reflection,RDFS.subClassOf,Creature))</v>
      </c>
    </row>
    <row r="200" spans="2:7">
      <c r="B200" t="s">
        <v>6</v>
      </c>
      <c r="C200" t="s">
        <v>209</v>
      </c>
      <c r="D200" t="s">
        <v>314</v>
      </c>
      <c r="E200" t="s">
        <v>317</v>
      </c>
      <c r="F200" t="s">
        <v>61</v>
      </c>
      <c r="G200" t="str">
        <f t="shared" si="3"/>
        <v>g.add((Rhino,RDFS.subClassOf,Creature))</v>
      </c>
    </row>
    <row r="201" spans="2:7">
      <c r="B201" t="s">
        <v>6</v>
      </c>
      <c r="C201" t="s">
        <v>210</v>
      </c>
      <c r="D201" t="s">
        <v>314</v>
      </c>
      <c r="E201" t="s">
        <v>317</v>
      </c>
      <c r="F201" t="s">
        <v>61</v>
      </c>
      <c r="G201" t="str">
        <f t="shared" si="3"/>
        <v>g.add((Rigger,RDFS.subClassOf,Creature))</v>
      </c>
    </row>
    <row r="202" spans="2:7">
      <c r="B202" t="s">
        <v>6</v>
      </c>
      <c r="C202" t="s">
        <v>211</v>
      </c>
      <c r="D202" t="s">
        <v>314</v>
      </c>
      <c r="E202" t="s">
        <v>317</v>
      </c>
      <c r="F202" t="s">
        <v>61</v>
      </c>
      <c r="G202" t="str">
        <f t="shared" si="3"/>
        <v>g.add((Rogue,RDFS.subClassOf,Creature))</v>
      </c>
    </row>
    <row r="203" spans="2:7">
      <c r="B203" t="s">
        <v>6</v>
      </c>
      <c r="C203" t="s">
        <v>212</v>
      </c>
      <c r="D203" t="s">
        <v>314</v>
      </c>
      <c r="E203" t="s">
        <v>317</v>
      </c>
      <c r="F203" t="s">
        <v>61</v>
      </c>
      <c r="G203" t="str">
        <f t="shared" si="3"/>
        <v>g.add((Sable,RDFS.subClassOf,Creature))</v>
      </c>
    </row>
    <row r="204" spans="2:7">
      <c r="B204" t="s">
        <v>6</v>
      </c>
      <c r="C204" t="s">
        <v>213</v>
      </c>
      <c r="D204" t="s">
        <v>314</v>
      </c>
      <c r="E204" t="s">
        <v>317</v>
      </c>
      <c r="F204" t="s">
        <v>87</v>
      </c>
      <c r="G204" t="str">
        <f t="shared" si="3"/>
        <v>g.add((Saga,RDFS.subClassOf,Enchantment))</v>
      </c>
    </row>
    <row r="205" spans="2:7">
      <c r="B205" t="s">
        <v>6</v>
      </c>
      <c r="C205" t="s">
        <v>214</v>
      </c>
      <c r="D205" t="s">
        <v>314</v>
      </c>
      <c r="E205" t="s">
        <v>317</v>
      </c>
      <c r="F205" t="s">
        <v>61</v>
      </c>
      <c r="G205" t="str">
        <f t="shared" si="3"/>
        <v>g.add((Salamander,RDFS.subClassOf,Creature))</v>
      </c>
    </row>
    <row r="206" spans="2:7">
      <c r="B206" t="s">
        <v>6</v>
      </c>
      <c r="C206" t="s">
        <v>215</v>
      </c>
      <c r="D206" t="s">
        <v>314</v>
      </c>
      <c r="E206" t="s">
        <v>317</v>
      </c>
      <c r="F206" t="s">
        <v>61</v>
      </c>
      <c r="G206" t="str">
        <f t="shared" si="3"/>
        <v>g.add((Samurai,RDFS.subClassOf,Creature))</v>
      </c>
    </row>
    <row r="207" spans="2:7">
      <c r="B207" t="s">
        <v>6</v>
      </c>
      <c r="C207" t="s">
        <v>216</v>
      </c>
      <c r="D207" t="s">
        <v>314</v>
      </c>
      <c r="E207" t="s">
        <v>317</v>
      </c>
      <c r="F207" t="s">
        <v>61</v>
      </c>
      <c r="G207" t="str">
        <f t="shared" si="3"/>
        <v>g.add((Sand,RDFS.subClassOf,Creature))</v>
      </c>
    </row>
    <row r="208" spans="2:7">
      <c r="B208" t="s">
        <v>6</v>
      </c>
      <c r="C208" t="s">
        <v>217</v>
      </c>
      <c r="D208" t="s">
        <v>314</v>
      </c>
      <c r="E208" t="s">
        <v>317</v>
      </c>
      <c r="F208" t="s">
        <v>61</v>
      </c>
      <c r="G208" t="str">
        <f t="shared" si="3"/>
        <v>g.add((Saproling,RDFS.subClassOf,Creature))</v>
      </c>
    </row>
    <row r="209" spans="2:7">
      <c r="B209" t="s">
        <v>6</v>
      </c>
      <c r="C209" t="s">
        <v>218</v>
      </c>
      <c r="D209" t="s">
        <v>314</v>
      </c>
      <c r="E209" t="s">
        <v>317</v>
      </c>
      <c r="F209" t="s">
        <v>61</v>
      </c>
      <c r="G209" t="str">
        <f t="shared" si="3"/>
        <v>g.add((Satyr,RDFS.subClassOf,Creature))</v>
      </c>
    </row>
    <row r="210" spans="2:7">
      <c r="B210" t="s">
        <v>6</v>
      </c>
      <c r="C210" t="s">
        <v>219</v>
      </c>
      <c r="D210" t="s">
        <v>314</v>
      </c>
      <c r="E210" t="s">
        <v>317</v>
      </c>
      <c r="F210" t="s">
        <v>61</v>
      </c>
      <c r="G210" t="str">
        <f t="shared" si="3"/>
        <v>g.add((Scarecrow,RDFS.subClassOf,Creature))</v>
      </c>
    </row>
    <row r="211" spans="2:7">
      <c r="B211" t="s">
        <v>6</v>
      </c>
      <c r="C211" t="s">
        <v>220</v>
      </c>
      <c r="D211" t="s">
        <v>314</v>
      </c>
      <c r="E211" t="s">
        <v>317</v>
      </c>
      <c r="F211" t="s">
        <v>61</v>
      </c>
      <c r="G211" t="str">
        <f t="shared" si="3"/>
        <v>g.add((Scion,RDFS.subClassOf,Creature))</v>
      </c>
    </row>
    <row r="212" spans="2:7">
      <c r="B212" t="s">
        <v>6</v>
      </c>
      <c r="C212" t="s">
        <v>221</v>
      </c>
      <c r="D212" t="s">
        <v>314</v>
      </c>
      <c r="E212" t="s">
        <v>317</v>
      </c>
      <c r="F212" t="s">
        <v>61</v>
      </c>
      <c r="G212" t="str">
        <f t="shared" si="3"/>
        <v>g.add((Scorpion,RDFS.subClassOf,Creature))</v>
      </c>
    </row>
    <row r="213" spans="2:7">
      <c r="B213" t="s">
        <v>6</v>
      </c>
      <c r="C213" t="s">
        <v>222</v>
      </c>
      <c r="D213" t="s">
        <v>314</v>
      </c>
      <c r="E213" t="s">
        <v>317</v>
      </c>
      <c r="F213" t="s">
        <v>61</v>
      </c>
      <c r="G213" t="str">
        <f t="shared" si="3"/>
        <v>g.add((Scout,RDFS.subClassOf,Creature))</v>
      </c>
    </row>
    <row r="214" spans="2:7">
      <c r="B214" t="s">
        <v>6</v>
      </c>
      <c r="C214" t="s">
        <v>223</v>
      </c>
      <c r="D214" t="s">
        <v>314</v>
      </c>
      <c r="E214" t="s">
        <v>317</v>
      </c>
      <c r="F214" t="s">
        <v>61</v>
      </c>
      <c r="G214" t="str">
        <f t="shared" si="3"/>
        <v>g.add((Serf,RDFS.subClassOf,Creature))</v>
      </c>
    </row>
    <row r="215" spans="2:7">
      <c r="B215" t="s">
        <v>6</v>
      </c>
      <c r="C215" t="s">
        <v>224</v>
      </c>
      <c r="D215" t="s">
        <v>314</v>
      </c>
      <c r="E215" t="s">
        <v>317</v>
      </c>
      <c r="F215" t="s">
        <v>61</v>
      </c>
      <c r="G215" t="str">
        <f t="shared" si="3"/>
        <v>g.add((Serpent,RDFS.subClassOf,Creature))</v>
      </c>
    </row>
    <row r="216" spans="2:7">
      <c r="B216" t="s">
        <v>6</v>
      </c>
      <c r="C216" t="s">
        <v>225</v>
      </c>
      <c r="D216" t="s">
        <v>314</v>
      </c>
      <c r="E216" t="s">
        <v>317</v>
      </c>
      <c r="F216" t="s">
        <v>61</v>
      </c>
      <c r="G216" t="str">
        <f t="shared" si="3"/>
        <v>g.add((Servo,RDFS.subClassOf,Creature))</v>
      </c>
    </row>
    <row r="217" spans="2:7">
      <c r="B217" t="s">
        <v>6</v>
      </c>
      <c r="C217" t="s">
        <v>226</v>
      </c>
      <c r="D217" t="s">
        <v>314</v>
      </c>
      <c r="E217" t="s">
        <v>317</v>
      </c>
      <c r="F217" t="s">
        <v>61</v>
      </c>
      <c r="G217" t="str">
        <f t="shared" si="3"/>
        <v>g.add((Shade,RDFS.subClassOf,Creature))</v>
      </c>
    </row>
    <row r="218" spans="2:7">
      <c r="B218" t="s">
        <v>6</v>
      </c>
      <c r="C218" t="s">
        <v>227</v>
      </c>
      <c r="D218" t="s">
        <v>314</v>
      </c>
      <c r="E218" t="s">
        <v>317</v>
      </c>
      <c r="F218" t="s">
        <v>61</v>
      </c>
      <c r="G218" t="str">
        <f t="shared" si="3"/>
        <v>g.add((Shaman,RDFS.subClassOf,Creature))</v>
      </c>
    </row>
    <row r="219" spans="2:7">
      <c r="B219" t="s">
        <v>6</v>
      </c>
      <c r="C219" t="s">
        <v>228</v>
      </c>
      <c r="D219" t="s">
        <v>314</v>
      </c>
      <c r="E219" t="s">
        <v>317</v>
      </c>
      <c r="F219" t="s">
        <v>61</v>
      </c>
      <c r="G219" t="str">
        <f t="shared" si="3"/>
        <v>g.add((Shapeshifter,RDFS.subClassOf,Creature))</v>
      </c>
    </row>
    <row r="220" spans="2:7">
      <c r="B220" t="s">
        <v>6</v>
      </c>
      <c r="C220" t="s">
        <v>229</v>
      </c>
      <c r="D220" t="s">
        <v>314</v>
      </c>
      <c r="E220" t="s">
        <v>317</v>
      </c>
      <c r="F220" t="s">
        <v>61</v>
      </c>
      <c r="G220" t="str">
        <f t="shared" si="3"/>
        <v>g.add((Sheep,RDFS.subClassOf,Creature))</v>
      </c>
    </row>
    <row r="221" spans="2:7">
      <c r="B221" t="s">
        <v>6</v>
      </c>
      <c r="C221" t="s">
        <v>230</v>
      </c>
      <c r="D221" t="s">
        <v>314</v>
      </c>
      <c r="E221" t="s">
        <v>317</v>
      </c>
      <c r="F221" t="s">
        <v>87</v>
      </c>
      <c r="G221" t="str">
        <f t="shared" si="3"/>
        <v>g.add((Shrine,RDFS.subClassOf,Enchantment))</v>
      </c>
    </row>
    <row r="222" spans="2:7">
      <c r="B222" t="s">
        <v>6</v>
      </c>
      <c r="C222" t="s">
        <v>231</v>
      </c>
      <c r="D222" t="s">
        <v>314</v>
      </c>
      <c r="E222" t="s">
        <v>317</v>
      </c>
      <c r="F222" t="s">
        <v>61</v>
      </c>
      <c r="G222" t="str">
        <f t="shared" si="3"/>
        <v>g.add((Siren,RDFS.subClassOf,Creature))</v>
      </c>
    </row>
    <row r="223" spans="2:7">
      <c r="B223" t="s">
        <v>6</v>
      </c>
      <c r="C223" t="s">
        <v>232</v>
      </c>
      <c r="D223" t="s">
        <v>314</v>
      </c>
      <c r="E223" t="s">
        <v>317</v>
      </c>
      <c r="F223" t="s">
        <v>61</v>
      </c>
      <c r="G223" t="str">
        <f t="shared" si="3"/>
        <v>g.add((Skeleton,RDFS.subClassOf,Creature))</v>
      </c>
    </row>
    <row r="224" spans="2:7">
      <c r="B224" t="s">
        <v>6</v>
      </c>
      <c r="C224" t="s">
        <v>233</v>
      </c>
      <c r="D224" t="s">
        <v>314</v>
      </c>
      <c r="E224" t="s">
        <v>317</v>
      </c>
      <c r="F224" t="s">
        <v>61</v>
      </c>
      <c r="G224" t="str">
        <f t="shared" si="3"/>
        <v>g.add((Slith,RDFS.subClassOf,Creature))</v>
      </c>
    </row>
    <row r="225" spans="2:7">
      <c r="B225" t="s">
        <v>6</v>
      </c>
      <c r="C225" t="s">
        <v>234</v>
      </c>
      <c r="D225" t="s">
        <v>314</v>
      </c>
      <c r="E225" t="s">
        <v>317</v>
      </c>
      <c r="F225" t="s">
        <v>61</v>
      </c>
      <c r="G225" t="str">
        <f t="shared" si="3"/>
        <v>g.add((Sliver,RDFS.subClassOf,Creature))</v>
      </c>
    </row>
    <row r="226" spans="2:7">
      <c r="B226" t="s">
        <v>6</v>
      </c>
      <c r="C226" t="s">
        <v>235</v>
      </c>
      <c r="D226" t="s">
        <v>314</v>
      </c>
      <c r="E226" t="s">
        <v>317</v>
      </c>
      <c r="F226" t="s">
        <v>61</v>
      </c>
      <c r="G226" t="str">
        <f t="shared" si="3"/>
        <v>g.add((Slug,RDFS.subClassOf,Creature))</v>
      </c>
    </row>
    <row r="227" spans="2:7">
      <c r="B227" t="s">
        <v>6</v>
      </c>
      <c r="C227" t="s">
        <v>236</v>
      </c>
      <c r="D227" t="s">
        <v>314</v>
      </c>
      <c r="E227" t="s">
        <v>317</v>
      </c>
      <c r="F227" t="s">
        <v>61</v>
      </c>
      <c r="G227" t="str">
        <f t="shared" si="3"/>
        <v>g.add((Snake,RDFS.subClassOf,Creature))</v>
      </c>
    </row>
    <row r="228" spans="2:7">
      <c r="B228" t="s">
        <v>6</v>
      </c>
      <c r="C228" t="s">
        <v>237</v>
      </c>
      <c r="D228" t="s">
        <v>314</v>
      </c>
      <c r="E228" t="s">
        <v>317</v>
      </c>
      <c r="F228" t="s">
        <v>61</v>
      </c>
      <c r="G228" t="str">
        <f t="shared" si="3"/>
        <v>g.add((Soldier,RDFS.subClassOf,Creature))</v>
      </c>
    </row>
    <row r="229" spans="2:7">
      <c r="B229" t="s">
        <v>6</v>
      </c>
      <c r="C229" t="s">
        <v>238</v>
      </c>
      <c r="D229" t="s">
        <v>314</v>
      </c>
      <c r="E229" t="s">
        <v>317</v>
      </c>
      <c r="F229" t="s">
        <v>61</v>
      </c>
      <c r="G229" t="str">
        <f t="shared" si="3"/>
        <v>g.add((Soltari,RDFS.subClassOf,Creature))</v>
      </c>
    </row>
    <row r="230" spans="2:7">
      <c r="B230" t="s">
        <v>6</v>
      </c>
      <c r="C230" t="s">
        <v>239</v>
      </c>
      <c r="D230" t="s">
        <v>314</v>
      </c>
      <c r="E230" t="s">
        <v>317</v>
      </c>
      <c r="F230" t="s">
        <v>242</v>
      </c>
      <c r="G230" t="str">
        <f t="shared" si="3"/>
        <v>g.add((Sorcery,RDFS.subClassOf,Spell))</v>
      </c>
    </row>
    <row r="231" spans="2:7">
      <c r="B231" t="s">
        <v>6</v>
      </c>
      <c r="C231" t="s">
        <v>240</v>
      </c>
      <c r="D231" t="s">
        <v>314</v>
      </c>
      <c r="E231" t="s">
        <v>317</v>
      </c>
      <c r="F231" t="s">
        <v>61</v>
      </c>
      <c r="G231" t="str">
        <f t="shared" si="3"/>
        <v>g.add((Spawn,RDFS.subClassOf,Creature))</v>
      </c>
    </row>
    <row r="232" spans="2:7">
      <c r="B232" t="s">
        <v>6</v>
      </c>
      <c r="C232" t="s">
        <v>241</v>
      </c>
      <c r="D232" t="s">
        <v>314</v>
      </c>
      <c r="E232" t="s">
        <v>317</v>
      </c>
      <c r="F232" t="s">
        <v>61</v>
      </c>
      <c r="G232" t="str">
        <f t="shared" si="3"/>
        <v>g.add((Specter,RDFS.subClassOf,Creature))</v>
      </c>
    </row>
    <row r="233" spans="2:7">
      <c r="B233" t="s">
        <v>6</v>
      </c>
      <c r="C233" t="s">
        <v>242</v>
      </c>
      <c r="D233" t="s">
        <v>314</v>
      </c>
      <c r="E233" t="s">
        <v>317</v>
      </c>
      <c r="F233" t="s">
        <v>152</v>
      </c>
      <c r="G233" t="str">
        <f t="shared" si="3"/>
        <v>g.add((Spell,RDFS.subClassOf,MagicTheGathering_Objects))</v>
      </c>
    </row>
    <row r="234" spans="2:7">
      <c r="B234" t="s">
        <v>6</v>
      </c>
      <c r="C234" t="s">
        <v>243</v>
      </c>
      <c r="D234" t="s">
        <v>314</v>
      </c>
      <c r="E234" t="s">
        <v>317</v>
      </c>
      <c r="F234" t="s">
        <v>61</v>
      </c>
      <c r="G234" t="str">
        <f t="shared" si="3"/>
        <v>g.add((Spellshaper,RDFS.subClassOf,Creature))</v>
      </c>
    </row>
    <row r="235" spans="2:7">
      <c r="B235" t="s">
        <v>6</v>
      </c>
      <c r="C235" t="s">
        <v>244</v>
      </c>
      <c r="D235" t="s">
        <v>314</v>
      </c>
      <c r="E235" t="s">
        <v>317</v>
      </c>
      <c r="F235" t="s">
        <v>61</v>
      </c>
      <c r="G235" t="str">
        <f t="shared" si="3"/>
        <v>g.add((Sphinx,RDFS.subClassOf,Creature))</v>
      </c>
    </row>
    <row r="236" spans="2:7">
      <c r="B236" t="s">
        <v>6</v>
      </c>
      <c r="C236" t="s">
        <v>245</v>
      </c>
      <c r="D236" t="s">
        <v>314</v>
      </c>
      <c r="E236" t="s">
        <v>317</v>
      </c>
      <c r="F236" t="s">
        <v>61</v>
      </c>
      <c r="G236" t="str">
        <f t="shared" si="3"/>
        <v>g.add((Spider,RDFS.subClassOf,Creature))</v>
      </c>
    </row>
    <row r="237" spans="2:7">
      <c r="B237" t="s">
        <v>6</v>
      </c>
      <c r="C237" t="s">
        <v>246</v>
      </c>
      <c r="D237" t="s">
        <v>314</v>
      </c>
      <c r="E237" t="s">
        <v>317</v>
      </c>
      <c r="F237" t="s">
        <v>61</v>
      </c>
      <c r="G237" t="str">
        <f t="shared" si="3"/>
        <v>g.add((Spike,RDFS.subClassOf,Creature))</v>
      </c>
    </row>
    <row r="238" spans="2:7">
      <c r="B238" t="s">
        <v>6</v>
      </c>
      <c r="C238" t="s">
        <v>247</v>
      </c>
      <c r="D238" t="s">
        <v>314</v>
      </c>
      <c r="E238" t="s">
        <v>317</v>
      </c>
      <c r="F238" t="s">
        <v>61</v>
      </c>
      <c r="G238" t="str">
        <f t="shared" si="3"/>
        <v>g.add((Spirit,RDFS.subClassOf,Creature))</v>
      </c>
    </row>
    <row r="239" spans="2:7">
      <c r="B239" t="s">
        <v>6</v>
      </c>
      <c r="C239" t="s">
        <v>248</v>
      </c>
      <c r="D239" t="s">
        <v>314</v>
      </c>
      <c r="E239" t="s">
        <v>317</v>
      </c>
      <c r="F239" t="s">
        <v>61</v>
      </c>
      <c r="G239" t="str">
        <f t="shared" si="3"/>
        <v>g.add((Splinter,RDFS.subClassOf,Creature))</v>
      </c>
    </row>
    <row r="240" spans="2:7">
      <c r="B240" t="s">
        <v>6</v>
      </c>
      <c r="C240" t="s">
        <v>249</v>
      </c>
      <c r="D240" t="s">
        <v>314</v>
      </c>
      <c r="E240" t="s">
        <v>317</v>
      </c>
      <c r="F240" t="s">
        <v>61</v>
      </c>
      <c r="G240" t="str">
        <f t="shared" si="3"/>
        <v>g.add((Sponge,RDFS.subClassOf,Creature))</v>
      </c>
    </row>
    <row r="241" spans="2:7">
      <c r="B241" t="s">
        <v>6</v>
      </c>
      <c r="C241" t="s">
        <v>250</v>
      </c>
      <c r="D241" t="s">
        <v>314</v>
      </c>
      <c r="E241" t="s">
        <v>317</v>
      </c>
      <c r="F241" t="s">
        <v>61</v>
      </c>
      <c r="G241" t="str">
        <f t="shared" si="3"/>
        <v>g.add((Squid,RDFS.subClassOf,Creature))</v>
      </c>
    </row>
    <row r="242" spans="2:7">
      <c r="B242" t="s">
        <v>6</v>
      </c>
      <c r="C242" t="s">
        <v>251</v>
      </c>
      <c r="D242" t="s">
        <v>314</v>
      </c>
      <c r="E242" t="s">
        <v>317</v>
      </c>
      <c r="F242" t="s">
        <v>61</v>
      </c>
      <c r="G242" t="str">
        <f t="shared" si="3"/>
        <v>g.add((Squirrel,RDFS.subClassOf,Creature))</v>
      </c>
    </row>
    <row r="243" spans="2:7">
      <c r="B243" t="s">
        <v>6</v>
      </c>
      <c r="C243" t="s">
        <v>252</v>
      </c>
      <c r="D243" t="s">
        <v>314</v>
      </c>
      <c r="E243" t="s">
        <v>317</v>
      </c>
      <c r="F243" t="s">
        <v>61</v>
      </c>
      <c r="G243" t="str">
        <f t="shared" si="3"/>
        <v>g.add((Starfish,RDFS.subClassOf,Creature))</v>
      </c>
    </row>
    <row r="244" spans="2:7">
      <c r="B244" t="s">
        <v>6</v>
      </c>
      <c r="C244" t="s">
        <v>253</v>
      </c>
      <c r="D244" t="s">
        <v>314</v>
      </c>
      <c r="E244" t="s">
        <v>317</v>
      </c>
      <c r="F244" t="s">
        <v>61</v>
      </c>
      <c r="G244" t="str">
        <f t="shared" si="3"/>
        <v>g.add((Surrakar,RDFS.subClassOf,Creature))</v>
      </c>
    </row>
    <row r="245" spans="2:7">
      <c r="B245" t="s">
        <v>6</v>
      </c>
      <c r="C245" t="s">
        <v>254</v>
      </c>
      <c r="D245" t="s">
        <v>314</v>
      </c>
      <c r="E245" t="s">
        <v>317</v>
      </c>
      <c r="F245" t="s">
        <v>61</v>
      </c>
      <c r="G245" t="str">
        <f t="shared" si="3"/>
        <v>g.add((Survivor,RDFS.subClassOf,Creature))</v>
      </c>
    </row>
    <row r="246" spans="2:7">
      <c r="B246" t="s">
        <v>6</v>
      </c>
      <c r="C246" t="s">
        <v>255</v>
      </c>
      <c r="D246" t="s">
        <v>314</v>
      </c>
      <c r="E246" t="s">
        <v>317</v>
      </c>
      <c r="F246" t="s">
        <v>32</v>
      </c>
      <c r="G246" t="str">
        <f t="shared" si="3"/>
        <v>g.add((Swamp,RDFS.subClassOf,Basic))</v>
      </c>
    </row>
    <row r="247" spans="2:7">
      <c r="B247" t="s">
        <v>6</v>
      </c>
      <c r="C247" t="s">
        <v>256</v>
      </c>
      <c r="D247" t="s">
        <v>314</v>
      </c>
      <c r="E247" t="s">
        <v>317</v>
      </c>
      <c r="F247" t="s">
        <v>61</v>
      </c>
      <c r="G247" t="str">
        <f t="shared" si="3"/>
        <v>g.add((Tetravite,RDFS.subClassOf,Creature))</v>
      </c>
    </row>
    <row r="248" spans="2:7">
      <c r="B248" t="s">
        <v>6</v>
      </c>
      <c r="C248" t="s">
        <v>257</v>
      </c>
      <c r="D248" t="s">
        <v>314</v>
      </c>
      <c r="E248" t="s">
        <v>317</v>
      </c>
      <c r="F248" t="s">
        <v>61</v>
      </c>
      <c r="G248" t="str">
        <f t="shared" si="3"/>
        <v>g.add((Thalakos,RDFS.subClassOf,Creature))</v>
      </c>
    </row>
    <row r="249" spans="2:7">
      <c r="B249" t="s">
        <v>6</v>
      </c>
      <c r="C249" t="s">
        <v>258</v>
      </c>
      <c r="D249" t="s">
        <v>314</v>
      </c>
      <c r="E249" t="s">
        <v>317</v>
      </c>
      <c r="F249" t="s">
        <v>61</v>
      </c>
      <c r="G249" t="str">
        <f t="shared" si="3"/>
        <v>g.add((Thopter,RDFS.subClassOf,Creature))</v>
      </c>
    </row>
    <row r="250" spans="2:7">
      <c r="B250" t="s">
        <v>6</v>
      </c>
      <c r="C250" t="s">
        <v>259</v>
      </c>
      <c r="D250" t="s">
        <v>314</v>
      </c>
      <c r="E250" t="s">
        <v>317</v>
      </c>
      <c r="F250" t="s">
        <v>61</v>
      </c>
      <c r="G250" t="str">
        <f t="shared" si="3"/>
        <v>g.add((Thrull,RDFS.subClassOf,Creature))</v>
      </c>
    </row>
    <row r="251" spans="2:7">
      <c r="B251" t="s">
        <v>6</v>
      </c>
      <c r="C251" t="s">
        <v>260</v>
      </c>
      <c r="D251" t="s">
        <v>314</v>
      </c>
      <c r="E251" t="s">
        <v>317</v>
      </c>
      <c r="F251" t="s">
        <v>179</v>
      </c>
      <c r="G251" t="str">
        <f t="shared" si="3"/>
        <v>g.add((Tower,RDFS.subClassOf,NonBasic))</v>
      </c>
    </row>
    <row r="252" spans="2:7">
      <c r="B252" t="s">
        <v>6</v>
      </c>
      <c r="C252" t="s">
        <v>261</v>
      </c>
      <c r="D252" t="s">
        <v>314</v>
      </c>
      <c r="E252" t="s">
        <v>317</v>
      </c>
      <c r="F252" t="s">
        <v>130</v>
      </c>
      <c r="G252" t="str">
        <f t="shared" si="3"/>
        <v>g.add((Trap,RDFS.subClassOf,Instant))</v>
      </c>
    </row>
    <row r="253" spans="2:7">
      <c r="B253" t="s">
        <v>6</v>
      </c>
      <c r="C253" t="s">
        <v>262</v>
      </c>
      <c r="D253" t="s">
        <v>314</v>
      </c>
      <c r="E253" t="s">
        <v>317</v>
      </c>
      <c r="F253" t="s">
        <v>21</v>
      </c>
      <c r="G253" t="str">
        <f t="shared" si="3"/>
        <v>g.add((Treasure,RDFS.subClassOf,Artifact))</v>
      </c>
    </row>
    <row r="254" spans="2:7">
      <c r="B254" t="s">
        <v>6</v>
      </c>
      <c r="C254" t="s">
        <v>263</v>
      </c>
      <c r="D254" t="s">
        <v>314</v>
      </c>
      <c r="E254" t="s">
        <v>317</v>
      </c>
      <c r="F254" t="s">
        <v>61</v>
      </c>
      <c r="G254" t="str">
        <f t="shared" si="3"/>
        <v>g.add((Treefolk,RDFS.subClassOf,Creature))</v>
      </c>
    </row>
    <row r="255" spans="2:7">
      <c r="B255" t="s">
        <v>6</v>
      </c>
      <c r="C255" t="s">
        <v>264</v>
      </c>
      <c r="D255" t="s">
        <v>314</v>
      </c>
      <c r="E255" t="s">
        <v>317</v>
      </c>
      <c r="F255" t="s">
        <v>61</v>
      </c>
      <c r="G255" t="str">
        <f t="shared" si="3"/>
        <v>g.add((Trilobite,RDFS.subClassOf,Creature))</v>
      </c>
    </row>
    <row r="256" spans="2:7">
      <c r="B256" t="s">
        <v>6</v>
      </c>
      <c r="C256" t="s">
        <v>265</v>
      </c>
      <c r="D256" t="s">
        <v>314</v>
      </c>
      <c r="E256" t="s">
        <v>317</v>
      </c>
      <c r="F256" t="s">
        <v>61</v>
      </c>
      <c r="G256" t="str">
        <f t="shared" si="3"/>
        <v>g.add((Triskelavite,RDFS.subClassOf,Creature))</v>
      </c>
    </row>
    <row r="257" spans="2:7">
      <c r="B257" t="s">
        <v>6</v>
      </c>
      <c r="C257" t="s">
        <v>266</v>
      </c>
      <c r="D257" t="s">
        <v>314</v>
      </c>
      <c r="E257" t="s">
        <v>317</v>
      </c>
      <c r="F257" t="s">
        <v>61</v>
      </c>
      <c r="G257" t="str">
        <f t="shared" si="3"/>
        <v>g.add((Troll,RDFS.subClassOf,Creature))</v>
      </c>
    </row>
    <row r="258" spans="2:7">
      <c r="B258" t="s">
        <v>6</v>
      </c>
      <c r="C258" t="s">
        <v>267</v>
      </c>
      <c r="D258" t="s">
        <v>314</v>
      </c>
      <c r="E258" t="s">
        <v>317</v>
      </c>
      <c r="F258" t="s">
        <v>61</v>
      </c>
      <c r="G258" t="str">
        <f t="shared" ref="G258:G280" si="4">CONCATENATE("g.add((",C258,",RDFS.subClassOf,",F258,"))")</f>
        <v>g.add((Turtle,RDFS.subClassOf,Creature))</v>
      </c>
    </row>
    <row r="259" spans="2:7">
      <c r="B259" t="s">
        <v>6</v>
      </c>
      <c r="C259" t="s">
        <v>268</v>
      </c>
      <c r="D259" t="s">
        <v>314</v>
      </c>
      <c r="E259" t="s">
        <v>317</v>
      </c>
      <c r="F259" t="s">
        <v>61</v>
      </c>
      <c r="G259" t="str">
        <f t="shared" si="4"/>
        <v>g.add((Unicorn,RDFS.subClassOf,Creature))</v>
      </c>
    </row>
    <row r="260" spans="2:7">
      <c r="B260" t="s">
        <v>6</v>
      </c>
      <c r="C260" t="s">
        <v>269</v>
      </c>
      <c r="D260" t="s">
        <v>314</v>
      </c>
      <c r="E260" t="s">
        <v>317</v>
      </c>
      <c r="F260" t="s">
        <v>179</v>
      </c>
      <c r="G260" t="str">
        <f t="shared" si="4"/>
        <v>g.add((Urzas,RDFS.subClassOf,NonBasic))</v>
      </c>
    </row>
    <row r="261" spans="2:7">
      <c r="B261" t="s">
        <v>6</v>
      </c>
      <c r="C261" t="s">
        <v>270</v>
      </c>
      <c r="D261" t="s">
        <v>314</v>
      </c>
      <c r="E261" t="s">
        <v>317</v>
      </c>
      <c r="F261" t="s">
        <v>61</v>
      </c>
      <c r="G261" t="str">
        <f t="shared" si="4"/>
        <v>g.add((Vampire,RDFS.subClassOf,Creature))</v>
      </c>
    </row>
    <row r="262" spans="2:7">
      <c r="B262" t="s">
        <v>6</v>
      </c>
      <c r="C262" t="s">
        <v>271</v>
      </c>
      <c r="D262" t="s">
        <v>314</v>
      </c>
      <c r="E262" t="s">
        <v>317</v>
      </c>
      <c r="F262" t="s">
        <v>61</v>
      </c>
      <c r="G262" t="str">
        <f t="shared" si="4"/>
        <v>g.add((Vedalken,RDFS.subClassOf,Creature))</v>
      </c>
    </row>
    <row r="263" spans="2:7">
      <c r="B263" t="s">
        <v>6</v>
      </c>
      <c r="C263" t="s">
        <v>272</v>
      </c>
      <c r="D263" t="s">
        <v>314</v>
      </c>
      <c r="E263" t="s">
        <v>317</v>
      </c>
      <c r="F263" t="s">
        <v>21</v>
      </c>
      <c r="G263" t="str">
        <f t="shared" si="4"/>
        <v>g.add((Vehicle,RDFS.subClassOf,Artifact))</v>
      </c>
    </row>
    <row r="264" spans="2:7">
      <c r="B264" t="s">
        <v>6</v>
      </c>
      <c r="C264" t="s">
        <v>273</v>
      </c>
      <c r="D264" t="s">
        <v>314</v>
      </c>
      <c r="E264" t="s">
        <v>317</v>
      </c>
      <c r="F264" t="s">
        <v>61</v>
      </c>
      <c r="G264" t="str">
        <f t="shared" si="4"/>
        <v>g.add((Viashino,RDFS.subClassOf,Creature))</v>
      </c>
    </row>
    <row r="265" spans="2:7">
      <c r="B265" t="s">
        <v>6</v>
      </c>
      <c r="C265" t="s">
        <v>274</v>
      </c>
      <c r="D265" t="s">
        <v>314</v>
      </c>
      <c r="E265" t="s">
        <v>317</v>
      </c>
      <c r="F265" t="s">
        <v>61</v>
      </c>
      <c r="G265" t="str">
        <f t="shared" si="4"/>
        <v>g.add((Volver,RDFS.subClassOf,Creature))</v>
      </c>
    </row>
    <row r="266" spans="2:7">
      <c r="B266" t="s">
        <v>6</v>
      </c>
      <c r="C266" t="s">
        <v>275</v>
      </c>
      <c r="D266" t="s">
        <v>314</v>
      </c>
      <c r="E266" t="s">
        <v>317</v>
      </c>
      <c r="F266" t="s">
        <v>61</v>
      </c>
      <c r="G266" t="str">
        <f t="shared" si="4"/>
        <v>g.add((Wall,RDFS.subClassOf,Creature))</v>
      </c>
    </row>
    <row r="267" spans="2:7">
      <c r="B267" t="s">
        <v>6</v>
      </c>
      <c r="C267" t="s">
        <v>276</v>
      </c>
      <c r="D267" t="s">
        <v>314</v>
      </c>
      <c r="E267" t="s">
        <v>317</v>
      </c>
      <c r="F267" t="s">
        <v>61</v>
      </c>
      <c r="G267" t="str">
        <f t="shared" si="4"/>
        <v>g.add((Warrior,RDFS.subClassOf,Creature))</v>
      </c>
    </row>
    <row r="268" spans="2:7">
      <c r="B268" t="s">
        <v>6</v>
      </c>
      <c r="C268" t="s">
        <v>277</v>
      </c>
      <c r="D268" t="s">
        <v>314</v>
      </c>
      <c r="E268" t="s">
        <v>317</v>
      </c>
      <c r="F268" t="s">
        <v>61</v>
      </c>
      <c r="G268" t="str">
        <f t="shared" si="4"/>
        <v>g.add((Weird,RDFS.subClassOf,Creature))</v>
      </c>
    </row>
    <row r="269" spans="2:7">
      <c r="B269" t="s">
        <v>6</v>
      </c>
      <c r="C269" t="s">
        <v>278</v>
      </c>
      <c r="D269" t="s">
        <v>314</v>
      </c>
      <c r="E269" t="s">
        <v>317</v>
      </c>
      <c r="F269" t="s">
        <v>61</v>
      </c>
      <c r="G269" t="str">
        <f t="shared" si="4"/>
        <v>g.add((Werewolf,RDFS.subClassOf,Creature))</v>
      </c>
    </row>
    <row r="270" spans="2:7">
      <c r="B270" t="s">
        <v>6</v>
      </c>
      <c r="C270" t="s">
        <v>279</v>
      </c>
      <c r="D270" t="s">
        <v>314</v>
      </c>
      <c r="E270" t="s">
        <v>317</v>
      </c>
      <c r="F270" t="s">
        <v>61</v>
      </c>
      <c r="G270" t="str">
        <f t="shared" si="4"/>
        <v>g.add((Whale,RDFS.subClassOf,Creature))</v>
      </c>
    </row>
    <row r="271" spans="2:7">
      <c r="B271" t="s">
        <v>6</v>
      </c>
      <c r="C271" t="s">
        <v>280</v>
      </c>
      <c r="D271" t="s">
        <v>314</v>
      </c>
      <c r="E271" t="s">
        <v>317</v>
      </c>
      <c r="F271" t="s">
        <v>61</v>
      </c>
      <c r="G271" t="str">
        <f t="shared" si="4"/>
        <v>g.add((Wizard,RDFS.subClassOf,Creature))</v>
      </c>
    </row>
    <row r="272" spans="2:7">
      <c r="B272" t="s">
        <v>6</v>
      </c>
      <c r="C272" t="s">
        <v>281</v>
      </c>
      <c r="D272" t="s">
        <v>314</v>
      </c>
      <c r="E272" t="s">
        <v>317</v>
      </c>
      <c r="F272" t="s">
        <v>61</v>
      </c>
      <c r="G272" t="str">
        <f t="shared" si="4"/>
        <v>g.add((Wolf,RDFS.subClassOf,Creature))</v>
      </c>
    </row>
    <row r="273" spans="2:7">
      <c r="B273" t="s">
        <v>6</v>
      </c>
      <c r="C273" t="s">
        <v>282</v>
      </c>
      <c r="D273" t="s">
        <v>314</v>
      </c>
      <c r="E273" t="s">
        <v>317</v>
      </c>
      <c r="F273" t="s">
        <v>61</v>
      </c>
      <c r="G273" t="str">
        <f t="shared" si="4"/>
        <v>g.add((Wolverine,RDFS.subClassOf,Creature))</v>
      </c>
    </row>
    <row r="274" spans="2:7">
      <c r="B274" t="s">
        <v>6</v>
      </c>
      <c r="C274" t="s">
        <v>283</v>
      </c>
      <c r="D274" t="s">
        <v>314</v>
      </c>
      <c r="E274" t="s">
        <v>317</v>
      </c>
      <c r="F274" t="s">
        <v>61</v>
      </c>
      <c r="G274" t="str">
        <f t="shared" si="4"/>
        <v>g.add((Wombat,RDFS.subClassOf,Creature))</v>
      </c>
    </row>
    <row r="275" spans="2:7">
      <c r="B275" t="s">
        <v>6</v>
      </c>
      <c r="C275" t="s">
        <v>284</v>
      </c>
      <c r="D275" t="s">
        <v>314</v>
      </c>
      <c r="E275" t="s">
        <v>317</v>
      </c>
      <c r="F275" t="s">
        <v>61</v>
      </c>
      <c r="G275" t="str">
        <f t="shared" si="4"/>
        <v>g.add((Worm,RDFS.subClassOf,Creature))</v>
      </c>
    </row>
    <row r="276" spans="2:7">
      <c r="B276" t="s">
        <v>6</v>
      </c>
      <c r="C276" t="s">
        <v>285</v>
      </c>
      <c r="D276" t="s">
        <v>314</v>
      </c>
      <c r="E276" t="s">
        <v>317</v>
      </c>
      <c r="F276" t="s">
        <v>61</v>
      </c>
      <c r="G276" t="str">
        <f t="shared" si="4"/>
        <v>g.add((Wraith,RDFS.subClassOf,Creature))</v>
      </c>
    </row>
    <row r="277" spans="2:7">
      <c r="B277" t="s">
        <v>6</v>
      </c>
      <c r="C277" t="s">
        <v>286</v>
      </c>
      <c r="D277" t="s">
        <v>314</v>
      </c>
      <c r="E277" t="s">
        <v>317</v>
      </c>
      <c r="F277" t="s">
        <v>61</v>
      </c>
      <c r="G277" t="str">
        <f t="shared" si="4"/>
        <v>g.add((Wurm,RDFS.subClassOf,Creature))</v>
      </c>
    </row>
    <row r="278" spans="2:7">
      <c r="B278" t="s">
        <v>6</v>
      </c>
      <c r="C278" t="s">
        <v>287</v>
      </c>
      <c r="D278" t="s">
        <v>314</v>
      </c>
      <c r="E278" t="s">
        <v>317</v>
      </c>
      <c r="F278" t="s">
        <v>61</v>
      </c>
      <c r="G278" t="str">
        <f t="shared" si="4"/>
        <v>g.add((Yeti,RDFS.subClassOf,Creature))</v>
      </c>
    </row>
    <row r="279" spans="2:7">
      <c r="B279" t="s">
        <v>6</v>
      </c>
      <c r="C279" t="s">
        <v>288</v>
      </c>
      <c r="D279" t="s">
        <v>314</v>
      </c>
      <c r="E279" t="s">
        <v>317</v>
      </c>
      <c r="F279" t="s">
        <v>61</v>
      </c>
      <c r="G279" t="str">
        <f t="shared" si="4"/>
        <v>g.add((Zombie,RDFS.subClassOf,Creature))</v>
      </c>
    </row>
    <row r="280" spans="2:7">
      <c r="B280" t="s">
        <v>6</v>
      </c>
      <c r="C280" t="s">
        <v>289</v>
      </c>
      <c r="D280" t="s">
        <v>314</v>
      </c>
      <c r="E280" t="s">
        <v>317</v>
      </c>
      <c r="F280" t="s">
        <v>61</v>
      </c>
      <c r="G280" t="str">
        <f t="shared" si="4"/>
        <v>g.add((Zubera,RDFS.subClassOf,Creature))</v>
      </c>
    </row>
    <row r="281" spans="2:7">
      <c r="B281" t="s">
        <v>315</v>
      </c>
    </row>
    <row r="282" spans="2:7">
      <c r="B282" t="s">
        <v>316</v>
      </c>
    </row>
  </sheetData>
  <autoFilter ref="F1:F28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1"/>
  <sheetViews>
    <sheetView topLeftCell="D4" workbookViewId="0">
      <selection activeCell="F19" sqref="F19"/>
    </sheetView>
  </sheetViews>
  <sheetFormatPr baseColWidth="10" defaultRowHeight="15"/>
  <cols>
    <col min="2" max="2" width="27.7109375" bestFit="1" customWidth="1"/>
    <col min="3" max="3" width="15" customWidth="1"/>
    <col min="4" max="4" width="42" customWidth="1"/>
    <col min="5" max="5" width="19.28515625" customWidth="1"/>
    <col min="6" max="6" width="46.42578125" customWidth="1"/>
    <col min="7" max="7" width="17.85546875" bestFit="1" customWidth="1"/>
    <col min="9" max="9" width="48" customWidth="1"/>
  </cols>
  <sheetData>
    <row r="3" spans="2:9">
      <c r="B3" t="s">
        <v>6</v>
      </c>
      <c r="C3" t="s">
        <v>300</v>
      </c>
      <c r="D3" t="s">
        <v>318</v>
      </c>
      <c r="E3" t="s">
        <v>324</v>
      </c>
      <c r="F3" t="s">
        <v>9</v>
      </c>
      <c r="G3" t="s">
        <v>319</v>
      </c>
      <c r="H3" t="s">
        <v>294</v>
      </c>
      <c r="I3" t="str">
        <f>CONCATENATE("g.add((",C3,",RDFS.",E3,",",G3,"))")</f>
        <v>g.add((abilities,RDFS.subPropertyOf,topDataProperty))</v>
      </c>
    </row>
    <row r="4" spans="2:9">
      <c r="B4" t="s">
        <v>6</v>
      </c>
      <c r="C4" t="s">
        <v>301</v>
      </c>
      <c r="D4" t="s">
        <v>318</v>
      </c>
      <c r="E4" t="s">
        <v>324</v>
      </c>
      <c r="F4" t="s">
        <v>317</v>
      </c>
      <c r="G4" t="s">
        <v>307</v>
      </c>
      <c r="H4" t="s">
        <v>294</v>
      </c>
      <c r="I4" t="str">
        <f t="shared" ref="I4:I31" si="0">CONCATENATE("g.add((",C4,",RDFS.",E4,",",G4,"))")</f>
        <v>g.add((black,RDFS.subPropertyOf,mana_cost))</v>
      </c>
    </row>
    <row r="5" spans="2:9">
      <c r="B5" t="s">
        <v>6</v>
      </c>
      <c r="C5" t="s">
        <v>302</v>
      </c>
      <c r="D5" t="s">
        <v>318</v>
      </c>
      <c r="E5" t="s">
        <v>324</v>
      </c>
      <c r="F5" t="s">
        <v>317</v>
      </c>
      <c r="G5" t="s">
        <v>307</v>
      </c>
      <c r="H5" t="s">
        <v>294</v>
      </c>
      <c r="I5" t="str">
        <f t="shared" si="0"/>
        <v>g.add((blue,RDFS.subPropertyOf,mana_cost))</v>
      </c>
    </row>
    <row r="6" spans="2:9">
      <c r="B6" t="s">
        <v>6</v>
      </c>
      <c r="C6" t="s">
        <v>303</v>
      </c>
      <c r="D6" t="s">
        <v>318</v>
      </c>
      <c r="E6" t="s">
        <v>324</v>
      </c>
      <c r="F6" t="s">
        <v>9</v>
      </c>
      <c r="G6" t="s">
        <v>319</v>
      </c>
      <c r="H6" t="s">
        <v>294</v>
      </c>
      <c r="I6" t="str">
        <f t="shared" si="0"/>
        <v>g.add((card_name,RDFS.subPropertyOf,topDataProperty))</v>
      </c>
    </row>
    <row r="7" spans="2:9">
      <c r="B7" t="s">
        <v>6</v>
      </c>
      <c r="C7" t="s">
        <v>304</v>
      </c>
      <c r="D7" t="s">
        <v>318</v>
      </c>
      <c r="E7" t="s">
        <v>324</v>
      </c>
      <c r="F7" t="s">
        <v>317</v>
      </c>
      <c r="G7" t="s">
        <v>307</v>
      </c>
      <c r="H7" t="s">
        <v>294</v>
      </c>
      <c r="I7" t="str">
        <f t="shared" si="0"/>
        <v>g.add((colorless,RDFS.subPropertyOf,mana_cost))</v>
      </c>
    </row>
    <row r="8" spans="2:9">
      <c r="B8" t="s">
        <v>6</v>
      </c>
      <c r="C8" t="s">
        <v>305</v>
      </c>
      <c r="D8" t="s">
        <v>318</v>
      </c>
      <c r="E8" t="s">
        <v>324</v>
      </c>
      <c r="F8" t="s">
        <v>9</v>
      </c>
      <c r="G8" t="s">
        <v>319</v>
      </c>
      <c r="H8" t="s">
        <v>294</v>
      </c>
      <c r="I8" t="str">
        <f t="shared" si="0"/>
        <v>g.add((flavor,RDFS.subPropertyOf,topDataProperty))</v>
      </c>
    </row>
    <row r="9" spans="2:9">
      <c r="B9" t="s">
        <v>6</v>
      </c>
      <c r="C9" t="s">
        <v>306</v>
      </c>
      <c r="D9" t="s">
        <v>318</v>
      </c>
      <c r="E9" t="s">
        <v>324</v>
      </c>
      <c r="F9" t="s">
        <v>317</v>
      </c>
      <c r="G9" t="s">
        <v>307</v>
      </c>
      <c r="H9" t="s">
        <v>294</v>
      </c>
      <c r="I9" t="str">
        <f t="shared" si="0"/>
        <v>g.add((green,RDFS.subPropertyOf,mana_cost))</v>
      </c>
    </row>
    <row r="10" spans="2:9">
      <c r="B10" t="s">
        <v>6</v>
      </c>
      <c r="C10" t="s">
        <v>307</v>
      </c>
      <c r="D10" t="s">
        <v>318</v>
      </c>
      <c r="E10" t="s">
        <v>324</v>
      </c>
      <c r="F10" t="s">
        <v>9</v>
      </c>
      <c r="G10" t="s">
        <v>319</v>
      </c>
      <c r="H10" t="s">
        <v>294</v>
      </c>
      <c r="I10" t="str">
        <f t="shared" si="0"/>
        <v>g.add((mana_cost,RDFS.subPropertyOf,topDataProperty))</v>
      </c>
    </row>
    <row r="11" spans="2:9">
      <c r="B11" t="s">
        <v>6</v>
      </c>
      <c r="C11" t="s">
        <v>308</v>
      </c>
      <c r="D11" t="s">
        <v>318</v>
      </c>
      <c r="E11" t="s">
        <v>324</v>
      </c>
      <c r="F11" t="s">
        <v>9</v>
      </c>
      <c r="G11" t="s">
        <v>319</v>
      </c>
      <c r="H11" t="s">
        <v>294</v>
      </c>
      <c r="I11" t="str">
        <f t="shared" si="0"/>
        <v>g.add((power,RDFS.subPropertyOf,topDataProperty))</v>
      </c>
    </row>
    <row r="12" spans="2:9">
      <c r="B12" t="s">
        <v>6</v>
      </c>
      <c r="C12" t="s">
        <v>309</v>
      </c>
      <c r="D12" t="s">
        <v>318</v>
      </c>
      <c r="E12" t="s">
        <v>324</v>
      </c>
      <c r="F12" t="s">
        <v>317</v>
      </c>
      <c r="G12" t="s">
        <v>307</v>
      </c>
      <c r="H12" t="s">
        <v>294</v>
      </c>
      <c r="I12" t="str">
        <f t="shared" si="0"/>
        <v>g.add((red,RDFS.subPropertyOf,mana_cost))</v>
      </c>
    </row>
    <row r="13" spans="2:9">
      <c r="B13" t="s">
        <v>6</v>
      </c>
      <c r="C13" t="s">
        <v>310</v>
      </c>
      <c r="D13" t="s">
        <v>318</v>
      </c>
      <c r="E13" t="s">
        <v>324</v>
      </c>
      <c r="F13" t="s">
        <v>9</v>
      </c>
      <c r="G13" t="s">
        <v>319</v>
      </c>
      <c r="H13" t="s">
        <v>294</v>
      </c>
      <c r="I13" t="str">
        <f t="shared" si="0"/>
        <v>g.add((toughness,RDFS.subPropertyOf,topDataProperty))</v>
      </c>
    </row>
    <row r="14" spans="2:9">
      <c r="B14" t="s">
        <v>6</v>
      </c>
      <c r="C14" t="s">
        <v>311</v>
      </c>
      <c r="D14" t="s">
        <v>318</v>
      </c>
      <c r="E14" t="s">
        <v>324</v>
      </c>
      <c r="F14" t="s">
        <v>317</v>
      </c>
      <c r="G14" t="s">
        <v>307</v>
      </c>
      <c r="H14" t="s">
        <v>294</v>
      </c>
      <c r="I14" t="str">
        <f t="shared" si="0"/>
        <v>g.add((white,RDFS.subPropertyOf,mana_cost))</v>
      </c>
    </row>
    <row r="15" spans="2:9">
      <c r="B15" t="s">
        <v>6</v>
      </c>
      <c r="C15" t="s">
        <v>300</v>
      </c>
      <c r="D15" t="s">
        <v>318</v>
      </c>
      <c r="E15" t="s">
        <v>325</v>
      </c>
      <c r="F15" t="s">
        <v>9</v>
      </c>
      <c r="G15" t="s">
        <v>320</v>
      </c>
      <c r="H15" t="s">
        <v>294</v>
      </c>
      <c r="I15" t="str">
        <f t="shared" si="0"/>
        <v>g.add((abilities,RDFS.domain,Thing))</v>
      </c>
    </row>
    <row r="16" spans="2:9">
      <c r="B16" t="s">
        <v>6</v>
      </c>
      <c r="C16" t="s">
        <v>301</v>
      </c>
      <c r="D16" t="s">
        <v>318</v>
      </c>
      <c r="E16" t="s">
        <v>325</v>
      </c>
      <c r="F16" t="s">
        <v>317</v>
      </c>
      <c r="G16" t="s">
        <v>242</v>
      </c>
      <c r="H16" t="s">
        <v>294</v>
      </c>
      <c r="I16" t="str">
        <f t="shared" si="0"/>
        <v>g.add((black,RDFS.domain,Spell))</v>
      </c>
    </row>
    <row r="17" spans="2:9">
      <c r="B17" t="s">
        <v>6</v>
      </c>
      <c r="C17" t="s">
        <v>302</v>
      </c>
      <c r="D17" t="s">
        <v>318</v>
      </c>
      <c r="E17" t="s">
        <v>325</v>
      </c>
      <c r="F17" t="s">
        <v>317</v>
      </c>
      <c r="G17" t="s">
        <v>242</v>
      </c>
      <c r="H17" t="s">
        <v>294</v>
      </c>
      <c r="I17" t="str">
        <f t="shared" si="0"/>
        <v>g.add((blue,RDFS.domain,Spell))</v>
      </c>
    </row>
    <row r="18" spans="2:9">
      <c r="B18" t="s">
        <v>6</v>
      </c>
      <c r="C18" t="s">
        <v>303</v>
      </c>
      <c r="D18" t="s">
        <v>318</v>
      </c>
      <c r="E18" t="s">
        <v>325</v>
      </c>
      <c r="F18" t="s">
        <v>9</v>
      </c>
      <c r="G18" t="s">
        <v>320</v>
      </c>
      <c r="H18" t="s">
        <v>294</v>
      </c>
      <c r="I18" t="str">
        <f t="shared" si="0"/>
        <v>g.add((card_name,RDFS.domain,Thing))</v>
      </c>
    </row>
    <row r="19" spans="2:9">
      <c r="B19" t="s">
        <v>6</v>
      </c>
      <c r="C19" t="s">
        <v>306</v>
      </c>
      <c r="D19" t="s">
        <v>318</v>
      </c>
      <c r="E19" t="s">
        <v>325</v>
      </c>
      <c r="F19" t="s">
        <v>317</v>
      </c>
      <c r="G19" t="s">
        <v>242</v>
      </c>
      <c r="H19" t="s">
        <v>294</v>
      </c>
      <c r="I19" t="str">
        <f t="shared" si="0"/>
        <v>g.add((green,RDFS.domain,Spell))</v>
      </c>
    </row>
    <row r="20" spans="2:9">
      <c r="B20" t="s">
        <v>6</v>
      </c>
      <c r="C20" t="s">
        <v>308</v>
      </c>
      <c r="D20" t="s">
        <v>318</v>
      </c>
      <c r="E20" t="s">
        <v>325</v>
      </c>
      <c r="F20" t="s">
        <v>317</v>
      </c>
      <c r="G20" t="s">
        <v>61</v>
      </c>
      <c r="H20" t="s">
        <v>294</v>
      </c>
      <c r="I20" t="str">
        <f t="shared" si="0"/>
        <v>g.add((power,RDFS.domain,Creature))</v>
      </c>
    </row>
    <row r="21" spans="2:9">
      <c r="B21" t="s">
        <v>6</v>
      </c>
      <c r="C21" t="s">
        <v>309</v>
      </c>
      <c r="D21" t="s">
        <v>318</v>
      </c>
      <c r="E21" t="s">
        <v>325</v>
      </c>
      <c r="F21" t="s">
        <v>317</v>
      </c>
      <c r="G21" t="s">
        <v>242</v>
      </c>
      <c r="H21" t="s">
        <v>294</v>
      </c>
      <c r="I21" t="str">
        <f t="shared" si="0"/>
        <v>g.add((red,RDFS.domain,Spell))</v>
      </c>
    </row>
    <row r="22" spans="2:9">
      <c r="B22" t="s">
        <v>6</v>
      </c>
      <c r="C22" t="s">
        <v>310</v>
      </c>
      <c r="D22" t="s">
        <v>318</v>
      </c>
      <c r="E22" t="s">
        <v>325</v>
      </c>
      <c r="F22" t="s">
        <v>317</v>
      </c>
      <c r="G22" t="s">
        <v>61</v>
      </c>
      <c r="H22" t="s">
        <v>294</v>
      </c>
      <c r="I22" t="str">
        <f t="shared" si="0"/>
        <v>g.add((toughness,RDFS.domain,Creature))</v>
      </c>
    </row>
    <row r="23" spans="2:9">
      <c r="B23" t="s">
        <v>6</v>
      </c>
      <c r="C23" t="s">
        <v>311</v>
      </c>
      <c r="D23" t="s">
        <v>318</v>
      </c>
      <c r="E23" t="s">
        <v>325</v>
      </c>
      <c r="F23" t="s">
        <v>317</v>
      </c>
      <c r="G23" t="s">
        <v>242</v>
      </c>
      <c r="H23" t="s">
        <v>294</v>
      </c>
      <c r="I23" t="str">
        <f t="shared" si="0"/>
        <v>g.add((white,RDFS.domain,Spell))</v>
      </c>
    </row>
    <row r="24" spans="2:9">
      <c r="B24" t="s">
        <v>6</v>
      </c>
      <c r="C24" t="s">
        <v>301</v>
      </c>
      <c r="D24" t="s">
        <v>318</v>
      </c>
      <c r="E24" t="s">
        <v>326</v>
      </c>
      <c r="F24" t="s">
        <v>327</v>
      </c>
      <c r="G24" t="s">
        <v>321</v>
      </c>
      <c r="H24" t="s">
        <v>294</v>
      </c>
      <c r="I24" t="str">
        <f>CONCATENATE("g.add((",C24,",RDFS.",E24,",URIRef('http://www.w3.org/2001/XMLSchema.integer')))")</f>
        <v>g.add((black,RDFS.range,URIRef('http://www.w3.org/2001/XMLSchema.integer')))</v>
      </c>
    </row>
    <row r="25" spans="2:9">
      <c r="B25" t="s">
        <v>6</v>
      </c>
      <c r="C25" t="s">
        <v>302</v>
      </c>
      <c r="D25" t="s">
        <v>318</v>
      </c>
      <c r="E25" t="s">
        <v>326</v>
      </c>
      <c r="F25" t="s">
        <v>327</v>
      </c>
      <c r="G25" t="s">
        <v>321</v>
      </c>
      <c r="H25" t="s">
        <v>294</v>
      </c>
      <c r="I25" t="str">
        <f t="shared" ref="I25:I31" si="1">CONCATENATE("g.add((",C25,",RDFS.",E25,",URIRef('http://www.w3.org/2001/XMLSchema.integer')))")</f>
        <v>g.add((blue,RDFS.range,URIRef('http://www.w3.org/2001/XMLSchema.integer')))</v>
      </c>
    </row>
    <row r="26" spans="2:9">
      <c r="B26" t="s">
        <v>6</v>
      </c>
      <c r="C26" t="s">
        <v>303</v>
      </c>
      <c r="D26" t="s">
        <v>318</v>
      </c>
      <c r="E26" t="s">
        <v>326</v>
      </c>
      <c r="F26" t="s">
        <v>327</v>
      </c>
      <c r="G26" t="s">
        <v>322</v>
      </c>
      <c r="H26" t="s">
        <v>294</v>
      </c>
      <c r="I26" t="str">
        <f t="shared" si="1"/>
        <v>g.add((card_name,RDFS.range,URIRef('http://www.w3.org/2001/XMLSchema.integer')))</v>
      </c>
    </row>
    <row r="27" spans="2:9">
      <c r="B27" t="s">
        <v>6</v>
      </c>
      <c r="C27" t="s">
        <v>306</v>
      </c>
      <c r="D27" t="s">
        <v>318</v>
      </c>
      <c r="E27" t="s">
        <v>326</v>
      </c>
      <c r="F27" t="s">
        <v>327</v>
      </c>
      <c r="G27" t="s">
        <v>321</v>
      </c>
      <c r="H27" t="s">
        <v>294</v>
      </c>
      <c r="I27" t="str">
        <f t="shared" si="1"/>
        <v>g.add((green,RDFS.range,URIRef('http://www.w3.org/2001/XMLSchema.integer')))</v>
      </c>
    </row>
    <row r="28" spans="2:9">
      <c r="B28" t="s">
        <v>6</v>
      </c>
      <c r="C28" t="s">
        <v>308</v>
      </c>
      <c r="D28" t="s">
        <v>318</v>
      </c>
      <c r="E28" t="s">
        <v>326</v>
      </c>
      <c r="F28" t="s">
        <v>327</v>
      </c>
      <c r="G28" t="s">
        <v>321</v>
      </c>
      <c r="H28" t="s">
        <v>294</v>
      </c>
      <c r="I28" t="str">
        <f t="shared" si="1"/>
        <v>g.add((power,RDFS.range,URIRef('http://www.w3.org/2001/XMLSchema.integer')))</v>
      </c>
    </row>
    <row r="29" spans="2:9">
      <c r="B29" t="s">
        <v>6</v>
      </c>
      <c r="C29" t="s">
        <v>309</v>
      </c>
      <c r="D29" t="s">
        <v>318</v>
      </c>
      <c r="E29" t="s">
        <v>326</v>
      </c>
      <c r="F29" t="s">
        <v>327</v>
      </c>
      <c r="G29" t="s">
        <v>321</v>
      </c>
      <c r="H29" t="s">
        <v>294</v>
      </c>
      <c r="I29" t="str">
        <f t="shared" si="1"/>
        <v>g.add((red,RDFS.range,URIRef('http://www.w3.org/2001/XMLSchema.integer')))</v>
      </c>
    </row>
    <row r="30" spans="2:9">
      <c r="B30" t="s">
        <v>6</v>
      </c>
      <c r="C30" t="s">
        <v>310</v>
      </c>
      <c r="D30" t="s">
        <v>318</v>
      </c>
      <c r="E30" t="s">
        <v>326</v>
      </c>
      <c r="F30" t="s">
        <v>327</v>
      </c>
      <c r="G30" t="s">
        <v>321</v>
      </c>
      <c r="H30" t="s">
        <v>294</v>
      </c>
      <c r="I30" t="str">
        <f t="shared" si="1"/>
        <v>g.add((toughness,RDFS.range,URIRef('http://www.w3.org/2001/XMLSchema.integer')))</v>
      </c>
    </row>
    <row r="31" spans="2:9">
      <c r="B31" t="s">
        <v>6</v>
      </c>
      <c r="C31" t="s">
        <v>311</v>
      </c>
      <c r="D31" t="s">
        <v>318</v>
      </c>
      <c r="E31" t="s">
        <v>326</v>
      </c>
      <c r="F31" t="s">
        <v>327</v>
      </c>
      <c r="G31" t="s">
        <v>321</v>
      </c>
      <c r="H31" t="s">
        <v>323</v>
      </c>
      <c r="I31" t="str">
        <f t="shared" si="1"/>
        <v>g.add((white,RDFS.range,URIRef('http://www.w3.org/2001/XMLSchema.integer')))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tabSelected="1" workbookViewId="0">
      <pane xSplit="2" ySplit="1" topLeftCell="L27" activePane="bottomRight" state="frozen"/>
      <selection pane="topRight" activeCell="C1" sqref="C1"/>
      <selection pane="bottomLeft" activeCell="A2" sqref="A2"/>
      <selection pane="bottomRight" activeCell="U13" sqref="U13:U28"/>
    </sheetView>
  </sheetViews>
  <sheetFormatPr baseColWidth="10" defaultRowHeight="15"/>
  <cols>
    <col min="1" max="1" width="11.42578125" style="2"/>
    <col min="2" max="2" width="7" style="2" bestFit="1" customWidth="1"/>
    <col min="3" max="3" width="42.42578125" style="2" customWidth="1"/>
    <col min="4" max="4" width="56.140625" style="2" customWidth="1"/>
    <col min="5" max="5" width="31.42578125" style="2" customWidth="1"/>
    <col min="6" max="6" width="38.5703125" style="2" customWidth="1"/>
    <col min="7" max="7" width="19.7109375" style="2" customWidth="1"/>
    <col min="8" max="8" width="27" style="2" bestFit="1" customWidth="1"/>
    <col min="9" max="9" width="12.7109375" style="2" customWidth="1"/>
    <col min="10" max="10" width="5.85546875" style="2" bestFit="1" customWidth="1"/>
    <col min="11" max="11" width="23" style="2" customWidth="1"/>
    <col min="12" max="12" width="36.85546875" style="2" customWidth="1"/>
    <col min="13" max="13" width="21.7109375" style="2" customWidth="1"/>
    <col min="14" max="14" width="11.42578125" style="2"/>
    <col min="15" max="15" width="24.28515625" style="2" customWidth="1"/>
    <col min="16" max="16" width="10.140625" style="2" bestFit="1" customWidth="1"/>
    <col min="17" max="17" width="25.28515625" style="2" bestFit="1" customWidth="1"/>
    <col min="18" max="18" width="11.42578125" style="2"/>
    <col min="19" max="19" width="22" style="2" customWidth="1"/>
    <col min="20" max="16384" width="11.42578125" style="2"/>
  </cols>
  <sheetData>
    <row r="1" spans="2:21" ht="30">
      <c r="C1" s="4"/>
      <c r="D1" s="4" t="s">
        <v>332</v>
      </c>
      <c r="E1" s="2" t="s">
        <v>300</v>
      </c>
      <c r="G1" s="2" t="s">
        <v>303</v>
      </c>
      <c r="I1" s="2" t="s">
        <v>313</v>
      </c>
      <c r="J1" s="2" t="s">
        <v>307</v>
      </c>
      <c r="L1" s="2" t="s">
        <v>305</v>
      </c>
      <c r="N1" s="2" t="s">
        <v>308</v>
      </c>
      <c r="P1" s="2" t="s">
        <v>310</v>
      </c>
      <c r="R1" s="2" t="s">
        <v>334</v>
      </c>
      <c r="T1" s="2" t="s">
        <v>335</v>
      </c>
    </row>
    <row r="2" spans="2:21" ht="90">
      <c r="B2" s="2">
        <v>12944</v>
      </c>
      <c r="C2" s="4" t="str">
        <f>CONCATENATE("ref",B2,"=URIRef(refname+str(",B2,"))")</f>
        <v>ref12944=URIRef(refname+str(12944))</v>
      </c>
      <c r="D2" s="4" t="str">
        <f>CONCATENATE("g.add((_",B2,",",D$1,",ref",B2,"))")</f>
        <v>g.add((_12944,cardReference,ref12944))</v>
      </c>
      <c r="E2" s="5" t="s">
        <v>331</v>
      </c>
      <c r="F2" s="2" t="str">
        <f>IF(ISBLANK(E2)," ",CONCATENATE("g.add((_",$B2,",",E$1,",Literal('",E2,"')))"))</f>
        <v>g.add((_12944,abilities,Literal('As Engineered Plague enters the battlefield, choose a creature type. All creatures of the chosen type get -1/-1.')))</v>
      </c>
      <c r="G2" s="2" t="s">
        <v>329</v>
      </c>
      <c r="H2" s="2" t="str">
        <f>IF(ISBLANK(G2)," ",CONCATENATE("g.add((_",$B2,",",G$1,",Literal('",G2,"')))"))</f>
        <v>g.add((_12944,card_name,Literal('Engineered Plague')))</v>
      </c>
      <c r="I2" s="2" t="s">
        <v>301</v>
      </c>
      <c r="J2" s="2">
        <v>2</v>
      </c>
      <c r="K2" s="2" t="str">
        <f>IF(OR(ISBLANK(I2),ISBLANK(J2))," ",CONCATENATE("g.add((_",$B2,",",I2,",Literal('",J2,"' ,datatype=XSD.integer)))"))</f>
        <v>g.add((_12944,black,Literal('2' ,datatype=XSD.integer)))</v>
      </c>
      <c r="L2" s="2" t="s">
        <v>328</v>
      </c>
      <c r="M2" s="2" t="str">
        <f>IF(ISBLANK(L2)," ",CONCATENATE("g.add((_",$B2,",",L$1,",Literal('",L2,"')))"))</f>
        <v>g.add((_12944,flavor,Literal('"The admixture of bitterwort in the viral brew has produced most favorable results."')))</v>
      </c>
      <c r="O2" s="2" t="str">
        <f>IF(ISBLANK(N2)," ",CONCATENATE("g.add((_",$B2,",",N$1,",Literal('",N2,"',datatype= XSD.integer)))"))</f>
        <v xml:space="preserve"> </v>
      </c>
      <c r="Q2" s="2" t="str">
        <f>IF(ISBLANK(P2)," ",CONCATENATE("g.add((_",$B2,",",P$1,",Literal('",P2,"',datatype=XSD.integer)))"))</f>
        <v xml:space="preserve"> </v>
      </c>
      <c r="R2" s="2" t="s">
        <v>87</v>
      </c>
      <c r="S2" s="2" t="str">
        <f>IF(ISBLANK(R2)," ",CONCATENATE("g.add((_",B2,",RDF.type,",R2,"))"))</f>
        <v>g.add((_12944,RDF.type,Enchantment))</v>
      </c>
      <c r="U2" s="2" t="str">
        <f t="shared" ref="U2:U17" si="0">IF(ISBLANK(T2)," ",CONCATENATE("g.add((_",B2,",RDF.type,",T2,"))"))</f>
        <v xml:space="preserve"> </v>
      </c>
    </row>
    <row r="3" spans="2:21" ht="60">
      <c r="B3" s="2">
        <v>150498</v>
      </c>
      <c r="C3" s="2" t="str">
        <f t="shared" ref="C3:C33" si="1">CONCATENATE("ref",B3,"=URIRef(refname+str(",B3,"))")</f>
        <v>ref150498=URIRef(refname+str(150498))</v>
      </c>
      <c r="D3" s="2" t="str">
        <f t="shared" ref="D3:D33" si="2">CONCATENATE("g.add((_",B3,",",D$1,",ref",B3,"))")</f>
        <v>g.add((_150498,cardReference,ref150498))</v>
      </c>
      <c r="E3" s="5" t="s">
        <v>330</v>
      </c>
      <c r="F3" s="2" t="str">
        <f t="shared" ref="F3:F33" si="3">IF(ISBLANK(E3)," ",CONCATENATE("g.add((_",$B3,",",E$1,",Literal('",E3,"')))"))</f>
        <v>g.add((_150498,abilities,Literal('All creatures of the chosen type get -1/-1.')))</v>
      </c>
      <c r="G3" s="6" t="s">
        <v>333</v>
      </c>
      <c r="H3" s="2" t="str">
        <f t="shared" ref="H3:H33" si="4">IF(ISBLANK(G3)," ",CONCATENATE("g.add((_",$B3,",",G$1,",Literal('",G3,"')))"))</f>
        <v>g.add((_150498,card_name,Literal('Terror')))</v>
      </c>
      <c r="I3" s="2" t="s">
        <v>301</v>
      </c>
      <c r="J3" s="2">
        <v>1</v>
      </c>
      <c r="K3" s="2" t="str">
        <f t="shared" ref="K3:K33" si="5">IF(OR(ISBLANK(I3),ISBLANK(J3))," ",CONCATENATE("g.add((_",$B3,",",I3,",Literal('",J3,"' ,datatype=XSD.integer)))"))</f>
        <v>g.add((_150498,black,Literal('1' ,datatype=XSD.integer)))</v>
      </c>
      <c r="M3" s="2" t="str">
        <f t="shared" ref="M3:M33" si="6">IF(ISBLANK(L3)," ",CONCATENATE("g.add((_",$B3,",",L$1,",Literal('",L3,"')))"))</f>
        <v xml:space="preserve"> </v>
      </c>
      <c r="O3" s="2" t="str">
        <f t="shared" ref="O3:O33" si="7">IF(ISBLANK(N3)," ",CONCATENATE("g.add((_",$B3,",",N$1,",Literal('",N3,"',datatype= XSD.integer)))"))</f>
        <v xml:space="preserve"> </v>
      </c>
      <c r="Q3" s="2" t="str">
        <f t="shared" ref="Q3:Q33" si="8">IF(ISBLANK(P3)," ",CONCATENATE("g.add((_",$B3,",",P$1,",Literal('",P3,"',datatype=XSD.integer)))"))</f>
        <v xml:space="preserve"> </v>
      </c>
      <c r="R3" s="2" t="s">
        <v>130</v>
      </c>
      <c r="S3" s="2" t="str">
        <f t="shared" ref="S3:U33" si="9">IF(ISBLANK(R3)," ",CONCATENATE("g.add((_",B3,",RDF.type,",R3,"))"))</f>
        <v>g.add((_150498,RDF.type,Instant))</v>
      </c>
      <c r="U3" s="2" t="str">
        <f t="shared" si="0"/>
        <v xml:space="preserve"> </v>
      </c>
    </row>
    <row r="4" spans="2:21" ht="30">
      <c r="B4" s="2">
        <v>150663</v>
      </c>
      <c r="C4" s="2" t="str">
        <f t="shared" si="1"/>
        <v>ref150663=URIRef(refname+str(150663))</v>
      </c>
      <c r="D4" s="2" t="str">
        <f t="shared" si="2"/>
        <v>g.add((_150663,cardReference,ref150663))</v>
      </c>
      <c r="E4" s="6" t="s">
        <v>336</v>
      </c>
      <c r="F4" s="2" t="str">
        <f t="shared" si="3"/>
        <v>g.add((_150663,abilities,Literal('Wastes deals 1 damage to you')))</v>
      </c>
      <c r="G4" s="2" t="s">
        <v>337</v>
      </c>
      <c r="H4" s="2" t="str">
        <f t="shared" si="4"/>
        <v>g.add((_150663,card_name,Literal('Adarkar Wastes')))</v>
      </c>
      <c r="K4" s="2" t="str">
        <f t="shared" si="5"/>
        <v xml:space="preserve"> </v>
      </c>
      <c r="M4" s="2" t="str">
        <f t="shared" si="6"/>
        <v xml:space="preserve"> </v>
      </c>
      <c r="O4" s="2" t="str">
        <f t="shared" si="7"/>
        <v xml:space="preserve"> </v>
      </c>
      <c r="Q4" s="2" t="str">
        <f t="shared" si="8"/>
        <v xml:space="preserve"> </v>
      </c>
      <c r="R4" s="6" t="s">
        <v>145</v>
      </c>
      <c r="S4" s="2" t="str">
        <f t="shared" si="9"/>
        <v>g.add((_150663,RDF.type,Land))</v>
      </c>
      <c r="U4" s="2" t="str">
        <f t="shared" si="0"/>
        <v xml:space="preserve"> </v>
      </c>
    </row>
    <row r="5" spans="2:21" ht="30">
      <c r="B5" s="2">
        <v>158969</v>
      </c>
      <c r="C5" s="2" t="str">
        <f t="shared" si="1"/>
        <v>ref158969=URIRef(refname+str(158969))</v>
      </c>
      <c r="D5" s="2" t="str">
        <f t="shared" si="2"/>
        <v>g.add((_158969,cardReference,ref158969))</v>
      </c>
      <c r="F5" s="2" t="str">
        <f t="shared" si="3"/>
        <v xml:space="preserve"> </v>
      </c>
      <c r="G5" s="2" t="s">
        <v>199</v>
      </c>
      <c r="H5" s="2" t="str">
        <f t="shared" si="4"/>
        <v>g.add((_158969,card_name,Literal('Plains')))</v>
      </c>
      <c r="K5" s="2" t="str">
        <f t="shared" si="5"/>
        <v xml:space="preserve"> </v>
      </c>
      <c r="M5" s="2" t="str">
        <f t="shared" si="6"/>
        <v xml:space="preserve"> </v>
      </c>
      <c r="O5" s="2" t="str">
        <f t="shared" si="7"/>
        <v xml:space="preserve"> </v>
      </c>
      <c r="Q5" s="2" t="str">
        <f t="shared" si="8"/>
        <v xml:space="preserve"> </v>
      </c>
      <c r="R5" s="2" t="s">
        <v>199</v>
      </c>
      <c r="S5" s="2" t="str">
        <f t="shared" si="9"/>
        <v>g.add((_158969,RDF.type,Plains))</v>
      </c>
      <c r="U5" s="2" t="str">
        <f t="shared" si="0"/>
        <v xml:space="preserve"> </v>
      </c>
    </row>
    <row r="6" spans="2:21" ht="60">
      <c r="B6" s="2">
        <v>165565</v>
      </c>
      <c r="C6" s="2" t="str">
        <f t="shared" si="1"/>
        <v>ref165565=URIRef(refname+str(165565))</v>
      </c>
      <c r="D6" s="2" t="str">
        <f t="shared" si="2"/>
        <v>g.add((_165565,cardReference,ref165565))</v>
      </c>
      <c r="E6" s="2" t="s">
        <v>339</v>
      </c>
      <c r="F6" s="2" t="str">
        <f t="shared" si="3"/>
        <v>g.add((_165565,abilities,Literal('Star Compass enters the battlefield tapped. Tap: Add one mana of any color that a basic land you control could produce.')))</v>
      </c>
      <c r="G6" s="2" t="s">
        <v>338</v>
      </c>
      <c r="H6" s="2" t="str">
        <f t="shared" si="4"/>
        <v>g.add((_165565,card_name,Literal('Star Compass')))</v>
      </c>
      <c r="I6" s="2" t="s">
        <v>304</v>
      </c>
      <c r="J6" s="2">
        <v>2</v>
      </c>
      <c r="K6" s="2" t="str">
        <f t="shared" si="5"/>
        <v>g.add((_165565,colorless,Literal('2' ,datatype=XSD.integer)))</v>
      </c>
      <c r="L6" s="1" t="s">
        <v>340</v>
      </c>
      <c r="M6" s="2" t="str">
        <f t="shared" si="6"/>
        <v>g.add((_165565,flavor,Literal('No apunta hacia el norte. Apunta hacia el hogar.')))</v>
      </c>
      <c r="O6" s="2" t="str">
        <f t="shared" si="7"/>
        <v xml:space="preserve"> </v>
      </c>
      <c r="Q6" s="2" t="str">
        <f t="shared" si="8"/>
        <v xml:space="preserve"> </v>
      </c>
      <c r="R6" s="2" t="s">
        <v>21</v>
      </c>
      <c r="S6" s="2" t="str">
        <f t="shared" si="9"/>
        <v>g.add((_165565,RDF.type,Artifact))</v>
      </c>
      <c r="U6" s="2" t="str">
        <f t="shared" si="0"/>
        <v xml:space="preserve"> </v>
      </c>
    </row>
    <row r="7" spans="2:21" ht="60">
      <c r="B7" s="2">
        <v>202437</v>
      </c>
      <c r="C7" s="2" t="str">
        <f t="shared" si="1"/>
        <v>ref202437=URIRef(refname+str(202437))</v>
      </c>
      <c r="D7" s="2" t="str">
        <f t="shared" si="2"/>
        <v>g.add((_202437,cardReference,ref202437))</v>
      </c>
      <c r="E7" s="2" t="s">
        <v>342</v>
      </c>
      <c r="F7" s="2" t="str">
        <f t="shared" si="3"/>
        <v>g.add((_202437,abilities,Literal('Counter target spell')))</v>
      </c>
      <c r="G7" s="7" t="s">
        <v>341</v>
      </c>
      <c r="H7" s="2" t="str">
        <f t="shared" si="4"/>
        <v>g.add((_202437,card_name,Literal('Counterspell')))</v>
      </c>
      <c r="I7" s="2" t="s">
        <v>302</v>
      </c>
      <c r="J7" s="2">
        <v>2</v>
      </c>
      <c r="K7" s="2" t="str">
        <f t="shared" si="5"/>
        <v>g.add((_202437,blue,Literal('2' ,datatype=XSD.integer)))</v>
      </c>
      <c r="M7" s="2" t="str">
        <f t="shared" si="6"/>
        <v xml:space="preserve"> </v>
      </c>
      <c r="O7" s="2" t="str">
        <f t="shared" si="7"/>
        <v xml:space="preserve"> </v>
      </c>
      <c r="Q7" s="2" t="str">
        <f t="shared" si="8"/>
        <v xml:space="preserve"> </v>
      </c>
      <c r="R7" s="2" t="s">
        <v>130</v>
      </c>
      <c r="S7" s="2" t="str">
        <f t="shared" si="9"/>
        <v>g.add((_202437,RDF.type,Instant))</v>
      </c>
      <c r="U7" s="2" t="str">
        <f t="shared" si="0"/>
        <v xml:space="preserve"> </v>
      </c>
    </row>
    <row r="8" spans="2:21" ht="60">
      <c r="B8" s="2">
        <v>22318</v>
      </c>
      <c r="C8" s="2" t="str">
        <f t="shared" si="1"/>
        <v>ref22318=URIRef(refname+str(22318))</v>
      </c>
      <c r="D8" s="2" t="str">
        <f t="shared" si="2"/>
        <v>g.add((_22318,cardReference,ref22318))</v>
      </c>
      <c r="E8" s="3" t="s">
        <v>378</v>
      </c>
      <c r="F8" s="2" t="str">
        <f t="shared" si="3"/>
        <v>g.add((_22318,abilities,Literal('Tap all other artifacts. They do not untap during their controllers untap steps for as long as Kill Switch remains tapped.')))</v>
      </c>
      <c r="G8" s="2" t="s">
        <v>343</v>
      </c>
      <c r="H8" s="2" t="str">
        <f t="shared" si="4"/>
        <v>g.add((_22318,card_name,Literal('Kill switch')))</v>
      </c>
      <c r="J8" s="2">
        <v>3</v>
      </c>
      <c r="K8" s="2" t="str">
        <f t="shared" si="5"/>
        <v xml:space="preserve"> </v>
      </c>
      <c r="M8" s="2" t="str">
        <f t="shared" si="6"/>
        <v xml:space="preserve"> </v>
      </c>
      <c r="O8" s="2" t="str">
        <f t="shared" si="7"/>
        <v xml:space="preserve"> </v>
      </c>
      <c r="Q8" s="2" t="str">
        <f t="shared" si="8"/>
        <v xml:space="preserve"> </v>
      </c>
      <c r="R8" s="2" t="s">
        <v>21</v>
      </c>
      <c r="S8" s="2" t="str">
        <f t="shared" si="9"/>
        <v>g.add((_22318,RDF.type,Artifact))</v>
      </c>
      <c r="U8" s="2" t="str">
        <f t="shared" si="0"/>
        <v xml:space="preserve"> </v>
      </c>
    </row>
    <row r="9" spans="2:21" ht="120">
      <c r="B9" s="2">
        <v>23040</v>
      </c>
      <c r="C9" s="2" t="str">
        <f t="shared" si="1"/>
        <v>ref23040=URIRef(refname+str(23040))</v>
      </c>
      <c r="D9" s="2" t="str">
        <f t="shared" si="2"/>
        <v>g.add((_23040,cardReference,ref23040))</v>
      </c>
      <c r="E9" s="2" t="s">
        <v>383</v>
      </c>
      <c r="F9" s="2" t="str">
        <f t="shared" si="3"/>
        <v>g.add((_23040,abilities,Literal('Whenever Phyrexian Slayer becomes blocked by a white creature, destroy that creature. It can not be regenerated.')))</v>
      </c>
      <c r="G9" s="2" t="s">
        <v>344</v>
      </c>
      <c r="H9" s="2" t="str">
        <f t="shared" si="4"/>
        <v>g.add((_23040,card_name,Literal('Phirexian Slayer')))</v>
      </c>
      <c r="I9" s="2" t="s">
        <v>301</v>
      </c>
      <c r="J9" s="2">
        <v>3</v>
      </c>
      <c r="K9" s="2" t="str">
        <f t="shared" si="5"/>
        <v>g.add((_23040,black,Literal('3' ,datatype=XSD.integer)))</v>
      </c>
      <c r="L9" s="2" t="s">
        <v>383</v>
      </c>
      <c r="M9" s="2" t="str">
        <f t="shared" si="6"/>
        <v>g.add((_23040,flavor,Literal('Whenever Phyrexian Slayer becomes blocked by a white creature, destroy that creature. It can not be regenerated.')))</v>
      </c>
      <c r="N9" s="2">
        <v>2</v>
      </c>
      <c r="O9" s="2" t="str">
        <f t="shared" si="7"/>
        <v>g.add((_23040,power,Literal('2',datatype= XSD.integer)))</v>
      </c>
      <c r="P9" s="2">
        <v>2</v>
      </c>
      <c r="Q9" s="2" t="str">
        <f t="shared" si="8"/>
        <v>g.add((_23040,toughness,Literal('2',datatype=XSD.integer)))</v>
      </c>
      <c r="R9" s="2" t="s">
        <v>159</v>
      </c>
      <c r="S9" s="2" t="str">
        <f t="shared" si="9"/>
        <v>g.add((_23040,RDF.type,Minion))</v>
      </c>
      <c r="U9" s="2" t="str">
        <f t="shared" si="0"/>
        <v xml:space="preserve"> </v>
      </c>
    </row>
    <row r="10" spans="2:21" ht="120">
      <c r="B10" s="2">
        <v>260729</v>
      </c>
      <c r="C10" s="2" t="str">
        <f t="shared" si="1"/>
        <v>ref260729=URIRef(refname+str(260729))</v>
      </c>
      <c r="D10" s="2" t="str">
        <f t="shared" si="2"/>
        <v>g.add((_260729,cardReference,ref260729))</v>
      </c>
      <c r="E10" s="2" t="s">
        <v>385</v>
      </c>
      <c r="F10" s="2" t="str">
        <f t="shared" si="3"/>
        <v>g.add((_260729,abilities,Literal('If there are ten or more creature cards total in all graveyards, this spell costs 6 less to cast. Fear (This creature can not be blocked except by artifact creatures and/or black creatures.)Tap: Destroy target creature. It can not be regenerated.')))</v>
      </c>
      <c r="G10" s="2" t="s">
        <v>345</v>
      </c>
      <c r="H10" s="2" t="str">
        <f t="shared" si="4"/>
        <v>g.add((_260729,card_name,Literal('Avatar of Woe')))</v>
      </c>
      <c r="I10" s="2" t="s">
        <v>301</v>
      </c>
      <c r="J10" s="2">
        <v>6</v>
      </c>
      <c r="K10" s="2" t="str">
        <f t="shared" si="5"/>
        <v>g.add((_260729,black,Literal('6' ,datatype=XSD.integer)))</v>
      </c>
      <c r="M10" s="2" t="str">
        <f t="shared" si="6"/>
        <v xml:space="preserve"> </v>
      </c>
      <c r="N10" s="2">
        <v>6</v>
      </c>
      <c r="O10" s="2" t="str">
        <f t="shared" si="7"/>
        <v>g.add((_260729,power,Literal('6',datatype= XSD.integer)))</v>
      </c>
      <c r="P10" s="2">
        <v>5</v>
      </c>
      <c r="Q10" s="2" t="str">
        <f t="shared" si="8"/>
        <v>g.add((_260729,toughness,Literal('5',datatype=XSD.integer)))</v>
      </c>
      <c r="R10" s="2" t="s">
        <v>28</v>
      </c>
      <c r="S10" s="2" t="str">
        <f t="shared" si="9"/>
        <v>g.add((_260729,RDF.type,Avatar))</v>
      </c>
      <c r="U10" s="2" t="str">
        <f t="shared" si="0"/>
        <v xml:space="preserve"> </v>
      </c>
    </row>
    <row r="11" spans="2:21" ht="75">
      <c r="B11" s="2">
        <v>260766</v>
      </c>
      <c r="C11" s="2" t="str">
        <f t="shared" si="1"/>
        <v>ref260766=URIRef(refname+str(260766))</v>
      </c>
      <c r="D11" s="2" t="str">
        <f t="shared" si="2"/>
        <v>g.add((_260766,cardReference,ref260766))</v>
      </c>
      <c r="E11" s="2" t="s">
        <v>346</v>
      </c>
      <c r="F11" s="2" t="str">
        <f t="shared" si="3"/>
        <v>g.add((_260766,abilities,Literal('If an opponent controls seven or more lands, this spell costs 6 less to cast. Flying Red: Avatar of Fury gets +1/+0 until end of turn')))</v>
      </c>
      <c r="G11" s="2" t="s">
        <v>347</v>
      </c>
      <c r="H11" s="2" t="str">
        <f t="shared" si="4"/>
        <v>g.add((_260766,card_name,Literal('Avatar of Fury')))</v>
      </c>
      <c r="I11" s="2" t="s">
        <v>309</v>
      </c>
      <c r="J11" s="2">
        <v>6</v>
      </c>
      <c r="K11" s="2" t="str">
        <f t="shared" si="5"/>
        <v>g.add((_260766,red,Literal('6' ,datatype=XSD.integer)))</v>
      </c>
      <c r="M11" s="2" t="str">
        <f t="shared" si="6"/>
        <v xml:space="preserve"> </v>
      </c>
      <c r="N11" s="2">
        <v>6</v>
      </c>
      <c r="O11" s="2" t="str">
        <f t="shared" si="7"/>
        <v>g.add((_260766,power,Literal('6',datatype= XSD.integer)))</v>
      </c>
      <c r="P11" s="2">
        <v>6</v>
      </c>
      <c r="Q11" s="2" t="str">
        <f t="shared" si="8"/>
        <v>g.add((_260766,toughness,Literal('6',datatype=XSD.integer)))</v>
      </c>
      <c r="R11" s="2" t="s">
        <v>28</v>
      </c>
      <c r="S11" s="2" t="str">
        <f t="shared" si="9"/>
        <v>g.add((_260766,RDF.type,Avatar))</v>
      </c>
      <c r="U11" s="2" t="str">
        <f t="shared" si="0"/>
        <v xml:space="preserve"> </v>
      </c>
    </row>
    <row r="12" spans="2:21" ht="90">
      <c r="B12" s="2">
        <v>265091</v>
      </c>
      <c r="C12" s="2" t="str">
        <f t="shared" si="1"/>
        <v>ref265091=URIRef(refname+str(265091))</v>
      </c>
      <c r="D12" s="2" t="str">
        <f t="shared" si="2"/>
        <v>g.add((_265091,cardReference,ref265091))</v>
      </c>
      <c r="E12" s="2" t="s">
        <v>349</v>
      </c>
      <c r="F12" s="2" t="str">
        <f t="shared" si="3"/>
        <v>g.add((_265091,abilities,Literal('Whenever equipped creature deals combat damage to a player, destroy all permanents other than Worldslayer. Equip 5 (5: Attach to target creature you control. Equip only as a sorcery.)')))</v>
      </c>
      <c r="G12" s="2" t="s">
        <v>348</v>
      </c>
      <c r="H12" s="2" t="str">
        <f t="shared" si="4"/>
        <v>g.add((_265091,card_name,Literal('Worldslayer')))</v>
      </c>
      <c r="I12" s="2" t="s">
        <v>304</v>
      </c>
      <c r="J12" s="2">
        <v>5</v>
      </c>
      <c r="K12" s="2" t="str">
        <f t="shared" si="5"/>
        <v>g.add((_265091,colorless,Literal('5' ,datatype=XSD.integer)))</v>
      </c>
      <c r="L12" s="2" t="s">
        <v>350</v>
      </c>
      <c r="M12" s="2" t="str">
        <f t="shared" si="6"/>
        <v>g.add((_265091,flavor,Literal('"Si eso es lo que buscas, intenta en los cráteres." —Fodrus, maestro herrero')))</v>
      </c>
      <c r="O12" s="2" t="str">
        <f t="shared" si="7"/>
        <v xml:space="preserve"> </v>
      </c>
      <c r="Q12" s="2" t="str">
        <f t="shared" si="8"/>
        <v xml:space="preserve"> </v>
      </c>
      <c r="R12" s="2" t="s">
        <v>88</v>
      </c>
      <c r="S12" s="2" t="str">
        <f t="shared" si="9"/>
        <v>g.add((_265091,RDF.type,Equipment))</v>
      </c>
      <c r="U12" s="2" t="str">
        <f t="shared" si="0"/>
        <v xml:space="preserve"> </v>
      </c>
    </row>
    <row r="13" spans="2:21" ht="120">
      <c r="B13" s="2">
        <v>370232</v>
      </c>
      <c r="C13" s="2" t="str">
        <f t="shared" si="1"/>
        <v>ref370232=URIRef(refname+str(370232))</v>
      </c>
      <c r="D13" s="2" t="str">
        <f t="shared" si="2"/>
        <v>g.add((_370232,cardReference,ref370232))</v>
      </c>
      <c r="E13" s="2" t="s">
        <v>379</v>
      </c>
      <c r="F13" s="2" t="str">
        <f t="shared" si="3"/>
        <v>g.add((_370232,abilities,Literal('Rot Farm Skeleton can not block. 2BlackGreen, Put the top four cards of your library into your graveyard: Return Rot Farm Skeleton from your graveyard to the battlefield. Activate this ability only any time you could cast a sorcery.')))</v>
      </c>
      <c r="G13" s="2" t="s">
        <v>351</v>
      </c>
      <c r="H13" s="2" t="str">
        <f t="shared" si="4"/>
        <v>g.add((_370232,card_name,Literal('Rot Farm Skeleton')))</v>
      </c>
      <c r="I13" s="2" t="s">
        <v>301</v>
      </c>
      <c r="J13" s="2">
        <v>2</v>
      </c>
      <c r="K13" s="2" t="str">
        <f t="shared" si="5"/>
        <v>g.add((_370232,black,Literal('2' ,datatype=XSD.integer)))</v>
      </c>
      <c r="M13" s="2" t="str">
        <f t="shared" si="6"/>
        <v xml:space="preserve"> </v>
      </c>
      <c r="N13" s="2">
        <v>4</v>
      </c>
      <c r="O13" s="2" t="str">
        <f t="shared" si="7"/>
        <v>g.add((_370232,power,Literal('4',datatype= XSD.integer)))</v>
      </c>
      <c r="P13" s="2">
        <v>1</v>
      </c>
      <c r="Q13" s="2" t="str">
        <f t="shared" si="8"/>
        <v>g.add((_370232,toughness,Literal('1',datatype=XSD.integer)))</v>
      </c>
      <c r="R13" s="2" t="s">
        <v>200</v>
      </c>
      <c r="S13" s="2" t="str">
        <f t="shared" si="9"/>
        <v>g.add((_370232,RDF.type,Plant))</v>
      </c>
      <c r="T13" s="2" t="s">
        <v>232</v>
      </c>
      <c r="U13" s="2" t="str">
        <f t="shared" si="0"/>
        <v>g.add((_370232,RDF.type,Skeleton))</v>
      </c>
    </row>
    <row r="14" spans="2:21" ht="60">
      <c r="B14" s="2">
        <v>378372</v>
      </c>
      <c r="C14" s="2" t="str">
        <f t="shared" si="1"/>
        <v>ref378372=URIRef(refname+str(378372))</v>
      </c>
      <c r="D14" s="2" t="str">
        <f t="shared" si="2"/>
        <v>g.add((_378372,cardReference,ref378372))</v>
      </c>
      <c r="E14" s="2" t="s">
        <v>380</v>
      </c>
      <c r="F14" s="2" t="str">
        <f t="shared" si="3"/>
        <v>g.add((_378372,abilities,Literal('Destroy all creatures. They can not be regenerated.')))</v>
      </c>
      <c r="G14" s="2" t="s">
        <v>352</v>
      </c>
      <c r="H14" s="2" t="str">
        <f t="shared" si="4"/>
        <v>g.add((_378372,card_name,Literal('Wrath of God')))</v>
      </c>
      <c r="I14" s="2" t="s">
        <v>311</v>
      </c>
      <c r="J14" s="2">
        <v>2</v>
      </c>
      <c r="K14" s="2" t="str">
        <f t="shared" si="5"/>
        <v>g.add((_378372,white,Literal('2' ,datatype=XSD.integer)))</v>
      </c>
      <c r="M14" s="2" t="str">
        <f t="shared" si="6"/>
        <v xml:space="preserve"> </v>
      </c>
      <c r="O14" s="2" t="str">
        <f t="shared" si="7"/>
        <v xml:space="preserve"> </v>
      </c>
      <c r="Q14" s="2" t="str">
        <f t="shared" si="8"/>
        <v xml:space="preserve"> </v>
      </c>
      <c r="R14" s="2" t="s">
        <v>239</v>
      </c>
      <c r="S14" s="2" t="str">
        <f t="shared" si="9"/>
        <v>g.add((_378372,RDF.type,Sorcery))</v>
      </c>
      <c r="U14" s="2" t="str">
        <f t="shared" si="0"/>
        <v xml:space="preserve"> </v>
      </c>
    </row>
    <row r="15" spans="2:21" ht="60">
      <c r="B15" s="2">
        <v>383058</v>
      </c>
      <c r="C15" s="2" t="str">
        <f t="shared" si="1"/>
        <v>ref383058=URIRef(refname+str(383058))</v>
      </c>
      <c r="D15" s="2" t="str">
        <f t="shared" si="2"/>
        <v>g.add((_383058,cardReference,ref383058))</v>
      </c>
      <c r="E15" s="2" t="s">
        <v>354</v>
      </c>
      <c r="F15" s="2" t="str">
        <f t="shared" si="3"/>
        <v>g.add((_383058,abilities,Literal('Flying, vigilance Radiant, Archangel gets +1/+1 for each other creature with flying on the battlefield.')))</v>
      </c>
      <c r="G15" s="2" t="s">
        <v>353</v>
      </c>
      <c r="H15" s="2" t="str">
        <f t="shared" si="4"/>
        <v>g.add((_383058,card_name,Literal('Radiant, Archangel')))</v>
      </c>
      <c r="I15" s="2" t="s">
        <v>311</v>
      </c>
      <c r="J15" s="2">
        <v>3</v>
      </c>
      <c r="K15" s="2" t="str">
        <f t="shared" si="5"/>
        <v>g.add((_383058,white,Literal('3' ,datatype=XSD.integer)))</v>
      </c>
      <c r="M15" s="2" t="str">
        <f t="shared" si="6"/>
        <v xml:space="preserve"> </v>
      </c>
      <c r="N15" s="2">
        <v>3</v>
      </c>
      <c r="O15" s="2" t="str">
        <f t="shared" si="7"/>
        <v>g.add((_383058,power,Literal('3',datatype= XSD.integer)))</v>
      </c>
      <c r="P15" s="2">
        <v>3</v>
      </c>
      <c r="Q15" s="2" t="str">
        <f t="shared" si="8"/>
        <v>g.add((_383058,toughness,Literal('3',datatype=XSD.integer)))</v>
      </c>
      <c r="R15" s="2" t="s">
        <v>15</v>
      </c>
      <c r="S15" s="2" t="str">
        <f t="shared" si="9"/>
        <v>g.add((_383058,RDF.type,Angel))</v>
      </c>
      <c r="U15" s="2" t="str">
        <f t="shared" si="0"/>
        <v xml:space="preserve"> </v>
      </c>
    </row>
    <row r="16" spans="2:21" ht="60">
      <c r="B16" s="2">
        <v>391664</v>
      </c>
      <c r="C16" s="2" t="str">
        <f t="shared" si="1"/>
        <v>ref391664=URIRef(refname+str(391664))</v>
      </c>
      <c r="D16" s="2" t="str">
        <f t="shared" si="2"/>
        <v>g.add((_391664,cardReference,ref391664))</v>
      </c>
      <c r="E16" s="2" t="s">
        <v>356</v>
      </c>
      <c r="F16" s="2" t="str">
        <f t="shared" si="3"/>
        <v>g.add((_391664,abilities,Literal('Titania recompensa a aquellos que honran al bosque convirtiéndolos en una parte viviente del mismo.')))</v>
      </c>
      <c r="G16" s="2" t="s">
        <v>355</v>
      </c>
      <c r="H16" s="2" t="str">
        <f t="shared" si="4"/>
        <v>g.add((_391664,card_name,Literal('Priest of Titania')))</v>
      </c>
      <c r="I16" s="2" t="s">
        <v>306</v>
      </c>
      <c r="J16" s="2">
        <v>1</v>
      </c>
      <c r="K16" s="2" t="str">
        <f t="shared" si="5"/>
        <v>g.add((_391664,green,Literal('1' ,datatype=XSD.integer)))</v>
      </c>
      <c r="M16" s="2" t="str">
        <f t="shared" si="6"/>
        <v xml:space="preserve"> </v>
      </c>
      <c r="N16" s="2">
        <v>1</v>
      </c>
      <c r="O16" s="2" t="str">
        <f t="shared" si="7"/>
        <v>g.add((_391664,power,Literal('1',datatype= XSD.integer)))</v>
      </c>
      <c r="P16" s="2">
        <v>1</v>
      </c>
      <c r="Q16" s="2" t="str">
        <f t="shared" si="8"/>
        <v>g.add((_391664,toughness,Literal('1',datatype=XSD.integer)))</v>
      </c>
      <c r="R16" s="2" t="s">
        <v>85</v>
      </c>
      <c r="S16" s="2" t="str">
        <f t="shared" si="9"/>
        <v>g.add((_391664,RDF.type,Elf))</v>
      </c>
      <c r="T16" s="2" t="s">
        <v>76</v>
      </c>
      <c r="U16" s="2" t="str">
        <f t="shared" si="0"/>
        <v>g.add((_391664,RDF.type,Druid))</v>
      </c>
    </row>
    <row r="17" spans="2:21" ht="30">
      <c r="B17" s="2">
        <v>423359</v>
      </c>
      <c r="C17" s="2" t="str">
        <f t="shared" si="1"/>
        <v>ref423359=URIRef(refname+str(423359))</v>
      </c>
      <c r="D17" s="2" t="str">
        <f t="shared" si="2"/>
        <v>g.add((_423359,cardReference,ref423359))</v>
      </c>
      <c r="E17" s="2" t="s">
        <v>358</v>
      </c>
      <c r="F17" s="2" t="str">
        <f t="shared" si="3"/>
        <v>g.add((_423359,abilities,Literal('Caves of Koilos deals 1 damage to you.')))</v>
      </c>
      <c r="G17" s="2" t="s">
        <v>357</v>
      </c>
      <c r="H17" s="2" t="str">
        <f t="shared" si="4"/>
        <v>g.add((_423359,card_name,Literal('Caives of Koilos')))</v>
      </c>
      <c r="K17" s="2" t="str">
        <f t="shared" si="5"/>
        <v xml:space="preserve"> </v>
      </c>
      <c r="M17" s="2" t="str">
        <f t="shared" si="6"/>
        <v xml:space="preserve"> </v>
      </c>
      <c r="O17" s="2" t="str">
        <f t="shared" si="7"/>
        <v xml:space="preserve"> </v>
      </c>
      <c r="Q17" s="2" t="str">
        <f t="shared" si="8"/>
        <v xml:space="preserve"> </v>
      </c>
      <c r="R17" s="2" t="s">
        <v>145</v>
      </c>
      <c r="S17" s="2" t="str">
        <f t="shared" si="9"/>
        <v>g.add((_423359,RDF.type,Land))</v>
      </c>
      <c r="U17" s="2" t="str">
        <f t="shared" si="0"/>
        <v xml:space="preserve"> </v>
      </c>
    </row>
    <row r="18" spans="2:21" ht="60">
      <c r="B18" s="2">
        <v>430355</v>
      </c>
      <c r="C18" s="2" t="str">
        <f t="shared" si="1"/>
        <v>ref430355=URIRef(refname+str(430355))</v>
      </c>
      <c r="D18" s="2" t="str">
        <f t="shared" si="2"/>
        <v>g.add((_430355,cardReference,ref430355))</v>
      </c>
      <c r="E18" s="2" t="s">
        <v>359</v>
      </c>
      <c r="F18" s="2" t="str">
        <f t="shared" si="3"/>
        <v>g.add((_430355,abilities,Literal('Titania rewards all who honor the forest by making them a living part of it.')))</v>
      </c>
      <c r="G18" s="2" t="s">
        <v>355</v>
      </c>
      <c r="H18" s="2" t="str">
        <f t="shared" si="4"/>
        <v>g.add((_430355,card_name,Literal('Priest of Titania')))</v>
      </c>
      <c r="I18" s="2" t="s">
        <v>306</v>
      </c>
      <c r="J18" s="2">
        <v>1</v>
      </c>
      <c r="K18" s="2" t="str">
        <f t="shared" si="5"/>
        <v>g.add((_430355,green,Literal('1' ,datatype=XSD.integer)))</v>
      </c>
      <c r="M18" s="2" t="str">
        <f t="shared" si="6"/>
        <v xml:space="preserve"> </v>
      </c>
      <c r="N18" s="2">
        <v>1</v>
      </c>
      <c r="O18" s="2" t="str">
        <f t="shared" si="7"/>
        <v>g.add((_430355,power,Literal('1',datatype= XSD.integer)))</v>
      </c>
      <c r="P18" s="2">
        <v>1</v>
      </c>
      <c r="Q18" s="2" t="str">
        <f t="shared" si="8"/>
        <v>g.add((_430355,toughness,Literal('1',datatype=XSD.integer)))</v>
      </c>
      <c r="R18" s="2" t="s">
        <v>388</v>
      </c>
      <c r="S18" s="2" t="str">
        <f t="shared" si="9"/>
        <v>g.add((_430355,RDF.type,Elf ))</v>
      </c>
      <c r="T18" s="2" t="s">
        <v>76</v>
      </c>
      <c r="U18" s="2" t="str">
        <f>IF(ISBLANK(T18)," ",CONCATENATE("g.add((_",B18,",RDF.type,",T18,"))"))</f>
        <v>g.add((_430355,RDF.type,Druid))</v>
      </c>
    </row>
    <row r="19" spans="2:21" ht="165">
      <c r="B19" s="2">
        <v>443459</v>
      </c>
      <c r="C19" s="2" t="str">
        <f t="shared" si="1"/>
        <v>ref443459=URIRef(refname+str(443459))</v>
      </c>
      <c r="D19" s="2" t="str">
        <f t="shared" si="2"/>
        <v>g.add((_443459,cardReference,ref443459))</v>
      </c>
      <c r="E19" s="2" t="s">
        <v>360</v>
      </c>
      <c r="F19" s="2" t="str">
        <f t="shared" si="3"/>
        <v>g.add((_443459,abilities,Literal('Flying, vigilance')))</v>
      </c>
      <c r="G19" s="2" t="s">
        <v>362</v>
      </c>
      <c r="H19" s="2" t="str">
        <f t="shared" si="4"/>
        <v>g.add((_443459,card_name,Literal('Serra Angel')))</v>
      </c>
      <c r="I19" s="2" t="s">
        <v>311</v>
      </c>
      <c r="J19" s="2">
        <v>3</v>
      </c>
      <c r="K19" s="2" t="str">
        <f t="shared" si="5"/>
        <v>g.add((_443459,white,Literal('3' ,datatype=XSD.integer)))</v>
      </c>
      <c r="L19" s="2" t="s">
        <v>361</v>
      </c>
      <c r="M19" s="2" t="str">
        <f t="shared" si="6"/>
        <v>g.add((_443459,flavor,Literal('El ángel recuerda sus vidas pasadas como si fueran sueños. Su canción sostenía las praderas; su espada hacía retroceder a la oscuridad; sus alas la transportaron a través de los siglos.')))</v>
      </c>
      <c r="N19" s="2">
        <v>4</v>
      </c>
      <c r="O19" s="2" t="str">
        <f t="shared" si="7"/>
        <v>g.add((_443459,power,Literal('4',datatype= XSD.integer)))</v>
      </c>
      <c r="P19" s="2">
        <v>4</v>
      </c>
      <c r="Q19" s="2" t="str">
        <f t="shared" si="8"/>
        <v>g.add((_443459,toughness,Literal('4',datatype=XSD.integer)))</v>
      </c>
      <c r="R19" s="2" t="s">
        <v>15</v>
      </c>
      <c r="S19" s="2" t="str">
        <f t="shared" si="9"/>
        <v>g.add((_443459,RDF.type,Angel))</v>
      </c>
      <c r="U19" s="2" t="str">
        <f t="shared" ref="U19:U33" si="10">IF(ISBLANK(T19)," ",CONCATENATE("g.add((_",B19,",RDF.type,",T19,"))"))</f>
        <v xml:space="preserve"> </v>
      </c>
    </row>
    <row r="20" spans="2:21" ht="60">
      <c r="B20" s="2">
        <v>447132</v>
      </c>
      <c r="C20" s="2" t="str">
        <f t="shared" si="1"/>
        <v>ref447132=URIRef(refname+str(447132))</v>
      </c>
      <c r="D20" s="2" t="str">
        <f t="shared" si="2"/>
        <v>g.add((_447132,cardReference,ref447132))</v>
      </c>
      <c r="E20" s="2" t="s">
        <v>363</v>
      </c>
      <c r="F20" s="2" t="str">
        <f t="shared" si="3"/>
        <v>g.add((_447132,abilities,Literal('Counter target spell.')))</v>
      </c>
      <c r="G20" s="2" t="s">
        <v>341</v>
      </c>
      <c r="H20" s="2" t="str">
        <f t="shared" si="4"/>
        <v>g.add((_447132,card_name,Literal('Counterspell')))</v>
      </c>
      <c r="I20" s="2" t="s">
        <v>302</v>
      </c>
      <c r="J20" s="2">
        <v>2</v>
      </c>
      <c r="K20" s="2" t="str">
        <f t="shared" si="5"/>
        <v>g.add((_447132,blue,Literal('2' ,datatype=XSD.integer)))</v>
      </c>
      <c r="M20" s="2" t="str">
        <f t="shared" si="6"/>
        <v xml:space="preserve"> </v>
      </c>
      <c r="O20" s="2" t="str">
        <f t="shared" si="7"/>
        <v xml:space="preserve"> </v>
      </c>
      <c r="Q20" s="2" t="str">
        <f t="shared" si="8"/>
        <v xml:space="preserve"> </v>
      </c>
      <c r="R20" s="2" t="s">
        <v>130</v>
      </c>
      <c r="S20" s="2" t="str">
        <f t="shared" si="9"/>
        <v>g.add((_447132,RDF.type,Instant))</v>
      </c>
      <c r="U20" s="2" t="str">
        <f t="shared" si="10"/>
        <v xml:space="preserve"> </v>
      </c>
    </row>
    <row r="21" spans="2:21" ht="75">
      <c r="B21" s="2">
        <v>447191</v>
      </c>
      <c r="C21" s="2" t="str">
        <f t="shared" si="1"/>
        <v>ref447191=URIRef(refname+str(447191))</v>
      </c>
      <c r="D21" s="2" t="str">
        <f t="shared" si="2"/>
        <v>g.add((_447191,cardReference,ref447191))</v>
      </c>
      <c r="E21" s="2" t="s">
        <v>384</v>
      </c>
      <c r="F21" s="2" t="str">
        <f t="shared" si="3"/>
        <v>g.add((_447191,abilities,Literal('When Exclusion Mage enters the battlefield, return target creature an opponent controls to its owner-s hand.')))</v>
      </c>
      <c r="G21" s="2" t="s">
        <v>364</v>
      </c>
      <c r="H21" s="2" t="str">
        <f t="shared" si="4"/>
        <v>g.add((_447191,card_name,Literal('Exclusion Mage')))</v>
      </c>
      <c r="I21" s="2" t="s">
        <v>302</v>
      </c>
      <c r="J21" s="2">
        <v>2</v>
      </c>
      <c r="K21" s="2" t="str">
        <f t="shared" si="5"/>
        <v>g.add((_447191,blue,Literal('2' ,datatype=XSD.integer)))</v>
      </c>
      <c r="L21" s="2" t="s">
        <v>386</v>
      </c>
      <c r="M21" s="2" t="str">
        <f t="shared" si="6"/>
        <v>g.add((_447191,flavor,Literal('Successful battles start with knowing who is worth fighting.')))</v>
      </c>
      <c r="N21" s="2">
        <v>2</v>
      </c>
      <c r="O21" s="2" t="str">
        <f t="shared" si="7"/>
        <v>g.add((_447191,power,Literal('2',datatype= XSD.integer)))</v>
      </c>
      <c r="P21" s="2">
        <v>2</v>
      </c>
      <c r="Q21" s="2" t="str">
        <f t="shared" si="8"/>
        <v>g.add((_447191,toughness,Literal('2',datatype=XSD.integer)))</v>
      </c>
      <c r="R21" s="2" t="s">
        <v>123</v>
      </c>
      <c r="S21" s="2" t="str">
        <f t="shared" si="9"/>
        <v>g.add((_447191,RDF.type,Human))</v>
      </c>
      <c r="T21" s="2" t="s">
        <v>280</v>
      </c>
      <c r="U21" s="2" t="str">
        <f t="shared" si="10"/>
        <v>g.add((_447191,RDF.type,Wizard))</v>
      </c>
    </row>
    <row r="22" spans="2:21" ht="135">
      <c r="B22" s="2">
        <v>456536</v>
      </c>
      <c r="C22" s="2" t="str">
        <f t="shared" si="1"/>
        <v>ref456536=URIRef(refname+str(456536))</v>
      </c>
      <c r="D22" s="2" t="str">
        <f t="shared" si="2"/>
        <v>g.add((_456536,cardReference,ref456536))</v>
      </c>
      <c r="E22" s="2" t="s">
        <v>360</v>
      </c>
      <c r="F22" s="2" t="str">
        <f t="shared" si="3"/>
        <v>g.add((_456536,abilities,Literal('Flying, vigilance')))</v>
      </c>
      <c r="G22" s="2" t="s">
        <v>362</v>
      </c>
      <c r="H22" s="2" t="str">
        <f t="shared" si="4"/>
        <v>g.add((_456536,card_name,Literal('Serra Angel')))</v>
      </c>
      <c r="I22" s="2" t="s">
        <v>311</v>
      </c>
      <c r="J22" s="2">
        <v>3</v>
      </c>
      <c r="K22" s="2" t="str">
        <f t="shared" si="5"/>
        <v>g.add((_456536,white,Literal('3' ,datatype=XSD.integer)))</v>
      </c>
      <c r="L22" s="2" t="s">
        <v>365</v>
      </c>
      <c r="M22" s="2" t="str">
        <f t="shared" si="6"/>
        <v>g.add((_456536,flavor,Literal('The angel remembers her past lives like dreams. Her song held up meadows. Her blade drove back darkness. Her wings carried her across the ages.')))</v>
      </c>
      <c r="N22" s="2">
        <v>4</v>
      </c>
      <c r="O22" s="2" t="str">
        <f t="shared" si="7"/>
        <v>g.add((_456536,power,Literal('4',datatype= XSD.integer)))</v>
      </c>
      <c r="P22" s="2">
        <v>4</v>
      </c>
      <c r="Q22" s="2" t="str">
        <f t="shared" si="8"/>
        <v>g.add((_456536,toughness,Literal('4',datatype=XSD.integer)))</v>
      </c>
      <c r="R22" s="2" t="s">
        <v>15</v>
      </c>
      <c r="S22" s="2" t="str">
        <f t="shared" si="9"/>
        <v>g.add((_456536,RDF.type,Angel))</v>
      </c>
      <c r="U22" s="2" t="str">
        <f t="shared" si="10"/>
        <v xml:space="preserve"> </v>
      </c>
    </row>
    <row r="23" spans="2:21" ht="165">
      <c r="B23" s="2">
        <v>464024</v>
      </c>
      <c r="C23" s="2" t="str">
        <f t="shared" si="1"/>
        <v>ref464024=URIRef(refname+str(464024))</v>
      </c>
      <c r="D23" s="2" t="str">
        <f t="shared" si="2"/>
        <v>g.add((_464024,cardReference,ref464024))</v>
      </c>
      <c r="E23" s="2" t="s">
        <v>367</v>
      </c>
      <c r="F23" s="2" t="str">
        <f t="shared" si="3"/>
        <v>g.add((_464024,abilities,Literal('When Urza, Lord High Artificer enters the battlefield, create a 0/0 colorless Construct artifact creature token with "This creature gets +1/+1 for each artifact you control." Tap an untapped artifact you control: Add Blue. 5: Shuffle your library, then exile the top card. Until end of turn, you may play that card without paying its mana cost.')))</v>
      </c>
      <c r="G23" s="2" t="s">
        <v>366</v>
      </c>
      <c r="H23" s="2" t="str">
        <f t="shared" si="4"/>
        <v>g.add((_464024,card_name,Literal('Urza, Lord High Artificer')))</v>
      </c>
      <c r="I23" s="2" t="s">
        <v>302</v>
      </c>
      <c r="J23" s="2">
        <v>2</v>
      </c>
      <c r="K23" s="2" t="str">
        <f t="shared" si="5"/>
        <v>g.add((_464024,blue,Literal('2' ,datatype=XSD.integer)))</v>
      </c>
      <c r="M23" s="2" t="str">
        <f t="shared" si="6"/>
        <v xml:space="preserve"> </v>
      </c>
      <c r="N23" s="2">
        <v>1</v>
      </c>
      <c r="O23" s="2" t="str">
        <f t="shared" si="7"/>
        <v>g.add((_464024,power,Literal('1',datatype= XSD.integer)))</v>
      </c>
      <c r="P23" s="2">
        <v>4</v>
      </c>
      <c r="Q23" s="2" t="str">
        <f t="shared" si="8"/>
        <v>g.add((_464024,toughness,Literal('4',datatype=XSD.integer)))</v>
      </c>
      <c r="R23" s="2" t="s">
        <v>389</v>
      </c>
      <c r="S23" s="2" t="str">
        <f t="shared" si="9"/>
        <v>g.add((_464024,RDF.type,Human ))</v>
      </c>
      <c r="T23" s="2" t="s">
        <v>22</v>
      </c>
      <c r="U23" s="2" t="str">
        <f t="shared" si="10"/>
        <v>g.add((_464024,RDF.type,Artificer))</v>
      </c>
    </row>
    <row r="24" spans="2:21" ht="75">
      <c r="B24" s="2">
        <v>464065</v>
      </c>
      <c r="C24" s="2" t="str">
        <f t="shared" si="1"/>
        <v>ref464065=URIRef(refname+str(464065))</v>
      </c>
      <c r="D24" s="2" t="str">
        <f t="shared" si="2"/>
        <v>g.add((_464065,cardReference,ref464065))</v>
      </c>
      <c r="E24" s="2" t="s">
        <v>381</v>
      </c>
      <c r="F24" s="2" t="str">
        <f t="shared" si="3"/>
        <v>g.add((_464065,abilities,Literal('Protection from Humans Pay 1 life, Sacrifice another creature: Put a -1/-1 counter on up to one target creature and draw a card')))</v>
      </c>
      <c r="G24" s="2" t="s">
        <v>368</v>
      </c>
      <c r="H24" s="2" t="str">
        <f t="shared" si="4"/>
        <v>g.add((_464065,card_name,Literal('Yawgmoth, Thran Physician')))</v>
      </c>
      <c r="I24" s="2" t="s">
        <v>301</v>
      </c>
      <c r="J24" s="2">
        <v>2</v>
      </c>
      <c r="K24" s="2" t="str">
        <f t="shared" si="5"/>
        <v>g.add((_464065,black,Literal('2' ,datatype=XSD.integer)))</v>
      </c>
      <c r="M24" s="2" t="str">
        <f t="shared" si="6"/>
        <v xml:space="preserve"> </v>
      </c>
      <c r="N24" s="2">
        <v>2</v>
      </c>
      <c r="O24" s="2" t="str">
        <f t="shared" si="7"/>
        <v>g.add((_464065,power,Literal('2',datatype= XSD.integer)))</v>
      </c>
      <c r="P24" s="2">
        <v>4</v>
      </c>
      <c r="Q24" s="2" t="str">
        <f t="shared" si="8"/>
        <v>g.add((_464065,toughness,Literal('4',datatype=XSD.integer)))</v>
      </c>
      <c r="R24" s="2" t="s">
        <v>389</v>
      </c>
      <c r="S24" s="2" t="str">
        <f t="shared" si="9"/>
        <v>g.add((_464065,RDF.type,Human ))</v>
      </c>
      <c r="T24" s="2" t="s">
        <v>54</v>
      </c>
      <c r="U24" s="2" t="str">
        <f t="shared" si="10"/>
        <v>g.add((_464065,RDF.type,Cleric))</v>
      </c>
    </row>
    <row r="25" spans="2:21" ht="75">
      <c r="B25" s="2">
        <v>464465</v>
      </c>
      <c r="C25" s="2" t="str">
        <f t="shared" si="1"/>
        <v>ref464465=URIRef(refname+str(464465))</v>
      </c>
      <c r="D25" s="2" t="str">
        <f t="shared" si="2"/>
        <v>g.add((_464465,cardReference,ref464465))</v>
      </c>
      <c r="E25" s="2" t="s">
        <v>370</v>
      </c>
      <c r="F25" s="2" t="str">
        <f t="shared" si="3"/>
        <v>g.add((_464465,abilities,Literal('Enchant creature Enchanted creature gets +2/+2.As long as another Aura is attached to enchanted creature, it has first strike and lifelink.')))</v>
      </c>
      <c r="G25" s="2" t="s">
        <v>369</v>
      </c>
      <c r="H25" s="2" t="str">
        <f t="shared" si="4"/>
        <v>g.add((_464465,card_name,Literal('Face of Divinity')))</v>
      </c>
      <c r="I25" s="2" t="s">
        <v>311</v>
      </c>
      <c r="J25" s="2">
        <v>2</v>
      </c>
      <c r="K25" s="2" t="str">
        <f t="shared" si="5"/>
        <v>g.add((_464465,white,Literal('2' ,datatype=XSD.integer)))</v>
      </c>
      <c r="L25" s="2" t="s">
        <v>371</v>
      </c>
      <c r="M25" s="2" t="str">
        <f t="shared" si="6"/>
        <v>g.add((_464465,flavor,Literal('Las almas puras relucen como el amanecer.')))</v>
      </c>
      <c r="O25" s="2" t="str">
        <f t="shared" si="7"/>
        <v xml:space="preserve"> </v>
      </c>
      <c r="Q25" s="2" t="str">
        <f t="shared" si="8"/>
        <v xml:space="preserve"> </v>
      </c>
      <c r="R25" s="2" t="s">
        <v>26</v>
      </c>
      <c r="S25" s="2" t="str">
        <f t="shared" si="9"/>
        <v>g.add((_464465,RDF.type,Aura))</v>
      </c>
      <c r="U25" s="2" t="str">
        <f t="shared" si="10"/>
        <v xml:space="preserve"> </v>
      </c>
    </row>
    <row r="26" spans="2:21" ht="105">
      <c r="B26" s="2">
        <v>464482</v>
      </c>
      <c r="C26" s="2" t="str">
        <f t="shared" si="1"/>
        <v>ref464482=URIRef(refname+str(464482))</v>
      </c>
      <c r="D26" s="2" t="str">
        <f t="shared" si="2"/>
        <v>g.add((_464482,cardReference,ref464482))</v>
      </c>
      <c r="E26" s="2" t="s">
        <v>373</v>
      </c>
      <c r="F26" s="2" t="str">
        <f t="shared" si="3"/>
        <v>g.add((_464482,abilities,Literal('Cuando Worzel invocó a los ángeles de Segovia para luchar contra los mosquitos de Gargantikari de Thomil, la batalla que sucedió se cuenta entre las menos destructivas del Multiverso.')))</v>
      </c>
      <c r="G26" s="2" t="s">
        <v>372</v>
      </c>
      <c r="H26" s="2" t="str">
        <f t="shared" si="4"/>
        <v>g.add((_464482,card_name,Literal('Segovian Angel')))</v>
      </c>
      <c r="I26" s="2" t="s">
        <v>311</v>
      </c>
      <c r="J26" s="2">
        <v>1</v>
      </c>
      <c r="K26" s="2" t="str">
        <f t="shared" si="5"/>
        <v>g.add((_464482,white,Literal('1' ,datatype=XSD.integer)))</v>
      </c>
      <c r="M26" s="2" t="str">
        <f t="shared" si="6"/>
        <v xml:space="preserve"> </v>
      </c>
      <c r="N26" s="2">
        <v>1</v>
      </c>
      <c r="O26" s="2" t="str">
        <f t="shared" si="7"/>
        <v>g.add((_464482,power,Literal('1',datatype= XSD.integer)))</v>
      </c>
      <c r="P26" s="2">
        <v>1</v>
      </c>
      <c r="Q26" s="2" t="str">
        <f t="shared" si="8"/>
        <v>g.add((_464482,toughness,Literal('1',datatype=XSD.integer)))</v>
      </c>
      <c r="R26" s="2" t="s">
        <v>15</v>
      </c>
      <c r="S26" s="2" t="str">
        <f t="shared" si="9"/>
        <v>g.add((_464482,RDF.type,Angel))</v>
      </c>
      <c r="U26" s="2" t="str">
        <f t="shared" si="10"/>
        <v xml:space="preserve"> </v>
      </c>
    </row>
    <row r="27" spans="2:21" ht="75">
      <c r="B27" s="2">
        <v>464573</v>
      </c>
      <c r="C27" s="2" t="str">
        <f t="shared" si="1"/>
        <v>ref464573=URIRef(refname+str(464573))</v>
      </c>
      <c r="D27" s="2" t="str">
        <f t="shared" si="2"/>
        <v>g.add((_464573,cardReference,ref464573))</v>
      </c>
      <c r="E27" s="2" t="s">
        <v>382</v>
      </c>
      <c r="F27" s="2" t="str">
        <f t="shared" si="3"/>
        <v>g.add((_464573,abilities,Literal('Protection from Humans Pay 1 life, Sacrifice another creature: Put a -1/-1 counter on up to one target creature and draw a card.')))</v>
      </c>
      <c r="G27" s="2" t="s">
        <v>368</v>
      </c>
      <c r="H27" s="2" t="str">
        <f t="shared" si="4"/>
        <v>g.add((_464573,card_name,Literal('Yawgmoth, Thran Physician')))</v>
      </c>
      <c r="I27" s="2" t="s">
        <v>301</v>
      </c>
      <c r="J27" s="2">
        <v>2</v>
      </c>
      <c r="K27" s="2" t="str">
        <f t="shared" si="5"/>
        <v>g.add((_464573,black,Literal('2' ,datatype=XSD.integer)))</v>
      </c>
      <c r="M27" s="2" t="str">
        <f t="shared" si="6"/>
        <v xml:space="preserve"> </v>
      </c>
      <c r="N27" s="2">
        <v>2</v>
      </c>
      <c r="O27" s="2" t="str">
        <f t="shared" si="7"/>
        <v>g.add((_464573,power,Literal('2',datatype= XSD.integer)))</v>
      </c>
      <c r="P27" s="2">
        <v>4</v>
      </c>
      <c r="Q27" s="2" t="str">
        <f t="shared" si="8"/>
        <v>g.add((_464573,toughness,Literal('4',datatype=XSD.integer)))</v>
      </c>
      <c r="R27" s="2" t="s">
        <v>389</v>
      </c>
      <c r="S27" s="2" t="str">
        <f t="shared" si="9"/>
        <v>g.add((_464573,RDF.type,Human ))</v>
      </c>
      <c r="T27" s="2" t="s">
        <v>54</v>
      </c>
      <c r="U27" s="2" t="str">
        <f t="shared" si="10"/>
        <v>g.add((_464573,RDF.type,Cleric))</v>
      </c>
    </row>
    <row r="28" spans="2:21" ht="60">
      <c r="B28" s="2">
        <v>464682</v>
      </c>
      <c r="C28" s="2" t="str">
        <f t="shared" si="1"/>
        <v>ref464682=URIRef(refname+str(464682))</v>
      </c>
      <c r="D28" s="2" t="str">
        <f t="shared" si="2"/>
        <v>g.add((_464682,cardReference,ref464682))</v>
      </c>
      <c r="E28" s="2" t="s">
        <v>375</v>
      </c>
      <c r="F28" s="2" t="str">
        <f t="shared" si="3"/>
        <v>g.add((_464682,abilities,Literal('As an additional cost to cast this spell, discard a card. 4: Lesser Masticore deals 1 damage to target creature.')))</v>
      </c>
      <c r="G28" s="2" t="s">
        <v>374</v>
      </c>
      <c r="H28" s="2" t="str">
        <f t="shared" si="4"/>
        <v>g.add((_464682,card_name,Literal('Lesser Masticore')))</v>
      </c>
      <c r="I28" s="2" t="s">
        <v>304</v>
      </c>
      <c r="J28" s="2">
        <v>2</v>
      </c>
      <c r="K28" s="2" t="str">
        <f t="shared" si="5"/>
        <v>g.add((_464682,colorless,Literal('2' ,datatype=XSD.integer)))</v>
      </c>
      <c r="M28" s="2" t="str">
        <f t="shared" si="6"/>
        <v xml:space="preserve"> </v>
      </c>
      <c r="N28" s="2">
        <v>2</v>
      </c>
      <c r="O28" s="2" t="str">
        <f t="shared" si="7"/>
        <v>g.add((_464682,power,Literal('2',datatype= XSD.integer)))</v>
      </c>
      <c r="P28" s="2">
        <v>2</v>
      </c>
      <c r="Q28" s="2" t="str">
        <f t="shared" si="8"/>
        <v>g.add((_464682,toughness,Literal('2',datatype=XSD.integer)))</v>
      </c>
      <c r="R28" s="2" t="s">
        <v>154</v>
      </c>
      <c r="S28" s="2" t="str">
        <f t="shared" si="9"/>
        <v>g.add((_464682,RDF.type,Masticore))</v>
      </c>
      <c r="U28" s="2" t="str">
        <f t="shared" si="10"/>
        <v xml:space="preserve"> </v>
      </c>
    </row>
    <row r="29" spans="2:21" ht="105">
      <c r="B29" s="2">
        <v>466855</v>
      </c>
      <c r="C29" s="2" t="str">
        <f t="shared" si="1"/>
        <v>ref466855=URIRef(refname+str(466855))</v>
      </c>
      <c r="D29" s="2" t="str">
        <f t="shared" si="2"/>
        <v>g.add((_466855,cardReference,ref466855))</v>
      </c>
      <c r="E29" s="2" t="s">
        <v>376</v>
      </c>
      <c r="F29" s="2" t="str">
        <f t="shared" si="3"/>
        <v>g.add((_466855,abilities,Literal('Deathtouch (Any amount of damage this deals to a creature is enough to destroy it.)')))</v>
      </c>
      <c r="G29" s="2" t="s">
        <v>377</v>
      </c>
      <c r="H29" s="2" t="str">
        <f t="shared" si="4"/>
        <v>g.add((_466855,card_name,Literal('Feral Abomination')))</v>
      </c>
      <c r="I29" s="2" t="s">
        <v>301</v>
      </c>
      <c r="J29" s="2">
        <v>5</v>
      </c>
      <c r="K29" s="2" t="str">
        <f t="shared" si="5"/>
        <v>g.add((_466855,black,Literal('5' ,datatype=XSD.integer)))</v>
      </c>
      <c r="L29" s="2" t="s">
        <v>387</v>
      </c>
      <c r="M29" s="2" t="str">
        <f t="shared" si="6"/>
        <v>g.add((_466855,flavor,Literal('"If you manage to get to the heart of the bog, you will find things there that make zombies seem downright lovable."')))</v>
      </c>
      <c r="N29" s="2">
        <v>5</v>
      </c>
      <c r="O29" s="2" t="str">
        <f t="shared" si="7"/>
        <v>g.add((_466855,power,Literal('5',datatype= XSD.integer)))</v>
      </c>
      <c r="P29" s="2">
        <v>5</v>
      </c>
      <c r="Q29" s="2" t="str">
        <f t="shared" si="8"/>
        <v>g.add((_466855,toughness,Literal('5',datatype=XSD.integer)))</v>
      </c>
      <c r="R29" s="2" t="s">
        <v>259</v>
      </c>
      <c r="S29" s="2" t="str">
        <f t="shared" si="9"/>
        <v>g.add((_466855,RDF.type,Thrull))</v>
      </c>
      <c r="U29" s="2" t="str">
        <f t="shared" si="10"/>
        <v xml:space="preserve"> </v>
      </c>
    </row>
    <row r="30" spans="2:21" ht="30">
      <c r="B30" s="2">
        <v>473758</v>
      </c>
      <c r="C30" s="2" t="str">
        <f t="shared" si="1"/>
        <v>ref473758=URIRef(refname+str(473758))</v>
      </c>
      <c r="D30" s="2" t="str">
        <f t="shared" si="2"/>
        <v>g.add((_473758,cardReference,ref473758))</v>
      </c>
      <c r="F30" s="2" t="str">
        <f t="shared" si="3"/>
        <v xml:space="preserve"> </v>
      </c>
      <c r="G30" s="2" t="s">
        <v>255</v>
      </c>
      <c r="H30" s="2" t="str">
        <f t="shared" si="4"/>
        <v>g.add((_473758,card_name,Literal('Swamp')))</v>
      </c>
      <c r="K30" s="2" t="str">
        <f t="shared" si="5"/>
        <v xml:space="preserve"> </v>
      </c>
      <c r="M30" s="2" t="str">
        <f t="shared" si="6"/>
        <v xml:space="preserve"> </v>
      </c>
      <c r="O30" s="2" t="str">
        <f t="shared" si="7"/>
        <v xml:space="preserve"> </v>
      </c>
      <c r="Q30" s="2" t="str">
        <f t="shared" si="8"/>
        <v xml:space="preserve"> </v>
      </c>
      <c r="R30" s="2" t="s">
        <v>255</v>
      </c>
      <c r="S30" s="2" t="str">
        <f t="shared" si="9"/>
        <v>g.add((_473758,RDF.type,Swamp))</v>
      </c>
      <c r="U30" s="2" t="str">
        <f t="shared" si="10"/>
        <v xml:space="preserve"> </v>
      </c>
    </row>
    <row r="31" spans="2:21" ht="30">
      <c r="B31" s="2">
        <v>473762</v>
      </c>
      <c r="C31" s="2" t="str">
        <f t="shared" si="1"/>
        <v>ref473762=URIRef(refname+str(473762))</v>
      </c>
      <c r="D31" s="2" t="str">
        <f t="shared" si="2"/>
        <v>g.add((_473762,cardReference,ref473762))</v>
      </c>
      <c r="F31" s="2" t="str">
        <f t="shared" si="3"/>
        <v xml:space="preserve"> </v>
      </c>
      <c r="G31" s="2" t="s">
        <v>167</v>
      </c>
      <c r="H31" s="2" t="str">
        <f t="shared" si="4"/>
        <v>g.add((_473762,card_name,Literal('Mountain')))</v>
      </c>
      <c r="K31" s="2" t="str">
        <f t="shared" si="5"/>
        <v xml:space="preserve"> </v>
      </c>
      <c r="M31" s="2" t="str">
        <f t="shared" si="6"/>
        <v xml:space="preserve"> </v>
      </c>
      <c r="O31" s="2" t="str">
        <f t="shared" si="7"/>
        <v xml:space="preserve"> </v>
      </c>
      <c r="Q31" s="2" t="str">
        <f t="shared" si="8"/>
        <v xml:space="preserve"> </v>
      </c>
      <c r="R31" s="2" t="s">
        <v>167</v>
      </c>
      <c r="S31" s="2" t="str">
        <f t="shared" si="9"/>
        <v>g.add((_473762,RDF.type,Mountain))</v>
      </c>
      <c r="U31" s="2" t="str">
        <f t="shared" si="10"/>
        <v xml:space="preserve"> </v>
      </c>
    </row>
    <row r="32" spans="2:21" ht="30">
      <c r="B32" s="2">
        <v>476129</v>
      </c>
      <c r="C32" s="2" t="str">
        <f t="shared" si="1"/>
        <v>ref476129=URIRef(refname+str(476129))</v>
      </c>
      <c r="D32" s="2" t="str">
        <f t="shared" si="2"/>
        <v>g.add((_476129,cardReference,ref476129))</v>
      </c>
      <c r="F32" s="2" t="str">
        <f t="shared" si="3"/>
        <v xml:space="preserve"> </v>
      </c>
      <c r="G32" s="2" t="s">
        <v>95</v>
      </c>
      <c r="H32" s="2" t="str">
        <f t="shared" si="4"/>
        <v>g.add((_476129,card_name,Literal('Forest')))</v>
      </c>
      <c r="K32" s="2" t="str">
        <f t="shared" si="5"/>
        <v xml:space="preserve"> </v>
      </c>
      <c r="M32" s="2" t="str">
        <f t="shared" si="6"/>
        <v xml:space="preserve"> </v>
      </c>
      <c r="O32" s="2" t="str">
        <f t="shared" si="7"/>
        <v xml:space="preserve"> </v>
      </c>
      <c r="Q32" s="2" t="str">
        <f t="shared" si="8"/>
        <v xml:space="preserve"> </v>
      </c>
      <c r="R32" s="2" t="s">
        <v>95</v>
      </c>
      <c r="S32" s="2" t="str">
        <f t="shared" si="9"/>
        <v>g.add((_476129,RDF.type,Forest))</v>
      </c>
      <c r="U32" s="2" t="str">
        <f t="shared" si="10"/>
        <v xml:space="preserve"> </v>
      </c>
    </row>
    <row r="33" spans="2:21" ht="30">
      <c r="B33" s="2">
        <v>87129</v>
      </c>
      <c r="C33" s="2" t="str">
        <f t="shared" si="1"/>
        <v>ref87129=URIRef(refname+str(87129))</v>
      </c>
      <c r="D33" s="2" t="str">
        <f t="shared" si="2"/>
        <v>g.add((_87129,cardReference,ref87129))</v>
      </c>
      <c r="F33" s="2" t="str">
        <f t="shared" si="3"/>
        <v xml:space="preserve"> </v>
      </c>
      <c r="G33" s="2" t="s">
        <v>131</v>
      </c>
      <c r="H33" s="2" t="str">
        <f t="shared" si="4"/>
        <v>g.add((_87129,card_name,Literal('Island')))</v>
      </c>
      <c r="K33" s="2" t="str">
        <f t="shared" si="5"/>
        <v xml:space="preserve"> </v>
      </c>
      <c r="M33" s="2" t="str">
        <f t="shared" si="6"/>
        <v xml:space="preserve"> </v>
      </c>
      <c r="O33" s="2" t="str">
        <f t="shared" si="7"/>
        <v xml:space="preserve"> </v>
      </c>
      <c r="Q33" s="2" t="str">
        <f t="shared" si="8"/>
        <v xml:space="preserve"> </v>
      </c>
      <c r="R33" s="2" t="s">
        <v>131</v>
      </c>
      <c r="S33" s="2" t="str">
        <f t="shared" si="9"/>
        <v>g.add((_87129,RDF.type,Island))</v>
      </c>
      <c r="U33" s="2" t="str">
        <f t="shared" si="10"/>
        <v xml:space="preserve"> 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Hoja6</vt:lpstr>
      <vt:lpstr>Hoja7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Pablo</dc:creator>
  <cp:lastModifiedBy>Jorge Pablo</cp:lastModifiedBy>
  <dcterms:created xsi:type="dcterms:W3CDTF">2019-11-27T23:05:05Z</dcterms:created>
  <dcterms:modified xsi:type="dcterms:W3CDTF">2019-11-28T05:38:58Z</dcterms:modified>
</cp:coreProperties>
</file>