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carlos_ibarraran_itam_mx/Documents/Escuela/IngenieriaDeSoftware/ProyectoFinal/Chatbot/Propuesta Económica/"/>
    </mc:Choice>
  </mc:AlternateContent>
  <xr:revisionPtr revIDLastSave="396" documentId="8_{280CAD79-45A5-4755-B385-19ADF0E3B33B}" xr6:coauthVersionLast="47" xr6:coauthVersionMax="47" xr10:uidLastSave="{85F65550-9A3D-4F98-B113-57533D943D4B}"/>
  <bookViews>
    <workbookView xWindow="7200" yWindow="465" windowWidth="21600" windowHeight="12645" xr2:uid="{00000000-000D-0000-FFFF-FFFF00000000}"/>
  </bookViews>
  <sheets>
    <sheet name="Borboton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C4" i="2"/>
  <c r="F4" i="2" s="1"/>
  <c r="F14" i="2"/>
  <c r="F13" i="2"/>
  <c r="F12" i="2"/>
  <c r="F11" i="2"/>
  <c r="F10" i="2"/>
  <c r="F9" i="2"/>
  <c r="F8" i="2"/>
  <c r="F7" i="2"/>
  <c r="F6" i="2"/>
  <c r="F5" i="2"/>
  <c r="C18" i="2"/>
  <c r="C17" i="2"/>
  <c r="C15" i="2"/>
  <c r="C14" i="2"/>
  <c r="C13" i="2"/>
  <c r="C12" i="2"/>
  <c r="C11" i="2"/>
  <c r="C10" i="2"/>
  <c r="C9" i="2"/>
  <c r="C8" i="2"/>
  <c r="C7" i="2"/>
  <c r="C6" i="2"/>
  <c r="C5" i="2"/>
  <c r="C3" i="2"/>
  <c r="C2" i="2"/>
  <c r="F2" i="2" s="1"/>
  <c r="F18" i="2"/>
  <c r="F16" i="2"/>
  <c r="F17" i="2"/>
  <c r="F15" i="2"/>
  <c r="F3" i="2"/>
  <c r="L7" i="2"/>
  <c r="M7" i="2"/>
  <c r="N7" i="2"/>
  <c r="M10" i="2"/>
  <c r="N10" i="2" s="1"/>
  <c r="C16" i="2"/>
  <c r="L3" i="2"/>
  <c r="M3" i="2" s="1"/>
  <c r="N3" i="2" s="1"/>
  <c r="M9" i="2"/>
  <c r="N9" i="2" s="1"/>
  <c r="L8" i="2"/>
  <c r="M8" i="2" s="1"/>
  <c r="N8" i="2" s="1"/>
  <c r="L6" i="2"/>
  <c r="M6" i="2" s="1"/>
  <c r="N6" i="2" s="1"/>
  <c r="L5" i="2"/>
  <c r="M5" i="2" s="1"/>
  <c r="N5" i="2" s="1"/>
  <c r="L4" i="2"/>
  <c r="M4" i="2" s="1"/>
  <c r="N4" i="2" s="1"/>
  <c r="L2" i="2"/>
  <c r="F19" i="2" l="1"/>
  <c r="F20" i="2" l="1"/>
  <c r="F21" i="2" s="1"/>
</calcChain>
</file>

<file path=xl/sharedStrings.xml><?xml version="1.0" encoding="utf-8"?>
<sst xmlns="http://schemas.openxmlformats.org/spreadsheetml/2006/main" count="37" uniqueCount="27">
  <si>
    <t xml:space="preserve">Alcance </t>
  </si>
  <si>
    <t>Días programados</t>
  </si>
  <si>
    <t>Días reales</t>
  </si>
  <si>
    <t xml:space="preserve">Recursos </t>
  </si>
  <si>
    <t>Capacidad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</si>
  <si>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</si>
  <si>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</si>
  <si>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</si>
  <si>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</si>
  <si>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</si>
  <si>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</si>
  <si>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>Senior Software Developer</t>
  </si>
  <si>
    <t>Program Manager Intermedio</t>
  </si>
  <si>
    <t>Diseño UI Intermedio</t>
  </si>
  <si>
    <t>Experiencia de Usuario Intermedio</t>
  </si>
  <si>
    <t>Costo de Equipo</t>
  </si>
  <si>
    <t>Precio Operativo</t>
  </si>
  <si>
    <t>Precio Total</t>
  </si>
  <si>
    <t>IVA</t>
  </si>
  <si>
    <t>Precio Total Real</t>
  </si>
  <si>
    <t>QA</t>
  </si>
  <si>
    <t>Junior Software Developer</t>
  </si>
  <si>
    <t>DevOps</t>
  </si>
  <si>
    <t>Diseño UX Intermedio</t>
  </si>
  <si>
    <t>Todas las actividades</t>
  </si>
  <si>
    <t>Rol</t>
  </si>
  <si>
    <t xml:space="preserve">Lista de Opciones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</si>
</sst>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6C25"/>
        <bgColor indexed="64"/>
      </patternFill>
    </fill>
    <fill>
      <patternFill patternType="solid">
        <fgColor rgb="FF283618"/>
        <bgColor indexed="64"/>
      </patternFill>
    </fill>
    <fill>
      <patternFill patternType="solid">
        <fgColor rgb="FF86984E"/>
        <bgColor indexed="64"/>
      </patternFill>
    </fill>
    <fill>
      <patternFill patternType="solid">
        <fgColor rgb="FFDDA15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9" fontId="1" fillId="0" borderId="2" xfId="0" applyNumberFormat="1" applyFont="1" applyBorder="1"/>
    <xf numFmtId="164" fontId="1" fillId="0" borderId="2" xfId="0" applyNumberFormat="1" applyFont="1" applyBorder="1"/>
    <xf numFmtId="3" fontId="0" fillId="0" borderId="1" xfId="0" applyNumberFormat="1" applyBorder="1"/>
    <xf numFmtId="0" fontId="3" fillId="4" borderId="3" xfId="0" applyFont="1" applyFill="1" applyBorder="1"/>
    <xf numFmtId="0" fontId="4" fillId="4" borderId="3" xfId="0" applyFont="1" applyFill="1" applyBorder="1"/>
    <xf numFmtId="164" fontId="3" fillId="4" borderId="3" xfId="0" applyNumberFormat="1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64" fontId="3" fillId="4" borderId="1" xfId="0" applyNumberFormat="1" applyFont="1" applyFill="1" applyBorder="1"/>
    <xf numFmtId="0" fontId="2" fillId="2" borderId="1" xfId="0" applyFont="1" applyFill="1" applyBorder="1"/>
    <xf numFmtId="0" fontId="1" fillId="0" borderId="4" xfId="0" applyFont="1" applyBorder="1"/>
    <xf numFmtId="0" fontId="0" fillId="0" borderId="4" xfId="0" applyBorder="1"/>
    <xf numFmtId="9" fontId="1" fillId="0" borderId="4" xfId="0" applyNumberFormat="1" applyFont="1" applyBorder="1"/>
    <xf numFmtId="164" fontId="1" fillId="0" borderId="4" xfId="0" applyNumberFormat="1" applyFont="1" applyBorder="1"/>
    <xf numFmtId="0" fontId="2" fillId="3" borderId="1" xfId="0" applyFont="1" applyFill="1" applyBorder="1"/>
    <xf numFmtId="165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A15E"/>
      <color rgb="FFBC6C25"/>
      <color rgb="FF86984E"/>
      <color rgb="FF606C38"/>
      <color rgb="FF283618"/>
      <color rgb="FFF4FBC9"/>
      <color rgb="FFBFF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10"/>
  <sheetViews>
    <sheetView tabSelected="1" topLeftCell="F1" workbookViewId="0">
      <selection activeCell="K2" sqref="K2"/>
    </sheetView>
  </sheetViews>
  <sheetFormatPr defaultColWidth="12.5703125" defaultRowHeight="15.75" customHeight="1" x14ac:dyDescent="0.2"/>
  <cols>
    <col min="1" max="1" width="29.28515625" customWidth="1"/>
    <col min="2" max="2" width="22.85546875" customWidth="1"/>
    <col min="3" max="3" width="20.42578125" customWidth="1"/>
    <col min="4" max="4" width="32.7109375" customWidth="1"/>
    <col min="5" max="5" width="15.5703125" customWidth="1"/>
    <col min="9" max="9" width="22.5703125" customWidth="1"/>
    <col min="11" max="11" width="16.7109375" customWidth="1"/>
    <col min="12" max="12" width="18" customWidth="1"/>
    <col min="13" max="13" width="15.28515625" customWidth="1"/>
  </cols>
  <sheetData>
    <row r="1" spans="1:15" ht="31.5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I1" s="17" t="s">
        <v>25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</row>
    <row r="2" spans="1:15" ht="31.5" customHeight="1" x14ac:dyDescent="0.2">
      <c r="A2" s="4" t="s">
        <v>26</v>
      </c>
      <c r="B2" s="3">
        <v>1</v>
      </c>
      <c r="C2" s="3">
        <f t="shared" ref="C2:C18" si="0">B2*1.45</f>
        <v>1.45</v>
      </c>
      <c r="D2" s="3" t="s">
        <v>23</v>
      </c>
      <c r="E2" s="5">
        <v>0.2</v>
      </c>
      <c r="F2" s="6">
        <f t="shared" ref="F2:F17" si="1">C2*E2*VLOOKUP(D2, $I$1:$N$10, 6, FALSE)</f>
        <v>333.5</v>
      </c>
      <c r="I2" s="23" t="s">
        <v>11</v>
      </c>
      <c r="J2" s="6">
        <v>119000</v>
      </c>
      <c r="K2" s="3">
        <v>160</v>
      </c>
      <c r="L2" s="3">
        <f>K2*0.75</f>
        <v>120</v>
      </c>
      <c r="M2" s="6">
        <f>J2/L2</f>
        <v>991.66666666666663</v>
      </c>
      <c r="N2" s="6">
        <f>M2*6</f>
        <v>5950</v>
      </c>
    </row>
    <row r="3" spans="1:15" ht="31.5" customHeight="1" x14ac:dyDescent="0.2">
      <c r="A3" s="4" t="s">
        <v>26</v>
      </c>
      <c r="B3" s="3">
        <v>1</v>
      </c>
      <c r="C3" s="3">
        <f t="shared" si="0"/>
        <v>1.45</v>
      </c>
      <c r="D3" s="3" t="s">
        <v>21</v>
      </c>
      <c r="E3" s="5">
        <v>0.2</v>
      </c>
      <c r="F3" s="6">
        <f>C3*E3*VLOOKUP(D3, $I$1:$N$10, 6, FALSE)</f>
        <v>319</v>
      </c>
      <c r="I3" s="23" t="s">
        <v>21</v>
      </c>
      <c r="J3" s="10">
        <v>22000</v>
      </c>
      <c r="K3" s="3">
        <v>160</v>
      </c>
      <c r="L3" s="3">
        <f>K3*0.75</f>
        <v>120</v>
      </c>
      <c r="M3" s="6">
        <f>J3/L3</f>
        <v>183.33333333333334</v>
      </c>
      <c r="N3" s="6">
        <f>M3*6</f>
        <v>1100</v>
      </c>
    </row>
    <row r="4" spans="1:15" ht="31.5" customHeight="1" x14ac:dyDescent="0.2">
      <c r="A4" s="4" t="s">
        <v>26</v>
      </c>
      <c r="B4" s="3">
        <v>1</v>
      </c>
      <c r="C4" s="3">
        <f t="shared" ref="C4" si="2">B4*1.45</f>
        <v>1.45</v>
      </c>
      <c r="D4" s="3" t="s">
        <v>11</v>
      </c>
      <c r="E4" s="5">
        <v>0.2</v>
      </c>
      <c r="F4" s="6">
        <f>C4*E4*VLOOKUP(D4, $I$1:$N$10, 6, FALSE)</f>
        <v>1725.4999999999998</v>
      </c>
      <c r="I4" s="23" t="s">
        <v>12</v>
      </c>
      <c r="J4" s="6">
        <v>44000</v>
      </c>
      <c r="K4" s="3">
        <v>160</v>
      </c>
      <c r="L4" s="3">
        <f t="shared" ref="L4:L5" si="3">K4*0.75</f>
        <v>120</v>
      </c>
      <c r="M4" s="6">
        <f t="shared" ref="M4:M5" si="4">J4/L4</f>
        <v>366.66666666666669</v>
      </c>
      <c r="N4" s="6">
        <f t="shared" ref="N4:N5" si="5">M4*6</f>
        <v>2200</v>
      </c>
    </row>
    <row r="5" spans="1:15" ht="31.5" customHeight="1" x14ac:dyDescent="0.2">
      <c r="A5" s="4"/>
      <c r="B5" s="3"/>
      <c r="C5" s="3">
        <f t="shared" si="0"/>
        <v>0</v>
      </c>
      <c r="D5" s="3"/>
      <c r="E5" s="5"/>
      <c r="F5" s="6">
        <f>IFERROR(C5*E5*VLOOKUP(D5, $I$1:$N$10, 6, FALSE),0)</f>
        <v>0</v>
      </c>
      <c r="I5" s="23" t="s">
        <v>23</v>
      </c>
      <c r="J5" s="6">
        <v>23000</v>
      </c>
      <c r="K5" s="3">
        <v>160</v>
      </c>
      <c r="L5" s="3">
        <f t="shared" si="3"/>
        <v>120</v>
      </c>
      <c r="M5" s="6">
        <f t="shared" si="4"/>
        <v>191.66666666666666</v>
      </c>
      <c r="N5" s="6">
        <f t="shared" si="5"/>
        <v>1150</v>
      </c>
    </row>
    <row r="6" spans="1:15" ht="31.5" customHeight="1" x14ac:dyDescent="0.2">
      <c r="A6" s="4"/>
      <c r="B6" s="3"/>
      <c r="C6" s="3">
        <f t="shared" si="0"/>
        <v>0</v>
      </c>
      <c r="D6" s="3"/>
      <c r="E6" s="5"/>
      <c r="F6" s="6">
        <f>IFERROR(C6*E6*VLOOKUP(D6, $I$1:$N$10, 6, FALSE),0)</f>
        <v>0</v>
      </c>
      <c r="I6" s="23" t="s">
        <v>22</v>
      </c>
      <c r="J6" s="6">
        <v>115000</v>
      </c>
      <c r="K6" s="3">
        <v>160</v>
      </c>
      <c r="L6" s="3">
        <f>K6*0.75</f>
        <v>120</v>
      </c>
      <c r="M6" s="6">
        <f>J6/L6</f>
        <v>958.33333333333337</v>
      </c>
      <c r="N6" s="6">
        <f>M6*6</f>
        <v>5750</v>
      </c>
    </row>
    <row r="7" spans="1:15" ht="31.5" customHeight="1" x14ac:dyDescent="0.2">
      <c r="A7" s="4"/>
      <c r="B7" s="3"/>
      <c r="C7" s="3">
        <f t="shared" si="0"/>
        <v>0</v>
      </c>
      <c r="D7" s="3"/>
      <c r="E7" s="5"/>
      <c r="F7" s="6">
        <f t="shared" ref="F7:F14" si="6">IFERROR(C7*E7*VLOOKUP(D7, $I$1:$N$10, 6, FALSE),0)</f>
        <v>0</v>
      </c>
      <c r="I7" s="23" t="s">
        <v>14</v>
      </c>
      <c r="J7" s="6">
        <v>32000</v>
      </c>
      <c r="K7" s="3">
        <v>160</v>
      </c>
      <c r="L7" s="3">
        <f>K7*0.75</f>
        <v>120</v>
      </c>
      <c r="M7" s="6">
        <f>J7/L7</f>
        <v>266.66666666666669</v>
      </c>
      <c r="N7" s="6">
        <f>M7*6</f>
        <v>1600</v>
      </c>
    </row>
    <row r="8" spans="1:15" ht="31.5" customHeight="1" x14ac:dyDescent="0.2">
      <c r="A8" s="4"/>
      <c r="B8" s="3"/>
      <c r="C8" s="3">
        <f t="shared" si="0"/>
        <v>0</v>
      </c>
      <c r="D8" s="3"/>
      <c r="E8" s="5"/>
      <c r="F8" s="6">
        <f t="shared" si="6"/>
        <v>0</v>
      </c>
      <c r="I8" s="23" t="s">
        <v>13</v>
      </c>
      <c r="J8" s="6">
        <v>23000</v>
      </c>
      <c r="K8" s="3">
        <v>160</v>
      </c>
      <c r="L8" s="3">
        <f>K8*0.75</f>
        <v>120</v>
      </c>
      <c r="M8" s="6">
        <f t="shared" ref="M8" si="7">J8/L8</f>
        <v>191.66666666666666</v>
      </c>
      <c r="N8" s="6">
        <f t="shared" ref="N8" si="8">M8*6</f>
        <v>1150</v>
      </c>
    </row>
    <row r="9" spans="1:15" ht="31.5" customHeight="1" x14ac:dyDescent="0.2">
      <c r="A9" s="4"/>
      <c r="B9" s="3"/>
      <c r="C9" s="3">
        <f t="shared" si="0"/>
        <v>0</v>
      </c>
      <c r="D9" s="3"/>
      <c r="E9" s="5"/>
      <c r="F9" s="6">
        <f t="shared" si="6"/>
        <v>0</v>
      </c>
      <c r="I9" s="24" t="s">
        <v>20</v>
      </c>
      <c r="J9" s="3">
        <v>25000</v>
      </c>
      <c r="K9" s="3">
        <v>160</v>
      </c>
      <c r="L9" s="3">
        <v>120</v>
      </c>
      <c r="M9" s="6">
        <f>J9/L9</f>
        <v>208.33333333333334</v>
      </c>
      <c r="N9" s="6">
        <f>M9*6</f>
        <v>1250</v>
      </c>
    </row>
    <row r="10" spans="1:15" ht="31.5" customHeight="1" x14ac:dyDescent="0.2">
      <c r="A10" s="4"/>
      <c r="B10" s="3"/>
      <c r="C10" s="3">
        <f t="shared" si="0"/>
        <v>0</v>
      </c>
      <c r="D10" s="3"/>
      <c r="E10" s="5"/>
      <c r="F10" s="6">
        <f t="shared" si="6"/>
        <v>0</v>
      </c>
      <c r="I10" s="24" t="s">
        <v>15</v>
      </c>
      <c r="J10" s="3">
        <v>50000</v>
      </c>
      <c r="K10" s="3">
        <v>160</v>
      </c>
      <c r="L10" s="3">
        <v>160</v>
      </c>
      <c r="M10" s="6">
        <f>J10/L10</f>
        <v>312.5</v>
      </c>
      <c r="N10" s="6">
        <f>M10*6</f>
        <v>1875</v>
      </c>
    </row>
    <row r="11" spans="1:15" ht="31.5" customHeight="1" x14ac:dyDescent="0.2">
      <c r="A11" s="3"/>
      <c r="B11" s="3"/>
      <c r="C11" s="3">
        <f t="shared" si="0"/>
        <v>0</v>
      </c>
      <c r="D11" s="3"/>
      <c r="E11" s="5"/>
      <c r="F11" s="6">
        <f t="shared" si="6"/>
        <v>0</v>
      </c>
      <c r="O11" s="2"/>
    </row>
    <row r="12" spans="1:15" ht="31.5" customHeight="1" x14ac:dyDescent="0.2">
      <c r="A12" s="3"/>
      <c r="B12" s="3"/>
      <c r="C12" s="3">
        <f t="shared" si="0"/>
        <v>0</v>
      </c>
      <c r="D12" s="3"/>
      <c r="E12" s="5"/>
      <c r="F12" s="6">
        <f t="shared" si="6"/>
        <v>0</v>
      </c>
    </row>
    <row r="13" spans="1:15" ht="31.5" customHeight="1" x14ac:dyDescent="0.2">
      <c r="A13" s="3"/>
      <c r="B13" s="3"/>
      <c r="C13" s="3">
        <f t="shared" si="0"/>
        <v>0</v>
      </c>
      <c r="D13" s="3"/>
      <c r="E13" s="5"/>
      <c r="F13" s="6">
        <f t="shared" si="6"/>
        <v>0</v>
      </c>
    </row>
    <row r="14" spans="1:15" ht="31.5" customHeight="1" x14ac:dyDescent="0.2">
      <c r="A14" s="3"/>
      <c r="B14" s="3"/>
      <c r="C14" s="3">
        <f t="shared" si="0"/>
        <v>0</v>
      </c>
      <c r="D14" s="3"/>
      <c r="E14" s="5"/>
      <c r="F14" s="6">
        <f t="shared" si="6"/>
        <v>0</v>
      </c>
    </row>
    <row r="15" spans="1:15" ht="31.5" customHeight="1" x14ac:dyDescent="0.2">
      <c r="A15" s="3" t="s">
        <v>24</v>
      </c>
      <c r="B15" s="3">
        <v>1</v>
      </c>
      <c r="C15" s="3">
        <f t="shared" si="0"/>
        <v>1.45</v>
      </c>
      <c r="D15" s="3" t="s">
        <v>12</v>
      </c>
      <c r="E15" s="5">
        <v>0.2</v>
      </c>
      <c r="F15" s="6">
        <f t="shared" si="1"/>
        <v>638</v>
      </c>
    </row>
    <row r="16" spans="1:15" ht="31.5" customHeight="1" x14ac:dyDescent="0.2">
      <c r="A16" s="3" t="s">
        <v>24</v>
      </c>
      <c r="B16" s="3">
        <v>1</v>
      </c>
      <c r="C16" s="3">
        <f t="shared" si="0"/>
        <v>1.45</v>
      </c>
      <c r="D16" s="3" t="s">
        <v>20</v>
      </c>
      <c r="E16" s="5">
        <v>0.2</v>
      </c>
      <c r="F16" s="6">
        <f>C16*E16*VLOOKUP(D16, $I$1:$N$10, 6, FALSE)</f>
        <v>362.5</v>
      </c>
      <c r="I16" s="1"/>
      <c r="J16" s="1"/>
      <c r="K16" s="1"/>
      <c r="L16" s="1"/>
      <c r="M16" s="1"/>
      <c r="N16" s="1"/>
    </row>
    <row r="17" spans="1:6" ht="31.5" customHeight="1" thickBot="1" x14ac:dyDescent="0.25">
      <c r="A17" s="3" t="s">
        <v>24</v>
      </c>
      <c r="B17" s="3">
        <v>1</v>
      </c>
      <c r="C17" s="3">
        <f t="shared" si="0"/>
        <v>1.45</v>
      </c>
      <c r="D17" s="7" t="s">
        <v>22</v>
      </c>
      <c r="E17" s="8">
        <v>0.2</v>
      </c>
      <c r="F17" s="9">
        <f t="shared" si="1"/>
        <v>1667.4999999999998</v>
      </c>
    </row>
    <row r="18" spans="1:6" ht="31.5" customHeight="1" thickTop="1" thickBot="1" x14ac:dyDescent="0.25">
      <c r="A18" s="18" t="s">
        <v>16</v>
      </c>
      <c r="B18" s="18">
        <v>1</v>
      </c>
      <c r="C18" s="3">
        <f t="shared" si="0"/>
        <v>1.45</v>
      </c>
      <c r="D18" s="19"/>
      <c r="E18" s="20">
        <v>0.5</v>
      </c>
      <c r="F18" s="21">
        <f>C18*E18*N10</f>
        <v>1359.375</v>
      </c>
    </row>
    <row r="19" spans="1:6" ht="31.5" customHeight="1" thickTop="1" x14ac:dyDescent="0.2">
      <c r="A19" s="11" t="s">
        <v>17</v>
      </c>
      <c r="B19" s="12"/>
      <c r="C19" s="12"/>
      <c r="D19" s="12"/>
      <c r="E19" s="12"/>
      <c r="F19" s="13">
        <f>SUM(F2:F17)+F18</f>
        <v>6405.375</v>
      </c>
    </row>
    <row r="20" spans="1:6" ht="31.5" customHeight="1" x14ac:dyDescent="0.2">
      <c r="A20" s="14" t="s">
        <v>18</v>
      </c>
      <c r="B20" s="15"/>
      <c r="C20" s="15"/>
      <c r="D20" s="15"/>
      <c r="E20" s="15"/>
      <c r="F20" s="16">
        <f>F19*0.16</f>
        <v>1024.8600000000001</v>
      </c>
    </row>
    <row r="21" spans="1:6" ht="31.5" customHeight="1" x14ac:dyDescent="0.2">
      <c r="A21" s="14" t="s">
        <v>19</v>
      </c>
      <c r="B21" s="15"/>
      <c r="C21" s="15"/>
      <c r="D21" s="15"/>
      <c r="E21" s="15"/>
      <c r="F21" s="16">
        <f>SUM(F19:F20)</f>
        <v>7430.2350000000006</v>
      </c>
    </row>
    <row r="22" spans="1:6" ht="31.5" customHeight="1" x14ac:dyDescent="0.2"/>
    <row r="23" spans="1:6" ht="31.5" customHeight="1" x14ac:dyDescent="0.2"/>
    <row r="24" spans="1:6" ht="31.5" customHeight="1" x14ac:dyDescent="0.2"/>
    <row r="25" spans="1:6" ht="31.5" customHeight="1" x14ac:dyDescent="0.2"/>
    <row r="26" spans="1:6" ht="31.5" customHeight="1" x14ac:dyDescent="0.2"/>
    <row r="27" spans="1:6" ht="31.5" customHeight="1" x14ac:dyDescent="0.2"/>
    <row r="28" spans="1:6" ht="31.5" customHeight="1" x14ac:dyDescent="0.2"/>
    <row r="29" spans="1:6" ht="31.5" customHeight="1" x14ac:dyDescent="0.2"/>
    <row r="30" spans="1:6" ht="31.5" customHeight="1" x14ac:dyDescent="0.2"/>
    <row r="31" spans="1:6" ht="31.5" customHeight="1" x14ac:dyDescent="0.2"/>
    <row r="32" spans="1:6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  <row r="42" ht="31.5" customHeight="1" x14ac:dyDescent="0.2"/>
    <row r="43" ht="31.5" customHeight="1" x14ac:dyDescent="0.2"/>
    <row r="44" ht="31.5" customHeight="1" x14ac:dyDescent="0.2"/>
    <row r="45" ht="31.5" customHeight="1" x14ac:dyDescent="0.2"/>
    <row r="46" ht="31.5" customHeight="1" x14ac:dyDescent="0.2"/>
    <row r="47" ht="31.5" customHeight="1" x14ac:dyDescent="0.2"/>
    <row r="48" ht="31.5" customHeight="1" x14ac:dyDescent="0.2"/>
    <row r="49" ht="31.5" customHeight="1" x14ac:dyDescent="0.2"/>
    <row r="50" ht="31.5" customHeight="1" x14ac:dyDescent="0.2"/>
    <row r="51" ht="31.5" customHeight="1" x14ac:dyDescent="0.2"/>
    <row r="52" ht="31.5" customHeight="1" x14ac:dyDescent="0.2"/>
    <row r="53" ht="31.5" customHeight="1" x14ac:dyDescent="0.2"/>
    <row r="54" ht="31.5" customHeight="1" x14ac:dyDescent="0.2"/>
    <row r="55" ht="31.5" customHeight="1" x14ac:dyDescent="0.2"/>
    <row r="56" ht="31.5" customHeight="1" x14ac:dyDescent="0.2"/>
    <row r="57" ht="31.5" customHeight="1" x14ac:dyDescent="0.2"/>
    <row r="58" ht="31.5" customHeight="1" x14ac:dyDescent="0.2"/>
    <row r="59" ht="31.5" customHeight="1" x14ac:dyDescent="0.2"/>
    <row r="60" ht="31.5" customHeight="1" x14ac:dyDescent="0.2"/>
    <row r="61" ht="31.5" customHeight="1" x14ac:dyDescent="0.2"/>
    <row r="62" ht="31.5" customHeight="1" x14ac:dyDescent="0.2"/>
    <row r="63" ht="31.5" customHeight="1" x14ac:dyDescent="0.2"/>
    <row r="64" ht="31.5" customHeight="1" x14ac:dyDescent="0.2"/>
    <row r="65" ht="31.5" customHeight="1" x14ac:dyDescent="0.2"/>
    <row r="66" ht="31.5" customHeight="1" x14ac:dyDescent="0.2"/>
    <row r="67" ht="31.5" customHeight="1" x14ac:dyDescent="0.2"/>
    <row r="68" ht="31.5" customHeight="1" x14ac:dyDescent="0.2"/>
    <row r="69" ht="31.5" customHeight="1" x14ac:dyDescent="0.2"/>
    <row r="70" ht="31.5" customHeight="1" x14ac:dyDescent="0.2"/>
    <row r="71" ht="31.5" customHeight="1" x14ac:dyDescent="0.2"/>
    <row r="72" ht="31.5" customHeight="1" x14ac:dyDescent="0.2"/>
    <row r="73" ht="31.5" customHeight="1" x14ac:dyDescent="0.2"/>
    <row r="74" ht="31.5" customHeight="1" x14ac:dyDescent="0.2"/>
    <row r="75" ht="31.5" customHeight="1" x14ac:dyDescent="0.2"/>
    <row r="76" ht="31.5" customHeight="1" x14ac:dyDescent="0.2"/>
    <row r="77" ht="31.5" customHeight="1" x14ac:dyDescent="0.2"/>
    <row r="78" ht="31.5" customHeight="1" x14ac:dyDescent="0.2"/>
    <row r="79" ht="31.5" customHeight="1" x14ac:dyDescent="0.2"/>
    <row r="80" ht="31.5" customHeight="1" x14ac:dyDescent="0.2"/>
    <row r="81" ht="31.5" customHeight="1" x14ac:dyDescent="0.2"/>
    <row r="82" ht="31.5" customHeight="1" x14ac:dyDescent="0.2"/>
    <row r="83" ht="31.5" customHeight="1" x14ac:dyDescent="0.2"/>
    <row r="84" ht="31.5" customHeight="1" x14ac:dyDescent="0.2"/>
    <row r="85" ht="31.5" customHeight="1" x14ac:dyDescent="0.2"/>
    <row r="86" ht="31.5" customHeight="1" x14ac:dyDescent="0.2"/>
    <row r="87" ht="31.5" customHeight="1" x14ac:dyDescent="0.2"/>
    <row r="88" ht="31.5" customHeight="1" x14ac:dyDescent="0.2"/>
    <row r="89" ht="31.5" customHeight="1" x14ac:dyDescent="0.2"/>
    <row r="90" ht="31.5" customHeight="1" x14ac:dyDescent="0.2"/>
    <row r="91" ht="31.5" customHeight="1" x14ac:dyDescent="0.2"/>
    <row r="92" ht="31.5" customHeight="1" x14ac:dyDescent="0.2"/>
    <row r="93" ht="31.5" customHeight="1" x14ac:dyDescent="0.2"/>
    <row r="94" ht="31.5" customHeight="1" x14ac:dyDescent="0.2"/>
    <row r="95" ht="31.5" customHeight="1" x14ac:dyDescent="0.2"/>
    <row r="96" ht="31.5" customHeight="1" x14ac:dyDescent="0.2"/>
    <row r="97" ht="31.5" customHeight="1" x14ac:dyDescent="0.2"/>
    <row r="98" ht="31.5" customHeight="1" x14ac:dyDescent="0.2"/>
    <row r="99" ht="31.5" customHeight="1" x14ac:dyDescent="0.2"/>
    <row r="100" ht="31.5" customHeight="1" x14ac:dyDescent="0.2"/>
    <row r="101" ht="31.5" customHeight="1" x14ac:dyDescent="0.2"/>
    <row r="102" ht="31.5" customHeight="1" x14ac:dyDescent="0.2"/>
    <row r="103" ht="31.5" customHeight="1" x14ac:dyDescent="0.2"/>
    <row r="104" ht="31.5" customHeight="1" x14ac:dyDescent="0.2"/>
    <row r="105" ht="31.5" customHeight="1" x14ac:dyDescent="0.2"/>
    <row r="106" ht="31.5" customHeight="1" x14ac:dyDescent="0.2"/>
    <row r="107" ht="31.5" customHeight="1" x14ac:dyDescent="0.2"/>
    <row r="108" ht="31.5" customHeight="1" x14ac:dyDescent="0.2"/>
    <row r="109" ht="31.5" customHeight="1" x14ac:dyDescent="0.2"/>
    <row r="110" ht="31.5" customHeight="1" x14ac:dyDescent="0.2"/>
    <row r="111" ht="31.5" customHeight="1" x14ac:dyDescent="0.2"/>
    <row r="112" ht="31.5" customHeight="1" x14ac:dyDescent="0.2"/>
    <row r="113" ht="31.5" customHeight="1" x14ac:dyDescent="0.2"/>
    <row r="114" ht="31.5" customHeight="1" x14ac:dyDescent="0.2"/>
    <row r="115" ht="31.5" customHeight="1" x14ac:dyDescent="0.2"/>
    <row r="116" ht="31.5" customHeight="1" x14ac:dyDescent="0.2"/>
    <row r="117" ht="31.5" customHeight="1" x14ac:dyDescent="0.2"/>
    <row r="118" ht="31.5" customHeight="1" x14ac:dyDescent="0.2"/>
    <row r="119" ht="31.5" customHeight="1" x14ac:dyDescent="0.2"/>
    <row r="120" ht="31.5" customHeight="1" x14ac:dyDescent="0.2"/>
    <row r="121" ht="31.5" customHeight="1" x14ac:dyDescent="0.2"/>
    <row r="122" ht="31.5" customHeight="1" x14ac:dyDescent="0.2"/>
    <row r="123" ht="31.5" customHeight="1" x14ac:dyDescent="0.2"/>
    <row r="124" ht="31.5" customHeight="1" x14ac:dyDescent="0.2"/>
    <row r="125" ht="31.5" customHeight="1" x14ac:dyDescent="0.2"/>
    <row r="126" ht="31.5" customHeight="1" x14ac:dyDescent="0.2"/>
    <row r="127" ht="31.5" customHeight="1" x14ac:dyDescent="0.2"/>
    <row r="128" ht="31.5" customHeight="1" x14ac:dyDescent="0.2"/>
    <row r="129" ht="31.5" customHeight="1" x14ac:dyDescent="0.2"/>
    <row r="130" ht="31.5" customHeight="1" x14ac:dyDescent="0.2"/>
    <row r="131" ht="31.5" customHeight="1" x14ac:dyDescent="0.2"/>
    <row r="132" ht="31.5" customHeight="1" x14ac:dyDescent="0.2"/>
    <row r="133" ht="31.5" customHeight="1" x14ac:dyDescent="0.2"/>
    <row r="134" ht="31.5" customHeight="1" x14ac:dyDescent="0.2"/>
    <row r="135" ht="31.5" customHeight="1" x14ac:dyDescent="0.2"/>
    <row r="136" ht="31.5" customHeight="1" x14ac:dyDescent="0.2"/>
    <row r="137" ht="31.5" customHeight="1" x14ac:dyDescent="0.2"/>
    <row r="138" ht="31.5" customHeight="1" x14ac:dyDescent="0.2"/>
    <row r="139" ht="31.5" customHeight="1" x14ac:dyDescent="0.2"/>
    <row r="140" ht="31.5" customHeight="1" x14ac:dyDescent="0.2"/>
    <row r="141" ht="31.5" customHeight="1" x14ac:dyDescent="0.2"/>
    <row r="142" ht="31.5" customHeight="1" x14ac:dyDescent="0.2"/>
    <row r="143" ht="31.5" customHeight="1" x14ac:dyDescent="0.2"/>
    <row r="144" ht="31.5" customHeight="1" x14ac:dyDescent="0.2"/>
    <row r="145" ht="31.5" customHeight="1" x14ac:dyDescent="0.2"/>
    <row r="146" ht="31.5" customHeight="1" x14ac:dyDescent="0.2"/>
    <row r="147" ht="31.5" customHeight="1" x14ac:dyDescent="0.2"/>
    <row r="148" ht="31.5" customHeight="1" x14ac:dyDescent="0.2"/>
    <row r="149" ht="31.5" customHeight="1" x14ac:dyDescent="0.2"/>
    <row r="150" ht="31.5" customHeight="1" x14ac:dyDescent="0.2"/>
    <row r="151" ht="31.5" customHeight="1" x14ac:dyDescent="0.2"/>
    <row r="152" ht="31.5" customHeight="1" x14ac:dyDescent="0.2"/>
    <row r="153" ht="31.5" customHeight="1" x14ac:dyDescent="0.2"/>
    <row r="154" ht="31.5" customHeight="1" x14ac:dyDescent="0.2"/>
    <row r="155" ht="31.5" customHeight="1" x14ac:dyDescent="0.2"/>
    <row r="156" ht="31.5" customHeight="1" x14ac:dyDescent="0.2"/>
    <row r="157" ht="31.5" customHeight="1" x14ac:dyDescent="0.2"/>
    <row r="158" ht="31.5" customHeight="1" x14ac:dyDescent="0.2"/>
    <row r="159" ht="31.5" customHeight="1" x14ac:dyDescent="0.2"/>
    <row r="160" ht="31.5" customHeight="1" x14ac:dyDescent="0.2"/>
    <row r="161" ht="31.5" customHeight="1" x14ac:dyDescent="0.2"/>
    <row r="162" ht="31.5" customHeight="1" x14ac:dyDescent="0.2"/>
    <row r="163" ht="31.5" customHeight="1" x14ac:dyDescent="0.2"/>
    <row r="164" ht="31.5" customHeight="1" x14ac:dyDescent="0.2"/>
    <row r="165" ht="31.5" customHeight="1" x14ac:dyDescent="0.2"/>
    <row r="166" ht="31.5" customHeight="1" x14ac:dyDescent="0.2"/>
    <row r="167" ht="31.5" customHeight="1" x14ac:dyDescent="0.2"/>
    <row r="168" ht="31.5" customHeight="1" x14ac:dyDescent="0.2"/>
    <row r="169" ht="31.5" customHeight="1" x14ac:dyDescent="0.2"/>
    <row r="170" ht="31.5" customHeight="1" x14ac:dyDescent="0.2"/>
    <row r="171" ht="31.5" customHeight="1" x14ac:dyDescent="0.2"/>
    <row r="172" ht="31.5" customHeight="1" x14ac:dyDescent="0.2"/>
    <row r="173" ht="31.5" customHeight="1" x14ac:dyDescent="0.2"/>
    <row r="174" ht="31.5" customHeight="1" x14ac:dyDescent="0.2"/>
    <row r="175" ht="31.5" customHeight="1" x14ac:dyDescent="0.2"/>
    <row r="176" ht="31.5" customHeight="1" x14ac:dyDescent="0.2"/>
    <row r="177" ht="31.5" customHeight="1" x14ac:dyDescent="0.2"/>
    <row r="178" ht="31.5" customHeight="1" x14ac:dyDescent="0.2"/>
    <row r="179" ht="31.5" customHeight="1" x14ac:dyDescent="0.2"/>
    <row r="180" ht="31.5" customHeight="1" x14ac:dyDescent="0.2"/>
    <row r="181" ht="31.5" customHeight="1" x14ac:dyDescent="0.2"/>
    <row r="182" ht="31.5" customHeight="1" x14ac:dyDescent="0.2"/>
    <row r="183" ht="31.5" customHeight="1" x14ac:dyDescent="0.2"/>
    <row r="184" ht="31.5" customHeight="1" x14ac:dyDescent="0.2"/>
    <row r="185" ht="31.5" customHeight="1" x14ac:dyDescent="0.2"/>
    <row r="186" ht="31.5" customHeight="1" x14ac:dyDescent="0.2"/>
    <row r="187" ht="31.5" customHeight="1" x14ac:dyDescent="0.2"/>
    <row r="188" ht="31.5" customHeight="1" x14ac:dyDescent="0.2"/>
    <row r="189" ht="31.5" customHeight="1" x14ac:dyDescent="0.2"/>
    <row r="190" ht="31.5" customHeight="1" x14ac:dyDescent="0.2"/>
    <row r="191" ht="31.5" customHeight="1" x14ac:dyDescent="0.2"/>
    <row r="192" ht="31.5" customHeight="1" x14ac:dyDescent="0.2"/>
    <row r="193" ht="31.5" customHeight="1" x14ac:dyDescent="0.2"/>
    <row r="194" ht="31.5" customHeight="1" x14ac:dyDescent="0.2"/>
    <row r="195" ht="31.5" customHeight="1" x14ac:dyDescent="0.2"/>
    <row r="196" ht="31.5" customHeight="1" x14ac:dyDescent="0.2"/>
    <row r="197" ht="31.5" customHeight="1" x14ac:dyDescent="0.2"/>
    <row r="198" ht="31.5" customHeight="1" x14ac:dyDescent="0.2"/>
    <row r="199" ht="31.5" customHeight="1" x14ac:dyDescent="0.2"/>
    <row r="200" ht="31.5" customHeight="1" x14ac:dyDescent="0.2"/>
    <row r="201" ht="31.5" customHeight="1" x14ac:dyDescent="0.2"/>
    <row r="202" ht="31.5" customHeight="1" x14ac:dyDescent="0.2"/>
    <row r="203" ht="31.5" customHeight="1" x14ac:dyDescent="0.2"/>
    <row r="204" ht="31.5" customHeight="1" x14ac:dyDescent="0.2"/>
    <row r="205" ht="31.5" customHeight="1" x14ac:dyDescent="0.2"/>
    <row r="206" ht="31.5" customHeight="1" x14ac:dyDescent="0.2"/>
    <row r="207" ht="31.5" customHeight="1" x14ac:dyDescent="0.2"/>
    <row r="208" ht="31.5" customHeight="1" x14ac:dyDescent="0.2"/>
    <row r="209" ht="31.5" customHeight="1" x14ac:dyDescent="0.2"/>
    <row r="210" ht="31.5" customHeight="1" x14ac:dyDescent="0.2"/>
    <row r="211" ht="31.5" customHeight="1" x14ac:dyDescent="0.2"/>
    <row r="212" ht="31.5" customHeight="1" x14ac:dyDescent="0.2"/>
    <row r="213" ht="31.5" customHeight="1" x14ac:dyDescent="0.2"/>
    <row r="214" ht="31.5" customHeight="1" x14ac:dyDescent="0.2"/>
    <row r="215" ht="31.5" customHeight="1" x14ac:dyDescent="0.2"/>
    <row r="216" ht="31.5" customHeight="1" x14ac:dyDescent="0.2"/>
    <row r="217" ht="31.5" customHeight="1" x14ac:dyDescent="0.2"/>
    <row r="218" ht="31.5" customHeight="1" x14ac:dyDescent="0.2"/>
    <row r="219" ht="31.5" customHeight="1" x14ac:dyDescent="0.2"/>
    <row r="220" ht="31.5" customHeight="1" x14ac:dyDescent="0.2"/>
    <row r="221" ht="31.5" customHeight="1" x14ac:dyDescent="0.2"/>
    <row r="222" ht="31.5" customHeight="1" x14ac:dyDescent="0.2"/>
    <row r="223" ht="31.5" customHeight="1" x14ac:dyDescent="0.2"/>
    <row r="224" ht="31.5" customHeight="1" x14ac:dyDescent="0.2"/>
    <row r="225" ht="31.5" customHeight="1" x14ac:dyDescent="0.2"/>
    <row r="226" ht="31.5" customHeight="1" x14ac:dyDescent="0.2"/>
    <row r="227" ht="31.5" customHeight="1" x14ac:dyDescent="0.2"/>
    <row r="228" ht="31.5" customHeight="1" x14ac:dyDescent="0.2"/>
    <row r="229" ht="31.5" customHeight="1" x14ac:dyDescent="0.2"/>
    <row r="230" ht="31.5" customHeight="1" x14ac:dyDescent="0.2"/>
    <row r="231" ht="31.5" customHeight="1" x14ac:dyDescent="0.2"/>
    <row r="232" ht="31.5" customHeight="1" x14ac:dyDescent="0.2"/>
    <row r="233" ht="31.5" customHeight="1" x14ac:dyDescent="0.2"/>
    <row r="234" ht="31.5" customHeight="1" x14ac:dyDescent="0.2"/>
    <row r="235" ht="31.5" customHeight="1" x14ac:dyDescent="0.2"/>
    <row r="236" ht="31.5" customHeight="1" x14ac:dyDescent="0.2"/>
    <row r="237" ht="31.5" customHeight="1" x14ac:dyDescent="0.2"/>
    <row r="238" ht="31.5" customHeight="1" x14ac:dyDescent="0.2"/>
    <row r="239" ht="31.5" customHeight="1" x14ac:dyDescent="0.2"/>
    <row r="240" ht="31.5" customHeight="1" x14ac:dyDescent="0.2"/>
    <row r="241" ht="31.5" customHeight="1" x14ac:dyDescent="0.2"/>
    <row r="242" ht="31.5" customHeight="1" x14ac:dyDescent="0.2"/>
    <row r="243" ht="31.5" customHeight="1" x14ac:dyDescent="0.2"/>
    <row r="244" ht="31.5" customHeight="1" x14ac:dyDescent="0.2"/>
    <row r="245" ht="31.5" customHeight="1" x14ac:dyDescent="0.2"/>
    <row r="246" ht="31.5" customHeight="1" x14ac:dyDescent="0.2"/>
    <row r="247" ht="31.5" customHeight="1" x14ac:dyDescent="0.2"/>
    <row r="248" ht="31.5" customHeight="1" x14ac:dyDescent="0.2"/>
    <row r="249" ht="31.5" customHeight="1" x14ac:dyDescent="0.2"/>
    <row r="250" ht="31.5" customHeight="1" x14ac:dyDescent="0.2"/>
    <row r="251" ht="31.5" customHeight="1" x14ac:dyDescent="0.2"/>
    <row r="252" ht="31.5" customHeight="1" x14ac:dyDescent="0.2"/>
    <row r="253" ht="31.5" customHeight="1" x14ac:dyDescent="0.2"/>
    <row r="254" ht="31.5" customHeight="1" x14ac:dyDescent="0.2"/>
    <row r="255" ht="31.5" customHeight="1" x14ac:dyDescent="0.2"/>
    <row r="256" ht="31.5" customHeight="1" x14ac:dyDescent="0.2"/>
    <row r="257" ht="31.5" customHeight="1" x14ac:dyDescent="0.2"/>
    <row r="258" ht="31.5" customHeight="1" x14ac:dyDescent="0.2"/>
    <row r="259" ht="31.5" customHeight="1" x14ac:dyDescent="0.2"/>
    <row r="260" ht="31.5" customHeight="1" x14ac:dyDescent="0.2"/>
    <row r="261" ht="31.5" customHeight="1" x14ac:dyDescent="0.2"/>
    <row r="262" ht="31.5" customHeight="1" x14ac:dyDescent="0.2"/>
    <row r="263" ht="31.5" customHeight="1" x14ac:dyDescent="0.2"/>
    <row r="264" ht="31.5" customHeight="1" x14ac:dyDescent="0.2"/>
    <row r="265" ht="31.5" customHeight="1" x14ac:dyDescent="0.2"/>
    <row r="266" ht="31.5" customHeight="1" x14ac:dyDescent="0.2"/>
    <row r="267" ht="31.5" customHeight="1" x14ac:dyDescent="0.2"/>
    <row r="268" ht="31.5" customHeight="1" x14ac:dyDescent="0.2"/>
    <row r="269" ht="31.5" customHeight="1" x14ac:dyDescent="0.2"/>
    <row r="270" ht="31.5" customHeight="1" x14ac:dyDescent="0.2"/>
    <row r="271" ht="31.5" customHeight="1" x14ac:dyDescent="0.2"/>
    <row r="272" ht="31.5" customHeight="1" x14ac:dyDescent="0.2"/>
    <row r="273" ht="31.5" customHeight="1" x14ac:dyDescent="0.2"/>
    <row r="274" ht="31.5" customHeight="1" x14ac:dyDescent="0.2"/>
    <row r="275" ht="31.5" customHeight="1" x14ac:dyDescent="0.2"/>
    <row r="276" ht="31.5" customHeight="1" x14ac:dyDescent="0.2"/>
    <row r="277" ht="31.5" customHeight="1" x14ac:dyDescent="0.2"/>
    <row r="278" ht="31.5" customHeight="1" x14ac:dyDescent="0.2"/>
    <row r="279" ht="31.5" customHeight="1" x14ac:dyDescent="0.2"/>
    <row r="280" ht="31.5" customHeight="1" x14ac:dyDescent="0.2"/>
    <row r="281" ht="31.5" customHeight="1" x14ac:dyDescent="0.2"/>
    <row r="282" ht="31.5" customHeight="1" x14ac:dyDescent="0.2"/>
    <row r="283" ht="31.5" customHeight="1" x14ac:dyDescent="0.2"/>
    <row r="284" ht="31.5" customHeight="1" x14ac:dyDescent="0.2"/>
    <row r="285" ht="31.5" customHeight="1" x14ac:dyDescent="0.2"/>
    <row r="286" ht="31.5" customHeight="1" x14ac:dyDescent="0.2"/>
    <row r="287" ht="31.5" customHeight="1" x14ac:dyDescent="0.2"/>
    <row r="288" ht="31.5" customHeight="1" x14ac:dyDescent="0.2"/>
    <row r="289" ht="31.5" customHeight="1" x14ac:dyDescent="0.2"/>
    <row r="290" ht="31.5" customHeight="1" x14ac:dyDescent="0.2"/>
    <row r="291" ht="31.5" customHeight="1" x14ac:dyDescent="0.2"/>
    <row r="292" ht="31.5" customHeight="1" x14ac:dyDescent="0.2"/>
    <row r="293" ht="31.5" customHeight="1" x14ac:dyDescent="0.2"/>
    <row r="294" ht="31.5" customHeight="1" x14ac:dyDescent="0.2"/>
    <row r="295" ht="31.5" customHeight="1" x14ac:dyDescent="0.2"/>
    <row r="296" ht="31.5" customHeight="1" x14ac:dyDescent="0.2"/>
    <row r="297" ht="31.5" customHeight="1" x14ac:dyDescent="0.2"/>
    <row r="298" ht="31.5" customHeight="1" x14ac:dyDescent="0.2"/>
    <row r="299" ht="31.5" customHeight="1" x14ac:dyDescent="0.2"/>
    <row r="300" ht="31.5" customHeight="1" x14ac:dyDescent="0.2"/>
    <row r="301" ht="31.5" customHeight="1" x14ac:dyDescent="0.2"/>
    <row r="302" ht="31.5" customHeight="1" x14ac:dyDescent="0.2"/>
    <row r="303" ht="31.5" customHeight="1" x14ac:dyDescent="0.2"/>
    <row r="304" ht="31.5" customHeight="1" x14ac:dyDescent="0.2"/>
    <row r="305" ht="31.5" customHeight="1" x14ac:dyDescent="0.2"/>
    <row r="306" ht="31.5" customHeight="1" x14ac:dyDescent="0.2"/>
    <row r="307" ht="31.5" customHeight="1" x14ac:dyDescent="0.2"/>
    <row r="308" ht="31.5" customHeight="1" x14ac:dyDescent="0.2"/>
    <row r="309" ht="31.5" customHeight="1" x14ac:dyDescent="0.2"/>
    <row r="310" ht="31.5" customHeight="1" x14ac:dyDescent="0.2"/>
    <row r="311" ht="31.5" customHeight="1" x14ac:dyDescent="0.2"/>
    <row r="312" ht="31.5" customHeight="1" x14ac:dyDescent="0.2"/>
    <row r="313" ht="31.5" customHeight="1" x14ac:dyDescent="0.2"/>
    <row r="314" ht="31.5" customHeight="1" x14ac:dyDescent="0.2"/>
    <row r="315" ht="31.5" customHeight="1" x14ac:dyDescent="0.2"/>
    <row r="316" ht="31.5" customHeight="1" x14ac:dyDescent="0.2"/>
    <row r="317" ht="31.5" customHeight="1" x14ac:dyDescent="0.2"/>
    <row r="318" ht="31.5" customHeight="1" x14ac:dyDescent="0.2"/>
    <row r="319" ht="31.5" customHeight="1" x14ac:dyDescent="0.2"/>
    <row r="320" ht="31.5" customHeight="1" x14ac:dyDescent="0.2"/>
    <row r="321" ht="31.5" customHeight="1" x14ac:dyDescent="0.2"/>
    <row r="322" ht="31.5" customHeight="1" x14ac:dyDescent="0.2"/>
    <row r="323" ht="31.5" customHeight="1" x14ac:dyDescent="0.2"/>
    <row r="324" ht="31.5" customHeight="1" x14ac:dyDescent="0.2"/>
    <row r="325" ht="31.5" customHeight="1" x14ac:dyDescent="0.2"/>
    <row r="326" ht="31.5" customHeight="1" x14ac:dyDescent="0.2"/>
    <row r="327" ht="31.5" customHeight="1" x14ac:dyDescent="0.2"/>
    <row r="328" ht="31.5" customHeight="1" x14ac:dyDescent="0.2"/>
    <row r="329" ht="31.5" customHeight="1" x14ac:dyDescent="0.2"/>
    <row r="330" ht="31.5" customHeight="1" x14ac:dyDescent="0.2"/>
    <row r="331" ht="31.5" customHeight="1" x14ac:dyDescent="0.2"/>
    <row r="332" ht="31.5" customHeight="1" x14ac:dyDescent="0.2"/>
    <row r="333" ht="31.5" customHeight="1" x14ac:dyDescent="0.2"/>
    <row r="334" ht="31.5" customHeight="1" x14ac:dyDescent="0.2"/>
    <row r="335" ht="31.5" customHeight="1" x14ac:dyDescent="0.2"/>
    <row r="336" ht="31.5" customHeight="1" x14ac:dyDescent="0.2"/>
    <row r="337" ht="31.5" customHeight="1" x14ac:dyDescent="0.2"/>
    <row r="338" ht="31.5" customHeight="1" x14ac:dyDescent="0.2"/>
    <row r="339" ht="31.5" customHeight="1" x14ac:dyDescent="0.2"/>
    <row r="340" ht="31.5" customHeight="1" x14ac:dyDescent="0.2"/>
    <row r="341" ht="31.5" customHeight="1" x14ac:dyDescent="0.2"/>
    <row r="342" ht="31.5" customHeight="1" x14ac:dyDescent="0.2"/>
    <row r="343" ht="31.5" customHeight="1" x14ac:dyDescent="0.2"/>
    <row r="344" ht="31.5" customHeight="1" x14ac:dyDescent="0.2"/>
    <row r="345" ht="31.5" customHeight="1" x14ac:dyDescent="0.2"/>
    <row r="346" ht="31.5" customHeight="1" x14ac:dyDescent="0.2"/>
    <row r="347" ht="31.5" customHeight="1" x14ac:dyDescent="0.2"/>
    <row r="348" ht="31.5" customHeight="1" x14ac:dyDescent="0.2"/>
    <row r="349" ht="31.5" customHeight="1" x14ac:dyDescent="0.2"/>
    <row r="350" ht="31.5" customHeight="1" x14ac:dyDescent="0.2"/>
    <row r="351" ht="31.5" customHeight="1" x14ac:dyDescent="0.2"/>
    <row r="352" ht="31.5" customHeight="1" x14ac:dyDescent="0.2"/>
    <row r="353" ht="31.5" customHeight="1" x14ac:dyDescent="0.2"/>
    <row r="354" ht="31.5" customHeight="1" x14ac:dyDescent="0.2"/>
    <row r="355" ht="31.5" customHeight="1" x14ac:dyDescent="0.2"/>
    <row r="356" ht="31.5" customHeight="1" x14ac:dyDescent="0.2"/>
    <row r="357" ht="31.5" customHeight="1" x14ac:dyDescent="0.2"/>
    <row r="358" ht="31.5" customHeight="1" x14ac:dyDescent="0.2"/>
    <row r="359" ht="31.5" customHeight="1" x14ac:dyDescent="0.2"/>
    <row r="360" ht="31.5" customHeight="1" x14ac:dyDescent="0.2"/>
    <row r="361" ht="31.5" customHeight="1" x14ac:dyDescent="0.2"/>
    <row r="362" ht="31.5" customHeight="1" x14ac:dyDescent="0.2"/>
    <row r="363" ht="31.5" customHeight="1" x14ac:dyDescent="0.2"/>
    <row r="364" ht="31.5" customHeight="1" x14ac:dyDescent="0.2"/>
    <row r="365" ht="31.5" customHeight="1" x14ac:dyDescent="0.2"/>
    <row r="366" ht="31.5" customHeight="1" x14ac:dyDescent="0.2"/>
    <row r="367" ht="31.5" customHeight="1" x14ac:dyDescent="0.2"/>
    <row r="368" ht="31.5" customHeight="1" x14ac:dyDescent="0.2"/>
    <row r="369" ht="31.5" customHeight="1" x14ac:dyDescent="0.2"/>
    <row r="370" ht="31.5" customHeight="1" x14ac:dyDescent="0.2"/>
    <row r="371" ht="31.5" customHeight="1" x14ac:dyDescent="0.2"/>
    <row r="372" ht="31.5" customHeight="1" x14ac:dyDescent="0.2"/>
    <row r="373" ht="31.5" customHeight="1" x14ac:dyDescent="0.2"/>
    <row r="374" ht="31.5" customHeight="1" x14ac:dyDescent="0.2"/>
    <row r="375" ht="31.5" customHeight="1" x14ac:dyDescent="0.2"/>
    <row r="376" ht="31.5" customHeight="1" x14ac:dyDescent="0.2"/>
    <row r="377" ht="31.5" customHeight="1" x14ac:dyDescent="0.2"/>
    <row r="378" ht="31.5" customHeight="1" x14ac:dyDescent="0.2"/>
    <row r="379" ht="31.5" customHeight="1" x14ac:dyDescent="0.2"/>
    <row r="380" ht="31.5" customHeight="1" x14ac:dyDescent="0.2"/>
    <row r="381" ht="31.5" customHeight="1" x14ac:dyDescent="0.2"/>
    <row r="382" ht="31.5" customHeight="1" x14ac:dyDescent="0.2"/>
    <row r="383" ht="31.5" customHeight="1" x14ac:dyDescent="0.2"/>
    <row r="384" ht="31.5" customHeight="1" x14ac:dyDescent="0.2"/>
    <row r="385" ht="31.5" customHeight="1" x14ac:dyDescent="0.2"/>
    <row r="386" ht="31.5" customHeight="1" x14ac:dyDescent="0.2"/>
    <row r="387" ht="31.5" customHeight="1" x14ac:dyDescent="0.2"/>
    <row r="388" ht="31.5" customHeight="1" x14ac:dyDescent="0.2"/>
    <row r="389" ht="31.5" customHeight="1" x14ac:dyDescent="0.2"/>
    <row r="390" ht="31.5" customHeight="1" x14ac:dyDescent="0.2"/>
    <row r="391" ht="31.5" customHeight="1" x14ac:dyDescent="0.2"/>
    <row r="392" ht="31.5" customHeight="1" x14ac:dyDescent="0.2"/>
    <row r="393" ht="31.5" customHeight="1" x14ac:dyDescent="0.2"/>
    <row r="394" ht="31.5" customHeight="1" x14ac:dyDescent="0.2"/>
    <row r="395" ht="31.5" customHeight="1" x14ac:dyDescent="0.2"/>
    <row r="396" ht="31.5" customHeight="1" x14ac:dyDescent="0.2"/>
    <row r="397" ht="31.5" customHeight="1" x14ac:dyDescent="0.2"/>
    <row r="398" ht="31.5" customHeight="1" x14ac:dyDescent="0.2"/>
    <row r="399" ht="31.5" customHeight="1" x14ac:dyDescent="0.2"/>
    <row r="400" ht="31.5" customHeight="1" x14ac:dyDescent="0.2"/>
    <row r="401" ht="31.5" customHeight="1" x14ac:dyDescent="0.2"/>
    <row r="402" ht="31.5" customHeight="1" x14ac:dyDescent="0.2"/>
    <row r="403" ht="31.5" customHeight="1" x14ac:dyDescent="0.2"/>
    <row r="404" ht="31.5" customHeight="1" x14ac:dyDescent="0.2"/>
    <row r="405" ht="31.5" customHeight="1" x14ac:dyDescent="0.2"/>
    <row r="406" ht="31.5" customHeight="1" x14ac:dyDescent="0.2"/>
    <row r="407" ht="31.5" customHeight="1" x14ac:dyDescent="0.2"/>
    <row r="408" ht="31.5" customHeight="1" x14ac:dyDescent="0.2"/>
    <row r="409" ht="31.5" customHeight="1" x14ac:dyDescent="0.2"/>
    <row r="410" ht="31.5" customHeight="1" x14ac:dyDescent="0.2"/>
    <row r="411" ht="31.5" customHeight="1" x14ac:dyDescent="0.2"/>
    <row r="412" ht="31.5" customHeight="1" x14ac:dyDescent="0.2"/>
    <row r="413" ht="31.5" customHeight="1" x14ac:dyDescent="0.2"/>
    <row r="414" ht="31.5" customHeight="1" x14ac:dyDescent="0.2"/>
    <row r="415" ht="31.5" customHeight="1" x14ac:dyDescent="0.2"/>
    <row r="416" ht="31.5" customHeight="1" x14ac:dyDescent="0.2"/>
    <row r="417" ht="31.5" customHeight="1" x14ac:dyDescent="0.2"/>
    <row r="418" ht="31.5" customHeight="1" x14ac:dyDescent="0.2"/>
    <row r="419" ht="31.5" customHeight="1" x14ac:dyDescent="0.2"/>
    <row r="420" ht="31.5" customHeight="1" x14ac:dyDescent="0.2"/>
    <row r="421" ht="31.5" customHeight="1" x14ac:dyDescent="0.2"/>
    <row r="422" ht="31.5" customHeight="1" x14ac:dyDescent="0.2"/>
    <row r="423" ht="31.5" customHeight="1" x14ac:dyDescent="0.2"/>
    <row r="424" ht="31.5" customHeight="1" x14ac:dyDescent="0.2"/>
    <row r="425" ht="31.5" customHeight="1" x14ac:dyDescent="0.2"/>
    <row r="426" ht="31.5" customHeight="1" x14ac:dyDescent="0.2"/>
    <row r="427" ht="31.5" customHeight="1" x14ac:dyDescent="0.2"/>
    <row r="428" ht="31.5" customHeight="1" x14ac:dyDescent="0.2"/>
    <row r="429" ht="31.5" customHeight="1" x14ac:dyDescent="0.2"/>
    <row r="430" ht="31.5" customHeight="1" x14ac:dyDescent="0.2"/>
    <row r="431" ht="31.5" customHeight="1" x14ac:dyDescent="0.2"/>
    <row r="432" ht="31.5" customHeight="1" x14ac:dyDescent="0.2"/>
    <row r="433" ht="31.5" customHeight="1" x14ac:dyDescent="0.2"/>
    <row r="434" ht="31.5" customHeight="1" x14ac:dyDescent="0.2"/>
    <row r="435" ht="31.5" customHeight="1" x14ac:dyDescent="0.2"/>
    <row r="436" ht="31.5" customHeight="1" x14ac:dyDescent="0.2"/>
    <row r="437" ht="31.5" customHeight="1" x14ac:dyDescent="0.2"/>
    <row r="438" ht="31.5" customHeight="1" x14ac:dyDescent="0.2"/>
    <row r="439" ht="31.5" customHeight="1" x14ac:dyDescent="0.2"/>
    <row r="440" ht="31.5" customHeight="1" x14ac:dyDescent="0.2"/>
    <row r="441" ht="31.5" customHeight="1" x14ac:dyDescent="0.2"/>
    <row r="442" ht="31.5" customHeight="1" x14ac:dyDescent="0.2"/>
    <row r="443" ht="31.5" customHeight="1" x14ac:dyDescent="0.2"/>
    <row r="444" ht="31.5" customHeight="1" x14ac:dyDescent="0.2"/>
    <row r="445" ht="31.5" customHeight="1" x14ac:dyDescent="0.2"/>
    <row r="446" ht="31.5" customHeight="1" x14ac:dyDescent="0.2"/>
    <row r="447" ht="31.5" customHeight="1" x14ac:dyDescent="0.2"/>
    <row r="448" ht="31.5" customHeight="1" x14ac:dyDescent="0.2"/>
    <row r="449" ht="31.5" customHeight="1" x14ac:dyDescent="0.2"/>
    <row r="450" ht="31.5" customHeight="1" x14ac:dyDescent="0.2"/>
    <row r="451" ht="31.5" customHeight="1" x14ac:dyDescent="0.2"/>
    <row r="452" ht="31.5" customHeight="1" x14ac:dyDescent="0.2"/>
    <row r="453" ht="31.5" customHeight="1" x14ac:dyDescent="0.2"/>
    <row r="454" ht="31.5" customHeight="1" x14ac:dyDescent="0.2"/>
    <row r="455" ht="31.5" customHeight="1" x14ac:dyDescent="0.2"/>
    <row r="456" ht="31.5" customHeight="1" x14ac:dyDescent="0.2"/>
    <row r="457" ht="31.5" customHeight="1" x14ac:dyDescent="0.2"/>
    <row r="458" ht="31.5" customHeight="1" x14ac:dyDescent="0.2"/>
    <row r="459" ht="31.5" customHeight="1" x14ac:dyDescent="0.2"/>
    <row r="460" ht="31.5" customHeight="1" x14ac:dyDescent="0.2"/>
    <row r="461" ht="31.5" customHeight="1" x14ac:dyDescent="0.2"/>
    <row r="462" ht="31.5" customHeight="1" x14ac:dyDescent="0.2"/>
    <row r="463" ht="31.5" customHeight="1" x14ac:dyDescent="0.2"/>
    <row r="464" ht="31.5" customHeight="1" x14ac:dyDescent="0.2"/>
    <row r="465" ht="31.5" customHeight="1" x14ac:dyDescent="0.2"/>
    <row r="466" ht="31.5" customHeight="1" x14ac:dyDescent="0.2"/>
    <row r="467" ht="31.5" customHeight="1" x14ac:dyDescent="0.2"/>
    <row r="468" ht="31.5" customHeight="1" x14ac:dyDescent="0.2"/>
    <row r="469" ht="31.5" customHeight="1" x14ac:dyDescent="0.2"/>
    <row r="470" ht="31.5" customHeight="1" x14ac:dyDescent="0.2"/>
    <row r="471" ht="31.5" customHeight="1" x14ac:dyDescent="0.2"/>
    <row r="472" ht="31.5" customHeight="1" x14ac:dyDescent="0.2"/>
    <row r="473" ht="31.5" customHeight="1" x14ac:dyDescent="0.2"/>
    <row r="474" ht="31.5" customHeight="1" x14ac:dyDescent="0.2"/>
    <row r="475" ht="31.5" customHeight="1" x14ac:dyDescent="0.2"/>
    <row r="476" ht="31.5" customHeight="1" x14ac:dyDescent="0.2"/>
    <row r="477" ht="31.5" customHeight="1" x14ac:dyDescent="0.2"/>
    <row r="478" ht="31.5" customHeight="1" x14ac:dyDescent="0.2"/>
    <row r="479" ht="31.5" customHeight="1" x14ac:dyDescent="0.2"/>
    <row r="480" ht="31.5" customHeight="1" x14ac:dyDescent="0.2"/>
    <row r="481" ht="31.5" customHeight="1" x14ac:dyDescent="0.2"/>
    <row r="482" ht="31.5" customHeight="1" x14ac:dyDescent="0.2"/>
    <row r="483" ht="31.5" customHeight="1" x14ac:dyDescent="0.2"/>
    <row r="484" ht="31.5" customHeight="1" x14ac:dyDescent="0.2"/>
    <row r="485" ht="31.5" customHeight="1" x14ac:dyDescent="0.2"/>
    <row r="486" ht="31.5" customHeight="1" x14ac:dyDescent="0.2"/>
    <row r="487" ht="31.5" customHeight="1" x14ac:dyDescent="0.2"/>
    <row r="488" ht="31.5" customHeight="1" x14ac:dyDescent="0.2"/>
    <row r="489" ht="31.5" customHeight="1" x14ac:dyDescent="0.2"/>
    <row r="490" ht="31.5" customHeight="1" x14ac:dyDescent="0.2"/>
    <row r="491" ht="31.5" customHeight="1" x14ac:dyDescent="0.2"/>
    <row r="492" ht="31.5" customHeight="1" x14ac:dyDescent="0.2"/>
    <row r="493" ht="31.5" customHeight="1" x14ac:dyDescent="0.2"/>
    <row r="494" ht="31.5" customHeight="1" x14ac:dyDescent="0.2"/>
    <row r="495" ht="31.5" customHeight="1" x14ac:dyDescent="0.2"/>
    <row r="496" ht="31.5" customHeight="1" x14ac:dyDescent="0.2"/>
    <row r="497" ht="31.5" customHeight="1" x14ac:dyDescent="0.2"/>
    <row r="498" ht="31.5" customHeight="1" x14ac:dyDescent="0.2"/>
    <row r="499" ht="31.5" customHeight="1" x14ac:dyDescent="0.2"/>
    <row r="500" ht="31.5" customHeight="1" x14ac:dyDescent="0.2"/>
    <row r="501" ht="31.5" customHeight="1" x14ac:dyDescent="0.2"/>
    <row r="502" ht="31.5" customHeight="1" x14ac:dyDescent="0.2"/>
    <row r="503" ht="31.5" customHeight="1" x14ac:dyDescent="0.2"/>
    <row r="504" ht="31.5" customHeight="1" x14ac:dyDescent="0.2"/>
    <row r="505" ht="31.5" customHeight="1" x14ac:dyDescent="0.2"/>
    <row r="506" ht="31.5" customHeight="1" x14ac:dyDescent="0.2"/>
    <row r="507" ht="31.5" customHeight="1" x14ac:dyDescent="0.2"/>
    <row r="508" ht="31.5" customHeight="1" x14ac:dyDescent="0.2"/>
    <row r="509" ht="31.5" customHeight="1" x14ac:dyDescent="0.2"/>
    <row r="510" ht="31.5" customHeight="1" x14ac:dyDescent="0.2"/>
    <row r="511" ht="31.5" customHeight="1" x14ac:dyDescent="0.2"/>
    <row r="512" ht="31.5" customHeight="1" x14ac:dyDescent="0.2"/>
    <row r="513" ht="31.5" customHeight="1" x14ac:dyDescent="0.2"/>
    <row r="514" ht="31.5" customHeight="1" x14ac:dyDescent="0.2"/>
    <row r="515" ht="31.5" customHeight="1" x14ac:dyDescent="0.2"/>
    <row r="516" ht="31.5" customHeight="1" x14ac:dyDescent="0.2"/>
    <row r="517" ht="31.5" customHeight="1" x14ac:dyDescent="0.2"/>
    <row r="518" ht="31.5" customHeight="1" x14ac:dyDescent="0.2"/>
    <row r="519" ht="31.5" customHeight="1" x14ac:dyDescent="0.2"/>
    <row r="520" ht="31.5" customHeight="1" x14ac:dyDescent="0.2"/>
    <row r="521" ht="31.5" customHeight="1" x14ac:dyDescent="0.2"/>
    <row r="522" ht="31.5" customHeight="1" x14ac:dyDescent="0.2"/>
    <row r="523" ht="31.5" customHeight="1" x14ac:dyDescent="0.2"/>
    <row r="524" ht="31.5" customHeight="1" x14ac:dyDescent="0.2"/>
    <row r="525" ht="31.5" customHeight="1" x14ac:dyDescent="0.2"/>
    <row r="526" ht="31.5" customHeight="1" x14ac:dyDescent="0.2"/>
    <row r="527" ht="31.5" customHeight="1" x14ac:dyDescent="0.2"/>
    <row r="528" ht="31.5" customHeight="1" x14ac:dyDescent="0.2"/>
    <row r="529" ht="31.5" customHeight="1" x14ac:dyDescent="0.2"/>
    <row r="530" ht="31.5" customHeight="1" x14ac:dyDescent="0.2"/>
    <row r="531" ht="31.5" customHeight="1" x14ac:dyDescent="0.2"/>
    <row r="532" ht="31.5" customHeight="1" x14ac:dyDescent="0.2"/>
    <row r="533" ht="31.5" customHeight="1" x14ac:dyDescent="0.2"/>
    <row r="534" ht="31.5" customHeight="1" x14ac:dyDescent="0.2"/>
    <row r="535" ht="31.5" customHeight="1" x14ac:dyDescent="0.2"/>
    <row r="536" ht="31.5" customHeight="1" x14ac:dyDescent="0.2"/>
    <row r="537" ht="31.5" customHeight="1" x14ac:dyDescent="0.2"/>
    <row r="538" ht="31.5" customHeight="1" x14ac:dyDescent="0.2"/>
    <row r="539" ht="31.5" customHeight="1" x14ac:dyDescent="0.2"/>
    <row r="540" ht="31.5" customHeight="1" x14ac:dyDescent="0.2"/>
    <row r="541" ht="31.5" customHeight="1" x14ac:dyDescent="0.2"/>
    <row r="542" ht="31.5" customHeight="1" x14ac:dyDescent="0.2"/>
    <row r="543" ht="31.5" customHeight="1" x14ac:dyDescent="0.2"/>
    <row r="544" ht="31.5" customHeight="1" x14ac:dyDescent="0.2"/>
    <row r="545" ht="31.5" customHeight="1" x14ac:dyDescent="0.2"/>
    <row r="546" ht="31.5" customHeight="1" x14ac:dyDescent="0.2"/>
    <row r="547" ht="31.5" customHeight="1" x14ac:dyDescent="0.2"/>
    <row r="548" ht="31.5" customHeight="1" x14ac:dyDescent="0.2"/>
    <row r="549" ht="31.5" customHeight="1" x14ac:dyDescent="0.2"/>
    <row r="550" ht="31.5" customHeight="1" x14ac:dyDescent="0.2"/>
    <row r="551" ht="31.5" customHeight="1" x14ac:dyDescent="0.2"/>
    <row r="552" ht="31.5" customHeight="1" x14ac:dyDescent="0.2"/>
    <row r="553" ht="31.5" customHeight="1" x14ac:dyDescent="0.2"/>
    <row r="554" ht="31.5" customHeight="1" x14ac:dyDescent="0.2"/>
    <row r="555" ht="31.5" customHeight="1" x14ac:dyDescent="0.2"/>
    <row r="556" ht="31.5" customHeight="1" x14ac:dyDescent="0.2"/>
    <row r="557" ht="31.5" customHeight="1" x14ac:dyDescent="0.2"/>
    <row r="558" ht="31.5" customHeight="1" x14ac:dyDescent="0.2"/>
    <row r="559" ht="31.5" customHeight="1" x14ac:dyDescent="0.2"/>
    <row r="560" ht="31.5" customHeight="1" x14ac:dyDescent="0.2"/>
    <row r="561" ht="31.5" customHeight="1" x14ac:dyDescent="0.2"/>
    <row r="562" ht="31.5" customHeight="1" x14ac:dyDescent="0.2"/>
    <row r="563" ht="31.5" customHeight="1" x14ac:dyDescent="0.2"/>
    <row r="564" ht="31.5" customHeight="1" x14ac:dyDescent="0.2"/>
    <row r="565" ht="31.5" customHeight="1" x14ac:dyDescent="0.2"/>
    <row r="566" ht="31.5" customHeight="1" x14ac:dyDescent="0.2"/>
    <row r="567" ht="31.5" customHeight="1" x14ac:dyDescent="0.2"/>
    <row r="568" ht="31.5" customHeight="1" x14ac:dyDescent="0.2"/>
    <row r="569" ht="31.5" customHeight="1" x14ac:dyDescent="0.2"/>
    <row r="570" ht="31.5" customHeight="1" x14ac:dyDescent="0.2"/>
    <row r="571" ht="31.5" customHeight="1" x14ac:dyDescent="0.2"/>
    <row r="572" ht="31.5" customHeight="1" x14ac:dyDescent="0.2"/>
    <row r="573" ht="31.5" customHeight="1" x14ac:dyDescent="0.2"/>
    <row r="574" ht="31.5" customHeight="1" x14ac:dyDescent="0.2"/>
    <row r="575" ht="31.5" customHeight="1" x14ac:dyDescent="0.2"/>
    <row r="576" ht="31.5" customHeight="1" x14ac:dyDescent="0.2"/>
    <row r="577" ht="31.5" customHeight="1" x14ac:dyDescent="0.2"/>
    <row r="578" ht="31.5" customHeight="1" x14ac:dyDescent="0.2"/>
    <row r="579" ht="31.5" customHeight="1" x14ac:dyDescent="0.2"/>
    <row r="580" ht="31.5" customHeight="1" x14ac:dyDescent="0.2"/>
    <row r="581" ht="31.5" customHeight="1" x14ac:dyDescent="0.2"/>
    <row r="582" ht="31.5" customHeight="1" x14ac:dyDescent="0.2"/>
    <row r="583" ht="31.5" customHeight="1" x14ac:dyDescent="0.2"/>
    <row r="584" ht="31.5" customHeight="1" x14ac:dyDescent="0.2"/>
    <row r="585" ht="31.5" customHeight="1" x14ac:dyDescent="0.2"/>
    <row r="586" ht="31.5" customHeight="1" x14ac:dyDescent="0.2"/>
    <row r="587" ht="31.5" customHeight="1" x14ac:dyDescent="0.2"/>
    <row r="588" ht="31.5" customHeight="1" x14ac:dyDescent="0.2"/>
    <row r="589" ht="31.5" customHeight="1" x14ac:dyDescent="0.2"/>
    <row r="590" ht="31.5" customHeight="1" x14ac:dyDescent="0.2"/>
    <row r="591" ht="31.5" customHeight="1" x14ac:dyDescent="0.2"/>
    <row r="592" ht="31.5" customHeight="1" x14ac:dyDescent="0.2"/>
    <row r="593" ht="31.5" customHeight="1" x14ac:dyDescent="0.2"/>
    <row r="594" ht="31.5" customHeight="1" x14ac:dyDescent="0.2"/>
    <row r="595" ht="31.5" customHeight="1" x14ac:dyDescent="0.2"/>
    <row r="596" ht="31.5" customHeight="1" x14ac:dyDescent="0.2"/>
    <row r="597" ht="31.5" customHeight="1" x14ac:dyDescent="0.2"/>
    <row r="598" ht="31.5" customHeight="1" x14ac:dyDescent="0.2"/>
    <row r="599" ht="31.5" customHeight="1" x14ac:dyDescent="0.2"/>
    <row r="600" ht="31.5" customHeight="1" x14ac:dyDescent="0.2"/>
    <row r="601" ht="31.5" customHeight="1" x14ac:dyDescent="0.2"/>
    <row r="602" ht="31.5" customHeight="1" x14ac:dyDescent="0.2"/>
    <row r="603" ht="31.5" customHeight="1" x14ac:dyDescent="0.2"/>
    <row r="604" ht="31.5" customHeight="1" x14ac:dyDescent="0.2"/>
    <row r="605" ht="31.5" customHeight="1" x14ac:dyDescent="0.2"/>
    <row r="606" ht="31.5" customHeight="1" x14ac:dyDescent="0.2"/>
    <row r="607" ht="31.5" customHeight="1" x14ac:dyDescent="0.2"/>
    <row r="608" ht="31.5" customHeight="1" x14ac:dyDescent="0.2"/>
    <row r="609" ht="31.5" customHeight="1" x14ac:dyDescent="0.2"/>
    <row r="610" ht="31.5" customHeight="1" x14ac:dyDescent="0.2"/>
    <row r="611" ht="31.5" customHeight="1" x14ac:dyDescent="0.2"/>
    <row r="612" ht="31.5" customHeight="1" x14ac:dyDescent="0.2"/>
    <row r="613" ht="31.5" customHeight="1" x14ac:dyDescent="0.2"/>
    <row r="614" ht="31.5" customHeight="1" x14ac:dyDescent="0.2"/>
    <row r="615" ht="31.5" customHeight="1" x14ac:dyDescent="0.2"/>
    <row r="616" ht="31.5" customHeight="1" x14ac:dyDescent="0.2"/>
    <row r="617" ht="31.5" customHeight="1" x14ac:dyDescent="0.2"/>
    <row r="618" ht="31.5" customHeight="1" x14ac:dyDescent="0.2"/>
    <row r="619" ht="31.5" customHeight="1" x14ac:dyDescent="0.2"/>
    <row r="620" ht="31.5" customHeight="1" x14ac:dyDescent="0.2"/>
    <row r="621" ht="31.5" customHeight="1" x14ac:dyDescent="0.2"/>
    <row r="622" ht="31.5" customHeight="1" x14ac:dyDescent="0.2"/>
    <row r="623" ht="31.5" customHeight="1" x14ac:dyDescent="0.2"/>
    <row r="624" ht="31.5" customHeight="1" x14ac:dyDescent="0.2"/>
    <row r="625" ht="31.5" customHeight="1" x14ac:dyDescent="0.2"/>
    <row r="626" ht="31.5" customHeight="1" x14ac:dyDescent="0.2"/>
    <row r="627" ht="31.5" customHeight="1" x14ac:dyDescent="0.2"/>
    <row r="628" ht="31.5" customHeight="1" x14ac:dyDescent="0.2"/>
    <row r="629" ht="31.5" customHeight="1" x14ac:dyDescent="0.2"/>
    <row r="630" ht="31.5" customHeight="1" x14ac:dyDescent="0.2"/>
    <row r="631" ht="31.5" customHeight="1" x14ac:dyDescent="0.2"/>
    <row r="632" ht="31.5" customHeight="1" x14ac:dyDescent="0.2"/>
    <row r="633" ht="31.5" customHeight="1" x14ac:dyDescent="0.2"/>
    <row r="634" ht="31.5" customHeight="1" x14ac:dyDescent="0.2"/>
    <row r="635" ht="31.5" customHeight="1" x14ac:dyDescent="0.2"/>
    <row r="636" ht="31.5" customHeight="1" x14ac:dyDescent="0.2"/>
    <row r="637" ht="31.5" customHeight="1" x14ac:dyDescent="0.2"/>
    <row r="638" ht="31.5" customHeight="1" x14ac:dyDescent="0.2"/>
    <row r="639" ht="31.5" customHeight="1" x14ac:dyDescent="0.2"/>
    <row r="640" ht="31.5" customHeight="1" x14ac:dyDescent="0.2"/>
    <row r="641" ht="31.5" customHeight="1" x14ac:dyDescent="0.2"/>
    <row r="642" ht="31.5" customHeight="1" x14ac:dyDescent="0.2"/>
    <row r="643" ht="31.5" customHeight="1" x14ac:dyDescent="0.2"/>
    <row r="644" ht="31.5" customHeight="1" x14ac:dyDescent="0.2"/>
    <row r="645" ht="31.5" customHeight="1" x14ac:dyDescent="0.2"/>
    <row r="646" ht="31.5" customHeight="1" x14ac:dyDescent="0.2"/>
    <row r="647" ht="31.5" customHeight="1" x14ac:dyDescent="0.2"/>
    <row r="648" ht="31.5" customHeight="1" x14ac:dyDescent="0.2"/>
    <row r="649" ht="31.5" customHeight="1" x14ac:dyDescent="0.2"/>
    <row r="650" ht="31.5" customHeight="1" x14ac:dyDescent="0.2"/>
    <row r="651" ht="31.5" customHeight="1" x14ac:dyDescent="0.2"/>
    <row r="652" ht="31.5" customHeight="1" x14ac:dyDescent="0.2"/>
    <row r="653" ht="31.5" customHeight="1" x14ac:dyDescent="0.2"/>
    <row r="654" ht="31.5" customHeight="1" x14ac:dyDescent="0.2"/>
    <row r="655" ht="31.5" customHeight="1" x14ac:dyDescent="0.2"/>
    <row r="656" ht="31.5" customHeight="1" x14ac:dyDescent="0.2"/>
    <row r="657" ht="31.5" customHeight="1" x14ac:dyDescent="0.2"/>
    <row r="658" ht="31.5" customHeight="1" x14ac:dyDescent="0.2"/>
    <row r="659" ht="31.5" customHeight="1" x14ac:dyDescent="0.2"/>
    <row r="660" ht="31.5" customHeight="1" x14ac:dyDescent="0.2"/>
    <row r="661" ht="31.5" customHeight="1" x14ac:dyDescent="0.2"/>
    <row r="662" ht="31.5" customHeight="1" x14ac:dyDescent="0.2"/>
    <row r="663" ht="31.5" customHeight="1" x14ac:dyDescent="0.2"/>
    <row r="664" ht="31.5" customHeight="1" x14ac:dyDescent="0.2"/>
    <row r="665" ht="31.5" customHeight="1" x14ac:dyDescent="0.2"/>
    <row r="666" ht="31.5" customHeight="1" x14ac:dyDescent="0.2"/>
    <row r="667" ht="31.5" customHeight="1" x14ac:dyDescent="0.2"/>
    <row r="668" ht="31.5" customHeight="1" x14ac:dyDescent="0.2"/>
    <row r="669" ht="31.5" customHeight="1" x14ac:dyDescent="0.2"/>
    <row r="670" ht="31.5" customHeight="1" x14ac:dyDescent="0.2"/>
    <row r="671" ht="31.5" customHeight="1" x14ac:dyDescent="0.2"/>
    <row r="672" ht="31.5" customHeight="1" x14ac:dyDescent="0.2"/>
    <row r="673" ht="31.5" customHeight="1" x14ac:dyDescent="0.2"/>
    <row r="674" ht="31.5" customHeight="1" x14ac:dyDescent="0.2"/>
    <row r="675" ht="31.5" customHeight="1" x14ac:dyDescent="0.2"/>
    <row r="676" ht="31.5" customHeight="1" x14ac:dyDescent="0.2"/>
    <row r="677" ht="31.5" customHeight="1" x14ac:dyDescent="0.2"/>
    <row r="678" ht="31.5" customHeight="1" x14ac:dyDescent="0.2"/>
    <row r="679" ht="31.5" customHeight="1" x14ac:dyDescent="0.2"/>
    <row r="680" ht="31.5" customHeight="1" x14ac:dyDescent="0.2"/>
    <row r="681" ht="31.5" customHeight="1" x14ac:dyDescent="0.2"/>
    <row r="682" ht="31.5" customHeight="1" x14ac:dyDescent="0.2"/>
    <row r="683" ht="31.5" customHeight="1" x14ac:dyDescent="0.2"/>
    <row r="684" ht="31.5" customHeight="1" x14ac:dyDescent="0.2"/>
    <row r="685" ht="31.5" customHeight="1" x14ac:dyDescent="0.2"/>
    <row r="686" ht="31.5" customHeight="1" x14ac:dyDescent="0.2"/>
    <row r="687" ht="31.5" customHeight="1" x14ac:dyDescent="0.2"/>
    <row r="688" ht="31.5" customHeight="1" x14ac:dyDescent="0.2"/>
    <row r="689" ht="31.5" customHeight="1" x14ac:dyDescent="0.2"/>
    <row r="690" ht="31.5" customHeight="1" x14ac:dyDescent="0.2"/>
    <row r="691" ht="31.5" customHeight="1" x14ac:dyDescent="0.2"/>
    <row r="692" ht="31.5" customHeight="1" x14ac:dyDescent="0.2"/>
    <row r="693" ht="31.5" customHeight="1" x14ac:dyDescent="0.2"/>
    <row r="694" ht="31.5" customHeight="1" x14ac:dyDescent="0.2"/>
    <row r="695" ht="31.5" customHeight="1" x14ac:dyDescent="0.2"/>
    <row r="696" ht="31.5" customHeight="1" x14ac:dyDescent="0.2"/>
    <row r="697" ht="31.5" customHeight="1" x14ac:dyDescent="0.2"/>
    <row r="698" ht="31.5" customHeight="1" x14ac:dyDescent="0.2"/>
    <row r="699" ht="31.5" customHeight="1" x14ac:dyDescent="0.2"/>
    <row r="700" ht="31.5" customHeight="1" x14ac:dyDescent="0.2"/>
    <row r="701" ht="31.5" customHeight="1" x14ac:dyDescent="0.2"/>
    <row r="702" ht="31.5" customHeight="1" x14ac:dyDescent="0.2"/>
    <row r="703" ht="31.5" customHeight="1" x14ac:dyDescent="0.2"/>
    <row r="704" ht="31.5" customHeight="1" x14ac:dyDescent="0.2"/>
    <row r="705" ht="31.5" customHeight="1" x14ac:dyDescent="0.2"/>
    <row r="706" ht="31.5" customHeight="1" x14ac:dyDescent="0.2"/>
    <row r="707" ht="31.5" customHeight="1" x14ac:dyDescent="0.2"/>
    <row r="708" ht="31.5" customHeight="1" x14ac:dyDescent="0.2"/>
    <row r="709" ht="31.5" customHeight="1" x14ac:dyDescent="0.2"/>
    <row r="710" ht="31.5" customHeight="1" x14ac:dyDescent="0.2"/>
    <row r="711" ht="31.5" customHeight="1" x14ac:dyDescent="0.2"/>
    <row r="712" ht="31.5" customHeight="1" x14ac:dyDescent="0.2"/>
    <row r="713" ht="31.5" customHeight="1" x14ac:dyDescent="0.2"/>
    <row r="714" ht="31.5" customHeight="1" x14ac:dyDescent="0.2"/>
    <row r="715" ht="31.5" customHeight="1" x14ac:dyDescent="0.2"/>
    <row r="716" ht="31.5" customHeight="1" x14ac:dyDescent="0.2"/>
    <row r="717" ht="31.5" customHeight="1" x14ac:dyDescent="0.2"/>
    <row r="718" ht="31.5" customHeight="1" x14ac:dyDescent="0.2"/>
    <row r="719" ht="31.5" customHeight="1" x14ac:dyDescent="0.2"/>
    <row r="720" ht="31.5" customHeight="1" x14ac:dyDescent="0.2"/>
    <row r="721" ht="31.5" customHeight="1" x14ac:dyDescent="0.2"/>
    <row r="722" ht="31.5" customHeight="1" x14ac:dyDescent="0.2"/>
    <row r="723" ht="31.5" customHeight="1" x14ac:dyDescent="0.2"/>
    <row r="724" ht="31.5" customHeight="1" x14ac:dyDescent="0.2"/>
    <row r="725" ht="31.5" customHeight="1" x14ac:dyDescent="0.2"/>
    <row r="726" ht="31.5" customHeight="1" x14ac:dyDescent="0.2"/>
    <row r="727" ht="31.5" customHeight="1" x14ac:dyDescent="0.2"/>
    <row r="728" ht="31.5" customHeight="1" x14ac:dyDescent="0.2"/>
    <row r="729" ht="31.5" customHeight="1" x14ac:dyDescent="0.2"/>
    <row r="730" ht="31.5" customHeight="1" x14ac:dyDescent="0.2"/>
    <row r="731" ht="31.5" customHeight="1" x14ac:dyDescent="0.2"/>
    <row r="732" ht="31.5" customHeight="1" x14ac:dyDescent="0.2"/>
    <row r="733" ht="31.5" customHeight="1" x14ac:dyDescent="0.2"/>
    <row r="734" ht="31.5" customHeight="1" x14ac:dyDescent="0.2"/>
    <row r="735" ht="31.5" customHeight="1" x14ac:dyDescent="0.2"/>
    <row r="736" ht="31.5" customHeight="1" x14ac:dyDescent="0.2"/>
    <row r="737" ht="31.5" customHeight="1" x14ac:dyDescent="0.2"/>
    <row r="738" ht="31.5" customHeight="1" x14ac:dyDescent="0.2"/>
    <row r="739" ht="31.5" customHeight="1" x14ac:dyDescent="0.2"/>
    <row r="740" ht="31.5" customHeight="1" x14ac:dyDescent="0.2"/>
    <row r="741" ht="31.5" customHeight="1" x14ac:dyDescent="0.2"/>
    <row r="742" ht="31.5" customHeight="1" x14ac:dyDescent="0.2"/>
    <row r="743" ht="31.5" customHeight="1" x14ac:dyDescent="0.2"/>
    <row r="744" ht="31.5" customHeight="1" x14ac:dyDescent="0.2"/>
    <row r="745" ht="31.5" customHeight="1" x14ac:dyDescent="0.2"/>
    <row r="746" ht="31.5" customHeight="1" x14ac:dyDescent="0.2"/>
    <row r="747" ht="31.5" customHeight="1" x14ac:dyDescent="0.2"/>
    <row r="748" ht="31.5" customHeight="1" x14ac:dyDescent="0.2"/>
    <row r="749" ht="31.5" customHeight="1" x14ac:dyDescent="0.2"/>
    <row r="750" ht="31.5" customHeight="1" x14ac:dyDescent="0.2"/>
    <row r="751" ht="31.5" customHeight="1" x14ac:dyDescent="0.2"/>
    <row r="752" ht="31.5" customHeight="1" x14ac:dyDescent="0.2"/>
    <row r="753" ht="31.5" customHeight="1" x14ac:dyDescent="0.2"/>
    <row r="754" ht="31.5" customHeight="1" x14ac:dyDescent="0.2"/>
    <row r="755" ht="31.5" customHeight="1" x14ac:dyDescent="0.2"/>
    <row r="756" ht="31.5" customHeight="1" x14ac:dyDescent="0.2"/>
    <row r="757" ht="31.5" customHeight="1" x14ac:dyDescent="0.2"/>
    <row r="758" ht="31.5" customHeight="1" x14ac:dyDescent="0.2"/>
    <row r="759" ht="31.5" customHeight="1" x14ac:dyDescent="0.2"/>
    <row r="760" ht="31.5" customHeight="1" x14ac:dyDescent="0.2"/>
    <row r="761" ht="31.5" customHeight="1" x14ac:dyDescent="0.2"/>
    <row r="762" ht="31.5" customHeight="1" x14ac:dyDescent="0.2"/>
    <row r="763" ht="31.5" customHeight="1" x14ac:dyDescent="0.2"/>
    <row r="764" ht="31.5" customHeight="1" x14ac:dyDescent="0.2"/>
    <row r="765" ht="31.5" customHeight="1" x14ac:dyDescent="0.2"/>
    <row r="766" ht="31.5" customHeight="1" x14ac:dyDescent="0.2"/>
    <row r="767" ht="31.5" customHeight="1" x14ac:dyDescent="0.2"/>
    <row r="768" ht="31.5" customHeight="1" x14ac:dyDescent="0.2"/>
    <row r="769" ht="31.5" customHeight="1" x14ac:dyDescent="0.2"/>
    <row r="770" ht="31.5" customHeight="1" x14ac:dyDescent="0.2"/>
    <row r="771" ht="31.5" customHeight="1" x14ac:dyDescent="0.2"/>
    <row r="772" ht="31.5" customHeight="1" x14ac:dyDescent="0.2"/>
    <row r="773" ht="31.5" customHeight="1" x14ac:dyDescent="0.2"/>
    <row r="774" ht="31.5" customHeight="1" x14ac:dyDescent="0.2"/>
    <row r="775" ht="31.5" customHeight="1" x14ac:dyDescent="0.2"/>
    <row r="776" ht="31.5" customHeight="1" x14ac:dyDescent="0.2"/>
    <row r="777" ht="31.5" customHeight="1" x14ac:dyDescent="0.2"/>
    <row r="778" ht="31.5" customHeight="1" x14ac:dyDescent="0.2"/>
    <row r="779" ht="31.5" customHeight="1" x14ac:dyDescent="0.2"/>
    <row r="780" ht="31.5" customHeight="1" x14ac:dyDescent="0.2"/>
    <row r="781" ht="31.5" customHeight="1" x14ac:dyDescent="0.2"/>
    <row r="782" ht="31.5" customHeight="1" x14ac:dyDescent="0.2"/>
    <row r="783" ht="31.5" customHeight="1" x14ac:dyDescent="0.2"/>
    <row r="784" ht="31.5" customHeight="1" x14ac:dyDescent="0.2"/>
    <row r="785" ht="31.5" customHeight="1" x14ac:dyDescent="0.2"/>
    <row r="786" ht="31.5" customHeight="1" x14ac:dyDescent="0.2"/>
    <row r="787" ht="31.5" customHeight="1" x14ac:dyDescent="0.2"/>
    <row r="788" ht="31.5" customHeight="1" x14ac:dyDescent="0.2"/>
    <row r="789" ht="31.5" customHeight="1" x14ac:dyDescent="0.2"/>
    <row r="790" ht="31.5" customHeight="1" x14ac:dyDescent="0.2"/>
    <row r="791" ht="31.5" customHeight="1" x14ac:dyDescent="0.2"/>
    <row r="792" ht="31.5" customHeight="1" x14ac:dyDescent="0.2"/>
    <row r="793" ht="31.5" customHeight="1" x14ac:dyDescent="0.2"/>
    <row r="794" ht="31.5" customHeight="1" x14ac:dyDescent="0.2"/>
    <row r="795" ht="31.5" customHeight="1" x14ac:dyDescent="0.2"/>
    <row r="796" ht="31.5" customHeight="1" x14ac:dyDescent="0.2"/>
    <row r="797" ht="31.5" customHeight="1" x14ac:dyDescent="0.2"/>
    <row r="798" ht="31.5" customHeight="1" x14ac:dyDescent="0.2"/>
    <row r="799" ht="31.5" customHeight="1" x14ac:dyDescent="0.2"/>
    <row r="800" ht="31.5" customHeight="1" x14ac:dyDescent="0.2"/>
    <row r="801" ht="31.5" customHeight="1" x14ac:dyDescent="0.2"/>
    <row r="802" ht="31.5" customHeight="1" x14ac:dyDescent="0.2"/>
    <row r="803" ht="31.5" customHeight="1" x14ac:dyDescent="0.2"/>
    <row r="804" ht="31.5" customHeight="1" x14ac:dyDescent="0.2"/>
    <row r="805" ht="31.5" customHeight="1" x14ac:dyDescent="0.2"/>
    <row r="806" ht="31.5" customHeight="1" x14ac:dyDescent="0.2"/>
    <row r="807" ht="31.5" customHeight="1" x14ac:dyDescent="0.2"/>
    <row r="808" ht="31.5" customHeight="1" x14ac:dyDescent="0.2"/>
    <row r="809" ht="31.5" customHeight="1" x14ac:dyDescent="0.2"/>
    <row r="810" ht="31.5" customHeight="1" x14ac:dyDescent="0.2"/>
    <row r="811" ht="31.5" customHeight="1" x14ac:dyDescent="0.2"/>
    <row r="812" ht="31.5" customHeight="1" x14ac:dyDescent="0.2"/>
    <row r="813" ht="31.5" customHeight="1" x14ac:dyDescent="0.2"/>
    <row r="814" ht="31.5" customHeight="1" x14ac:dyDescent="0.2"/>
    <row r="815" ht="31.5" customHeight="1" x14ac:dyDescent="0.2"/>
    <row r="816" ht="31.5" customHeight="1" x14ac:dyDescent="0.2"/>
    <row r="817" ht="31.5" customHeight="1" x14ac:dyDescent="0.2"/>
    <row r="818" ht="31.5" customHeight="1" x14ac:dyDescent="0.2"/>
    <row r="819" ht="31.5" customHeight="1" x14ac:dyDescent="0.2"/>
    <row r="820" ht="31.5" customHeight="1" x14ac:dyDescent="0.2"/>
    <row r="821" ht="31.5" customHeight="1" x14ac:dyDescent="0.2"/>
    <row r="822" ht="31.5" customHeight="1" x14ac:dyDescent="0.2"/>
    <row r="823" ht="31.5" customHeight="1" x14ac:dyDescent="0.2"/>
    <row r="824" ht="31.5" customHeight="1" x14ac:dyDescent="0.2"/>
    <row r="825" ht="31.5" customHeight="1" x14ac:dyDescent="0.2"/>
    <row r="826" ht="31.5" customHeight="1" x14ac:dyDescent="0.2"/>
    <row r="827" ht="31.5" customHeight="1" x14ac:dyDescent="0.2"/>
    <row r="828" ht="31.5" customHeight="1" x14ac:dyDescent="0.2"/>
    <row r="829" ht="31.5" customHeight="1" x14ac:dyDescent="0.2"/>
    <row r="830" ht="31.5" customHeight="1" x14ac:dyDescent="0.2"/>
    <row r="831" ht="31.5" customHeight="1" x14ac:dyDescent="0.2"/>
    <row r="832" ht="31.5" customHeight="1" x14ac:dyDescent="0.2"/>
    <row r="833" ht="31.5" customHeight="1" x14ac:dyDescent="0.2"/>
    <row r="834" ht="31.5" customHeight="1" x14ac:dyDescent="0.2"/>
    <row r="835" ht="31.5" customHeight="1" x14ac:dyDescent="0.2"/>
    <row r="836" ht="31.5" customHeight="1" x14ac:dyDescent="0.2"/>
    <row r="837" ht="31.5" customHeight="1" x14ac:dyDescent="0.2"/>
    <row r="838" ht="31.5" customHeight="1" x14ac:dyDescent="0.2"/>
    <row r="839" ht="31.5" customHeight="1" x14ac:dyDescent="0.2"/>
    <row r="840" ht="31.5" customHeight="1" x14ac:dyDescent="0.2"/>
    <row r="841" ht="31.5" customHeight="1" x14ac:dyDescent="0.2"/>
    <row r="842" ht="31.5" customHeight="1" x14ac:dyDescent="0.2"/>
    <row r="843" ht="31.5" customHeight="1" x14ac:dyDescent="0.2"/>
    <row r="844" ht="31.5" customHeight="1" x14ac:dyDescent="0.2"/>
    <row r="845" ht="31.5" customHeight="1" x14ac:dyDescent="0.2"/>
    <row r="846" ht="31.5" customHeight="1" x14ac:dyDescent="0.2"/>
    <row r="847" ht="31.5" customHeight="1" x14ac:dyDescent="0.2"/>
    <row r="848" ht="31.5" customHeight="1" x14ac:dyDescent="0.2"/>
    <row r="849" ht="31.5" customHeight="1" x14ac:dyDescent="0.2"/>
    <row r="850" ht="31.5" customHeight="1" x14ac:dyDescent="0.2"/>
    <row r="851" ht="31.5" customHeight="1" x14ac:dyDescent="0.2"/>
    <row r="852" ht="31.5" customHeight="1" x14ac:dyDescent="0.2"/>
    <row r="853" ht="31.5" customHeight="1" x14ac:dyDescent="0.2"/>
    <row r="854" ht="31.5" customHeight="1" x14ac:dyDescent="0.2"/>
    <row r="855" ht="31.5" customHeight="1" x14ac:dyDescent="0.2"/>
    <row r="856" ht="31.5" customHeight="1" x14ac:dyDescent="0.2"/>
    <row r="857" ht="31.5" customHeight="1" x14ac:dyDescent="0.2"/>
    <row r="858" ht="31.5" customHeight="1" x14ac:dyDescent="0.2"/>
    <row r="859" ht="31.5" customHeight="1" x14ac:dyDescent="0.2"/>
    <row r="860" ht="31.5" customHeight="1" x14ac:dyDescent="0.2"/>
    <row r="861" ht="31.5" customHeight="1" x14ac:dyDescent="0.2"/>
    <row r="862" ht="31.5" customHeight="1" x14ac:dyDescent="0.2"/>
    <row r="863" ht="31.5" customHeight="1" x14ac:dyDescent="0.2"/>
    <row r="864" ht="31.5" customHeight="1" x14ac:dyDescent="0.2"/>
    <row r="865" ht="31.5" customHeight="1" x14ac:dyDescent="0.2"/>
    <row r="866" ht="31.5" customHeight="1" x14ac:dyDescent="0.2"/>
    <row r="867" ht="31.5" customHeight="1" x14ac:dyDescent="0.2"/>
    <row r="868" ht="31.5" customHeight="1" x14ac:dyDescent="0.2"/>
    <row r="869" ht="31.5" customHeight="1" x14ac:dyDescent="0.2"/>
    <row r="870" ht="31.5" customHeight="1" x14ac:dyDescent="0.2"/>
    <row r="871" ht="31.5" customHeight="1" x14ac:dyDescent="0.2"/>
    <row r="872" ht="31.5" customHeight="1" x14ac:dyDescent="0.2"/>
    <row r="873" ht="31.5" customHeight="1" x14ac:dyDescent="0.2"/>
    <row r="874" ht="31.5" customHeight="1" x14ac:dyDescent="0.2"/>
    <row r="875" ht="31.5" customHeight="1" x14ac:dyDescent="0.2"/>
    <row r="876" ht="31.5" customHeight="1" x14ac:dyDescent="0.2"/>
    <row r="877" ht="31.5" customHeight="1" x14ac:dyDescent="0.2"/>
    <row r="878" ht="31.5" customHeight="1" x14ac:dyDescent="0.2"/>
    <row r="879" ht="31.5" customHeight="1" x14ac:dyDescent="0.2"/>
    <row r="880" ht="31.5" customHeight="1" x14ac:dyDescent="0.2"/>
    <row r="881" ht="31.5" customHeight="1" x14ac:dyDescent="0.2"/>
    <row r="882" ht="31.5" customHeight="1" x14ac:dyDescent="0.2"/>
    <row r="883" ht="31.5" customHeight="1" x14ac:dyDescent="0.2"/>
    <row r="884" ht="31.5" customHeight="1" x14ac:dyDescent="0.2"/>
    <row r="885" ht="31.5" customHeight="1" x14ac:dyDescent="0.2"/>
    <row r="886" ht="31.5" customHeight="1" x14ac:dyDescent="0.2"/>
    <row r="887" ht="31.5" customHeight="1" x14ac:dyDescent="0.2"/>
    <row r="888" ht="31.5" customHeight="1" x14ac:dyDescent="0.2"/>
    <row r="889" ht="31.5" customHeight="1" x14ac:dyDescent="0.2"/>
    <row r="890" ht="31.5" customHeight="1" x14ac:dyDescent="0.2"/>
    <row r="891" ht="31.5" customHeight="1" x14ac:dyDescent="0.2"/>
    <row r="892" ht="31.5" customHeight="1" x14ac:dyDescent="0.2"/>
    <row r="893" ht="31.5" customHeight="1" x14ac:dyDescent="0.2"/>
    <row r="894" ht="31.5" customHeight="1" x14ac:dyDescent="0.2"/>
    <row r="895" ht="31.5" customHeight="1" x14ac:dyDescent="0.2"/>
    <row r="896" ht="31.5" customHeight="1" x14ac:dyDescent="0.2"/>
    <row r="897" ht="31.5" customHeight="1" x14ac:dyDescent="0.2"/>
    <row r="898" ht="31.5" customHeight="1" x14ac:dyDescent="0.2"/>
    <row r="899" ht="31.5" customHeight="1" x14ac:dyDescent="0.2"/>
    <row r="900" ht="31.5" customHeight="1" x14ac:dyDescent="0.2"/>
    <row r="901" ht="31.5" customHeight="1" x14ac:dyDescent="0.2"/>
    <row r="902" ht="31.5" customHeight="1" x14ac:dyDescent="0.2"/>
    <row r="903" ht="31.5" customHeight="1" x14ac:dyDescent="0.2"/>
    <row r="904" ht="31.5" customHeight="1" x14ac:dyDescent="0.2"/>
    <row r="905" ht="31.5" customHeight="1" x14ac:dyDescent="0.2"/>
    <row r="906" ht="31.5" customHeight="1" x14ac:dyDescent="0.2"/>
    <row r="907" ht="31.5" customHeight="1" x14ac:dyDescent="0.2"/>
    <row r="908" ht="31.5" customHeight="1" x14ac:dyDescent="0.2"/>
    <row r="909" ht="31.5" customHeight="1" x14ac:dyDescent="0.2"/>
    <row r="910" ht="31.5" customHeight="1" x14ac:dyDescent="0.2"/>
    <row r="911" ht="31.5" customHeight="1" x14ac:dyDescent="0.2"/>
    <row r="912" ht="31.5" customHeight="1" x14ac:dyDescent="0.2"/>
    <row r="913" ht="31.5" customHeight="1" x14ac:dyDescent="0.2"/>
    <row r="914" ht="31.5" customHeight="1" x14ac:dyDescent="0.2"/>
    <row r="915" ht="31.5" customHeight="1" x14ac:dyDescent="0.2"/>
    <row r="916" ht="31.5" customHeight="1" x14ac:dyDescent="0.2"/>
    <row r="917" ht="31.5" customHeight="1" x14ac:dyDescent="0.2"/>
    <row r="918" ht="31.5" customHeight="1" x14ac:dyDescent="0.2"/>
    <row r="919" ht="31.5" customHeight="1" x14ac:dyDescent="0.2"/>
    <row r="920" ht="31.5" customHeight="1" x14ac:dyDescent="0.2"/>
    <row r="921" ht="31.5" customHeight="1" x14ac:dyDescent="0.2"/>
    <row r="922" ht="31.5" customHeight="1" x14ac:dyDescent="0.2"/>
    <row r="923" ht="31.5" customHeight="1" x14ac:dyDescent="0.2"/>
    <row r="924" ht="31.5" customHeight="1" x14ac:dyDescent="0.2"/>
    <row r="925" ht="31.5" customHeight="1" x14ac:dyDescent="0.2"/>
    <row r="926" ht="31.5" customHeight="1" x14ac:dyDescent="0.2"/>
    <row r="927" ht="31.5" customHeight="1" x14ac:dyDescent="0.2"/>
    <row r="928" ht="31.5" customHeight="1" x14ac:dyDescent="0.2"/>
    <row r="929" ht="31.5" customHeight="1" x14ac:dyDescent="0.2"/>
    <row r="930" ht="31.5" customHeight="1" x14ac:dyDescent="0.2"/>
    <row r="931" ht="31.5" customHeight="1" x14ac:dyDescent="0.2"/>
    <row r="932" ht="31.5" customHeight="1" x14ac:dyDescent="0.2"/>
    <row r="933" ht="31.5" customHeight="1" x14ac:dyDescent="0.2"/>
    <row r="934" ht="31.5" customHeight="1" x14ac:dyDescent="0.2"/>
    <row r="935" ht="31.5" customHeight="1" x14ac:dyDescent="0.2"/>
    <row r="936" ht="31.5" customHeight="1" x14ac:dyDescent="0.2"/>
    <row r="937" ht="31.5" customHeight="1" x14ac:dyDescent="0.2"/>
    <row r="938" ht="31.5" customHeight="1" x14ac:dyDescent="0.2"/>
    <row r="939" ht="31.5" customHeight="1" x14ac:dyDescent="0.2"/>
    <row r="940" ht="31.5" customHeight="1" x14ac:dyDescent="0.2"/>
    <row r="941" ht="31.5" customHeight="1" x14ac:dyDescent="0.2"/>
    <row r="942" ht="31.5" customHeight="1" x14ac:dyDescent="0.2"/>
    <row r="943" ht="31.5" customHeight="1" x14ac:dyDescent="0.2"/>
    <row r="944" ht="31.5" customHeight="1" x14ac:dyDescent="0.2"/>
    <row r="945" ht="31.5" customHeight="1" x14ac:dyDescent="0.2"/>
    <row r="946" ht="31.5" customHeight="1" x14ac:dyDescent="0.2"/>
    <row r="947" ht="31.5" customHeight="1" x14ac:dyDescent="0.2"/>
    <row r="948" ht="31.5" customHeight="1" x14ac:dyDescent="0.2"/>
    <row r="949" ht="31.5" customHeight="1" x14ac:dyDescent="0.2"/>
    <row r="950" ht="31.5" customHeight="1" x14ac:dyDescent="0.2"/>
    <row r="951" ht="31.5" customHeight="1" x14ac:dyDescent="0.2"/>
    <row r="952" ht="31.5" customHeight="1" x14ac:dyDescent="0.2"/>
    <row r="953" ht="31.5" customHeight="1" x14ac:dyDescent="0.2"/>
    <row r="954" ht="31.5" customHeight="1" x14ac:dyDescent="0.2"/>
    <row r="955" ht="31.5" customHeight="1" x14ac:dyDescent="0.2"/>
    <row r="956" ht="31.5" customHeight="1" x14ac:dyDescent="0.2"/>
    <row r="957" ht="31.5" customHeight="1" x14ac:dyDescent="0.2"/>
    <row r="958" ht="31.5" customHeight="1" x14ac:dyDescent="0.2"/>
    <row r="959" ht="31.5" customHeight="1" x14ac:dyDescent="0.2"/>
    <row r="960" ht="31.5" customHeight="1" x14ac:dyDescent="0.2"/>
    <row r="961" ht="31.5" customHeight="1" x14ac:dyDescent="0.2"/>
    <row r="962" ht="31.5" customHeight="1" x14ac:dyDescent="0.2"/>
    <row r="963" ht="31.5" customHeight="1" x14ac:dyDescent="0.2"/>
    <row r="964" ht="31.5" customHeight="1" x14ac:dyDescent="0.2"/>
    <row r="965" ht="31.5" customHeight="1" x14ac:dyDescent="0.2"/>
    <row r="966" ht="31.5" customHeight="1" x14ac:dyDescent="0.2"/>
    <row r="967" ht="31.5" customHeight="1" x14ac:dyDescent="0.2"/>
    <row r="968" ht="31.5" customHeight="1" x14ac:dyDescent="0.2"/>
    <row r="969" ht="31.5" customHeight="1" x14ac:dyDescent="0.2"/>
    <row r="970" ht="31.5" customHeight="1" x14ac:dyDescent="0.2"/>
    <row r="971" ht="31.5" customHeight="1" x14ac:dyDescent="0.2"/>
    <row r="972" ht="31.5" customHeight="1" x14ac:dyDescent="0.2"/>
    <row r="973" ht="31.5" customHeight="1" x14ac:dyDescent="0.2"/>
    <row r="974" ht="31.5" customHeight="1" x14ac:dyDescent="0.2"/>
    <row r="975" ht="31.5" customHeight="1" x14ac:dyDescent="0.2"/>
    <row r="976" ht="31.5" customHeight="1" x14ac:dyDescent="0.2"/>
    <row r="977" ht="31.5" customHeight="1" x14ac:dyDescent="0.2"/>
    <row r="978" ht="31.5" customHeight="1" x14ac:dyDescent="0.2"/>
    <row r="979" ht="31.5" customHeight="1" x14ac:dyDescent="0.2"/>
    <row r="980" ht="31.5" customHeight="1" x14ac:dyDescent="0.2"/>
    <row r="981" ht="31.5" customHeight="1" x14ac:dyDescent="0.2"/>
    <row r="982" ht="31.5" customHeight="1" x14ac:dyDescent="0.2"/>
    <row r="983" ht="31.5" customHeight="1" x14ac:dyDescent="0.2"/>
    <row r="984" ht="31.5" customHeight="1" x14ac:dyDescent="0.2"/>
    <row r="985" ht="31.5" customHeight="1" x14ac:dyDescent="0.2"/>
    <row r="986" ht="31.5" customHeight="1" x14ac:dyDescent="0.2"/>
    <row r="987" ht="31.5" customHeight="1" x14ac:dyDescent="0.2"/>
    <row r="988" ht="31.5" customHeight="1" x14ac:dyDescent="0.2"/>
    <row r="989" ht="31.5" customHeight="1" x14ac:dyDescent="0.2"/>
    <row r="990" ht="31.5" customHeight="1" x14ac:dyDescent="0.2"/>
    <row r="991" ht="31.5" customHeight="1" x14ac:dyDescent="0.2"/>
    <row r="992" ht="31.5" customHeight="1" x14ac:dyDescent="0.2"/>
    <row r="993" ht="31.5" customHeight="1" x14ac:dyDescent="0.2"/>
    <row r="994" ht="31.5" customHeight="1" x14ac:dyDescent="0.2"/>
    <row r="995" ht="31.5" customHeight="1" x14ac:dyDescent="0.2"/>
    <row r="996" ht="31.5" customHeight="1" x14ac:dyDescent="0.2"/>
    <row r="997" ht="31.5" customHeight="1" x14ac:dyDescent="0.2"/>
    <row r="998" ht="31.5" customHeight="1" x14ac:dyDescent="0.2"/>
    <row r="999" ht="31.5" customHeight="1" x14ac:dyDescent="0.2"/>
    <row r="1000" ht="31.5" customHeight="1" x14ac:dyDescent="0.2"/>
    <row r="1001" ht="31.5" customHeight="1" x14ac:dyDescent="0.2"/>
    <row r="1002" ht="31.5" customHeight="1" x14ac:dyDescent="0.2"/>
    <row r="1003" ht="31.5" customHeight="1" x14ac:dyDescent="0.2"/>
    <row r="1004" ht="31.5" customHeight="1" x14ac:dyDescent="0.2"/>
    <row r="1005" ht="31.5" customHeight="1" x14ac:dyDescent="0.2"/>
    <row r="1006" ht="31.5" customHeight="1" x14ac:dyDescent="0.2"/>
    <row r="1007" ht="31.5" customHeight="1" x14ac:dyDescent="0.2"/>
    <row r="1008" ht="31.5" customHeight="1" x14ac:dyDescent="0.2"/>
    <row r="1009" ht="31.5" customHeight="1" x14ac:dyDescent="0.2"/>
    <row r="1010" ht="31.5" customHeight="1" x14ac:dyDescent="0.2"/>
  </sheetData>
  <dataValidations count="1">
    <dataValidation type="list" allowBlank="1" showInputMessage="1" showErrorMessage="1" sqref="D2:D17" xr:uid="{DF0236DF-2E83-45E1-ADE2-A2BBEA01A246}">
      <formula1>$I$2:$I$10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Borbotones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ARMANDO IBARRARAN ARNALDO</cp:lastModifiedBy>
  <dcterms:created xsi:type="dcterms:W3CDTF">2024-12-20T21:13:04Z</dcterms:created>
  <dcterms:modified xsi:type="dcterms:W3CDTF">2024-12-20T23:01:58Z</dcterms:modified>
</cp:coreProperties>
</file>