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16a749d4a6811/Desktop/"/>
    </mc:Choice>
  </mc:AlternateContent>
  <xr:revisionPtr revIDLastSave="396" documentId="8_{F575D74B-438F-4EAE-833E-18FBCA7684C8}" xr6:coauthVersionLast="47" xr6:coauthVersionMax="47" xr10:uidLastSave="{C491B5A8-53D3-42CB-AC3E-5D007C3264A6}"/>
  <bookViews>
    <workbookView xWindow="-110" yWindow="-110" windowWidth="19420" windowHeight="11500" activeTab="2" xr2:uid="{DEB7F0D7-4E40-474E-96EE-AF23D8CBE9D4}"/>
  </bookViews>
  <sheets>
    <sheet name="Number of SCs, PHCs, CHCs" sheetId="2" r:id="rId1"/>
    <sheet name="shortfall " sheetId="3" r:id="rId2"/>
    <sheet name="Rural and Urban Pop (state)" sheetId="5" r:id="rId3"/>
  </sheets>
  <definedNames>
    <definedName name="ExternalData_1" localSheetId="0" hidden="1">'Number of SCs, PHCs, CHCs'!$A$2:$J$38</definedName>
    <definedName name="ExternalData_2" localSheetId="1" hidden="1">'shortfall '!$A$2:$O$38</definedName>
    <definedName name="ExternalData_4" localSheetId="2" hidden="1">'Rural and Urban Pop (state)'!$A$2:$J$38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" i="5" l="1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7" i="5"/>
  <c r="K38" i="5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26A152-C26C-4146-8FDB-096A0D3D1DA7}" keepAlive="1" name="Query - Table215 (Page 133)" description="Connection to the 'Table215 (Page 133)' query in the workbook." type="5" refreshedVersion="8" background="1" saveData="1">
    <dbPr connection="Provider=Microsoft.Mashup.OleDb.1;Data Source=$Workbook$;Location=&quot;Table215 (Page 133)&quot;;Extended Properties=&quot;&quot;" command="SELECT * FROM [Table215 (Page 133)]"/>
  </connection>
  <connection id="2" xr16:uid="{6ECB9046-61AA-4B47-93D2-1877CADA5669}" keepAlive="1" name="Query - Table220 (Page 140)" description="Connection to the 'Table220 (Page 140)' query in the workbook." type="5" refreshedVersion="8" background="1" saveData="1">
    <dbPr connection="Provider=Microsoft.Mashup.OleDb.1;Data Source=$Workbook$;Location=&quot;Table220 (Page 140)&quot;;Extended Properties=&quot;&quot;" command="SELECT * FROM [Table220 (Page 140)]"/>
  </connection>
  <connection id="3" xr16:uid="{6B670850-F201-471E-A91A-F531054C3B28}" keepAlive="1" name="Query - Table222 (Page 142)" description="Connection to the 'Table222 (Page 142)' query in the workbook." type="5" refreshedVersion="8" background="1" saveData="1">
    <dbPr connection="Provider=Microsoft.Mashup.OleDb.1;Data Source=$Workbook$;Location=&quot;Table222 (Page 142)&quot;;Extended Properties=&quot;&quot;" command="SELECT * FROM [Table222 (Page 142)]"/>
  </connection>
  <connection id="4" xr16:uid="{4F5A7EF9-8A2F-48BE-B04C-FAD8F73F8B3D}" keepAlive="1" name="Query - Table233 (Page 152)" description="Connection to the 'Table233 (Page 152)' query in the workbook." type="5" refreshedVersion="8" background="1" saveData="1">
    <dbPr connection="Provider=Microsoft.Mashup.OleDb.1;Data Source=$Workbook$;Location=&quot;Table233 (Page 152)&quot;;Extended Properties=&quot;&quot;" command="SELECT * FROM [Table233 (Page 152)]"/>
  </connection>
</connections>
</file>

<file path=xl/sharedStrings.xml><?xml version="1.0" encoding="utf-8"?>
<sst xmlns="http://schemas.openxmlformats.org/spreadsheetml/2006/main" count="616" uniqueCount="347">
  <si>
    <t>S.No.</t>
  </si>
  <si>
    <t>State/ Union Territory</t>
  </si>
  <si>
    <t>Required Sub Centres</t>
  </si>
  <si>
    <t>In-Position Sub-Centres</t>
  </si>
  <si>
    <t>Shortfall in Sub-Centres</t>
  </si>
  <si>
    <t>%
Shorfall (Sub Centres)</t>
  </si>
  <si>
    <t>Required PHCs</t>
  </si>
  <si>
    <t>In-Position PHCs</t>
  </si>
  <si>
    <t>Shortfall in PHCs</t>
  </si>
  <si>
    <t>%
Shorfall (PHCs)</t>
  </si>
  <si>
    <t>Required CHCs</t>
  </si>
  <si>
    <t>In-Position CHCs</t>
  </si>
  <si>
    <t>Shortfall in CHCs</t>
  </si>
  <si>
    <t>%
Shorfall (CHCs)</t>
  </si>
  <si>
    <t>Andhra Pradesh</t>
  </si>
  <si>
    <t>7078</t>
  </si>
  <si>
    <t>11073</t>
  </si>
  <si>
    <t>1167</t>
  </si>
  <si>
    <t>1142</t>
  </si>
  <si>
    <t>25</t>
  </si>
  <si>
    <t>2</t>
  </si>
  <si>
    <t>291</t>
  </si>
  <si>
    <t>139</t>
  </si>
  <si>
    <t>152</t>
  </si>
  <si>
    <t>52</t>
  </si>
  <si>
    <t>Arunachal Pradesh</t>
  </si>
  <si>
    <t>345</t>
  </si>
  <si>
    <t>355</t>
  </si>
  <si>
    <t>126</t>
  </si>
  <si>
    <t>13</t>
  </si>
  <si>
    <t>57</t>
  </si>
  <si>
    <t>Assam</t>
  </si>
  <si>
    <t>6546</t>
  </si>
  <si>
    <t>4667</t>
  </si>
  <si>
    <t>1879</t>
  </si>
  <si>
    <t>29</t>
  </si>
  <si>
    <t>1068</t>
  </si>
  <si>
    <t>920</t>
  </si>
  <si>
    <t>148</t>
  </si>
  <si>
    <t>14</t>
  </si>
  <si>
    <t>267</t>
  </si>
  <si>
    <t>172</t>
  </si>
  <si>
    <t>95</t>
  </si>
  <si>
    <t>36</t>
  </si>
  <si>
    <t>Bihar</t>
  </si>
  <si>
    <t>22238</t>
  </si>
  <si>
    <t>9375</t>
  </si>
  <si>
    <t>12863</t>
  </si>
  <si>
    <t>58</t>
  </si>
  <si>
    <t>3698</t>
  </si>
  <si>
    <t>1492</t>
  </si>
  <si>
    <t>2206</t>
  </si>
  <si>
    <t>60</t>
  </si>
  <si>
    <t>924</t>
  </si>
  <si>
    <t>269</t>
  </si>
  <si>
    <t>655</t>
  </si>
  <si>
    <t>71</t>
  </si>
  <si>
    <t>Chhattisgarh</t>
  </si>
  <si>
    <t>5454</t>
  </si>
  <si>
    <t>5124</t>
  </si>
  <si>
    <t>330</t>
  </si>
  <si>
    <t>6</t>
  </si>
  <si>
    <t>864</t>
  </si>
  <si>
    <t>770</t>
  </si>
  <si>
    <t>94</t>
  </si>
  <si>
    <t>11</t>
  </si>
  <si>
    <t>216</t>
  </si>
  <si>
    <t>167</t>
  </si>
  <si>
    <t>49</t>
  </si>
  <si>
    <t>23</t>
  </si>
  <si>
    <t>Goa</t>
  </si>
  <si>
    <t>86</t>
  </si>
  <si>
    <t>219</t>
  </si>
  <si>
    <t>24</t>
  </si>
  <si>
    <t>3</t>
  </si>
  <si>
    <t>Gujarat</t>
  </si>
  <si>
    <t>8448</t>
  </si>
  <si>
    <t>9132</t>
  </si>
  <si>
    <t>1361</t>
  </si>
  <si>
    <t>1474</t>
  </si>
  <si>
    <t>340</t>
  </si>
  <si>
    <t>344</t>
  </si>
  <si>
    <t>Haryana</t>
  </si>
  <si>
    <t>2653</t>
  </si>
  <si>
    <t>840</t>
  </si>
  <si>
    <t>582</t>
  </si>
  <si>
    <t>394</t>
  </si>
  <si>
    <t>188</t>
  </si>
  <si>
    <t>32</t>
  </si>
  <si>
    <t>145</t>
  </si>
  <si>
    <t>129</t>
  </si>
  <si>
    <t>16</t>
  </si>
  <si>
    <t>Himachal Pradesh</t>
  </si>
  <si>
    <t>1389</t>
  </si>
  <si>
    <t>2114</t>
  </si>
  <si>
    <t>229</t>
  </si>
  <si>
    <t>553</t>
  </si>
  <si>
    <t>93</t>
  </si>
  <si>
    <t>Jharkhand</t>
  </si>
  <si>
    <t>6998</t>
  </si>
  <si>
    <t>3848</t>
  </si>
  <si>
    <t>3150</t>
  </si>
  <si>
    <t>45</t>
  </si>
  <si>
    <t>1115</t>
  </si>
  <si>
    <t>824</t>
  </si>
  <si>
    <t>74</t>
  </si>
  <si>
    <t>278</t>
  </si>
  <si>
    <t>171</t>
  </si>
  <si>
    <t>107</t>
  </si>
  <si>
    <t>38</t>
  </si>
  <si>
    <t>Karnataka</t>
  </si>
  <si>
    <t>7997</t>
  </si>
  <si>
    <t>8757</t>
  </si>
  <si>
    <t>1313</t>
  </si>
  <si>
    <t>2138</t>
  </si>
  <si>
    <t>328</t>
  </si>
  <si>
    <t>182</t>
  </si>
  <si>
    <t>146</t>
  </si>
  <si>
    <t>Kerala</t>
  </si>
  <si>
    <t>1893</t>
  </si>
  <si>
    <t>4933</t>
  </si>
  <si>
    <t>314</t>
  </si>
  <si>
    <t>780</t>
  </si>
  <si>
    <t>78</t>
  </si>
  <si>
    <t>211</t>
  </si>
  <si>
    <t>Madhya Pradesh</t>
  </si>
  <si>
    <t>14421</t>
  </si>
  <si>
    <t>10287</t>
  </si>
  <si>
    <t>4134</t>
  </si>
  <si>
    <t>2311</t>
  </si>
  <si>
    <t>1266</t>
  </si>
  <si>
    <t>1045</t>
  </si>
  <si>
    <t>577</t>
  </si>
  <si>
    <t>332</t>
  </si>
  <si>
    <t>245</t>
  </si>
  <si>
    <t>42</t>
  </si>
  <si>
    <t>Maharashtra</t>
  </si>
  <si>
    <t>14255</t>
  </si>
  <si>
    <t>10673</t>
  </si>
  <si>
    <t>3582</t>
  </si>
  <si>
    <t>2323</t>
  </si>
  <si>
    <t>1853</t>
  </si>
  <si>
    <t>470</t>
  </si>
  <si>
    <t>20</t>
  </si>
  <si>
    <t>580</t>
  </si>
  <si>
    <t>256</t>
  </si>
  <si>
    <t>324</t>
  </si>
  <si>
    <t>56</t>
  </si>
  <si>
    <t>Manipur</t>
  </si>
  <si>
    <t>546</t>
  </si>
  <si>
    <t>393</t>
  </si>
  <si>
    <t>153</t>
  </si>
  <si>
    <t>28</t>
  </si>
  <si>
    <t>12</t>
  </si>
  <si>
    <t>21</t>
  </si>
  <si>
    <t>8</t>
  </si>
  <si>
    <t>62</t>
  </si>
  <si>
    <t>Meghalaya</t>
  </si>
  <si>
    <t>845</t>
  </si>
  <si>
    <t>459</t>
  </si>
  <si>
    <t>386</t>
  </si>
  <si>
    <t>46</t>
  </si>
  <si>
    <t>127</t>
  </si>
  <si>
    <t>122</t>
  </si>
  <si>
    <t>5</t>
  </si>
  <si>
    <t>4</t>
  </si>
  <si>
    <t>31</t>
  </si>
  <si>
    <t>10</t>
  </si>
  <si>
    <t>Mizoram</t>
  </si>
  <si>
    <t>300</t>
  </si>
  <si>
    <t>27</t>
  </si>
  <si>
    <t>9</t>
  </si>
  <si>
    <t>Nagaland</t>
  </si>
  <si>
    <t>395</t>
  </si>
  <si>
    <t>434</t>
  </si>
  <si>
    <t>59</t>
  </si>
  <si>
    <t>Odisha</t>
  </si>
  <si>
    <t>8776</t>
  </si>
  <si>
    <t>6688</t>
  </si>
  <si>
    <t>2088</t>
  </si>
  <si>
    <t>1409</t>
  </si>
  <si>
    <t>1288</t>
  </si>
  <si>
    <t>121</t>
  </si>
  <si>
    <t>352</t>
  </si>
  <si>
    <t>377</t>
  </si>
  <si>
    <t>Punjab</t>
  </si>
  <si>
    <t>3575</t>
  </si>
  <si>
    <t>2951</t>
  </si>
  <si>
    <t>624</t>
  </si>
  <si>
    <t>17</t>
  </si>
  <si>
    <t>595</t>
  </si>
  <si>
    <t>422</t>
  </si>
  <si>
    <t>173</t>
  </si>
  <si>
    <t>150</t>
  </si>
  <si>
    <t>Rajasthan</t>
  </si>
  <si>
    <t>13152</t>
  </si>
  <si>
    <t>13523</t>
  </si>
  <si>
    <t>2136</t>
  </si>
  <si>
    <t>2133</t>
  </si>
  <si>
    <t>0</t>
  </si>
  <si>
    <t>534</t>
  </si>
  <si>
    <t>616</t>
  </si>
  <si>
    <t>Sikkim</t>
  </si>
  <si>
    <t>88</t>
  </si>
  <si>
    <t>147</t>
  </si>
  <si>
    <t>1</t>
  </si>
  <si>
    <t>33</t>
  </si>
  <si>
    <t>Tamil Nadu</t>
  </si>
  <si>
    <t>7235</t>
  </si>
  <si>
    <t>8713</t>
  </si>
  <si>
    <t>1202</t>
  </si>
  <si>
    <t>1422</t>
  </si>
  <si>
    <t>385</t>
  </si>
  <si>
    <t>Telangana</t>
  </si>
  <si>
    <t>4379</t>
  </si>
  <si>
    <t>4229</t>
  </si>
  <si>
    <t>714</t>
  </si>
  <si>
    <t>578</t>
  </si>
  <si>
    <t>136</t>
  </si>
  <si>
    <t>19</t>
  </si>
  <si>
    <t>178</t>
  </si>
  <si>
    <t>84</t>
  </si>
  <si>
    <t>Tripura</t>
  </si>
  <si>
    <t>645</t>
  </si>
  <si>
    <t>956</t>
  </si>
  <si>
    <t>101</t>
  </si>
  <si>
    <t>108</t>
  </si>
  <si>
    <t>Uttarakhand</t>
  </si>
  <si>
    <t>1526</t>
  </si>
  <si>
    <t>1785</t>
  </si>
  <si>
    <t>252</t>
  </si>
  <si>
    <t>531</t>
  </si>
  <si>
    <t>63</t>
  </si>
  <si>
    <t>Uttar Pradesh</t>
  </si>
  <si>
    <t>35772</t>
  </si>
  <si>
    <t>20781</t>
  </si>
  <si>
    <t>14991</t>
  </si>
  <si>
    <t>5955</t>
  </si>
  <si>
    <t>2919</t>
  </si>
  <si>
    <t>3036</t>
  </si>
  <si>
    <t>51</t>
  </si>
  <si>
    <t>1488</t>
  </si>
  <si>
    <t>829</t>
  </si>
  <si>
    <t>659</t>
  </si>
  <si>
    <t>44</t>
  </si>
  <si>
    <t>West Bengal</t>
  </si>
  <si>
    <t>13194</t>
  </si>
  <si>
    <t>10357</t>
  </si>
  <si>
    <t>2837</t>
  </si>
  <si>
    <t>22</t>
  </si>
  <si>
    <t>2171</t>
  </si>
  <si>
    <t>915</t>
  </si>
  <si>
    <t>1256</t>
  </si>
  <si>
    <t>542</t>
  </si>
  <si>
    <t>348</t>
  </si>
  <si>
    <t>194</t>
  </si>
  <si>
    <t>A &amp; N Islands</t>
  </si>
  <si>
    <t>48</t>
  </si>
  <si>
    <t>124</t>
  </si>
  <si>
    <t>7</t>
  </si>
  <si>
    <t>Chandigarh</t>
  </si>
  <si>
    <t>67</t>
  </si>
  <si>
    <t>Delhi</t>
  </si>
  <si>
    <t>43</t>
  </si>
  <si>
    <t>Jammu &amp; Kashmir</t>
  </si>
  <si>
    <t>2057</t>
  </si>
  <si>
    <t>2429</t>
  </si>
  <si>
    <t>335</t>
  </si>
  <si>
    <t>891</t>
  </si>
  <si>
    <t>83</t>
  </si>
  <si>
    <t>Ladakh</t>
  </si>
  <si>
    <t>69</t>
  </si>
  <si>
    <t>288</t>
  </si>
  <si>
    <t>Lakshadweep</t>
  </si>
  <si>
    <t>Puducherry</t>
  </si>
  <si>
    <t>97</t>
  </si>
  <si>
    <t>53</t>
  </si>
  <si>
    <t>S. No.</t>
  </si>
  <si>
    <t>State/Union Territory</t>
  </si>
  <si>
    <t>Rural Sub Centres</t>
  </si>
  <si>
    <t>Urban Sub Centres</t>
  </si>
  <si>
    <t>Rural PHCs</t>
  </si>
  <si>
    <t>Urban PHCs</t>
  </si>
  <si>
    <t>Rural CHCs</t>
  </si>
  <si>
    <t>Urban CHCs</t>
  </si>
  <si>
    <t>Andaman &amp; Nicobar Islands</t>
  </si>
  <si>
    <t>Andaman &amp; Nicobar
Islands</t>
  </si>
  <si>
    <t>Dadra &amp; Nagar Haveli
and Daman &amp; Diu</t>
  </si>
  <si>
    <t>S. No</t>
  </si>
  <si>
    <t>Rural Population (2011 Census)</t>
  </si>
  <si>
    <t>Urban Population (2011 Census)</t>
  </si>
  <si>
    <t>Total Population (2011 Census)</t>
  </si>
  <si>
    <t>Rural % (2011 Census)</t>
  </si>
  <si>
    <t>Estimated Rural Population (2022, mid-year)</t>
  </si>
  <si>
    <t>Estimated Urban Population (2022, mid-year)</t>
  </si>
  <si>
    <t>Estimated Total Population (2022, mid-year)</t>
  </si>
  <si>
    <t>Rural % (2022, mid-year)</t>
  </si>
  <si>
    <t>34776389</t>
  </si>
  <si>
    <t>1066358</t>
  </si>
  <si>
    <t>26807034</t>
  </si>
  <si>
    <t>92341436</t>
  </si>
  <si>
    <t>19607961</t>
  </si>
  <si>
    <t>551731</t>
  </si>
  <si>
    <t>34694609</t>
  </si>
  <si>
    <t>16509359</t>
  </si>
  <si>
    <t>6176050</t>
  </si>
  <si>
    <t>25055073</t>
  </si>
  <si>
    <t>37469335</t>
  </si>
  <si>
    <t>17471135</t>
  </si>
  <si>
    <t>52557404</t>
  </si>
  <si>
    <t>61556074</t>
  </si>
  <si>
    <t>2021640</t>
  </si>
  <si>
    <t>2371439</t>
  </si>
  <si>
    <t>525435</t>
  </si>
  <si>
    <t>1407536</t>
  </si>
  <si>
    <t>34970562</t>
  </si>
  <si>
    <t>17344192</t>
  </si>
  <si>
    <t>51500352</t>
  </si>
  <si>
    <t>456999</t>
  </si>
  <si>
    <t>37229590</t>
  </si>
  <si>
    <t>Telangana**</t>
  </si>
  <si>
    <t>21585313</t>
  </si>
  <si>
    <t>2712464</t>
  </si>
  <si>
    <t>7036954</t>
  </si>
  <si>
    <t>155317278</t>
  </si>
  <si>
    <t>62183113</t>
  </si>
  <si>
    <t>237093</t>
  </si>
  <si>
    <t>28991</t>
  </si>
  <si>
    <t>243510</t>
  </si>
  <si>
    <t>419042</t>
  </si>
  <si>
    <t>9108060</t>
  </si>
  <si>
    <t>Ladakh UT came to existence during Aug 2019</t>
  </si>
  <si>
    <t>14141</t>
  </si>
  <si>
    <t>395200</t>
  </si>
  <si>
    <t>Not Applicable</t>
  </si>
  <si>
    <t>Surplus</t>
  </si>
  <si>
    <t>D &amp; N Haveli and Daman &amp; Diu</t>
  </si>
  <si>
    <t>Total Sub Centres</t>
  </si>
  <si>
    <t>Total PHCs</t>
  </si>
  <si>
    <t>Total CHCs</t>
  </si>
  <si>
    <t>Dadra &amp; Nagar Haveli and Daman &amp; Diu</t>
  </si>
  <si>
    <r>
      <t xml:space="preserve">Population Growth </t>
    </r>
    <r>
      <rPr>
        <strike/>
        <sz val="11"/>
        <color theme="1"/>
        <rFont val="Calibri"/>
        <family val="2"/>
        <scheme val="minor"/>
      </rPr>
      <t>%</t>
    </r>
  </si>
  <si>
    <t>Rural% Change</t>
  </si>
  <si>
    <t>Estimated mid-year Population for Rural areas</t>
  </si>
  <si>
    <t>Number of Sub-Centres, PHCs &amp; CHCs functioning in rural and urban areas</t>
  </si>
  <si>
    <t>Shortfall in Health Facilities as per Estimated Mid-Year Population 2022</t>
  </si>
  <si>
    <t>State-wise Rural and Urban Population as per Census 2011 and Estimated Mid-Year Population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</si>
</sst>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2" fillId="0" borderId="1" xfId="1" applyAlignment="1">
      <alignment horizontal="center"/>
    </xf>
    <xf numFmtId="1" fontId="2" fillId="0" borderId="1" xfId="1" applyNumberFormat="1" applyAlignment="1">
      <alignment horizontal="center"/>
    </xf>
  </cellXfs>
  <cellStyles count="2">
    <cellStyle name="Heading 2" xfId="1" builtinId="17"/>
    <cellStyle name="Normal" xfId="0" builtinId="0"/>
  </cellStyles>
  <dxfs count="42"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3664F1-141E-47D6-85C1-00787B37F93A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S. No." tableColumnId="1"/>
      <queryTableField id="2" name="State/Union Territory" tableColumnId="2"/>
      <queryTableField id="3" name="Rural Sub Centres" tableColumnId="3"/>
      <queryTableField id="4" name="Urban Sub Centres" tableColumnId="4"/>
      <queryTableField id="9" dataBound="0" tableColumnId="9"/>
      <queryTableField id="5" name="Rural PHCs" tableColumnId="5"/>
      <queryTableField id="6" name="Urban PHCs" tableColumnId="6"/>
      <queryTableField id="10" dataBound="0" tableColumnId="10"/>
      <queryTableField id="7" name="Rural CHCs" tableColumnId="7"/>
      <queryTableField id="8" name="Urban CHCs" tableColumnId="8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88D92A0-D6DC-49E7-844A-7521E9FB302C}" autoFormatId="16" applyNumberFormats="0" applyBorderFormats="0" applyFontFormats="0" applyPatternFormats="0" applyAlignmentFormats="0" applyWidthHeightFormats="0">
  <queryTableRefresh nextId="17">
    <queryTableFields count="15">
      <queryTableField id="1" name="S.No." tableColumnId="1"/>
      <queryTableField id="2" name="State/ Union Territory" tableColumnId="2"/>
      <queryTableField id="3" name="Estimated mid-year Population_x000a_for Rural areas" tableColumnId="3"/>
      <queryTableField id="5" name="Required Sub Centres" tableColumnId="5"/>
      <queryTableField id="6" name="In-Position Sub-Centres" tableColumnId="6"/>
      <queryTableField id="7" name="Shortfall in Sub-Centres" tableColumnId="7"/>
      <queryTableField id="8" name="%_x000a_Shorfall (Sub Centres)" tableColumnId="8"/>
      <queryTableField id="9" name="Required PHCs" tableColumnId="9"/>
      <queryTableField id="10" name="In-Position PHCs" tableColumnId="10"/>
      <queryTableField id="11" name="Shortfall in PHCs" tableColumnId="11"/>
      <queryTableField id="12" name="%_x000a_Shorfall (PHCs)" tableColumnId="12"/>
      <queryTableField id="13" name="Required CHCs" tableColumnId="13"/>
      <queryTableField id="14" name="In-Position CHCs" tableColumnId="14"/>
      <queryTableField id="15" name="Shortfall in CHCs" tableColumnId="15"/>
      <queryTableField id="16" name="%_x000a_Shorfall (CHCs)" tableColumnId="16"/>
    </queryTableFields>
    <queryTableDeletedFields count="1">
      <deletedField name="Estimated_x000a_mid-year_x000a_Population for_x000a_Tribal area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63F003E5-9AE3-46EB-8290-5AA7978A5F20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S. No" tableColumnId="1"/>
      <queryTableField id="2" name="State/UT" tableColumnId="2"/>
      <queryTableField id="3" name="Rural Population (2011 Census)" tableColumnId="3"/>
      <queryTableField id="4" name="Urban Population (2011 Census)" tableColumnId="4"/>
      <queryTableField id="5" name="Total Population (2011 Census)" tableColumnId="5"/>
      <queryTableField id="6" name="Rural % (2011 Census)" tableColumnId="6"/>
      <queryTableField id="7" name="Estimated Rural Population (2022, mid-year)" tableColumnId="7"/>
      <queryTableField id="8" name="Estimated Urban Population (2022, mid-year)" tableColumnId="8"/>
      <queryTableField id="9" name="Estimated Total Population (2022, mid-year)" tableColumnId="9"/>
      <queryTableField id="10" name="Rural % (2022, mid-year)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EA8B1C-C1CF-458A-8A1E-1ECB8E25F1E8}" name="Table220__Page_140" displayName="Table220__Page_140" ref="A2:K38" tableType="queryTable" totalsRowShown="0" dataDxfId="41">
  <autoFilter ref="A2:K38" xr:uid="{81EA8B1C-C1CF-458A-8A1E-1ECB8E25F1E8}"/>
  <tableColumns count="11">
    <tableColumn id="1" xr3:uid="{06FA2655-591F-46EC-A06E-14F3F42F0569}" uniqueName="1" name="S. No." queryTableFieldId="1" dataDxfId="40"/>
    <tableColumn id="2" xr3:uid="{BC88FA39-27A2-45B3-AF0C-C7994444B979}" uniqueName="2" name="State/Union Territory" queryTableFieldId="2" dataDxfId="39"/>
    <tableColumn id="3" xr3:uid="{E392DF26-4C36-4DAD-9F23-8C21261B0615}" uniqueName="3" name="Rural Sub Centres" queryTableFieldId="3" dataDxfId="38"/>
    <tableColumn id="4" xr3:uid="{C148C509-8A84-4F49-817F-7028503A6408}" uniqueName="4" name="Urban Sub Centres" queryTableFieldId="4" dataDxfId="37"/>
    <tableColumn id="9" xr3:uid="{7CD2006C-57A5-4C92-B6DA-71C6B4C9AE57}" uniqueName="9" name="Total Sub Centres" queryTableFieldId="9" dataDxfId="36">
      <calculatedColumnFormula>Table220__Page_140[[#This Row],[Rural Sub Centres]]+Table220__Page_140[[#This Row],[Urban Sub Centres]]</calculatedColumnFormula>
    </tableColumn>
    <tableColumn id="5" xr3:uid="{206BC700-020B-4F4D-AA61-5C6F6B8FBA89}" uniqueName="5" name="Rural PHCs" queryTableFieldId="5" dataDxfId="35"/>
    <tableColumn id="6" xr3:uid="{E4E07FEB-973A-4FAE-BD16-1E5DCCECAB71}" uniqueName="6" name="Urban PHCs" queryTableFieldId="6" dataDxfId="34"/>
    <tableColumn id="10" xr3:uid="{3A410B8B-C65D-4362-B65A-298106F66DC0}" uniqueName="10" name="Total PHCs" queryTableFieldId="10" dataDxfId="33">
      <calculatedColumnFormula>Table220__Page_140[[#This Row],[Urban PHCs]]+Table220__Page_140[[#This Row],[Rural PHCs]]</calculatedColumnFormula>
    </tableColumn>
    <tableColumn id="7" xr3:uid="{1D2C019B-4ED0-47E0-AC21-E5EEDE79AA89}" uniqueName="7" name="Rural CHCs" queryTableFieldId="7" dataDxfId="32"/>
    <tableColumn id="8" xr3:uid="{869B32C5-B2E7-4EF6-A8C7-7A52329E16ED}" uniqueName="8" name="Urban CHCs" queryTableFieldId="8" dataDxfId="31"/>
    <tableColumn id="11" xr3:uid="{906FD978-75EF-4D52-8391-09E80204FD56}" uniqueName="11" name="Total CHCs" queryTableFieldId="11" dataDxfId="30">
      <calculatedColumnFormula>Table220__Page_140[[#This Row],[Rural CHCs]]+Table220__Page_140[[#This Row],[Urban CHCs]]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0EF27-CB19-4254-AE01-24B773160E03}" name="Table222__Page_142" displayName="Table222__Page_142" ref="A2:O38" tableType="queryTable" totalsRowShown="0" headerRowDxfId="29" dataDxfId="28">
  <autoFilter ref="A2:O38" xr:uid="{6A90EF27-CB19-4254-AE01-24B773160E03}"/>
  <tableColumns count="15">
    <tableColumn id="1" xr3:uid="{00DABFDF-AAA7-462E-8E93-11C6936481EE}" uniqueName="1" name="S.No." queryTableFieldId="1" dataDxfId="27"/>
    <tableColumn id="2" xr3:uid="{F19A85A8-C237-4418-9A94-B9D9B5CE32E6}" uniqueName="2" name="State/ Union Territory" queryTableFieldId="2" dataDxfId="26"/>
    <tableColumn id="3" xr3:uid="{7BD53DCD-C39D-406F-B44F-82D16FD111F3}" uniqueName="3" name="Estimated mid-year Population for Rural areas" queryTableFieldId="3" dataDxfId="25"/>
    <tableColumn id="5" xr3:uid="{7FDEEC29-7FF6-4631-AC24-C2DE29D91AC8}" uniqueName="5" name="Required Sub Centres" queryTableFieldId="5" dataDxfId="24"/>
    <tableColumn id="6" xr3:uid="{33200765-B29E-4C79-9291-A21C2A032680}" uniqueName="6" name="In-Position Sub-Centres" queryTableFieldId="6" dataDxfId="23"/>
    <tableColumn id="7" xr3:uid="{2B000BAA-F59D-4A12-9C19-695C3393CC8B}" uniqueName="7" name="Shortfall in Sub-Centres" queryTableFieldId="7" dataDxfId="22"/>
    <tableColumn id="8" xr3:uid="{2FF42A5E-2164-4A06-9B3D-3DA254251CAD}" uniqueName="8" name="%_x000a_Shorfall (Sub Centres)" queryTableFieldId="8" dataDxfId="21"/>
    <tableColumn id="9" xr3:uid="{A2276E44-8158-4105-AB00-284CB66698B9}" uniqueName="9" name="Required PHCs" queryTableFieldId="9" dataDxfId="20"/>
    <tableColumn id="10" xr3:uid="{20B9D4BD-FCAB-4B5E-B7BC-A71D023D1C09}" uniqueName="10" name="In-Position PHCs" queryTableFieldId="10" dataDxfId="19"/>
    <tableColumn id="11" xr3:uid="{58679C1E-622D-4831-B7B5-3AE25D8C0D96}" uniqueName="11" name="Shortfall in PHCs" queryTableFieldId="11" dataDxfId="18"/>
    <tableColumn id="12" xr3:uid="{7AA99DCF-C517-407A-95A3-C5BB77C9C7F6}" uniqueName="12" name="%_x000a_Shorfall (PHCs)" queryTableFieldId="12" dataDxfId="17"/>
    <tableColumn id="13" xr3:uid="{71CCFC7A-36BB-4D03-93B2-BDF0045DA17D}" uniqueName="13" name="Required CHCs" queryTableFieldId="13" dataDxfId="16"/>
    <tableColumn id="14" xr3:uid="{C988A847-4FB6-493D-9766-C8EB2F9382EF}" uniqueName="14" name="In-Position CHCs" queryTableFieldId="14" dataDxfId="15"/>
    <tableColumn id="15" xr3:uid="{929546A1-1422-4577-88E7-FD03FB11E51C}" uniqueName="15" name="Shortfall in CHCs" queryTableFieldId="15" dataDxfId="14"/>
    <tableColumn id="16" xr3:uid="{FEB501F8-9AEB-4EF2-9661-9033E7F499E8}" uniqueName="16" name="%_x000a_Shorfall (CHCs)" queryTableFieldId="16" dataDxfId="13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C7C1D5-F801-4475-92F9-C40B6528900B}" name="Table215__Page_133" displayName="Table215__Page_133" ref="A2:L38" tableType="queryTable" totalsRowShown="0" dataDxfId="12">
  <autoFilter ref="A2:L38" xr:uid="{5FC7C1D5-F801-4475-92F9-C40B6528900B}"/>
  <tableColumns count="12">
    <tableColumn id="1" xr3:uid="{168EDE79-E00A-4AD6-8882-2CBB6F94DA4C}" uniqueName="1" name="S. No" queryTableFieldId="1" dataDxfId="11"/>
    <tableColumn id="2" xr3:uid="{36992D38-A55D-4A5E-AD40-0803154CBCFD}" uniqueName="2" name="State/Union Territory" queryTableFieldId="2" dataDxfId="10"/>
    <tableColumn id="3" xr3:uid="{EF2FA025-833A-47FB-858D-1FF527718D9D}" uniqueName="3" name="Rural Population (2011 Census)" queryTableFieldId="3" dataDxfId="9"/>
    <tableColumn id="4" xr3:uid="{B4BFB906-94D7-4121-9CC5-289B6D107462}" uniqueName="4" name="Urban Population (2011 Census)" queryTableFieldId="4" dataDxfId="8"/>
    <tableColumn id="5" xr3:uid="{BE28E5F6-17E6-4865-BADB-80BC11904742}" uniqueName="5" name="Total Population (2011 Census)" queryTableFieldId="5" dataDxfId="7"/>
    <tableColumn id="6" xr3:uid="{83E7AD04-5016-4D1D-AEF1-AE5BB371E455}" uniqueName="6" name="Rural % (2011 Census)" queryTableFieldId="6" dataDxfId="6"/>
    <tableColumn id="7" xr3:uid="{EF0AFB3C-B2DF-4C0A-95C3-FF9CFD2FCF0E}" uniqueName="7" name="Estimated Rural Population (2022, mid-year)" queryTableFieldId="7" dataDxfId="5"/>
    <tableColumn id="8" xr3:uid="{736088F4-C5EE-4764-A55E-54678796B236}" uniqueName="8" name="Estimated Urban Population (2022, mid-year)" queryTableFieldId="8" dataDxfId="4"/>
    <tableColumn id="9" xr3:uid="{2D7E551D-42B7-47A7-8A4D-129A714EF8A3}" uniqueName="9" name="Estimated Total Population (2022, mid-year)" queryTableFieldId="9" dataDxfId="3"/>
    <tableColumn id="10" xr3:uid="{31CB1538-235B-4C49-9CD6-10BB5E392E0D}" uniqueName="10" name="Rural % (2022, mid-year)" queryTableFieldId="10" dataDxfId="2"/>
    <tableColumn id="11" xr3:uid="{6AD7F2CD-53EF-4A53-AA5D-29A47E9519C0}" uniqueName="11" name="Population Growth %" queryTableFieldId="11" dataDxfId="1">
      <calculatedColumnFormula>(Table215__Page_133[[#This Row],[Estimated Total Population (2022, mid-year)]]-Table215__Page_133[[#This Row],[Total Population (2011 Census)]])/Table215__Page_133[[#This Row],[Total Population (2011 Census)]]*100</calculatedColumnFormula>
    </tableColumn>
    <tableColumn id="12" xr3:uid="{AC5EC891-A57C-4EC6-98C6-112D192E506F}" uniqueName="12" name="Rural% Change" queryTableFieldId="12" dataDxfId="0">
      <calculatedColumnFormula>Table215__Page_133[[#This Row],[Rural % (2022, mid-year)]]-Table215__Page_133[[#This Row],[Rural % (2011 Census)]]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918-361E-4C2D-B875-559172119C0E}">
  <dimension ref="A1:K38"/>
  <sheetViews>
    <sheetView workbookViewId="0">
      <selection activeCell="I42" sqref="I42"/>
    </sheetView>
  </sheetViews>
  <sheetFormatPr defaultRowHeight="14.5" x14ac:dyDescent="0.35"/>
  <cols>
    <col min="1" max="1" width="7.90625" style="6" bestFit="1" customWidth="1"/>
    <col min="2" max="2" width="31" style="1" bestFit="1" customWidth="1"/>
    <col min="3" max="3" width="18" style="2" bestFit="1" customWidth="1"/>
    <col min="4" max="4" width="18.81640625" style="2" bestFit="1" customWidth="1"/>
    <col min="5" max="5" width="18.81640625" style="2" customWidth="1"/>
    <col min="6" max="6" width="12.1796875" style="2" bestFit="1" customWidth="1"/>
    <col min="7" max="7" width="13" style="2" bestFit="1" customWidth="1"/>
    <col min="8" max="8" width="13" style="2" customWidth="1"/>
    <col min="9" max="9" width="12.1796875" style="2" bestFit="1" customWidth="1"/>
    <col min="10" max="10" width="13" style="2" bestFit="1" customWidth="1"/>
    <col min="11" max="11" width="9.26953125" customWidth="1"/>
  </cols>
  <sheetData>
    <row r="1" spans="1:11" ht="17.5" thickBot="1" x14ac:dyDescent="0.45">
      <c r="A1" s="11" t="s">
        <v>344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thickTop="1" x14ac:dyDescent="0.35">
      <c r="A2" s="3" t="s">
        <v>277</v>
      </c>
      <c r="B2" s="1" t="s">
        <v>278</v>
      </c>
      <c r="C2" s="8" t="s">
        <v>279</v>
      </c>
      <c r="D2" s="8" t="s">
        <v>280</v>
      </c>
      <c r="E2" s="8" t="s">
        <v>337</v>
      </c>
      <c r="F2" s="8" t="s">
        <v>281</v>
      </c>
      <c r="G2" s="8" t="s">
        <v>282</v>
      </c>
      <c r="H2" s="8" t="s">
        <v>338</v>
      </c>
      <c r="I2" s="8" t="s">
        <v>283</v>
      </c>
      <c r="J2" s="8" t="s">
        <v>284</v>
      </c>
      <c r="K2" t="s">
        <v>339</v>
      </c>
    </row>
    <row r="3" spans="1:11" x14ac:dyDescent="0.35">
      <c r="A3" s="5">
        <v>1</v>
      </c>
      <c r="B3" s="7" t="s">
        <v>14</v>
      </c>
      <c r="C3" s="8">
        <v>11073</v>
      </c>
      <c r="D3" s="8">
        <v>407</v>
      </c>
      <c r="E3" s="8">
        <f>Table220__Page_140[[#This Row],[Rural Sub Centres]]+Table220__Page_140[[#This Row],[Urban Sub Centres]]</f>
        <v>11480</v>
      </c>
      <c r="F3" s="8">
        <v>1142</v>
      </c>
      <c r="G3" s="8">
        <v>547</v>
      </c>
      <c r="H3" s="8">
        <f>Table220__Page_140[[#This Row],[Urban PHCs]]+Table220__Page_140[[#This Row],[Rural PHCs]]</f>
        <v>1689</v>
      </c>
      <c r="I3" s="8">
        <v>139</v>
      </c>
      <c r="J3" s="8">
        <v>42</v>
      </c>
      <c r="K3" s="8">
        <f>Table220__Page_140[[#This Row],[Rural CHCs]]+Table220__Page_140[[#This Row],[Urban CHCs]]</f>
        <v>181</v>
      </c>
    </row>
    <row r="4" spans="1:11" x14ac:dyDescent="0.35">
      <c r="A4" s="5">
        <v>2</v>
      </c>
      <c r="B4" s="7" t="s">
        <v>25</v>
      </c>
      <c r="C4" s="8">
        <v>355</v>
      </c>
      <c r="D4" s="8">
        <v>12</v>
      </c>
      <c r="E4" s="8">
        <f>Table220__Page_140[[#This Row],[Rural Sub Centres]]+Table220__Page_140[[#This Row],[Urban Sub Centres]]</f>
        <v>367</v>
      </c>
      <c r="F4" s="8">
        <v>126</v>
      </c>
      <c r="G4" s="8">
        <v>5</v>
      </c>
      <c r="H4" s="8">
        <f>Table220__Page_140[[#This Row],[Urban PHCs]]+Table220__Page_140[[#This Row],[Rural PHCs]]</f>
        <v>131</v>
      </c>
      <c r="I4" s="8">
        <v>57</v>
      </c>
      <c r="J4" s="8">
        <v>0</v>
      </c>
      <c r="K4" s="8">
        <f>Table220__Page_140[[#This Row],[Rural CHCs]]+Table220__Page_140[[#This Row],[Urban CHCs]]</f>
        <v>57</v>
      </c>
    </row>
    <row r="5" spans="1:11" x14ac:dyDescent="0.35">
      <c r="A5" s="5">
        <v>3</v>
      </c>
      <c r="B5" s="7" t="s">
        <v>31</v>
      </c>
      <c r="C5" s="8">
        <v>4667</v>
      </c>
      <c r="D5" s="8">
        <v>34</v>
      </c>
      <c r="E5" s="8">
        <f>Table220__Page_140[[#This Row],[Rural Sub Centres]]+Table220__Page_140[[#This Row],[Urban Sub Centres]]</f>
        <v>4701</v>
      </c>
      <c r="F5" s="8">
        <v>920</v>
      </c>
      <c r="G5" s="8">
        <v>90</v>
      </c>
      <c r="H5" s="8">
        <f>Table220__Page_140[[#This Row],[Urban PHCs]]+Table220__Page_140[[#This Row],[Rural PHCs]]</f>
        <v>1010</v>
      </c>
      <c r="I5" s="8">
        <v>172</v>
      </c>
      <c r="J5" s="8">
        <v>29</v>
      </c>
      <c r="K5" s="8">
        <f>Table220__Page_140[[#This Row],[Rural CHCs]]+Table220__Page_140[[#This Row],[Urban CHCs]]</f>
        <v>201</v>
      </c>
    </row>
    <row r="6" spans="1:11" x14ac:dyDescent="0.35">
      <c r="A6" s="5">
        <v>4</v>
      </c>
      <c r="B6" s="7" t="s">
        <v>44</v>
      </c>
      <c r="C6" s="8">
        <v>9375</v>
      </c>
      <c r="D6" s="8">
        <v>1024</v>
      </c>
      <c r="E6" s="8">
        <f>Table220__Page_140[[#This Row],[Rural Sub Centres]]+Table220__Page_140[[#This Row],[Urban Sub Centres]]</f>
        <v>10399</v>
      </c>
      <c r="F6" s="8">
        <v>1492</v>
      </c>
      <c r="G6" s="8">
        <v>268</v>
      </c>
      <c r="H6" s="8">
        <f>Table220__Page_140[[#This Row],[Urban PHCs]]+Table220__Page_140[[#This Row],[Rural PHCs]]</f>
        <v>1760</v>
      </c>
      <c r="I6" s="8">
        <v>269</v>
      </c>
      <c r="J6" s="8">
        <v>32</v>
      </c>
      <c r="K6" s="8">
        <f>Table220__Page_140[[#This Row],[Rural CHCs]]+Table220__Page_140[[#This Row],[Urban CHCs]]</f>
        <v>301</v>
      </c>
    </row>
    <row r="7" spans="1:11" x14ac:dyDescent="0.35">
      <c r="A7" s="5">
        <v>5</v>
      </c>
      <c r="B7" s="7" t="s">
        <v>57</v>
      </c>
      <c r="C7" s="8">
        <v>5124</v>
      </c>
      <c r="D7" s="8">
        <v>370</v>
      </c>
      <c r="E7" s="8">
        <f>Table220__Page_140[[#This Row],[Rural Sub Centres]]+Table220__Page_140[[#This Row],[Urban Sub Centres]]</f>
        <v>5494</v>
      </c>
      <c r="F7" s="8">
        <v>770</v>
      </c>
      <c r="G7" s="8">
        <v>52</v>
      </c>
      <c r="H7" s="8">
        <f>Table220__Page_140[[#This Row],[Urban PHCs]]+Table220__Page_140[[#This Row],[Rural PHCs]]</f>
        <v>822</v>
      </c>
      <c r="I7" s="8">
        <v>167</v>
      </c>
      <c r="J7" s="8">
        <v>3</v>
      </c>
      <c r="K7" s="8">
        <f>Table220__Page_140[[#This Row],[Rural CHCs]]+Table220__Page_140[[#This Row],[Urban CHCs]]</f>
        <v>170</v>
      </c>
    </row>
    <row r="8" spans="1:11" x14ac:dyDescent="0.35">
      <c r="A8" s="5">
        <v>6</v>
      </c>
      <c r="B8" s="7" t="s">
        <v>70</v>
      </c>
      <c r="C8" s="8">
        <v>219</v>
      </c>
      <c r="D8" s="8">
        <v>0</v>
      </c>
      <c r="E8" s="8">
        <f>Table220__Page_140[[#This Row],[Rural Sub Centres]]+Table220__Page_140[[#This Row],[Urban Sub Centres]]</f>
        <v>219</v>
      </c>
      <c r="F8" s="8">
        <v>24</v>
      </c>
      <c r="G8" s="8">
        <v>4</v>
      </c>
      <c r="H8" s="8">
        <f>Table220__Page_140[[#This Row],[Urban PHCs]]+Table220__Page_140[[#This Row],[Rural PHCs]]</f>
        <v>28</v>
      </c>
      <c r="I8" s="8">
        <v>6</v>
      </c>
      <c r="J8" s="8">
        <v>0</v>
      </c>
      <c r="K8" s="8">
        <f>Table220__Page_140[[#This Row],[Rural CHCs]]+Table220__Page_140[[#This Row],[Urban CHCs]]</f>
        <v>6</v>
      </c>
    </row>
    <row r="9" spans="1:11" x14ac:dyDescent="0.35">
      <c r="A9" s="5">
        <v>7</v>
      </c>
      <c r="B9" s="7" t="s">
        <v>75</v>
      </c>
      <c r="C9" s="8">
        <v>9132</v>
      </c>
      <c r="D9" s="8">
        <v>0</v>
      </c>
      <c r="E9" s="8">
        <f>Table220__Page_140[[#This Row],[Rural Sub Centres]]+Table220__Page_140[[#This Row],[Urban Sub Centres]]</f>
        <v>9132</v>
      </c>
      <c r="F9" s="8">
        <v>1474</v>
      </c>
      <c r="G9" s="8">
        <v>330</v>
      </c>
      <c r="H9" s="8">
        <f>Table220__Page_140[[#This Row],[Urban PHCs]]+Table220__Page_140[[#This Row],[Rural PHCs]]</f>
        <v>1804</v>
      </c>
      <c r="I9" s="8">
        <v>344</v>
      </c>
      <c r="J9" s="8">
        <v>17</v>
      </c>
      <c r="K9" s="8">
        <f>Table220__Page_140[[#This Row],[Rural CHCs]]+Table220__Page_140[[#This Row],[Urban CHCs]]</f>
        <v>361</v>
      </c>
    </row>
    <row r="10" spans="1:11" x14ac:dyDescent="0.35">
      <c r="A10" s="5">
        <v>8</v>
      </c>
      <c r="B10" s="7" t="s">
        <v>82</v>
      </c>
      <c r="C10" s="8">
        <v>2653</v>
      </c>
      <c r="D10" s="8">
        <v>0</v>
      </c>
      <c r="E10" s="8">
        <f>Table220__Page_140[[#This Row],[Rural Sub Centres]]+Table220__Page_140[[#This Row],[Urban Sub Centres]]</f>
        <v>2653</v>
      </c>
      <c r="F10" s="8">
        <v>394</v>
      </c>
      <c r="G10" s="8">
        <v>103</v>
      </c>
      <c r="H10" s="8">
        <f>Table220__Page_140[[#This Row],[Urban PHCs]]+Table220__Page_140[[#This Row],[Rural PHCs]]</f>
        <v>497</v>
      </c>
      <c r="I10" s="8">
        <v>129</v>
      </c>
      <c r="J10" s="8">
        <v>2</v>
      </c>
      <c r="K10" s="8">
        <f>Table220__Page_140[[#This Row],[Rural CHCs]]+Table220__Page_140[[#This Row],[Urban CHCs]]</f>
        <v>131</v>
      </c>
    </row>
    <row r="11" spans="1:11" x14ac:dyDescent="0.35">
      <c r="A11" s="5">
        <v>9</v>
      </c>
      <c r="B11" s="7" t="s">
        <v>92</v>
      </c>
      <c r="C11" s="8">
        <v>2114</v>
      </c>
      <c r="D11" s="8">
        <v>1</v>
      </c>
      <c r="E11" s="8">
        <f>Table220__Page_140[[#This Row],[Rural Sub Centres]]+Table220__Page_140[[#This Row],[Urban Sub Centres]]</f>
        <v>2115</v>
      </c>
      <c r="F11" s="8">
        <v>553</v>
      </c>
      <c r="G11" s="8">
        <v>17</v>
      </c>
      <c r="H11" s="8">
        <f>Table220__Page_140[[#This Row],[Urban PHCs]]+Table220__Page_140[[#This Row],[Rural PHCs]]</f>
        <v>570</v>
      </c>
      <c r="I11" s="8">
        <v>93</v>
      </c>
      <c r="J11" s="8">
        <v>4</v>
      </c>
      <c r="K11" s="8">
        <f>Table220__Page_140[[#This Row],[Rural CHCs]]+Table220__Page_140[[#This Row],[Urban CHCs]]</f>
        <v>97</v>
      </c>
    </row>
    <row r="12" spans="1:11" x14ac:dyDescent="0.35">
      <c r="A12" s="5">
        <v>10</v>
      </c>
      <c r="B12" s="7" t="s">
        <v>98</v>
      </c>
      <c r="C12" s="8">
        <v>3848</v>
      </c>
      <c r="D12" s="8">
        <v>0</v>
      </c>
      <c r="E12" s="8">
        <f>Table220__Page_140[[#This Row],[Rural Sub Centres]]+Table220__Page_140[[#This Row],[Urban Sub Centres]]</f>
        <v>3848</v>
      </c>
      <c r="F12" s="8">
        <v>291</v>
      </c>
      <c r="G12" s="8">
        <v>70</v>
      </c>
      <c r="H12" s="8">
        <f>Table220__Page_140[[#This Row],[Urban PHCs]]+Table220__Page_140[[#This Row],[Rural PHCs]]</f>
        <v>361</v>
      </c>
      <c r="I12" s="8">
        <v>171</v>
      </c>
      <c r="J12" s="8">
        <v>7</v>
      </c>
      <c r="K12" s="8">
        <f>Table220__Page_140[[#This Row],[Rural CHCs]]+Table220__Page_140[[#This Row],[Urban CHCs]]</f>
        <v>178</v>
      </c>
    </row>
    <row r="13" spans="1:11" x14ac:dyDescent="0.35">
      <c r="A13" s="5">
        <v>11</v>
      </c>
      <c r="B13" s="7" t="s">
        <v>110</v>
      </c>
      <c r="C13" s="8">
        <v>8757</v>
      </c>
      <c r="D13" s="8">
        <v>515</v>
      </c>
      <c r="E13" s="8">
        <f>Table220__Page_140[[#This Row],[Rural Sub Centres]]+Table220__Page_140[[#This Row],[Urban Sub Centres]]</f>
        <v>9272</v>
      </c>
      <c r="F13" s="8">
        <v>2138</v>
      </c>
      <c r="G13" s="8">
        <v>383</v>
      </c>
      <c r="H13" s="8">
        <f>Table220__Page_140[[#This Row],[Urban PHCs]]+Table220__Page_140[[#This Row],[Rural PHCs]]</f>
        <v>2521</v>
      </c>
      <c r="I13" s="8">
        <v>182</v>
      </c>
      <c r="J13" s="8">
        <v>30</v>
      </c>
      <c r="K13" s="8">
        <f>Table220__Page_140[[#This Row],[Rural CHCs]]+Table220__Page_140[[#This Row],[Urban CHCs]]</f>
        <v>212</v>
      </c>
    </row>
    <row r="14" spans="1:11" x14ac:dyDescent="0.35">
      <c r="A14" s="5">
        <v>12</v>
      </c>
      <c r="B14" s="7" t="s">
        <v>118</v>
      </c>
      <c r="C14" s="8">
        <v>4933</v>
      </c>
      <c r="D14" s="8">
        <v>479</v>
      </c>
      <c r="E14" s="8">
        <f>Table220__Page_140[[#This Row],[Rural Sub Centres]]+Table220__Page_140[[#This Row],[Urban Sub Centres]]</f>
        <v>5412</v>
      </c>
      <c r="F14" s="8">
        <v>780</v>
      </c>
      <c r="G14" s="8">
        <v>164</v>
      </c>
      <c r="H14" s="8">
        <f>Table220__Page_140[[#This Row],[Urban PHCs]]+Table220__Page_140[[#This Row],[Rural PHCs]]</f>
        <v>944</v>
      </c>
      <c r="I14" s="8">
        <v>211</v>
      </c>
      <c r="J14" s="8">
        <v>19</v>
      </c>
      <c r="K14" s="8">
        <f>Table220__Page_140[[#This Row],[Rural CHCs]]+Table220__Page_140[[#This Row],[Urban CHCs]]</f>
        <v>230</v>
      </c>
    </row>
    <row r="15" spans="1:11" x14ac:dyDescent="0.35">
      <c r="A15" s="5">
        <v>13</v>
      </c>
      <c r="B15" s="7" t="s">
        <v>125</v>
      </c>
      <c r="C15" s="8">
        <v>10287</v>
      </c>
      <c r="D15" s="8">
        <v>0</v>
      </c>
      <c r="E15" s="8">
        <f>Table220__Page_140[[#This Row],[Rural Sub Centres]]+Table220__Page_140[[#This Row],[Urban Sub Centres]]</f>
        <v>10287</v>
      </c>
      <c r="F15" s="8">
        <v>1266</v>
      </c>
      <c r="G15" s="8">
        <v>306</v>
      </c>
      <c r="H15" s="8">
        <f>Table220__Page_140[[#This Row],[Urban PHCs]]+Table220__Page_140[[#This Row],[Rural PHCs]]</f>
        <v>1572</v>
      </c>
      <c r="I15" s="8">
        <v>332</v>
      </c>
      <c r="J15" s="8">
        <v>24</v>
      </c>
      <c r="K15" s="8">
        <f>Table220__Page_140[[#This Row],[Rural CHCs]]+Table220__Page_140[[#This Row],[Urban CHCs]]</f>
        <v>356</v>
      </c>
    </row>
    <row r="16" spans="1:11" x14ac:dyDescent="0.35">
      <c r="A16" s="5">
        <v>14</v>
      </c>
      <c r="B16" s="7" t="s">
        <v>136</v>
      </c>
      <c r="C16" s="8">
        <v>10673</v>
      </c>
      <c r="D16" s="8">
        <v>0</v>
      </c>
      <c r="E16" s="8">
        <f>Table220__Page_140[[#This Row],[Rural Sub Centres]]+Table220__Page_140[[#This Row],[Urban Sub Centres]]</f>
        <v>10673</v>
      </c>
      <c r="F16" s="8">
        <v>1853</v>
      </c>
      <c r="G16" s="8">
        <v>686</v>
      </c>
      <c r="H16" s="8">
        <f>Table220__Page_140[[#This Row],[Urban PHCs]]+Table220__Page_140[[#This Row],[Rural PHCs]]</f>
        <v>2539</v>
      </c>
      <c r="I16" s="8">
        <v>256</v>
      </c>
      <c r="J16" s="8">
        <v>142</v>
      </c>
      <c r="K16" s="8">
        <f>Table220__Page_140[[#This Row],[Rural CHCs]]+Table220__Page_140[[#This Row],[Urban CHCs]]</f>
        <v>398</v>
      </c>
    </row>
    <row r="17" spans="1:11" x14ac:dyDescent="0.35">
      <c r="A17" s="5">
        <v>15</v>
      </c>
      <c r="B17" s="7" t="s">
        <v>148</v>
      </c>
      <c r="C17" s="8">
        <v>393</v>
      </c>
      <c r="D17" s="8">
        <v>23</v>
      </c>
      <c r="E17" s="8">
        <f>Table220__Page_140[[#This Row],[Rural Sub Centres]]+Table220__Page_140[[#This Row],[Urban Sub Centres]]</f>
        <v>416</v>
      </c>
      <c r="F17" s="8">
        <v>74</v>
      </c>
      <c r="G17" s="8">
        <v>21</v>
      </c>
      <c r="H17" s="8">
        <f>Table220__Page_140[[#This Row],[Urban PHCs]]+Table220__Page_140[[#This Row],[Rural PHCs]]</f>
        <v>95</v>
      </c>
      <c r="I17" s="8">
        <v>8</v>
      </c>
      <c r="J17" s="8">
        <v>9</v>
      </c>
      <c r="K17" s="8">
        <f>Table220__Page_140[[#This Row],[Rural CHCs]]+Table220__Page_140[[#This Row],[Urban CHCs]]</f>
        <v>17</v>
      </c>
    </row>
    <row r="18" spans="1:11" x14ac:dyDescent="0.35">
      <c r="A18" s="5">
        <v>16</v>
      </c>
      <c r="B18" s="7" t="s">
        <v>157</v>
      </c>
      <c r="C18" s="8">
        <v>459</v>
      </c>
      <c r="D18" s="8">
        <v>0</v>
      </c>
      <c r="E18" s="8">
        <f>Table220__Page_140[[#This Row],[Rural Sub Centres]]+Table220__Page_140[[#This Row],[Urban Sub Centres]]</f>
        <v>459</v>
      </c>
      <c r="F18" s="8">
        <v>122</v>
      </c>
      <c r="G18" s="8">
        <v>25</v>
      </c>
      <c r="H18" s="8">
        <f>Table220__Page_140[[#This Row],[Urban PHCs]]+Table220__Page_140[[#This Row],[Rural PHCs]]</f>
        <v>147</v>
      </c>
      <c r="I18" s="8">
        <v>28</v>
      </c>
      <c r="J18" s="8">
        <v>0</v>
      </c>
      <c r="K18" s="8">
        <f>Table220__Page_140[[#This Row],[Rural CHCs]]+Table220__Page_140[[#This Row],[Urban CHCs]]</f>
        <v>28</v>
      </c>
    </row>
    <row r="19" spans="1:11" x14ac:dyDescent="0.35">
      <c r="A19" s="5">
        <v>17</v>
      </c>
      <c r="B19" s="7" t="s">
        <v>168</v>
      </c>
      <c r="C19" s="8">
        <v>300</v>
      </c>
      <c r="D19" s="8">
        <v>73</v>
      </c>
      <c r="E19" s="8">
        <f>Table220__Page_140[[#This Row],[Rural Sub Centres]]+Table220__Page_140[[#This Row],[Urban Sub Centres]]</f>
        <v>373</v>
      </c>
      <c r="F19" s="8">
        <v>57</v>
      </c>
      <c r="G19" s="8">
        <v>9</v>
      </c>
      <c r="H19" s="8">
        <f>Table220__Page_140[[#This Row],[Urban PHCs]]+Table220__Page_140[[#This Row],[Rural PHCs]]</f>
        <v>66</v>
      </c>
      <c r="I19" s="8">
        <v>9</v>
      </c>
      <c r="J19" s="8">
        <v>0</v>
      </c>
      <c r="K19" s="8">
        <f>Table220__Page_140[[#This Row],[Rural CHCs]]+Table220__Page_140[[#This Row],[Urban CHCs]]</f>
        <v>9</v>
      </c>
    </row>
    <row r="20" spans="1:11" x14ac:dyDescent="0.35">
      <c r="A20" s="5">
        <v>18</v>
      </c>
      <c r="B20" s="7" t="s">
        <v>172</v>
      </c>
      <c r="C20" s="8">
        <v>434</v>
      </c>
      <c r="D20" s="8">
        <v>18</v>
      </c>
      <c r="E20" s="8">
        <f>Table220__Page_140[[#This Row],[Rural Sub Centres]]+Table220__Page_140[[#This Row],[Urban Sub Centres]]</f>
        <v>452</v>
      </c>
      <c r="F20" s="8">
        <v>129</v>
      </c>
      <c r="G20" s="8">
        <v>7</v>
      </c>
      <c r="H20" s="8">
        <f>Table220__Page_140[[#This Row],[Urban PHCs]]+Table220__Page_140[[#This Row],[Rural PHCs]]</f>
        <v>136</v>
      </c>
      <c r="I20" s="8">
        <v>23</v>
      </c>
      <c r="J20" s="8">
        <v>0</v>
      </c>
      <c r="K20" s="8">
        <f>Table220__Page_140[[#This Row],[Rural CHCs]]+Table220__Page_140[[#This Row],[Urban CHCs]]</f>
        <v>23</v>
      </c>
    </row>
    <row r="21" spans="1:11" x14ac:dyDescent="0.35">
      <c r="A21" s="5">
        <v>19</v>
      </c>
      <c r="B21" s="7" t="s">
        <v>176</v>
      </c>
      <c r="C21" s="8">
        <v>6688</v>
      </c>
      <c r="D21" s="8">
        <v>0</v>
      </c>
      <c r="E21" s="8">
        <f>Table220__Page_140[[#This Row],[Rural Sub Centres]]+Table220__Page_140[[#This Row],[Urban Sub Centres]]</f>
        <v>6688</v>
      </c>
      <c r="F21" s="8">
        <v>1288</v>
      </c>
      <c r="G21" s="8">
        <v>105</v>
      </c>
      <c r="H21" s="8">
        <f>Table220__Page_140[[#This Row],[Urban PHCs]]+Table220__Page_140[[#This Row],[Rural PHCs]]</f>
        <v>1393</v>
      </c>
      <c r="I21" s="8">
        <v>377</v>
      </c>
      <c r="J21" s="8">
        <v>7</v>
      </c>
      <c r="K21" s="8">
        <f>Table220__Page_140[[#This Row],[Rural CHCs]]+Table220__Page_140[[#This Row],[Urban CHCs]]</f>
        <v>384</v>
      </c>
    </row>
    <row r="22" spans="1:11" x14ac:dyDescent="0.35">
      <c r="A22" s="5">
        <v>20</v>
      </c>
      <c r="B22" s="7" t="s">
        <v>185</v>
      </c>
      <c r="C22" s="8">
        <v>2951</v>
      </c>
      <c r="D22" s="8">
        <v>0</v>
      </c>
      <c r="E22" s="8">
        <f>Table220__Page_140[[#This Row],[Rural Sub Centres]]+Table220__Page_140[[#This Row],[Urban Sub Centres]]</f>
        <v>2951</v>
      </c>
      <c r="F22" s="8">
        <v>422</v>
      </c>
      <c r="G22" s="8">
        <v>100</v>
      </c>
      <c r="H22" s="8">
        <f>Table220__Page_140[[#This Row],[Urban PHCs]]+Table220__Page_140[[#This Row],[Rural PHCs]]</f>
        <v>522</v>
      </c>
      <c r="I22" s="8">
        <v>150</v>
      </c>
      <c r="J22" s="8">
        <v>10</v>
      </c>
      <c r="K22" s="8">
        <f>Table220__Page_140[[#This Row],[Rural CHCs]]+Table220__Page_140[[#This Row],[Urban CHCs]]</f>
        <v>160</v>
      </c>
    </row>
    <row r="23" spans="1:11" x14ac:dyDescent="0.35">
      <c r="A23" s="5">
        <v>21</v>
      </c>
      <c r="B23" s="7" t="s">
        <v>194</v>
      </c>
      <c r="C23" s="8">
        <v>13523</v>
      </c>
      <c r="D23" s="8">
        <v>66</v>
      </c>
      <c r="E23" s="8">
        <f>Table220__Page_140[[#This Row],[Rural Sub Centres]]+Table220__Page_140[[#This Row],[Urban Sub Centres]]</f>
        <v>13589</v>
      </c>
      <c r="F23" s="8">
        <v>2133</v>
      </c>
      <c r="G23" s="8">
        <v>276</v>
      </c>
      <c r="H23" s="8">
        <f>Table220__Page_140[[#This Row],[Urban PHCs]]+Table220__Page_140[[#This Row],[Rural PHCs]]</f>
        <v>2409</v>
      </c>
      <c r="I23" s="8">
        <v>616</v>
      </c>
      <c r="J23" s="8">
        <v>69</v>
      </c>
      <c r="K23" s="8">
        <f>Table220__Page_140[[#This Row],[Rural CHCs]]+Table220__Page_140[[#This Row],[Urban CHCs]]</f>
        <v>685</v>
      </c>
    </row>
    <row r="24" spans="1:11" x14ac:dyDescent="0.35">
      <c r="A24" s="5">
        <v>22</v>
      </c>
      <c r="B24" s="7" t="s">
        <v>202</v>
      </c>
      <c r="C24" s="8">
        <v>147</v>
      </c>
      <c r="D24" s="8">
        <v>6</v>
      </c>
      <c r="E24" s="8">
        <f>Table220__Page_140[[#This Row],[Rural Sub Centres]]+Table220__Page_140[[#This Row],[Urban Sub Centres]]</f>
        <v>153</v>
      </c>
      <c r="F24" s="8">
        <v>24</v>
      </c>
      <c r="G24" s="8">
        <v>2</v>
      </c>
      <c r="H24" s="8">
        <f>Table220__Page_140[[#This Row],[Urban PHCs]]+Table220__Page_140[[#This Row],[Rural PHCs]]</f>
        <v>26</v>
      </c>
      <c r="I24" s="8">
        <v>2</v>
      </c>
      <c r="J24" s="8">
        <v>0</v>
      </c>
      <c r="K24" s="8">
        <f>Table220__Page_140[[#This Row],[Rural CHCs]]+Table220__Page_140[[#This Row],[Urban CHCs]]</f>
        <v>2</v>
      </c>
    </row>
    <row r="25" spans="1:11" x14ac:dyDescent="0.35">
      <c r="A25" s="5">
        <v>23</v>
      </c>
      <c r="B25" s="7" t="s">
        <v>207</v>
      </c>
      <c r="C25" s="8">
        <v>8713</v>
      </c>
      <c r="D25" s="8">
        <v>0</v>
      </c>
      <c r="E25" s="8">
        <f>Table220__Page_140[[#This Row],[Rural Sub Centres]]+Table220__Page_140[[#This Row],[Urban Sub Centres]]</f>
        <v>8713</v>
      </c>
      <c r="F25" s="8">
        <v>1422</v>
      </c>
      <c r="G25" s="8">
        <v>464</v>
      </c>
      <c r="H25" s="8">
        <f>Table220__Page_140[[#This Row],[Urban PHCs]]+Table220__Page_140[[#This Row],[Rural PHCs]]</f>
        <v>1886</v>
      </c>
      <c r="I25" s="8">
        <v>385</v>
      </c>
      <c r="J25" s="8">
        <v>15</v>
      </c>
      <c r="K25" s="8">
        <f>Table220__Page_140[[#This Row],[Rural CHCs]]+Table220__Page_140[[#This Row],[Urban CHCs]]</f>
        <v>400</v>
      </c>
    </row>
    <row r="26" spans="1:11" x14ac:dyDescent="0.35">
      <c r="A26" s="5">
        <v>24</v>
      </c>
      <c r="B26" s="7" t="s">
        <v>213</v>
      </c>
      <c r="C26" s="8">
        <v>4229</v>
      </c>
      <c r="D26" s="8">
        <v>681</v>
      </c>
      <c r="E26" s="8">
        <f>Table220__Page_140[[#This Row],[Rural Sub Centres]]+Table220__Page_140[[#This Row],[Urban Sub Centres]]</f>
        <v>4910</v>
      </c>
      <c r="F26" s="8">
        <v>578</v>
      </c>
      <c r="G26" s="8">
        <v>256</v>
      </c>
      <c r="H26" s="8">
        <f>Table220__Page_140[[#This Row],[Urban PHCs]]+Table220__Page_140[[#This Row],[Rural PHCs]]</f>
        <v>834</v>
      </c>
      <c r="I26" s="8">
        <v>28</v>
      </c>
      <c r="J26" s="8">
        <v>54</v>
      </c>
      <c r="K26" s="8">
        <f>Table220__Page_140[[#This Row],[Rural CHCs]]+Table220__Page_140[[#This Row],[Urban CHCs]]</f>
        <v>82</v>
      </c>
    </row>
    <row r="27" spans="1:11" x14ac:dyDescent="0.35">
      <c r="A27" s="5">
        <v>25</v>
      </c>
      <c r="B27" s="7" t="s">
        <v>222</v>
      </c>
      <c r="C27" s="8">
        <v>956</v>
      </c>
      <c r="D27" s="8">
        <v>44</v>
      </c>
      <c r="E27" s="8">
        <f>Table220__Page_140[[#This Row],[Rural Sub Centres]]+Table220__Page_140[[#This Row],[Urban Sub Centres]]</f>
        <v>1000</v>
      </c>
      <c r="F27" s="8">
        <v>108</v>
      </c>
      <c r="G27" s="8">
        <v>9</v>
      </c>
      <c r="H27" s="8">
        <f>Table220__Page_140[[#This Row],[Urban PHCs]]+Table220__Page_140[[#This Row],[Rural PHCs]]</f>
        <v>117</v>
      </c>
      <c r="I27" s="8">
        <v>21</v>
      </c>
      <c r="J27" s="8">
        <v>2</v>
      </c>
      <c r="K27" s="8">
        <f>Table220__Page_140[[#This Row],[Rural CHCs]]+Table220__Page_140[[#This Row],[Urban CHCs]]</f>
        <v>23</v>
      </c>
    </row>
    <row r="28" spans="1:11" x14ac:dyDescent="0.35">
      <c r="A28" s="5">
        <v>26</v>
      </c>
      <c r="B28" s="7" t="s">
        <v>227</v>
      </c>
      <c r="C28" s="8">
        <v>1785</v>
      </c>
      <c r="D28" s="8">
        <v>66</v>
      </c>
      <c r="E28" s="8">
        <f>Table220__Page_140[[#This Row],[Rural Sub Centres]]+Table220__Page_140[[#This Row],[Urban Sub Centres]]</f>
        <v>1851</v>
      </c>
      <c r="F28" s="8">
        <v>531</v>
      </c>
      <c r="G28" s="8">
        <v>76</v>
      </c>
      <c r="H28" s="8">
        <f>Table220__Page_140[[#This Row],[Urban PHCs]]+Table220__Page_140[[#This Row],[Rural PHCs]]</f>
        <v>607</v>
      </c>
      <c r="I28" s="8">
        <v>52</v>
      </c>
      <c r="J28" s="8">
        <v>28</v>
      </c>
      <c r="K28" s="8">
        <f>Table220__Page_140[[#This Row],[Rural CHCs]]+Table220__Page_140[[#This Row],[Urban CHCs]]</f>
        <v>80</v>
      </c>
    </row>
    <row r="29" spans="1:11" x14ac:dyDescent="0.35">
      <c r="A29" s="5">
        <v>27</v>
      </c>
      <c r="B29" s="7" t="s">
        <v>233</v>
      </c>
      <c r="C29" s="8">
        <v>20781</v>
      </c>
      <c r="D29" s="8">
        <v>0</v>
      </c>
      <c r="E29" s="8">
        <f>Table220__Page_140[[#This Row],[Rural Sub Centres]]+Table220__Page_140[[#This Row],[Urban Sub Centres]]</f>
        <v>20781</v>
      </c>
      <c r="F29" s="8">
        <v>2919</v>
      </c>
      <c r="G29" s="8">
        <v>594</v>
      </c>
      <c r="H29" s="8">
        <f>Table220__Page_140[[#This Row],[Urban PHCs]]+Table220__Page_140[[#This Row],[Rural PHCs]]</f>
        <v>3513</v>
      </c>
      <c r="I29" s="8">
        <v>829</v>
      </c>
      <c r="J29" s="8">
        <v>12</v>
      </c>
      <c r="K29" s="8">
        <f>Table220__Page_140[[#This Row],[Rural CHCs]]+Table220__Page_140[[#This Row],[Urban CHCs]]</f>
        <v>841</v>
      </c>
    </row>
    <row r="30" spans="1:11" x14ac:dyDescent="0.35">
      <c r="A30" s="5">
        <v>28</v>
      </c>
      <c r="B30" s="7" t="s">
        <v>245</v>
      </c>
      <c r="C30" s="8">
        <v>10357</v>
      </c>
      <c r="D30" s="8">
        <v>0</v>
      </c>
      <c r="E30" s="8">
        <f>Table220__Page_140[[#This Row],[Rural Sub Centres]]+Table220__Page_140[[#This Row],[Urban Sub Centres]]</f>
        <v>10357</v>
      </c>
      <c r="F30" s="8">
        <v>915</v>
      </c>
      <c r="G30" s="8">
        <v>456</v>
      </c>
      <c r="H30" s="8">
        <f>Table220__Page_140[[#This Row],[Urban PHCs]]+Table220__Page_140[[#This Row],[Rural PHCs]]</f>
        <v>1371</v>
      </c>
      <c r="I30" s="8">
        <v>348</v>
      </c>
      <c r="J30" s="8">
        <v>0</v>
      </c>
      <c r="K30" s="8">
        <f>Table220__Page_140[[#This Row],[Rural CHCs]]+Table220__Page_140[[#This Row],[Urban CHCs]]</f>
        <v>348</v>
      </c>
    </row>
    <row r="31" spans="1:11" x14ac:dyDescent="0.35">
      <c r="A31" s="5">
        <v>29</v>
      </c>
      <c r="B31" s="7" t="s">
        <v>285</v>
      </c>
      <c r="C31" s="8">
        <v>124</v>
      </c>
      <c r="D31" s="8">
        <v>0</v>
      </c>
      <c r="E31" s="8">
        <f>Table220__Page_140[[#This Row],[Rural Sub Centres]]+Table220__Page_140[[#This Row],[Urban Sub Centres]]</f>
        <v>124</v>
      </c>
      <c r="F31" s="8">
        <v>22</v>
      </c>
      <c r="G31" s="8">
        <v>5</v>
      </c>
      <c r="H31" s="8">
        <f>Table220__Page_140[[#This Row],[Urban PHCs]]+Table220__Page_140[[#This Row],[Rural PHCs]]</f>
        <v>27</v>
      </c>
      <c r="I31" s="8">
        <v>4</v>
      </c>
      <c r="J31" s="8">
        <v>0</v>
      </c>
      <c r="K31" s="8">
        <f>Table220__Page_140[[#This Row],[Rural CHCs]]+Table220__Page_140[[#This Row],[Urban CHCs]]</f>
        <v>4</v>
      </c>
    </row>
    <row r="32" spans="1:11" x14ac:dyDescent="0.35">
      <c r="A32" s="5">
        <v>30</v>
      </c>
      <c r="B32" s="7" t="s">
        <v>260</v>
      </c>
      <c r="C32" s="8">
        <v>0</v>
      </c>
      <c r="D32" s="8">
        <v>0</v>
      </c>
      <c r="E32" s="8">
        <f>Table220__Page_140[[#This Row],[Rural Sub Centres]]+Table220__Page_140[[#This Row],[Urban Sub Centres]]</f>
        <v>0</v>
      </c>
      <c r="F32" s="8">
        <v>0</v>
      </c>
      <c r="G32" s="8">
        <v>43</v>
      </c>
      <c r="H32" s="8">
        <f>Table220__Page_140[[#This Row],[Urban PHCs]]+Table220__Page_140[[#This Row],[Rural PHCs]]</f>
        <v>43</v>
      </c>
      <c r="I32" s="8">
        <v>0</v>
      </c>
      <c r="J32" s="8">
        <v>2</v>
      </c>
      <c r="K32" s="8">
        <f>Table220__Page_140[[#This Row],[Rural CHCs]]+Table220__Page_140[[#This Row],[Urban CHCs]]</f>
        <v>2</v>
      </c>
    </row>
    <row r="33" spans="1:11" ht="29" x14ac:dyDescent="0.35">
      <c r="A33" s="5">
        <v>31</v>
      </c>
      <c r="B33" s="9" t="s">
        <v>340</v>
      </c>
      <c r="C33" s="8">
        <v>94</v>
      </c>
      <c r="D33" s="8">
        <v>3</v>
      </c>
      <c r="E33" s="8">
        <f>Table220__Page_140[[#This Row],[Rural Sub Centres]]+Table220__Page_140[[#This Row],[Urban Sub Centres]]</f>
        <v>97</v>
      </c>
      <c r="F33" s="8">
        <v>12</v>
      </c>
      <c r="G33" s="8">
        <v>2</v>
      </c>
      <c r="H33" s="8">
        <f>Table220__Page_140[[#This Row],[Urban PHCs]]+Table220__Page_140[[#This Row],[Rural PHCs]]</f>
        <v>14</v>
      </c>
      <c r="I33" s="8">
        <v>3</v>
      </c>
      <c r="J33" s="8">
        <v>1</v>
      </c>
      <c r="K33" s="8">
        <f>Table220__Page_140[[#This Row],[Rural CHCs]]+Table220__Page_140[[#This Row],[Urban CHCs]]</f>
        <v>4</v>
      </c>
    </row>
    <row r="34" spans="1:11" x14ac:dyDescent="0.35">
      <c r="A34" s="5">
        <v>32</v>
      </c>
      <c r="B34" s="7" t="s">
        <v>262</v>
      </c>
      <c r="C34" s="8">
        <v>12</v>
      </c>
      <c r="D34" s="8">
        <v>2</v>
      </c>
      <c r="E34" s="8">
        <f>Table220__Page_140[[#This Row],[Rural Sub Centres]]+Table220__Page_140[[#This Row],[Urban Sub Centres]]</f>
        <v>14</v>
      </c>
      <c r="F34" s="8">
        <v>5</v>
      </c>
      <c r="G34" s="8">
        <v>545</v>
      </c>
      <c r="H34" s="8">
        <f>Table220__Page_140[[#This Row],[Urban PHCs]]+Table220__Page_140[[#This Row],[Rural PHCs]]</f>
        <v>550</v>
      </c>
      <c r="I34" s="8">
        <v>0</v>
      </c>
      <c r="J34" s="8">
        <v>0</v>
      </c>
      <c r="K34" s="8">
        <f>Table220__Page_140[[#This Row],[Rural CHCs]]+Table220__Page_140[[#This Row],[Urban CHCs]]</f>
        <v>0</v>
      </c>
    </row>
    <row r="35" spans="1:11" x14ac:dyDescent="0.35">
      <c r="A35" s="5">
        <v>33</v>
      </c>
      <c r="B35" s="7" t="s">
        <v>264</v>
      </c>
      <c r="C35" s="8">
        <v>2429</v>
      </c>
      <c r="D35" s="8">
        <v>42</v>
      </c>
      <c r="E35" s="8">
        <f>Table220__Page_140[[#This Row],[Rural Sub Centres]]+Table220__Page_140[[#This Row],[Urban Sub Centres]]</f>
        <v>2471</v>
      </c>
      <c r="F35" s="8">
        <v>891</v>
      </c>
      <c r="G35" s="8">
        <v>82</v>
      </c>
      <c r="H35" s="8">
        <f>Table220__Page_140[[#This Row],[Urban PHCs]]+Table220__Page_140[[#This Row],[Rural PHCs]]</f>
        <v>973</v>
      </c>
      <c r="I35" s="8">
        <v>56</v>
      </c>
      <c r="J35" s="8">
        <v>23</v>
      </c>
      <c r="K35" s="8">
        <f>Table220__Page_140[[#This Row],[Rural CHCs]]+Table220__Page_140[[#This Row],[Urban CHCs]]</f>
        <v>79</v>
      </c>
    </row>
    <row r="36" spans="1:11" x14ac:dyDescent="0.35">
      <c r="A36" s="5">
        <v>34</v>
      </c>
      <c r="B36" s="7" t="s">
        <v>270</v>
      </c>
      <c r="C36" s="8">
        <v>288</v>
      </c>
      <c r="D36" s="8">
        <v>0</v>
      </c>
      <c r="E36" s="8">
        <f>Table220__Page_140[[#This Row],[Rural Sub Centres]]+Table220__Page_140[[#This Row],[Urban Sub Centres]]</f>
        <v>288</v>
      </c>
      <c r="F36" s="8">
        <v>32</v>
      </c>
      <c r="G36" s="8">
        <v>1</v>
      </c>
      <c r="H36" s="8">
        <f>Table220__Page_140[[#This Row],[Urban PHCs]]+Table220__Page_140[[#This Row],[Rural PHCs]]</f>
        <v>33</v>
      </c>
      <c r="I36" s="8">
        <v>7</v>
      </c>
      <c r="J36" s="8">
        <v>0</v>
      </c>
      <c r="K36" s="8">
        <f>Table220__Page_140[[#This Row],[Rural CHCs]]+Table220__Page_140[[#This Row],[Urban CHCs]]</f>
        <v>7</v>
      </c>
    </row>
    <row r="37" spans="1:11" x14ac:dyDescent="0.35">
      <c r="A37" s="5">
        <v>35</v>
      </c>
      <c r="B37" s="7" t="s">
        <v>273</v>
      </c>
      <c r="C37" s="8">
        <v>9</v>
      </c>
      <c r="D37" s="8">
        <v>0</v>
      </c>
      <c r="E37" s="8">
        <f>Table220__Page_140[[#This Row],[Rural Sub Centres]]+Table220__Page_140[[#This Row],[Urban Sub Centres]]</f>
        <v>9</v>
      </c>
      <c r="F37" s="8">
        <v>4</v>
      </c>
      <c r="G37" s="8">
        <v>0</v>
      </c>
      <c r="H37" s="8">
        <f>Table220__Page_140[[#This Row],[Urban PHCs]]+Table220__Page_140[[#This Row],[Rural PHCs]]</f>
        <v>4</v>
      </c>
      <c r="I37" s="8">
        <v>3</v>
      </c>
      <c r="J37" s="8">
        <v>0</v>
      </c>
      <c r="K37" s="8">
        <f>Table220__Page_140[[#This Row],[Rural CHCs]]+Table220__Page_140[[#This Row],[Urban CHCs]]</f>
        <v>3</v>
      </c>
    </row>
    <row r="38" spans="1:11" x14ac:dyDescent="0.35">
      <c r="A38" s="5">
        <v>36</v>
      </c>
      <c r="B38" s="7" t="s">
        <v>274</v>
      </c>
      <c r="C38" s="8">
        <v>53</v>
      </c>
      <c r="D38" s="8">
        <v>28</v>
      </c>
      <c r="E38" s="8">
        <f>Table220__Page_140[[#This Row],[Rural Sub Centres]]+Table220__Page_140[[#This Row],[Urban Sub Centres]]</f>
        <v>81</v>
      </c>
      <c r="F38" s="8">
        <v>24</v>
      </c>
      <c r="G38" s="8">
        <v>15</v>
      </c>
      <c r="H38" s="8">
        <f>Table220__Page_140[[#This Row],[Urban PHCs]]+Table220__Page_140[[#This Row],[Rural PHCs]]</f>
        <v>39</v>
      </c>
      <c r="I38" s="8">
        <v>3</v>
      </c>
      <c r="J38" s="8">
        <v>1</v>
      </c>
      <c r="K38" s="8">
        <f>Table220__Page_140[[#This Row],[Rural CHCs]]+Table220__Page_140[[#This Row],[Urban CHCs]]</f>
        <v>4</v>
      </c>
    </row>
  </sheetData>
  <dataConsolidate/>
  <mergeCells count="1">
    <mergeCell ref="A1:K1"/>
  </mergeCells>
  <conditionalFormatting sqref="M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8BA0-7722-4D28-AD16-F542C088B21D}">
  <dimension ref="A1:O38"/>
  <sheetViews>
    <sheetView topLeftCell="D1" zoomScaleNormal="100" workbookViewId="0">
      <selection sqref="A1:O1"/>
    </sheetView>
  </sheetViews>
  <sheetFormatPr defaultRowHeight="14.5" x14ac:dyDescent="0.35"/>
  <cols>
    <col min="1" max="1" width="7.453125" style="2" bestFit="1" customWidth="1"/>
    <col min="2" max="2" width="27.26953125" style="1" bestFit="1" customWidth="1"/>
    <col min="3" max="3" width="43" style="2" bestFit="1" customWidth="1"/>
    <col min="4" max="4" width="21.26953125" style="4" bestFit="1" customWidth="1"/>
    <col min="5" max="6" width="23" style="4" bestFit="1" customWidth="1"/>
    <col min="7" max="7" width="23.90625" style="4" bestFit="1" customWidth="1"/>
    <col min="8" max="8" width="15.453125" style="4" bestFit="1" customWidth="1"/>
    <col min="9" max="10" width="17" style="4" bestFit="1" customWidth="1"/>
    <col min="11" max="11" width="18" style="4" bestFit="1" customWidth="1"/>
    <col min="12" max="12" width="15.453125" style="4" bestFit="1" customWidth="1"/>
    <col min="13" max="14" width="17" style="4" bestFit="1" customWidth="1"/>
    <col min="15" max="15" width="18" style="4" bestFit="1" customWidth="1"/>
  </cols>
  <sheetData>
    <row r="1" spans="1:15" ht="17.5" thickBot="1" x14ac:dyDescent="0.45">
      <c r="A1" s="12" t="s">
        <v>345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" thickTop="1" x14ac:dyDescent="0.35">
      <c r="A2" s="8" t="s">
        <v>0</v>
      </c>
      <c r="B2" s="7" t="s">
        <v>1</v>
      </c>
      <c r="C2" s="10" t="s">
        <v>343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pans="1:15" x14ac:dyDescent="0.35">
      <c r="A3" s="8">
        <v>1</v>
      </c>
      <c r="B3" s="7" t="s">
        <v>14</v>
      </c>
      <c r="C3" s="8">
        <v>33904000</v>
      </c>
      <c r="D3" s="7" t="s">
        <v>15</v>
      </c>
      <c r="E3" s="7" t="s">
        <v>16</v>
      </c>
      <c r="F3" s="7" t="s">
        <v>335</v>
      </c>
      <c r="G3" s="7" t="s">
        <v>335</v>
      </c>
      <c r="H3" s="7" t="s">
        <v>17</v>
      </c>
      <c r="I3" s="7" t="s">
        <v>18</v>
      </c>
      <c r="J3" s="7" t="s">
        <v>19</v>
      </c>
      <c r="K3" s="7" t="s">
        <v>20</v>
      </c>
      <c r="L3" s="7" t="s">
        <v>21</v>
      </c>
      <c r="M3" s="7" t="s">
        <v>22</v>
      </c>
      <c r="N3" s="7" t="s">
        <v>23</v>
      </c>
      <c r="O3" s="7" t="s">
        <v>24</v>
      </c>
    </row>
    <row r="4" spans="1:15" x14ac:dyDescent="0.35">
      <c r="A4" s="8">
        <v>2</v>
      </c>
      <c r="B4" s="7" t="s">
        <v>25</v>
      </c>
      <c r="C4" s="8">
        <v>1156000</v>
      </c>
      <c r="D4" s="7" t="s">
        <v>26</v>
      </c>
      <c r="E4" s="7" t="s">
        <v>27</v>
      </c>
      <c r="F4" s="7" t="s">
        <v>335</v>
      </c>
      <c r="G4" s="7" t="s">
        <v>335</v>
      </c>
      <c r="H4" s="7" t="s">
        <v>24</v>
      </c>
      <c r="I4" s="7" t="s">
        <v>28</v>
      </c>
      <c r="J4" s="7" t="s">
        <v>335</v>
      </c>
      <c r="K4" s="7" t="s">
        <v>335</v>
      </c>
      <c r="L4" s="7" t="s">
        <v>29</v>
      </c>
      <c r="M4" s="7" t="s">
        <v>30</v>
      </c>
      <c r="N4" s="7" t="s">
        <v>335</v>
      </c>
      <c r="O4" s="7" t="s">
        <v>335</v>
      </c>
    </row>
    <row r="5" spans="1:15" x14ac:dyDescent="0.35">
      <c r="A5" s="8">
        <v>3</v>
      </c>
      <c r="B5" s="7" t="s">
        <v>31</v>
      </c>
      <c r="C5" s="8">
        <v>29996000</v>
      </c>
      <c r="D5" s="7" t="s">
        <v>32</v>
      </c>
      <c r="E5" s="7" t="s">
        <v>33</v>
      </c>
      <c r="F5" s="7" t="s">
        <v>34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40</v>
      </c>
      <c r="M5" s="7" t="s">
        <v>41</v>
      </c>
      <c r="N5" s="7" t="s">
        <v>42</v>
      </c>
      <c r="O5" s="7" t="s">
        <v>43</v>
      </c>
    </row>
    <row r="6" spans="1:15" x14ac:dyDescent="0.35">
      <c r="A6" s="8">
        <v>4</v>
      </c>
      <c r="B6" s="7" t="s">
        <v>44</v>
      </c>
      <c r="C6" s="8">
        <v>110184000</v>
      </c>
      <c r="D6" s="7" t="s">
        <v>45</v>
      </c>
      <c r="E6" s="7" t="s">
        <v>46</v>
      </c>
      <c r="F6" s="7" t="s">
        <v>47</v>
      </c>
      <c r="G6" s="7" t="s">
        <v>48</v>
      </c>
      <c r="H6" s="7" t="s">
        <v>49</v>
      </c>
      <c r="I6" s="7" t="s">
        <v>50</v>
      </c>
      <c r="J6" s="7" t="s">
        <v>51</v>
      </c>
      <c r="K6" s="7" t="s">
        <v>52</v>
      </c>
      <c r="L6" s="7" t="s">
        <v>53</v>
      </c>
      <c r="M6" s="7" t="s">
        <v>54</v>
      </c>
      <c r="N6" s="7" t="s">
        <v>55</v>
      </c>
      <c r="O6" s="7" t="s">
        <v>56</v>
      </c>
    </row>
    <row r="7" spans="1:15" x14ac:dyDescent="0.35">
      <c r="A7" s="8">
        <v>5</v>
      </c>
      <c r="B7" s="7" t="s">
        <v>57</v>
      </c>
      <c r="C7" s="8">
        <v>21892000</v>
      </c>
      <c r="D7" s="7" t="s">
        <v>58</v>
      </c>
      <c r="E7" s="7" t="s">
        <v>59</v>
      </c>
      <c r="F7" s="7" t="s">
        <v>60</v>
      </c>
      <c r="G7" s="7" t="s">
        <v>61</v>
      </c>
      <c r="H7" s="7" t="s">
        <v>62</v>
      </c>
      <c r="I7" s="7" t="s">
        <v>63</v>
      </c>
      <c r="J7" s="7" t="s">
        <v>64</v>
      </c>
      <c r="K7" s="7" t="s">
        <v>65</v>
      </c>
      <c r="L7" s="7" t="s">
        <v>66</v>
      </c>
      <c r="M7" s="7" t="s">
        <v>67</v>
      </c>
      <c r="N7" s="7" t="s">
        <v>68</v>
      </c>
      <c r="O7" s="7" t="s">
        <v>69</v>
      </c>
    </row>
    <row r="8" spans="1:15" x14ac:dyDescent="0.35">
      <c r="A8" s="8">
        <v>6</v>
      </c>
      <c r="B8" s="7" t="s">
        <v>70</v>
      </c>
      <c r="C8" s="8">
        <v>390000</v>
      </c>
      <c r="D8" s="7" t="s">
        <v>71</v>
      </c>
      <c r="E8" s="7" t="s">
        <v>72</v>
      </c>
      <c r="F8" s="7" t="s">
        <v>335</v>
      </c>
      <c r="G8" s="7" t="s">
        <v>335</v>
      </c>
      <c r="H8" s="7" t="s">
        <v>39</v>
      </c>
      <c r="I8" s="7" t="s">
        <v>73</v>
      </c>
      <c r="J8" s="7" t="s">
        <v>335</v>
      </c>
      <c r="K8" s="7" t="s">
        <v>335</v>
      </c>
      <c r="L8" s="7" t="s">
        <v>74</v>
      </c>
      <c r="M8" s="7" t="s">
        <v>61</v>
      </c>
      <c r="N8" s="7" t="s">
        <v>335</v>
      </c>
      <c r="O8" s="7" t="s">
        <v>335</v>
      </c>
    </row>
    <row r="9" spans="1:15" x14ac:dyDescent="0.35">
      <c r="A9" s="8">
        <v>7</v>
      </c>
      <c r="B9" s="7" t="s">
        <v>75</v>
      </c>
      <c r="C9" s="8">
        <v>36601000</v>
      </c>
      <c r="D9" s="7" t="s">
        <v>76</v>
      </c>
      <c r="E9" s="7" t="s">
        <v>77</v>
      </c>
      <c r="F9" s="7" t="s">
        <v>335</v>
      </c>
      <c r="G9" s="7" t="s">
        <v>335</v>
      </c>
      <c r="H9" s="7" t="s">
        <v>78</v>
      </c>
      <c r="I9" s="7" t="s">
        <v>79</v>
      </c>
      <c r="J9" s="7" t="s">
        <v>335</v>
      </c>
      <c r="K9" s="7" t="s">
        <v>335</v>
      </c>
      <c r="L9" s="7" t="s">
        <v>80</v>
      </c>
      <c r="M9" s="7" t="s">
        <v>81</v>
      </c>
      <c r="N9" s="7" t="s">
        <v>335</v>
      </c>
      <c r="O9" s="7" t="s">
        <v>335</v>
      </c>
    </row>
    <row r="10" spans="1:15" x14ac:dyDescent="0.35">
      <c r="A10" s="8">
        <v>8</v>
      </c>
      <c r="B10" s="7" t="s">
        <v>82</v>
      </c>
      <c r="C10" s="8">
        <v>17469000</v>
      </c>
      <c r="D10" s="7"/>
      <c r="E10" s="7" t="s">
        <v>83</v>
      </c>
      <c r="F10" s="7" t="s">
        <v>84</v>
      </c>
      <c r="G10" s="7" t="s">
        <v>73</v>
      </c>
      <c r="H10" s="7" t="s">
        <v>85</v>
      </c>
      <c r="I10" s="7" t="s">
        <v>86</v>
      </c>
      <c r="J10" s="7" t="s">
        <v>87</v>
      </c>
      <c r="K10" s="7" t="s">
        <v>88</v>
      </c>
      <c r="L10" s="7" t="s">
        <v>89</v>
      </c>
      <c r="M10" s="7" t="s">
        <v>90</v>
      </c>
      <c r="N10" s="7" t="s">
        <v>91</v>
      </c>
      <c r="O10" s="7" t="s">
        <v>65</v>
      </c>
    </row>
    <row r="11" spans="1:15" x14ac:dyDescent="0.35">
      <c r="A11" s="8">
        <v>9</v>
      </c>
      <c r="B11" s="7" t="s">
        <v>92</v>
      </c>
      <c r="C11" s="8">
        <v>6677000</v>
      </c>
      <c r="D11" s="7" t="s">
        <v>93</v>
      </c>
      <c r="E11" s="7" t="s">
        <v>94</v>
      </c>
      <c r="F11" s="7" t="s">
        <v>335</v>
      </c>
      <c r="G11" s="7" t="s">
        <v>335</v>
      </c>
      <c r="H11" s="7" t="s">
        <v>95</v>
      </c>
      <c r="I11" s="7" t="s">
        <v>96</v>
      </c>
      <c r="J11" s="7" t="s">
        <v>335</v>
      </c>
      <c r="K11" s="7" t="s">
        <v>335</v>
      </c>
      <c r="L11" s="7" t="s">
        <v>30</v>
      </c>
      <c r="M11" s="7" t="s">
        <v>97</v>
      </c>
      <c r="N11" s="7" t="s">
        <v>335</v>
      </c>
      <c r="O11" s="7" t="s">
        <v>335</v>
      </c>
    </row>
    <row r="12" spans="1:15" x14ac:dyDescent="0.35">
      <c r="A12" s="8">
        <v>10</v>
      </c>
      <c r="B12" s="7" t="s">
        <v>98</v>
      </c>
      <c r="C12" s="8">
        <v>28936000</v>
      </c>
      <c r="D12" s="7" t="s">
        <v>99</v>
      </c>
      <c r="E12" s="7" t="s">
        <v>100</v>
      </c>
      <c r="F12" s="7" t="s">
        <v>101</v>
      </c>
      <c r="G12" s="7" t="s">
        <v>102</v>
      </c>
      <c r="H12" s="7" t="s">
        <v>103</v>
      </c>
      <c r="I12" s="7" t="s">
        <v>21</v>
      </c>
      <c r="J12" s="7" t="s">
        <v>104</v>
      </c>
      <c r="K12" s="7" t="s">
        <v>105</v>
      </c>
      <c r="L12" s="7" t="s">
        <v>106</v>
      </c>
      <c r="M12" s="7" t="s">
        <v>107</v>
      </c>
      <c r="N12" s="7" t="s">
        <v>108</v>
      </c>
      <c r="O12" s="7" t="s">
        <v>109</v>
      </c>
    </row>
    <row r="13" spans="1:15" x14ac:dyDescent="0.35">
      <c r="A13" s="8">
        <v>11</v>
      </c>
      <c r="B13" s="7" t="s">
        <v>110</v>
      </c>
      <c r="C13" s="8">
        <v>37689000</v>
      </c>
      <c r="D13" s="7" t="s">
        <v>111</v>
      </c>
      <c r="E13" s="7" t="s">
        <v>112</v>
      </c>
      <c r="F13" s="7" t="s">
        <v>335</v>
      </c>
      <c r="G13" s="7" t="s">
        <v>335</v>
      </c>
      <c r="H13" s="7" t="s">
        <v>113</v>
      </c>
      <c r="I13" s="7" t="s">
        <v>114</v>
      </c>
      <c r="J13" s="7" t="s">
        <v>335</v>
      </c>
      <c r="K13" s="7" t="s">
        <v>335</v>
      </c>
      <c r="L13" s="7" t="s">
        <v>115</v>
      </c>
      <c r="M13" s="7" t="s">
        <v>116</v>
      </c>
      <c r="N13" s="7" t="s">
        <v>117</v>
      </c>
      <c r="O13" s="7" t="s">
        <v>102</v>
      </c>
    </row>
    <row r="14" spans="1:15" x14ac:dyDescent="0.35">
      <c r="A14" s="8">
        <v>12</v>
      </c>
      <c r="B14" s="7" t="s">
        <v>118</v>
      </c>
      <c r="C14" s="8">
        <v>9312000</v>
      </c>
      <c r="D14" s="7" t="s">
        <v>119</v>
      </c>
      <c r="E14" s="7" t="s">
        <v>120</v>
      </c>
      <c r="F14" s="7" t="s">
        <v>335</v>
      </c>
      <c r="G14" s="7" t="s">
        <v>335</v>
      </c>
      <c r="H14" s="7" t="s">
        <v>121</v>
      </c>
      <c r="I14" s="7" t="s">
        <v>122</v>
      </c>
      <c r="J14" s="7" t="s">
        <v>335</v>
      </c>
      <c r="K14" s="7" t="s">
        <v>335</v>
      </c>
      <c r="L14" s="7" t="s">
        <v>123</v>
      </c>
      <c r="M14" s="7" t="s">
        <v>124</v>
      </c>
      <c r="N14" s="7" t="s">
        <v>335</v>
      </c>
      <c r="O14" s="7" t="s">
        <v>335</v>
      </c>
    </row>
    <row r="15" spans="1:15" x14ac:dyDescent="0.35">
      <c r="A15" s="8">
        <v>13</v>
      </c>
      <c r="B15" s="7" t="s">
        <v>125</v>
      </c>
      <c r="C15" s="8">
        <v>61051000</v>
      </c>
      <c r="D15" s="7" t="s">
        <v>126</v>
      </c>
      <c r="E15" s="7" t="s">
        <v>127</v>
      </c>
      <c r="F15" s="7" t="s">
        <v>128</v>
      </c>
      <c r="G15" s="7" t="s">
        <v>35</v>
      </c>
      <c r="H15" s="7" t="s">
        <v>129</v>
      </c>
      <c r="I15" s="7" t="s">
        <v>130</v>
      </c>
      <c r="J15" s="7" t="s">
        <v>131</v>
      </c>
      <c r="K15" s="7" t="s">
        <v>102</v>
      </c>
      <c r="L15" s="7" t="s">
        <v>132</v>
      </c>
      <c r="M15" s="7" t="s">
        <v>133</v>
      </c>
      <c r="N15" s="7" t="s">
        <v>134</v>
      </c>
      <c r="O15" s="7" t="s">
        <v>135</v>
      </c>
    </row>
    <row r="16" spans="1:15" x14ac:dyDescent="0.35">
      <c r="A16" s="8">
        <v>14</v>
      </c>
      <c r="B16" s="7" t="s">
        <v>136</v>
      </c>
      <c r="C16" s="8">
        <v>64945000</v>
      </c>
      <c r="D16" s="7" t="s">
        <v>137</v>
      </c>
      <c r="E16" s="7" t="s">
        <v>138</v>
      </c>
      <c r="F16" s="7" t="s">
        <v>139</v>
      </c>
      <c r="G16" s="7" t="s">
        <v>19</v>
      </c>
      <c r="H16" s="7" t="s">
        <v>140</v>
      </c>
      <c r="I16" s="7" t="s">
        <v>141</v>
      </c>
      <c r="J16" s="7" t="s">
        <v>142</v>
      </c>
      <c r="K16" s="7" t="s">
        <v>143</v>
      </c>
      <c r="L16" s="7" t="s">
        <v>144</v>
      </c>
      <c r="M16" s="7" t="s">
        <v>145</v>
      </c>
      <c r="N16" s="7" t="s">
        <v>146</v>
      </c>
      <c r="O16" s="7" t="s">
        <v>147</v>
      </c>
    </row>
    <row r="17" spans="1:15" x14ac:dyDescent="0.35">
      <c r="A17" s="8">
        <v>15</v>
      </c>
      <c r="B17" s="7" t="s">
        <v>148</v>
      </c>
      <c r="C17" s="8">
        <v>2168000</v>
      </c>
      <c r="D17" s="7" t="s">
        <v>149</v>
      </c>
      <c r="E17" s="7" t="s">
        <v>150</v>
      </c>
      <c r="F17" s="7" t="s">
        <v>151</v>
      </c>
      <c r="G17" s="7" t="s">
        <v>152</v>
      </c>
      <c r="H17" s="7" t="s">
        <v>71</v>
      </c>
      <c r="I17" s="7" t="s">
        <v>105</v>
      </c>
      <c r="J17" s="7" t="s">
        <v>153</v>
      </c>
      <c r="K17" s="7" t="s">
        <v>39</v>
      </c>
      <c r="L17" s="7" t="s">
        <v>154</v>
      </c>
      <c r="M17" s="7" t="s">
        <v>155</v>
      </c>
      <c r="N17" s="7" t="s">
        <v>29</v>
      </c>
      <c r="O17" s="7" t="s">
        <v>156</v>
      </c>
    </row>
    <row r="18" spans="1:15" x14ac:dyDescent="0.35">
      <c r="A18" s="8">
        <v>16</v>
      </c>
      <c r="B18" s="7" t="s">
        <v>157</v>
      </c>
      <c r="C18" s="8">
        <v>2640000</v>
      </c>
      <c r="D18" s="7" t="s">
        <v>158</v>
      </c>
      <c r="E18" s="7" t="s">
        <v>159</v>
      </c>
      <c r="F18" s="7" t="s">
        <v>160</v>
      </c>
      <c r="G18" s="7" t="s">
        <v>161</v>
      </c>
      <c r="H18" s="7" t="s">
        <v>162</v>
      </c>
      <c r="I18" s="7" t="s">
        <v>163</v>
      </c>
      <c r="J18" s="7" t="s">
        <v>164</v>
      </c>
      <c r="K18" s="7" t="s">
        <v>165</v>
      </c>
      <c r="L18" s="7" t="s">
        <v>166</v>
      </c>
      <c r="M18" s="7" t="s">
        <v>152</v>
      </c>
      <c r="N18" s="7" t="s">
        <v>74</v>
      </c>
      <c r="O18" s="7" t="s">
        <v>167</v>
      </c>
    </row>
    <row r="19" spans="1:15" x14ac:dyDescent="0.35">
      <c r="A19" s="8">
        <v>17</v>
      </c>
      <c r="B19" s="7" t="s">
        <v>168</v>
      </c>
      <c r="C19" s="8">
        <v>555000</v>
      </c>
      <c r="D19" s="7" t="s">
        <v>116</v>
      </c>
      <c r="E19" s="7" t="s">
        <v>169</v>
      </c>
      <c r="F19" s="7" t="s">
        <v>335</v>
      </c>
      <c r="G19" s="7" t="s">
        <v>335</v>
      </c>
      <c r="H19" s="7" t="s">
        <v>170</v>
      </c>
      <c r="I19" s="7" t="s">
        <v>30</v>
      </c>
      <c r="J19" s="7" t="s">
        <v>335</v>
      </c>
      <c r="K19" s="7" t="s">
        <v>335</v>
      </c>
      <c r="L19" s="7" t="s">
        <v>61</v>
      </c>
      <c r="M19" s="7" t="s">
        <v>171</v>
      </c>
      <c r="N19" s="7" t="s">
        <v>335</v>
      </c>
      <c r="O19" s="7" t="s">
        <v>335</v>
      </c>
    </row>
    <row r="20" spans="1:15" x14ac:dyDescent="0.35">
      <c r="A20" s="8">
        <v>18</v>
      </c>
      <c r="B20" s="7" t="s">
        <v>172</v>
      </c>
      <c r="C20" s="8">
        <v>1222000</v>
      </c>
      <c r="D20" s="7" t="s">
        <v>173</v>
      </c>
      <c r="E20" s="7" t="s">
        <v>174</v>
      </c>
      <c r="F20" s="7" t="s">
        <v>335</v>
      </c>
      <c r="G20" s="7" t="s">
        <v>335</v>
      </c>
      <c r="H20" s="7" t="s">
        <v>175</v>
      </c>
      <c r="I20" s="7" t="s">
        <v>90</v>
      </c>
      <c r="J20" s="7" t="s">
        <v>335</v>
      </c>
      <c r="K20" s="7" t="s">
        <v>335</v>
      </c>
      <c r="L20" s="7" t="s">
        <v>39</v>
      </c>
      <c r="M20" s="7" t="s">
        <v>69</v>
      </c>
      <c r="N20" s="7" t="s">
        <v>335</v>
      </c>
      <c r="O20" s="7" t="s">
        <v>335</v>
      </c>
    </row>
    <row r="21" spans="1:15" x14ac:dyDescent="0.35">
      <c r="A21" s="8">
        <v>19</v>
      </c>
      <c r="B21" s="7" t="s">
        <v>176</v>
      </c>
      <c r="C21" s="8">
        <v>37461000</v>
      </c>
      <c r="D21" s="7" t="s">
        <v>177</v>
      </c>
      <c r="E21" s="7" t="s">
        <v>178</v>
      </c>
      <c r="F21" s="7" t="s">
        <v>179</v>
      </c>
      <c r="G21" s="7" t="s">
        <v>73</v>
      </c>
      <c r="H21" s="7" t="s">
        <v>180</v>
      </c>
      <c r="I21" s="7" t="s">
        <v>181</v>
      </c>
      <c r="J21" s="7" t="s">
        <v>182</v>
      </c>
      <c r="K21" s="7" t="s">
        <v>171</v>
      </c>
      <c r="L21" s="7" t="s">
        <v>183</v>
      </c>
      <c r="M21" s="7" t="s">
        <v>184</v>
      </c>
      <c r="N21" s="7" t="s">
        <v>335</v>
      </c>
      <c r="O21" s="7" t="s">
        <v>335</v>
      </c>
    </row>
    <row r="22" spans="1:15" x14ac:dyDescent="0.35">
      <c r="A22" s="8">
        <v>20</v>
      </c>
      <c r="B22" s="7" t="s">
        <v>185</v>
      </c>
      <c r="C22" s="8">
        <v>17876000</v>
      </c>
      <c r="D22" s="7" t="s">
        <v>186</v>
      </c>
      <c r="E22" s="7" t="s">
        <v>187</v>
      </c>
      <c r="F22" s="7" t="s">
        <v>188</v>
      </c>
      <c r="G22" s="7" t="s">
        <v>189</v>
      </c>
      <c r="H22" s="7" t="s">
        <v>190</v>
      </c>
      <c r="I22" s="7" t="s">
        <v>191</v>
      </c>
      <c r="J22" s="7" t="s">
        <v>192</v>
      </c>
      <c r="K22" s="7" t="s">
        <v>35</v>
      </c>
      <c r="L22" s="7" t="s">
        <v>38</v>
      </c>
      <c r="M22" s="7" t="s">
        <v>193</v>
      </c>
      <c r="N22" s="7" t="s">
        <v>335</v>
      </c>
      <c r="O22" s="7" t="s">
        <v>335</v>
      </c>
    </row>
    <row r="23" spans="1:15" x14ac:dyDescent="0.35">
      <c r="A23" s="8">
        <v>21</v>
      </c>
      <c r="B23" s="7" t="s">
        <v>194</v>
      </c>
      <c r="C23" s="8">
        <v>59111000</v>
      </c>
      <c r="D23" s="7" t="s">
        <v>195</v>
      </c>
      <c r="E23" s="7" t="s">
        <v>196</v>
      </c>
      <c r="F23" s="7" t="s">
        <v>335</v>
      </c>
      <c r="G23" s="7" t="s">
        <v>335</v>
      </c>
      <c r="H23" s="7" t="s">
        <v>197</v>
      </c>
      <c r="I23" s="7" t="s">
        <v>198</v>
      </c>
      <c r="J23" s="7" t="s">
        <v>74</v>
      </c>
      <c r="K23" s="7" t="s">
        <v>199</v>
      </c>
      <c r="L23" s="7" t="s">
        <v>200</v>
      </c>
      <c r="M23" s="7" t="s">
        <v>201</v>
      </c>
      <c r="N23" s="7" t="s">
        <v>335</v>
      </c>
      <c r="O23" s="7" t="s">
        <v>335</v>
      </c>
    </row>
    <row r="24" spans="1:15" x14ac:dyDescent="0.35">
      <c r="A24" s="8">
        <v>22</v>
      </c>
      <c r="B24" s="7" t="s">
        <v>202</v>
      </c>
      <c r="C24" s="8">
        <v>357000</v>
      </c>
      <c r="D24" s="7" t="s">
        <v>203</v>
      </c>
      <c r="E24" s="7" t="s">
        <v>204</v>
      </c>
      <c r="F24" s="7" t="s">
        <v>335</v>
      </c>
      <c r="G24" s="7" t="s">
        <v>335</v>
      </c>
      <c r="H24" s="7" t="s">
        <v>39</v>
      </c>
      <c r="I24" s="7" t="s">
        <v>73</v>
      </c>
      <c r="J24" s="7" t="s">
        <v>335</v>
      </c>
      <c r="K24" s="7" t="s">
        <v>335</v>
      </c>
      <c r="L24" s="7" t="s">
        <v>74</v>
      </c>
      <c r="M24" s="7" t="s">
        <v>20</v>
      </c>
      <c r="N24" s="7" t="s">
        <v>205</v>
      </c>
      <c r="O24" s="7" t="s">
        <v>206</v>
      </c>
    </row>
    <row r="25" spans="1:15" x14ac:dyDescent="0.35">
      <c r="A25" s="8">
        <v>23</v>
      </c>
      <c r="B25" s="7" t="s">
        <v>207</v>
      </c>
      <c r="C25" s="8">
        <v>35757000</v>
      </c>
      <c r="D25" s="7" t="s">
        <v>208</v>
      </c>
      <c r="E25" s="7" t="s">
        <v>209</v>
      </c>
      <c r="F25" s="7" t="s">
        <v>335</v>
      </c>
      <c r="G25" s="7" t="s">
        <v>335</v>
      </c>
      <c r="H25" s="7" t="s">
        <v>210</v>
      </c>
      <c r="I25" s="7" t="s">
        <v>211</v>
      </c>
      <c r="J25" s="7" t="s">
        <v>335</v>
      </c>
      <c r="K25" s="7" t="s">
        <v>335</v>
      </c>
      <c r="L25" s="7" t="s">
        <v>169</v>
      </c>
      <c r="M25" s="7" t="s">
        <v>212</v>
      </c>
      <c r="N25" s="7" t="s">
        <v>335</v>
      </c>
      <c r="O25" s="7" t="s">
        <v>335</v>
      </c>
    </row>
    <row r="26" spans="1:15" x14ac:dyDescent="0.35">
      <c r="A26" s="8">
        <v>24</v>
      </c>
      <c r="B26" s="7" t="s">
        <v>213</v>
      </c>
      <c r="C26" s="8">
        <v>20076000</v>
      </c>
      <c r="D26" s="7" t="s">
        <v>214</v>
      </c>
      <c r="E26" s="7" t="s">
        <v>215</v>
      </c>
      <c r="F26" s="7" t="s">
        <v>193</v>
      </c>
      <c r="G26" s="7" t="s">
        <v>74</v>
      </c>
      <c r="H26" s="7" t="s">
        <v>216</v>
      </c>
      <c r="I26" s="7" t="s">
        <v>217</v>
      </c>
      <c r="J26" s="7" t="s">
        <v>218</v>
      </c>
      <c r="K26" s="7" t="s">
        <v>219</v>
      </c>
      <c r="L26" s="7" t="s">
        <v>220</v>
      </c>
      <c r="M26" s="7" t="s">
        <v>152</v>
      </c>
      <c r="N26" s="7" t="s">
        <v>193</v>
      </c>
      <c r="O26" s="7" t="s">
        <v>221</v>
      </c>
    </row>
    <row r="27" spans="1:15" x14ac:dyDescent="0.35">
      <c r="A27" s="8">
        <v>25</v>
      </c>
      <c r="B27" s="7" t="s">
        <v>222</v>
      </c>
      <c r="C27" s="8">
        <v>2533000</v>
      </c>
      <c r="D27" s="7" t="s">
        <v>223</v>
      </c>
      <c r="E27" s="7" t="s">
        <v>224</v>
      </c>
      <c r="F27" s="7" t="s">
        <v>335</v>
      </c>
      <c r="G27" s="7" t="s">
        <v>335</v>
      </c>
      <c r="H27" s="7" t="s">
        <v>225</v>
      </c>
      <c r="I27" s="7" t="s">
        <v>226</v>
      </c>
      <c r="J27" s="7" t="s">
        <v>335</v>
      </c>
      <c r="K27" s="7" t="s">
        <v>335</v>
      </c>
      <c r="L27" s="7" t="s">
        <v>19</v>
      </c>
      <c r="M27" s="7" t="s">
        <v>154</v>
      </c>
      <c r="N27" s="7" t="s">
        <v>165</v>
      </c>
      <c r="O27" s="7" t="s">
        <v>91</v>
      </c>
    </row>
    <row r="28" spans="1:15" x14ac:dyDescent="0.35">
      <c r="A28" s="8">
        <v>26</v>
      </c>
      <c r="B28" s="7" t="s">
        <v>227</v>
      </c>
      <c r="C28" s="8">
        <v>7445000</v>
      </c>
      <c r="D28" s="7" t="s">
        <v>228</v>
      </c>
      <c r="E28" s="7" t="s">
        <v>229</v>
      </c>
      <c r="F28" s="7" t="s">
        <v>335</v>
      </c>
      <c r="G28" s="7" t="s">
        <v>335</v>
      </c>
      <c r="H28" s="7" t="s">
        <v>230</v>
      </c>
      <c r="I28" s="7" t="s">
        <v>231</v>
      </c>
      <c r="J28" s="7" t="s">
        <v>335</v>
      </c>
      <c r="K28" s="7" t="s">
        <v>335</v>
      </c>
      <c r="L28" s="7" t="s">
        <v>232</v>
      </c>
      <c r="M28" s="7" t="s">
        <v>24</v>
      </c>
      <c r="N28" s="7" t="s">
        <v>65</v>
      </c>
      <c r="O28" s="7" t="s">
        <v>189</v>
      </c>
    </row>
    <row r="29" spans="1:15" x14ac:dyDescent="0.35">
      <c r="A29" s="8">
        <v>27</v>
      </c>
      <c r="B29" s="7" t="s">
        <v>233</v>
      </c>
      <c r="C29" s="8">
        <v>178073000</v>
      </c>
      <c r="D29" s="7" t="s">
        <v>234</v>
      </c>
      <c r="E29" s="7" t="s">
        <v>235</v>
      </c>
      <c r="F29" s="7" t="s">
        <v>236</v>
      </c>
      <c r="G29" s="7" t="s">
        <v>135</v>
      </c>
      <c r="H29" s="7" t="s">
        <v>237</v>
      </c>
      <c r="I29" s="7" t="s">
        <v>238</v>
      </c>
      <c r="J29" s="7" t="s">
        <v>239</v>
      </c>
      <c r="K29" s="7" t="s">
        <v>240</v>
      </c>
      <c r="L29" s="7" t="s">
        <v>241</v>
      </c>
      <c r="M29" s="7" t="s">
        <v>242</v>
      </c>
      <c r="N29" s="7" t="s">
        <v>243</v>
      </c>
      <c r="O29" s="7" t="s">
        <v>244</v>
      </c>
    </row>
    <row r="30" spans="1:15" x14ac:dyDescent="0.35">
      <c r="A30" s="8">
        <v>28</v>
      </c>
      <c r="B30" s="7" t="s">
        <v>245</v>
      </c>
      <c r="C30" s="8">
        <v>62707000</v>
      </c>
      <c r="D30" s="7" t="s">
        <v>246</v>
      </c>
      <c r="E30" s="7" t="s">
        <v>247</v>
      </c>
      <c r="F30" s="7" t="s">
        <v>248</v>
      </c>
      <c r="G30" s="7" t="s">
        <v>249</v>
      </c>
      <c r="H30" s="7" t="s">
        <v>250</v>
      </c>
      <c r="I30" s="7" t="s">
        <v>251</v>
      </c>
      <c r="J30" s="7" t="s">
        <v>252</v>
      </c>
      <c r="K30" s="7" t="s">
        <v>48</v>
      </c>
      <c r="L30" s="7" t="s">
        <v>253</v>
      </c>
      <c r="M30" s="7" t="s">
        <v>254</v>
      </c>
      <c r="N30" s="7" t="s">
        <v>255</v>
      </c>
      <c r="O30" s="7" t="s">
        <v>43</v>
      </c>
    </row>
    <row r="31" spans="1:15" x14ac:dyDescent="0.35">
      <c r="A31" s="8">
        <v>29</v>
      </c>
      <c r="B31" s="7" t="s">
        <v>256</v>
      </c>
      <c r="C31" s="8">
        <v>226000</v>
      </c>
      <c r="D31" s="7" t="s">
        <v>257</v>
      </c>
      <c r="E31" s="7" t="s">
        <v>258</v>
      </c>
      <c r="F31" s="7" t="s">
        <v>335</v>
      </c>
      <c r="G31" s="7" t="s">
        <v>335</v>
      </c>
      <c r="H31" s="7" t="s">
        <v>259</v>
      </c>
      <c r="I31" s="7" t="s">
        <v>249</v>
      </c>
      <c r="J31" s="7" t="s">
        <v>335</v>
      </c>
      <c r="K31" s="7" t="s">
        <v>335</v>
      </c>
      <c r="L31" s="7" t="s">
        <v>205</v>
      </c>
      <c r="M31" s="7" t="s">
        <v>165</v>
      </c>
      <c r="N31" s="7" t="s">
        <v>335</v>
      </c>
      <c r="O31" s="7" t="s">
        <v>335</v>
      </c>
    </row>
    <row r="32" spans="1:15" x14ac:dyDescent="0.35">
      <c r="A32" s="8">
        <v>30</v>
      </c>
      <c r="B32" s="7" t="s">
        <v>260</v>
      </c>
      <c r="C32" s="8">
        <v>1000</v>
      </c>
      <c r="D32" s="7" t="s">
        <v>334</v>
      </c>
      <c r="E32" s="7" t="s">
        <v>334</v>
      </c>
      <c r="F32" s="7" t="s">
        <v>334</v>
      </c>
      <c r="G32" s="7" t="s">
        <v>334</v>
      </c>
      <c r="H32" s="7" t="s">
        <v>334</v>
      </c>
      <c r="I32" s="7" t="s">
        <v>334</v>
      </c>
      <c r="J32" s="7" t="s">
        <v>334</v>
      </c>
      <c r="K32" s="7" t="s">
        <v>334</v>
      </c>
      <c r="L32" s="7" t="s">
        <v>334</v>
      </c>
      <c r="M32" s="7" t="s">
        <v>334</v>
      </c>
      <c r="N32" s="7" t="s">
        <v>334</v>
      </c>
      <c r="O32" s="7" t="s">
        <v>334</v>
      </c>
    </row>
    <row r="33" spans="1:15" x14ac:dyDescent="0.35">
      <c r="A33" s="8">
        <v>31</v>
      </c>
      <c r="B33" s="9" t="s">
        <v>336</v>
      </c>
      <c r="C33" s="8">
        <v>235000</v>
      </c>
      <c r="D33" s="7" t="s">
        <v>261</v>
      </c>
      <c r="E33" s="7" t="s">
        <v>64</v>
      </c>
      <c r="F33" s="7" t="s">
        <v>335</v>
      </c>
      <c r="G33" s="7" t="s">
        <v>335</v>
      </c>
      <c r="H33" s="7" t="s">
        <v>167</v>
      </c>
      <c r="I33" s="7" t="s">
        <v>153</v>
      </c>
      <c r="J33" s="7" t="s">
        <v>335</v>
      </c>
      <c r="K33" s="7" t="s">
        <v>335</v>
      </c>
      <c r="L33" s="7" t="s">
        <v>20</v>
      </c>
      <c r="M33" s="7" t="s">
        <v>74</v>
      </c>
      <c r="N33" s="7" t="s">
        <v>335</v>
      </c>
      <c r="O33" s="7" t="s">
        <v>335</v>
      </c>
    </row>
    <row r="34" spans="1:15" x14ac:dyDescent="0.35">
      <c r="A34" s="8">
        <v>32</v>
      </c>
      <c r="B34" s="7" t="s">
        <v>262</v>
      </c>
      <c r="C34" s="8">
        <v>105000</v>
      </c>
      <c r="D34" s="7" t="s">
        <v>154</v>
      </c>
      <c r="E34" s="7" t="s">
        <v>153</v>
      </c>
      <c r="F34" s="7" t="s">
        <v>171</v>
      </c>
      <c r="G34" s="7" t="s">
        <v>263</v>
      </c>
      <c r="H34" s="7" t="s">
        <v>74</v>
      </c>
      <c r="I34" s="7" t="s">
        <v>164</v>
      </c>
      <c r="J34" s="7" t="s">
        <v>335</v>
      </c>
      <c r="K34" s="7" t="s">
        <v>335</v>
      </c>
      <c r="L34" s="7" t="s">
        <v>199</v>
      </c>
      <c r="M34" s="7" t="s">
        <v>199</v>
      </c>
      <c r="N34" s="7" t="s">
        <v>199</v>
      </c>
      <c r="O34" s="7" t="s">
        <v>199</v>
      </c>
    </row>
    <row r="35" spans="1:15" x14ac:dyDescent="0.35">
      <c r="A35" s="8">
        <v>33</v>
      </c>
      <c r="B35" s="7" t="s">
        <v>264</v>
      </c>
      <c r="C35" s="8">
        <v>9427000</v>
      </c>
      <c r="D35" s="7" t="s">
        <v>265</v>
      </c>
      <c r="E35" s="7" t="s">
        <v>266</v>
      </c>
      <c r="F35" s="7" t="s">
        <v>335</v>
      </c>
      <c r="G35" s="7" t="s">
        <v>335</v>
      </c>
      <c r="H35" s="7" t="s">
        <v>267</v>
      </c>
      <c r="I35" s="7" t="s">
        <v>268</v>
      </c>
      <c r="J35" s="7" t="s">
        <v>335</v>
      </c>
      <c r="K35" s="7" t="s">
        <v>335</v>
      </c>
      <c r="L35" s="7" t="s">
        <v>269</v>
      </c>
      <c r="M35" s="7" t="s">
        <v>147</v>
      </c>
      <c r="N35" s="7" t="s">
        <v>170</v>
      </c>
      <c r="O35" s="7" t="s">
        <v>206</v>
      </c>
    </row>
    <row r="36" spans="1:15" x14ac:dyDescent="0.35">
      <c r="A36" s="8">
        <v>34</v>
      </c>
      <c r="B36" s="7" t="s">
        <v>270</v>
      </c>
      <c r="C36" s="8">
        <v>208000</v>
      </c>
      <c r="D36" s="7" t="s">
        <v>271</v>
      </c>
      <c r="E36" s="7" t="s">
        <v>272</v>
      </c>
      <c r="F36" s="7" t="s">
        <v>335</v>
      </c>
      <c r="G36" s="7" t="s">
        <v>335</v>
      </c>
      <c r="H36" s="7" t="s">
        <v>167</v>
      </c>
      <c r="I36" s="7" t="s">
        <v>88</v>
      </c>
      <c r="J36" s="7" t="s">
        <v>335</v>
      </c>
      <c r="K36" s="7" t="s">
        <v>335</v>
      </c>
      <c r="L36" s="7" t="s">
        <v>20</v>
      </c>
      <c r="M36" s="7" t="s">
        <v>259</v>
      </c>
      <c r="N36" s="7" t="s">
        <v>335</v>
      </c>
      <c r="O36" s="7" t="s">
        <v>335</v>
      </c>
    </row>
    <row r="37" spans="1:15" x14ac:dyDescent="0.35">
      <c r="A37" s="8">
        <v>35</v>
      </c>
      <c r="B37" s="7" t="s">
        <v>273</v>
      </c>
      <c r="C37" s="8">
        <v>2000</v>
      </c>
      <c r="D37" s="7" t="s">
        <v>199</v>
      </c>
      <c r="E37" s="7" t="s">
        <v>171</v>
      </c>
      <c r="F37" s="7" t="s">
        <v>335</v>
      </c>
      <c r="G37" s="7" t="s">
        <v>335</v>
      </c>
      <c r="H37" s="7" t="s">
        <v>199</v>
      </c>
      <c r="I37" s="7" t="s">
        <v>165</v>
      </c>
      <c r="J37" s="7" t="s">
        <v>335</v>
      </c>
      <c r="K37" s="7" t="s">
        <v>335</v>
      </c>
      <c r="L37" s="7" t="s">
        <v>199</v>
      </c>
      <c r="M37" s="7" t="s">
        <v>74</v>
      </c>
      <c r="N37" s="7" t="s">
        <v>335</v>
      </c>
      <c r="O37" s="7" t="s">
        <v>335</v>
      </c>
    </row>
    <row r="38" spans="1:15" x14ac:dyDescent="0.35">
      <c r="A38" s="8">
        <v>36</v>
      </c>
      <c r="B38" s="7" t="s">
        <v>274</v>
      </c>
      <c r="C38" s="8">
        <v>485000</v>
      </c>
      <c r="D38" s="7" t="s">
        <v>275</v>
      </c>
      <c r="E38" s="7" t="s">
        <v>276</v>
      </c>
      <c r="F38" s="7" t="s">
        <v>244</v>
      </c>
      <c r="G38" s="7" t="s">
        <v>102</v>
      </c>
      <c r="H38" s="7" t="s">
        <v>91</v>
      </c>
      <c r="I38" s="7" t="s">
        <v>73</v>
      </c>
      <c r="J38" s="7" t="s">
        <v>335</v>
      </c>
      <c r="K38" s="7" t="s">
        <v>335</v>
      </c>
      <c r="L38" s="7" t="s">
        <v>165</v>
      </c>
      <c r="M38" s="7" t="s">
        <v>74</v>
      </c>
      <c r="N38" s="7" t="s">
        <v>205</v>
      </c>
      <c r="O38" s="7" t="s">
        <v>19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6CF-DF62-417E-9D39-24D65511F7AB}">
  <dimension ref="A1:L38"/>
  <sheetViews>
    <sheetView tabSelected="1" topLeftCell="H1" workbookViewId="0">
      <selection activeCell="E2" sqref="E1:E1048576"/>
    </sheetView>
  </sheetViews>
  <sheetFormatPr defaultRowHeight="14.5" x14ac:dyDescent="0.35"/>
  <cols>
    <col min="1" max="1" width="7.36328125" style="2" bestFit="1" customWidth="1"/>
    <col min="2" max="2" width="34.90625" bestFit="1" customWidth="1"/>
    <col min="3" max="3" width="39.26953125" style="4" bestFit="1" customWidth="1"/>
    <col min="4" max="4" width="30.36328125" style="2" bestFit="1" customWidth="1"/>
    <col min="5" max="5" width="29.453125" style="2" bestFit="1" customWidth="1"/>
    <col min="6" max="6" width="21.6328125" style="2" bestFit="1" customWidth="1"/>
    <col min="7" max="7" width="40.81640625" style="2" bestFit="1" customWidth="1"/>
    <col min="8" max="8" width="41.6328125" style="2" bestFit="1" customWidth="1"/>
    <col min="9" max="9" width="40.7265625" style="2" bestFit="1" customWidth="1"/>
    <col min="10" max="10" width="23.81640625" style="2" bestFit="1" customWidth="1"/>
    <col min="11" max="11" width="15.7265625" customWidth="1"/>
    <col min="12" max="12" width="12.6328125" customWidth="1"/>
  </cols>
  <sheetData>
    <row r="1" spans="1:12" ht="17.5" thickBot="1" x14ac:dyDescent="0.45">
      <c r="A1" s="12" t="s">
        <v>346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" thickTop="1" x14ac:dyDescent="0.35">
      <c r="A2" s="8" t="s">
        <v>288</v>
      </c>
      <c r="B2" s="7" t="s">
        <v>278</v>
      </c>
      <c r="C2" s="7" t="s">
        <v>289</v>
      </c>
      <c r="D2" s="8" t="s">
        <v>290</v>
      </c>
      <c r="E2" s="8" t="s">
        <v>291</v>
      </c>
      <c r="F2" s="8" t="s">
        <v>292</v>
      </c>
      <c r="G2" s="8" t="s">
        <v>293</v>
      </c>
      <c r="H2" s="8" t="s">
        <v>294</v>
      </c>
      <c r="I2" s="8" t="s">
        <v>295</v>
      </c>
      <c r="J2" s="8" t="s">
        <v>296</v>
      </c>
      <c r="K2" t="s">
        <v>341</v>
      </c>
      <c r="L2" t="s">
        <v>342</v>
      </c>
    </row>
    <row r="3" spans="1:12" x14ac:dyDescent="0.35">
      <c r="A3" s="8">
        <v>1</v>
      </c>
      <c r="B3" s="5" t="s">
        <v>14</v>
      </c>
      <c r="C3" s="7" t="s">
        <v>297</v>
      </c>
      <c r="D3" s="8">
        <v>14610410</v>
      </c>
      <c r="E3" s="8">
        <v>49386799</v>
      </c>
      <c r="F3" s="8">
        <v>70.400000000000006</v>
      </c>
      <c r="G3" s="8">
        <v>33904000</v>
      </c>
      <c r="H3" s="8">
        <v>19129000</v>
      </c>
      <c r="I3" s="8">
        <v>53033000</v>
      </c>
      <c r="J3" s="8">
        <v>63.9</v>
      </c>
      <c r="K3" s="8">
        <f>(Table215__Page_133[[#This Row],[Estimated Total Population (2022, mid-year)]]-Table215__Page_133[[#This Row],[Total Population (2011 Census)]])/Table215__Page_133[[#This Row],[Total Population (2011 Census)]]*100</f>
        <v>7.3829466048204502</v>
      </c>
      <c r="L3" s="8">
        <f>Table215__Page_133[[#This Row],[Rural % (2022, mid-year)]]-Table215__Page_133[[#This Row],[Rural % (2011 Census)]]</f>
        <v>-6.5000000000000071</v>
      </c>
    </row>
    <row r="4" spans="1:12" x14ac:dyDescent="0.35">
      <c r="A4" s="8">
        <v>2</v>
      </c>
      <c r="B4" s="5" t="s">
        <v>25</v>
      </c>
      <c r="C4" s="7" t="s">
        <v>298</v>
      </c>
      <c r="D4" s="8">
        <v>317369</v>
      </c>
      <c r="E4" s="8">
        <v>1383727</v>
      </c>
      <c r="F4" s="8">
        <v>77.099999999999994</v>
      </c>
      <c r="G4" s="8">
        <v>1156000</v>
      </c>
      <c r="H4" s="8">
        <v>395000</v>
      </c>
      <c r="I4" s="8">
        <v>1551000</v>
      </c>
      <c r="J4" s="8">
        <v>74.5</v>
      </c>
      <c r="K4" s="8">
        <f>(Table215__Page_133[[#This Row],[Estimated Total Population (2022, mid-year)]]-Table215__Page_133[[#This Row],[Total Population (2011 Census)]])/Table215__Page_133[[#This Row],[Total Population (2011 Census)]]*100</f>
        <v>12.088583947556129</v>
      </c>
      <c r="L4" s="8">
        <f>Table215__Page_133[[#This Row],[Rural % (2022, mid-year)]]-Table215__Page_133[[#This Row],[Rural % (2011 Census)]]</f>
        <v>-2.5999999999999943</v>
      </c>
    </row>
    <row r="5" spans="1:12" x14ac:dyDescent="0.35">
      <c r="A5" s="8">
        <v>3</v>
      </c>
      <c r="B5" s="5" t="s">
        <v>31</v>
      </c>
      <c r="C5" s="7" t="s">
        <v>299</v>
      </c>
      <c r="D5" s="8">
        <v>4398542</v>
      </c>
      <c r="E5" s="8">
        <v>31205576</v>
      </c>
      <c r="F5" s="8">
        <v>85.9</v>
      </c>
      <c r="G5" s="8">
        <v>29996000</v>
      </c>
      <c r="H5" s="8">
        <v>5494000</v>
      </c>
      <c r="I5" s="8">
        <v>35490000</v>
      </c>
      <c r="J5" s="8">
        <v>84.5</v>
      </c>
      <c r="K5" s="8">
        <f>(Table215__Page_133[[#This Row],[Estimated Total Population (2022, mid-year)]]-Table215__Page_133[[#This Row],[Total Population (2011 Census)]])/Table215__Page_133[[#This Row],[Total Population (2011 Census)]]*100</f>
        <v>13.729674465871099</v>
      </c>
      <c r="L5" s="8">
        <f>Table215__Page_133[[#This Row],[Rural % (2022, mid-year)]]-Table215__Page_133[[#This Row],[Rural % (2011 Census)]]</f>
        <v>-1.4000000000000057</v>
      </c>
    </row>
    <row r="6" spans="1:12" x14ac:dyDescent="0.35">
      <c r="A6" s="8">
        <v>4</v>
      </c>
      <c r="B6" s="5" t="s">
        <v>44</v>
      </c>
      <c r="C6" s="7" t="s">
        <v>300</v>
      </c>
      <c r="D6" s="8">
        <v>11758016</v>
      </c>
      <c r="E6" s="8">
        <v>104099452</v>
      </c>
      <c r="F6" s="8">
        <v>88.7</v>
      </c>
      <c r="G6" s="8">
        <v>110184000</v>
      </c>
      <c r="H6" s="8">
        <v>15348000</v>
      </c>
      <c r="I6" s="8">
        <v>125532000</v>
      </c>
      <c r="J6" s="8">
        <v>87.8</v>
      </c>
      <c r="K6" s="8">
        <f>(Table215__Page_133[[#This Row],[Estimated Total Population (2022, mid-year)]]-Table215__Page_133[[#This Row],[Total Population (2011 Census)]])/Table215__Page_133[[#This Row],[Total Population (2011 Census)]]*100</f>
        <v>20.588531052017451</v>
      </c>
      <c r="L6" s="8">
        <f>Table215__Page_133[[#This Row],[Rural % (2022, mid-year)]]-Table215__Page_133[[#This Row],[Rural % (2011 Census)]]</f>
        <v>-0.90000000000000568</v>
      </c>
    </row>
    <row r="7" spans="1:12" x14ac:dyDescent="0.35">
      <c r="A7" s="8">
        <v>5</v>
      </c>
      <c r="B7" s="5" t="s">
        <v>57</v>
      </c>
      <c r="C7" s="7" t="s">
        <v>301</v>
      </c>
      <c r="D7" s="8">
        <v>5937237</v>
      </c>
      <c r="E7" s="8">
        <v>25545198</v>
      </c>
      <c r="F7" s="8">
        <v>76.8</v>
      </c>
      <c r="G7" s="8">
        <v>21892000</v>
      </c>
      <c r="H7" s="8">
        <v>8059000</v>
      </c>
      <c r="I7" s="8">
        <v>29951000</v>
      </c>
      <c r="J7" s="8">
        <v>73.099999999999994</v>
      </c>
      <c r="K7" s="8">
        <f>(Table215__Page_133[[#This Row],[Estimated Total Population (2022, mid-year)]]-Table215__Page_133[[#This Row],[Total Population (2011 Census)]])/Table215__Page_133[[#This Row],[Total Population (2011 Census)]]*100</f>
        <v>17.247084951152072</v>
      </c>
      <c r="L7" s="8">
        <f>Table215__Page_133[[#This Row],[Rural % (2022, mid-year)]]-Table215__Page_133[[#This Row],[Rural % (2011 Census)]]</f>
        <v>-3.7000000000000028</v>
      </c>
    </row>
    <row r="8" spans="1:12" x14ac:dyDescent="0.35">
      <c r="A8" s="8">
        <v>6</v>
      </c>
      <c r="B8" s="5" t="s">
        <v>70</v>
      </c>
      <c r="C8" s="7" t="s">
        <v>302</v>
      </c>
      <c r="D8" s="8">
        <v>906814</v>
      </c>
      <c r="E8" s="8">
        <v>1458545</v>
      </c>
      <c r="F8" s="8">
        <v>37.799999999999997</v>
      </c>
      <c r="G8" s="8">
        <v>390000</v>
      </c>
      <c r="H8" s="8">
        <v>1179000</v>
      </c>
      <c r="I8" s="8">
        <v>1569000</v>
      </c>
      <c r="J8" s="8">
        <v>24.9</v>
      </c>
      <c r="K8" s="8">
        <f>(Table215__Page_133[[#This Row],[Estimated Total Population (2022, mid-year)]]-Table215__Page_133[[#This Row],[Total Population (2011 Census)]])/Table215__Page_133[[#This Row],[Total Population (2011 Census)]]*100</f>
        <v>7.5729579820985977</v>
      </c>
      <c r="L8" s="8">
        <f>Table215__Page_133[[#This Row],[Rural % (2022, mid-year)]]-Table215__Page_133[[#This Row],[Rural % (2011 Census)]]</f>
        <v>-12.899999999999999</v>
      </c>
    </row>
    <row r="9" spans="1:12" x14ac:dyDescent="0.35">
      <c r="A9" s="8">
        <v>7</v>
      </c>
      <c r="B9" s="5" t="s">
        <v>75</v>
      </c>
      <c r="C9" s="7" t="s">
        <v>303</v>
      </c>
      <c r="D9" s="8">
        <v>25745083</v>
      </c>
      <c r="E9" s="8">
        <v>60439692</v>
      </c>
      <c r="F9" s="8">
        <v>57.4</v>
      </c>
      <c r="G9" s="8">
        <v>36601000</v>
      </c>
      <c r="H9" s="8">
        <v>34333000</v>
      </c>
      <c r="I9" s="8">
        <v>70934000</v>
      </c>
      <c r="J9" s="8">
        <v>51.6</v>
      </c>
      <c r="K9" s="8">
        <f>(Table215__Page_133[[#This Row],[Estimated Total Population (2022, mid-year)]]-Table215__Page_133[[#This Row],[Total Population (2011 Census)]])/Table215__Page_133[[#This Row],[Total Population (2011 Census)]]*100</f>
        <v>17.363271804892719</v>
      </c>
      <c r="L9" s="8">
        <f>Table215__Page_133[[#This Row],[Rural % (2022, mid-year)]]-Table215__Page_133[[#This Row],[Rural % (2011 Census)]]</f>
        <v>-5.7999999999999972</v>
      </c>
    </row>
    <row r="10" spans="1:12" x14ac:dyDescent="0.35">
      <c r="A10" s="8">
        <v>8</v>
      </c>
      <c r="B10" s="5" t="s">
        <v>82</v>
      </c>
      <c r="C10" s="7" t="s">
        <v>304</v>
      </c>
      <c r="D10" s="8">
        <v>8842103</v>
      </c>
      <c r="E10" s="8">
        <v>25351462</v>
      </c>
      <c r="F10" s="8">
        <v>65.099999999999994</v>
      </c>
      <c r="G10" s="8">
        <v>17469000</v>
      </c>
      <c r="H10" s="8">
        <v>12498000</v>
      </c>
      <c r="I10" s="8">
        <v>29967000</v>
      </c>
      <c r="J10" s="8">
        <v>58.3</v>
      </c>
      <c r="K10" s="8">
        <f>(Table215__Page_133[[#This Row],[Estimated Total Population (2022, mid-year)]]-Table215__Page_133[[#This Row],[Total Population (2011 Census)]])/Table215__Page_133[[#This Row],[Total Population (2011 Census)]]*100</f>
        <v>18.206200494472469</v>
      </c>
      <c r="L10" s="8">
        <f>Table215__Page_133[[#This Row],[Rural % (2022, mid-year)]]-Table215__Page_133[[#This Row],[Rural % (2011 Census)]]</f>
        <v>-6.7999999999999972</v>
      </c>
    </row>
    <row r="11" spans="1:12" x14ac:dyDescent="0.35">
      <c r="A11" s="8">
        <v>9</v>
      </c>
      <c r="B11" s="5" t="s">
        <v>92</v>
      </c>
      <c r="C11" s="7" t="s">
        <v>305</v>
      </c>
      <c r="D11" s="8">
        <v>688552</v>
      </c>
      <c r="E11" s="8">
        <v>6864602</v>
      </c>
      <c r="F11" s="8">
        <v>90</v>
      </c>
      <c r="G11" s="8">
        <v>6677000</v>
      </c>
      <c r="H11" s="8">
        <v>766000</v>
      </c>
      <c r="I11" s="8">
        <v>7443000</v>
      </c>
      <c r="J11" s="8">
        <v>89.7</v>
      </c>
      <c r="K11" s="8">
        <f>(Table215__Page_133[[#This Row],[Estimated Total Population (2022, mid-year)]]-Table215__Page_133[[#This Row],[Total Population (2011 Census)]])/Table215__Page_133[[#This Row],[Total Population (2011 Census)]]*100</f>
        <v>8.4258053125294072</v>
      </c>
      <c r="L11" s="8">
        <f>Table215__Page_133[[#This Row],[Rural % (2022, mid-year)]]-Table215__Page_133[[#This Row],[Rural % (2011 Census)]]</f>
        <v>-0.29999999999999716</v>
      </c>
    </row>
    <row r="12" spans="1:12" x14ac:dyDescent="0.35">
      <c r="A12" s="8">
        <v>10</v>
      </c>
      <c r="B12" s="5" t="s">
        <v>98</v>
      </c>
      <c r="C12" s="7" t="s">
        <v>306</v>
      </c>
      <c r="D12" s="8">
        <v>7933061</v>
      </c>
      <c r="E12" s="8">
        <v>32988134</v>
      </c>
      <c r="F12" s="8">
        <v>76</v>
      </c>
      <c r="G12" s="8">
        <v>28936000</v>
      </c>
      <c r="H12" s="8">
        <v>10199000</v>
      </c>
      <c r="I12" s="8">
        <v>39135000</v>
      </c>
      <c r="J12" s="8">
        <v>73.900000000000006</v>
      </c>
      <c r="K12" s="8">
        <f>(Table215__Page_133[[#This Row],[Estimated Total Population (2022, mid-year)]]-Table215__Page_133[[#This Row],[Total Population (2011 Census)]])/Table215__Page_133[[#This Row],[Total Population (2011 Census)]]*100</f>
        <v>18.633566845581505</v>
      </c>
      <c r="L12" s="8">
        <f>Table215__Page_133[[#This Row],[Rural % (2022, mid-year)]]-Table215__Page_133[[#This Row],[Rural % (2011 Census)]]</f>
        <v>-2.0999999999999943</v>
      </c>
    </row>
    <row r="13" spans="1:12" x14ac:dyDescent="0.35">
      <c r="A13" s="8">
        <v>11</v>
      </c>
      <c r="B13" s="5" t="s">
        <v>110</v>
      </c>
      <c r="C13" s="7" t="s">
        <v>307</v>
      </c>
      <c r="D13" s="8">
        <v>23625962</v>
      </c>
      <c r="E13" s="8">
        <v>61095297</v>
      </c>
      <c r="F13" s="8">
        <v>61.3</v>
      </c>
      <c r="G13" s="8">
        <v>37689000</v>
      </c>
      <c r="H13" s="8">
        <v>29720000</v>
      </c>
      <c r="I13" s="8">
        <v>67409000</v>
      </c>
      <c r="J13" s="8">
        <v>55.9</v>
      </c>
      <c r="K13" s="8">
        <f>(Table215__Page_133[[#This Row],[Estimated Total Population (2022, mid-year)]]-Table215__Page_133[[#This Row],[Total Population (2011 Census)]])/Table215__Page_133[[#This Row],[Total Population (2011 Census)]]*100</f>
        <v>10.334188243654827</v>
      </c>
      <c r="L13" s="8">
        <f>Table215__Page_133[[#This Row],[Rural % (2022, mid-year)]]-Table215__Page_133[[#This Row],[Rural % (2011 Census)]]</f>
        <v>-5.3999999999999986</v>
      </c>
    </row>
    <row r="14" spans="1:12" x14ac:dyDescent="0.35">
      <c r="A14" s="8">
        <v>12</v>
      </c>
      <c r="B14" s="5" t="s">
        <v>118</v>
      </c>
      <c r="C14" s="7" t="s">
        <v>308</v>
      </c>
      <c r="D14" s="8">
        <v>15934926</v>
      </c>
      <c r="E14" s="8">
        <v>33406061</v>
      </c>
      <c r="F14" s="8">
        <v>52.3</v>
      </c>
      <c r="G14" s="8">
        <v>9312000</v>
      </c>
      <c r="H14" s="8">
        <v>26368000</v>
      </c>
      <c r="I14" s="8">
        <v>35680000</v>
      </c>
      <c r="J14" s="8">
        <v>26.1</v>
      </c>
      <c r="K14" s="8">
        <f>(Table215__Page_133[[#This Row],[Estimated Total Population (2022, mid-year)]]-Table215__Page_133[[#This Row],[Total Population (2011 Census)]])/Table215__Page_133[[#This Row],[Total Population (2011 Census)]]*100</f>
        <v>6.8069653587712722</v>
      </c>
      <c r="L14" s="8">
        <f>Table215__Page_133[[#This Row],[Rural % (2022, mid-year)]]-Table215__Page_133[[#This Row],[Rural % (2011 Census)]]</f>
        <v>-26.199999999999996</v>
      </c>
    </row>
    <row r="15" spans="1:12" x14ac:dyDescent="0.35">
      <c r="A15" s="8">
        <v>13</v>
      </c>
      <c r="B15" s="5" t="s">
        <v>125</v>
      </c>
      <c r="C15" s="7" t="s">
        <v>309</v>
      </c>
      <c r="D15" s="8">
        <v>20069405</v>
      </c>
      <c r="E15" s="8">
        <v>72626809</v>
      </c>
      <c r="F15" s="8">
        <v>72.400000000000006</v>
      </c>
      <c r="G15" s="8">
        <v>61051000</v>
      </c>
      <c r="H15" s="8">
        <v>24840000</v>
      </c>
      <c r="I15" s="8">
        <v>85891000</v>
      </c>
      <c r="J15" s="8">
        <v>71.099999999999994</v>
      </c>
      <c r="K15" s="8">
        <f>(Table215__Page_133[[#This Row],[Estimated Total Population (2022, mid-year)]]-Table215__Page_133[[#This Row],[Total Population (2011 Census)]])/Table215__Page_133[[#This Row],[Total Population (2011 Census)]]*100</f>
        <v>18.263491378231969</v>
      </c>
      <c r="L15" s="8">
        <f>Table215__Page_133[[#This Row],[Rural % (2022, mid-year)]]-Table215__Page_133[[#This Row],[Rural % (2011 Census)]]</f>
        <v>-1.3000000000000114</v>
      </c>
    </row>
    <row r="16" spans="1:12" x14ac:dyDescent="0.35">
      <c r="A16" s="8">
        <v>14</v>
      </c>
      <c r="B16" s="5" t="s">
        <v>136</v>
      </c>
      <c r="C16" s="7" t="s">
        <v>310</v>
      </c>
      <c r="D16" s="8">
        <v>50818259</v>
      </c>
      <c r="E16" s="8">
        <v>112374333</v>
      </c>
      <c r="F16" s="8">
        <v>54.8</v>
      </c>
      <c r="G16" s="8">
        <v>64945000</v>
      </c>
      <c r="H16" s="8">
        <v>60791000</v>
      </c>
      <c r="I16" s="8">
        <v>125736000</v>
      </c>
      <c r="J16" s="8">
        <v>51.7</v>
      </c>
      <c r="K16" s="8">
        <f>(Table215__Page_133[[#This Row],[Estimated Total Population (2022, mid-year)]]-Table215__Page_133[[#This Row],[Total Population (2011 Census)]])/Table215__Page_133[[#This Row],[Total Population (2011 Census)]]*100</f>
        <v>11.890319295599291</v>
      </c>
      <c r="L16" s="8">
        <f>Table215__Page_133[[#This Row],[Rural % (2022, mid-year)]]-Table215__Page_133[[#This Row],[Rural % (2011 Census)]]</f>
        <v>-3.0999999999999943</v>
      </c>
    </row>
    <row r="17" spans="1:12" x14ac:dyDescent="0.35">
      <c r="A17" s="8">
        <v>15</v>
      </c>
      <c r="B17" s="5" t="s">
        <v>148</v>
      </c>
      <c r="C17" s="7" t="s">
        <v>311</v>
      </c>
      <c r="D17" s="8">
        <v>834154</v>
      </c>
      <c r="E17" s="8">
        <v>2855794</v>
      </c>
      <c r="F17" s="8">
        <v>70.8</v>
      </c>
      <c r="G17" s="8">
        <v>2168000</v>
      </c>
      <c r="H17" s="8">
        <v>1033000</v>
      </c>
      <c r="I17" s="8">
        <v>3201000</v>
      </c>
      <c r="J17" s="8">
        <v>67.7</v>
      </c>
      <c r="K17" s="8">
        <f>(Table215__Page_133[[#This Row],[Estimated Total Population (2022, mid-year)]]-Table215__Page_133[[#This Row],[Total Population (2011 Census)]])/Table215__Page_133[[#This Row],[Total Population (2011 Census)]]*100</f>
        <v>12.087916705476657</v>
      </c>
      <c r="L17" s="8">
        <f>Table215__Page_133[[#This Row],[Rural % (2022, mid-year)]]-Table215__Page_133[[#This Row],[Rural % (2011 Census)]]</f>
        <v>-3.0999999999999943</v>
      </c>
    </row>
    <row r="18" spans="1:12" x14ac:dyDescent="0.35">
      <c r="A18" s="8">
        <v>16</v>
      </c>
      <c r="B18" s="5" t="s">
        <v>157</v>
      </c>
      <c r="C18" s="7" t="s">
        <v>312</v>
      </c>
      <c r="D18" s="8">
        <v>595450</v>
      </c>
      <c r="E18" s="8">
        <v>2966889</v>
      </c>
      <c r="F18" s="8">
        <v>79.900000000000006</v>
      </c>
      <c r="G18" s="8">
        <v>2640000</v>
      </c>
      <c r="H18" s="8">
        <v>686000</v>
      </c>
      <c r="I18" s="8">
        <v>3326000</v>
      </c>
      <c r="J18" s="8">
        <v>79.400000000000006</v>
      </c>
      <c r="K18" s="8">
        <f>(Table215__Page_133[[#This Row],[Estimated Total Population (2022, mid-year)]]-Table215__Page_133[[#This Row],[Total Population (2011 Census)]])/Table215__Page_133[[#This Row],[Total Population (2011 Census)]]*100</f>
        <v>12.103958051683094</v>
      </c>
      <c r="L18" s="8">
        <f>Table215__Page_133[[#This Row],[Rural % (2022, mid-year)]]-Table215__Page_133[[#This Row],[Rural % (2011 Census)]]</f>
        <v>-0.5</v>
      </c>
    </row>
    <row r="19" spans="1:12" x14ac:dyDescent="0.35">
      <c r="A19" s="8">
        <v>17</v>
      </c>
      <c r="B19" s="5" t="s">
        <v>168</v>
      </c>
      <c r="C19" s="7" t="s">
        <v>313</v>
      </c>
      <c r="D19" s="8">
        <v>571771</v>
      </c>
      <c r="E19" s="8">
        <v>1097206</v>
      </c>
      <c r="F19" s="8">
        <v>47.9</v>
      </c>
      <c r="G19" s="8">
        <v>555000</v>
      </c>
      <c r="H19" s="8">
        <v>675000</v>
      </c>
      <c r="I19" s="8">
        <v>1230000</v>
      </c>
      <c r="J19" s="8">
        <v>45.1</v>
      </c>
      <c r="K19" s="8">
        <f>(Table215__Page_133[[#This Row],[Estimated Total Population (2022, mid-year)]]-Table215__Page_133[[#This Row],[Total Population (2011 Census)]])/Table215__Page_133[[#This Row],[Total Population (2011 Census)]]*100</f>
        <v>12.102923243219596</v>
      </c>
      <c r="L19" s="8">
        <f>Table215__Page_133[[#This Row],[Rural % (2022, mid-year)]]-Table215__Page_133[[#This Row],[Rural % (2011 Census)]]</f>
        <v>-2.7999999999999972</v>
      </c>
    </row>
    <row r="20" spans="1:12" x14ac:dyDescent="0.35">
      <c r="A20" s="8">
        <v>18</v>
      </c>
      <c r="B20" s="5" t="s">
        <v>172</v>
      </c>
      <c r="C20" s="7" t="s">
        <v>314</v>
      </c>
      <c r="D20" s="8">
        <v>570966</v>
      </c>
      <c r="E20" s="8">
        <v>1978502</v>
      </c>
      <c r="F20" s="8">
        <v>71.099999999999994</v>
      </c>
      <c r="G20" s="8">
        <v>1222000</v>
      </c>
      <c r="H20" s="8">
        <v>996000</v>
      </c>
      <c r="I20" s="8">
        <v>2218000</v>
      </c>
      <c r="J20" s="8">
        <v>55.1</v>
      </c>
      <c r="K20" s="8">
        <f>(Table215__Page_133[[#This Row],[Estimated Total Population (2022, mid-year)]]-Table215__Page_133[[#This Row],[Total Population (2011 Census)]])/Table215__Page_133[[#This Row],[Total Population (2011 Census)]]*100</f>
        <v>12.105016825861181</v>
      </c>
      <c r="L20" s="8">
        <f>Table215__Page_133[[#This Row],[Rural % (2022, mid-year)]]-Table215__Page_133[[#This Row],[Rural % (2011 Census)]]</f>
        <v>-15.999999999999993</v>
      </c>
    </row>
    <row r="21" spans="1:12" x14ac:dyDescent="0.35">
      <c r="A21" s="8">
        <v>19</v>
      </c>
      <c r="B21" s="5" t="s">
        <v>176</v>
      </c>
      <c r="C21" s="7" t="s">
        <v>315</v>
      </c>
      <c r="D21" s="8">
        <v>7003656</v>
      </c>
      <c r="E21" s="8">
        <v>41974218</v>
      </c>
      <c r="F21" s="8">
        <v>83.3</v>
      </c>
      <c r="G21" s="8">
        <v>37461000</v>
      </c>
      <c r="H21" s="8">
        <v>8622000</v>
      </c>
      <c r="I21" s="8">
        <v>46083000</v>
      </c>
      <c r="J21" s="8">
        <v>81.3</v>
      </c>
      <c r="K21" s="8">
        <f>(Table215__Page_133[[#This Row],[Estimated Total Population (2022, mid-year)]]-Table215__Page_133[[#This Row],[Total Population (2011 Census)]])/Table215__Page_133[[#This Row],[Total Population (2011 Census)]]*100</f>
        <v>9.7888232247709777</v>
      </c>
      <c r="L21" s="8">
        <f>Table215__Page_133[[#This Row],[Rural % (2022, mid-year)]]-Table215__Page_133[[#This Row],[Rural % (2011 Census)]]</f>
        <v>-2</v>
      </c>
    </row>
    <row r="22" spans="1:12" x14ac:dyDescent="0.35">
      <c r="A22" s="8">
        <v>20</v>
      </c>
      <c r="B22" s="5" t="s">
        <v>185</v>
      </c>
      <c r="C22" s="7" t="s">
        <v>316</v>
      </c>
      <c r="D22" s="8">
        <v>10399146</v>
      </c>
      <c r="E22" s="8">
        <v>27743338</v>
      </c>
      <c r="F22" s="8">
        <v>62.5</v>
      </c>
      <c r="G22" s="8">
        <v>17876000</v>
      </c>
      <c r="H22" s="8">
        <v>12724000</v>
      </c>
      <c r="I22" s="8">
        <v>30600000</v>
      </c>
      <c r="J22" s="8">
        <v>58.4</v>
      </c>
      <c r="K22" s="8">
        <f>(Table215__Page_133[[#This Row],[Estimated Total Population (2022, mid-year)]]-Table215__Page_133[[#This Row],[Total Population (2011 Census)]])/Table215__Page_133[[#This Row],[Total Population (2011 Census)]]*100</f>
        <v>10.296749439451014</v>
      </c>
      <c r="L22" s="8">
        <f>Table215__Page_133[[#This Row],[Rural % (2022, mid-year)]]-Table215__Page_133[[#This Row],[Rural % (2011 Census)]]</f>
        <v>-4.1000000000000014</v>
      </c>
    </row>
    <row r="23" spans="1:12" x14ac:dyDescent="0.35">
      <c r="A23" s="8">
        <v>21</v>
      </c>
      <c r="B23" s="5" t="s">
        <v>194</v>
      </c>
      <c r="C23" s="7" t="s">
        <v>317</v>
      </c>
      <c r="D23" s="8">
        <v>17048085</v>
      </c>
      <c r="E23" s="8">
        <v>68548437</v>
      </c>
      <c r="F23" s="8">
        <v>75.099999999999994</v>
      </c>
      <c r="G23" s="8">
        <v>59111000</v>
      </c>
      <c r="H23" s="8">
        <v>21333000</v>
      </c>
      <c r="I23" s="8">
        <v>80444000</v>
      </c>
      <c r="J23" s="8">
        <v>73.5</v>
      </c>
      <c r="K23" s="8">
        <f>(Table215__Page_133[[#This Row],[Estimated Total Population (2022, mid-year)]]-Table215__Page_133[[#This Row],[Total Population (2011 Census)]])/Table215__Page_133[[#This Row],[Total Population (2011 Census)]]*100</f>
        <v>17.353514566641394</v>
      </c>
      <c r="L23" s="8">
        <f>Table215__Page_133[[#This Row],[Rural % (2022, mid-year)]]-Table215__Page_133[[#This Row],[Rural % (2011 Census)]]</f>
        <v>-1.5999999999999943</v>
      </c>
    </row>
    <row r="24" spans="1:12" x14ac:dyDescent="0.35">
      <c r="A24" s="8">
        <v>22</v>
      </c>
      <c r="B24" s="5" t="s">
        <v>202</v>
      </c>
      <c r="C24" s="7" t="s">
        <v>318</v>
      </c>
      <c r="D24" s="8">
        <v>153578</v>
      </c>
      <c r="E24" s="8">
        <v>610577</v>
      </c>
      <c r="F24" s="8">
        <v>74.8</v>
      </c>
      <c r="G24" s="8">
        <v>357000</v>
      </c>
      <c r="H24" s="8">
        <v>327000</v>
      </c>
      <c r="I24" s="8">
        <v>684000</v>
      </c>
      <c r="J24" s="8">
        <v>52.2</v>
      </c>
      <c r="K24" s="8">
        <f>(Table215__Page_133[[#This Row],[Estimated Total Population (2022, mid-year)]]-Table215__Page_133[[#This Row],[Total Population (2011 Census)]])/Table215__Page_133[[#This Row],[Total Population (2011 Census)]]*100</f>
        <v>12.025182736984853</v>
      </c>
      <c r="L24" s="8">
        <f>Table215__Page_133[[#This Row],[Rural % (2022, mid-year)]]-Table215__Page_133[[#This Row],[Rural % (2011 Census)]]</f>
        <v>-22.599999999999994</v>
      </c>
    </row>
    <row r="25" spans="1:12" x14ac:dyDescent="0.35">
      <c r="A25" s="8">
        <v>23</v>
      </c>
      <c r="B25" s="5" t="s">
        <v>207</v>
      </c>
      <c r="C25" s="7" t="s">
        <v>319</v>
      </c>
      <c r="D25" s="8">
        <v>34917440</v>
      </c>
      <c r="E25" s="8">
        <v>72147030</v>
      </c>
      <c r="F25" s="8">
        <v>51.6</v>
      </c>
      <c r="G25" s="8">
        <v>35757000</v>
      </c>
      <c r="H25" s="8">
        <v>40950000</v>
      </c>
      <c r="I25" s="8">
        <v>76707000</v>
      </c>
      <c r="J25" s="8">
        <v>46.6</v>
      </c>
      <c r="K25" s="8">
        <f>(Table215__Page_133[[#This Row],[Estimated Total Population (2022, mid-year)]]-Table215__Page_133[[#This Row],[Total Population (2011 Census)]])/Table215__Page_133[[#This Row],[Total Population (2011 Census)]]*100</f>
        <v>6.3203849139735899</v>
      </c>
      <c r="L25" s="8">
        <f>Table215__Page_133[[#This Row],[Rural % (2022, mid-year)]]-Table215__Page_133[[#This Row],[Rural % (2011 Census)]]</f>
        <v>-5</v>
      </c>
    </row>
    <row r="26" spans="1:12" x14ac:dyDescent="0.35">
      <c r="A26" s="8">
        <v>24</v>
      </c>
      <c r="B26" s="5" t="s">
        <v>320</v>
      </c>
      <c r="C26" s="7" t="s">
        <v>321</v>
      </c>
      <c r="D26" s="8">
        <v>13608665</v>
      </c>
      <c r="E26" s="8">
        <v>35193978</v>
      </c>
      <c r="F26" s="8">
        <v>61.3</v>
      </c>
      <c r="G26" s="8">
        <v>20076000</v>
      </c>
      <c r="H26" s="8">
        <v>17877000</v>
      </c>
      <c r="I26" s="8">
        <v>37953000</v>
      </c>
      <c r="J26" s="8">
        <v>52.9</v>
      </c>
      <c r="K26" s="8">
        <f>(Table215__Page_133[[#This Row],[Estimated Total Population (2022, mid-year)]]-Table215__Page_133[[#This Row],[Total Population (2011 Census)]])/Table215__Page_133[[#This Row],[Total Population (2011 Census)]]*100</f>
        <v>7.839471855099756</v>
      </c>
      <c r="L26" s="8">
        <f>Table215__Page_133[[#This Row],[Rural % (2022, mid-year)]]-Table215__Page_133[[#This Row],[Rural % (2011 Census)]]</f>
        <v>-8.3999999999999986</v>
      </c>
    </row>
    <row r="27" spans="1:12" x14ac:dyDescent="0.35">
      <c r="A27" s="8">
        <v>25</v>
      </c>
      <c r="B27" s="5" t="s">
        <v>222</v>
      </c>
      <c r="C27" s="7" t="s">
        <v>322</v>
      </c>
      <c r="D27" s="8">
        <v>961453</v>
      </c>
      <c r="E27" s="8">
        <v>3673917</v>
      </c>
      <c r="F27" s="8">
        <v>73.8</v>
      </c>
      <c r="G27" s="8">
        <v>2533000</v>
      </c>
      <c r="H27" s="8">
        <v>1585000</v>
      </c>
      <c r="I27" s="8">
        <v>4118000</v>
      </c>
      <c r="J27" s="8">
        <v>61.5</v>
      </c>
      <c r="K27" s="8">
        <f>(Table215__Page_133[[#This Row],[Estimated Total Population (2022, mid-year)]]-Table215__Page_133[[#This Row],[Total Population (2011 Census)]])/Table215__Page_133[[#This Row],[Total Population (2011 Census)]]*100</f>
        <v>12.087453254931997</v>
      </c>
      <c r="L27" s="8">
        <f>Table215__Page_133[[#This Row],[Rural % (2022, mid-year)]]-Table215__Page_133[[#This Row],[Rural % (2011 Census)]]</f>
        <v>-12.299999999999997</v>
      </c>
    </row>
    <row r="28" spans="1:12" x14ac:dyDescent="0.35">
      <c r="A28" s="8">
        <v>26</v>
      </c>
      <c r="B28" s="5" t="s">
        <v>227</v>
      </c>
      <c r="C28" s="7" t="s">
        <v>323</v>
      </c>
      <c r="D28" s="8">
        <v>3049338</v>
      </c>
      <c r="E28" s="8">
        <v>10086292</v>
      </c>
      <c r="F28" s="8">
        <v>69.8</v>
      </c>
      <c r="G28" s="8">
        <v>7445000</v>
      </c>
      <c r="H28" s="8">
        <v>4112000</v>
      </c>
      <c r="I28" s="8">
        <v>11557000</v>
      </c>
      <c r="J28" s="8">
        <v>64.400000000000006</v>
      </c>
      <c r="K28" s="8">
        <f>(Table215__Page_133[[#This Row],[Estimated Total Population (2022, mid-year)]]-Table215__Page_133[[#This Row],[Total Population (2011 Census)]])/Table215__Page_133[[#This Row],[Total Population (2011 Census)]]*100</f>
        <v>14.581255430637938</v>
      </c>
      <c r="L28" s="8">
        <f>Table215__Page_133[[#This Row],[Rural % (2022, mid-year)]]-Table215__Page_133[[#This Row],[Rural % (2011 Census)]]</f>
        <v>-5.3999999999999915</v>
      </c>
    </row>
    <row r="29" spans="1:12" x14ac:dyDescent="0.35">
      <c r="A29" s="8">
        <v>27</v>
      </c>
      <c r="B29" s="5" t="s">
        <v>233</v>
      </c>
      <c r="C29" s="7" t="s">
        <v>324</v>
      </c>
      <c r="D29" s="8">
        <v>44495063</v>
      </c>
      <c r="E29" s="8">
        <v>199812341</v>
      </c>
      <c r="F29" s="8">
        <v>77.7</v>
      </c>
      <c r="G29" s="8">
        <v>178073000</v>
      </c>
      <c r="H29" s="8">
        <v>56021000</v>
      </c>
      <c r="I29" s="8">
        <v>234094000</v>
      </c>
      <c r="J29" s="8">
        <v>76.099999999999994</v>
      </c>
      <c r="K29" s="8">
        <f>(Table215__Page_133[[#This Row],[Estimated Total Population (2022, mid-year)]]-Table215__Page_133[[#This Row],[Total Population (2011 Census)]])/Table215__Page_133[[#This Row],[Total Population (2011 Census)]]*100</f>
        <v>17.156927759532131</v>
      </c>
      <c r="L29" s="8">
        <f>Table215__Page_133[[#This Row],[Rural % (2022, mid-year)]]-Table215__Page_133[[#This Row],[Rural % (2011 Census)]]</f>
        <v>-1.6000000000000085</v>
      </c>
    </row>
    <row r="30" spans="1:12" x14ac:dyDescent="0.35">
      <c r="A30" s="8">
        <v>28</v>
      </c>
      <c r="B30" s="5" t="s">
        <v>245</v>
      </c>
      <c r="C30" s="7" t="s">
        <v>325</v>
      </c>
      <c r="D30" s="8">
        <v>29093002</v>
      </c>
      <c r="E30" s="8">
        <v>91276115</v>
      </c>
      <c r="F30" s="8">
        <v>68.099999999999994</v>
      </c>
      <c r="G30" s="8">
        <v>62707000</v>
      </c>
      <c r="H30" s="8">
        <v>36057000</v>
      </c>
      <c r="I30" s="8">
        <v>98764000</v>
      </c>
      <c r="J30" s="8">
        <v>63.5</v>
      </c>
      <c r="K30" s="8">
        <f>(Table215__Page_133[[#This Row],[Estimated Total Population (2022, mid-year)]]-Table215__Page_133[[#This Row],[Total Population (2011 Census)]])/Table215__Page_133[[#This Row],[Total Population (2011 Census)]]*100</f>
        <v>8.2035535802548125</v>
      </c>
      <c r="L30" s="8">
        <f>Table215__Page_133[[#This Row],[Rural % (2022, mid-year)]]-Table215__Page_133[[#This Row],[Rural % (2011 Census)]]</f>
        <v>-4.5999999999999943</v>
      </c>
    </row>
    <row r="31" spans="1:12" x14ac:dyDescent="0.35">
      <c r="A31" s="8">
        <v>29</v>
      </c>
      <c r="B31" s="5" t="s">
        <v>286</v>
      </c>
      <c r="C31" s="7" t="s">
        <v>326</v>
      </c>
      <c r="D31" s="8">
        <v>143488</v>
      </c>
      <c r="E31" s="8">
        <v>380581</v>
      </c>
      <c r="F31" s="8">
        <v>62.3</v>
      </c>
      <c r="G31" s="8">
        <v>226000</v>
      </c>
      <c r="H31" s="8">
        <v>176000</v>
      </c>
      <c r="I31" s="8">
        <v>402000</v>
      </c>
      <c r="J31" s="8">
        <v>56.2</v>
      </c>
      <c r="K31" s="8">
        <f>(Table215__Page_133[[#This Row],[Estimated Total Population (2022, mid-year)]]-Table215__Page_133[[#This Row],[Total Population (2011 Census)]])/Table215__Page_133[[#This Row],[Total Population (2011 Census)]]*100</f>
        <v>5.6279740712226838</v>
      </c>
      <c r="L31" s="8">
        <f>Table215__Page_133[[#This Row],[Rural % (2022, mid-year)]]-Table215__Page_133[[#This Row],[Rural % (2011 Census)]]</f>
        <v>-6.0999999999999943</v>
      </c>
    </row>
    <row r="32" spans="1:12" x14ac:dyDescent="0.35">
      <c r="A32" s="8">
        <v>30</v>
      </c>
      <c r="B32" s="5" t="s">
        <v>260</v>
      </c>
      <c r="C32" s="7" t="s">
        <v>327</v>
      </c>
      <c r="D32" s="8">
        <v>1026459</v>
      </c>
      <c r="E32" s="8">
        <v>1055450</v>
      </c>
      <c r="F32" s="8">
        <v>2.7</v>
      </c>
      <c r="G32" s="8">
        <v>1000</v>
      </c>
      <c r="H32" s="8">
        <v>1222000</v>
      </c>
      <c r="I32" s="8">
        <v>1223000</v>
      </c>
      <c r="J32" s="8">
        <v>0.1</v>
      </c>
      <c r="K32" s="8">
        <f>(Table215__Page_133[[#This Row],[Estimated Total Population (2022, mid-year)]]-Table215__Page_133[[#This Row],[Total Population (2011 Census)]])/Table215__Page_133[[#This Row],[Total Population (2011 Census)]]*100</f>
        <v>15.874745369273768</v>
      </c>
      <c r="L32" s="8">
        <f>Table215__Page_133[[#This Row],[Rural % (2022, mid-year)]]-Table215__Page_133[[#This Row],[Rural % (2011 Census)]]</f>
        <v>-2.6</v>
      </c>
    </row>
    <row r="33" spans="1:12" x14ac:dyDescent="0.35">
      <c r="A33" s="8">
        <v>31</v>
      </c>
      <c r="B33" s="5" t="s">
        <v>287</v>
      </c>
      <c r="C33" s="7" t="s">
        <v>328</v>
      </c>
      <c r="D33" s="8">
        <v>343446</v>
      </c>
      <c r="E33" s="8">
        <v>586956</v>
      </c>
      <c r="F33" s="8">
        <v>41.5</v>
      </c>
      <c r="G33" s="8">
        <v>235000</v>
      </c>
      <c r="H33" s="8">
        <v>966000</v>
      </c>
      <c r="I33" s="8">
        <v>1201000</v>
      </c>
      <c r="J33" s="8">
        <v>19.600000000000001</v>
      </c>
      <c r="K33" s="8">
        <f>(Table215__Page_133[[#This Row],[Estimated Total Population (2022, mid-year)]]-Table215__Page_133[[#This Row],[Total Population (2011 Census)]])/Table215__Page_133[[#This Row],[Total Population (2011 Census)]]*100</f>
        <v>104.61499669481186</v>
      </c>
      <c r="L33" s="8">
        <f>Table215__Page_133[[#This Row],[Rural % (2022, mid-year)]]-Table215__Page_133[[#This Row],[Rural % (2011 Census)]]</f>
        <v>-21.9</v>
      </c>
    </row>
    <row r="34" spans="1:12" x14ac:dyDescent="0.35">
      <c r="A34" s="8">
        <v>32</v>
      </c>
      <c r="B34" s="5" t="s">
        <v>262</v>
      </c>
      <c r="C34" s="7" t="s">
        <v>329</v>
      </c>
      <c r="D34" s="8">
        <v>16368899</v>
      </c>
      <c r="E34" s="8">
        <v>16787941</v>
      </c>
      <c r="F34" s="8">
        <v>2.5</v>
      </c>
      <c r="G34" s="8">
        <v>105000</v>
      </c>
      <c r="H34" s="8">
        <v>20991000</v>
      </c>
      <c r="I34" s="8">
        <v>21096000</v>
      </c>
      <c r="J34" s="8">
        <v>0.5</v>
      </c>
      <c r="K34" s="8">
        <f>(Table215__Page_133[[#This Row],[Estimated Total Population (2022, mid-year)]]-Table215__Page_133[[#This Row],[Total Population (2011 Census)]])/Table215__Page_133[[#This Row],[Total Population (2011 Census)]]*100</f>
        <v>25.661628188948242</v>
      </c>
      <c r="L34" s="8">
        <f>Table215__Page_133[[#This Row],[Rural % (2022, mid-year)]]-Table215__Page_133[[#This Row],[Rural % (2011 Census)]]</f>
        <v>-2</v>
      </c>
    </row>
    <row r="35" spans="1:12" x14ac:dyDescent="0.35">
      <c r="A35" s="8">
        <v>33</v>
      </c>
      <c r="B35" s="5" t="s">
        <v>264</v>
      </c>
      <c r="C35" s="7" t="s">
        <v>330</v>
      </c>
      <c r="D35" s="8">
        <v>3433242</v>
      </c>
      <c r="E35" s="8">
        <v>12541302</v>
      </c>
      <c r="F35" s="8">
        <v>72.599999999999994</v>
      </c>
      <c r="G35" s="8">
        <v>9427000</v>
      </c>
      <c r="H35" s="8">
        <v>4111000</v>
      </c>
      <c r="I35" s="8">
        <v>13538000</v>
      </c>
      <c r="J35" s="8">
        <v>69.599999999999994</v>
      </c>
      <c r="K35" s="8">
        <f>(Table215__Page_133[[#This Row],[Estimated Total Population (2022, mid-year)]]-Table215__Page_133[[#This Row],[Total Population (2011 Census)]])/Table215__Page_133[[#This Row],[Total Population (2011 Census)]]*100</f>
        <v>7.9473247673965588</v>
      </c>
      <c r="L35" s="8">
        <f>Table215__Page_133[[#This Row],[Rural % (2022, mid-year)]]-Table215__Page_133[[#This Row],[Rural % (2011 Census)]]</f>
        <v>-3</v>
      </c>
    </row>
    <row r="36" spans="1:12" x14ac:dyDescent="0.35">
      <c r="A36" s="8">
        <v>34</v>
      </c>
      <c r="B36" s="5" t="s">
        <v>270</v>
      </c>
      <c r="C36" s="7" t="s">
        <v>331</v>
      </c>
      <c r="D36" s="8"/>
      <c r="E36" s="8"/>
      <c r="F36" s="8"/>
      <c r="G36" s="8">
        <v>208000</v>
      </c>
      <c r="H36" s="8">
        <v>91000</v>
      </c>
      <c r="I36" s="8">
        <v>299000</v>
      </c>
      <c r="J36" s="8">
        <v>69.599999999999994</v>
      </c>
      <c r="K36" s="8"/>
      <c r="L36" s="8">
        <f>Table215__Page_133[[#This Row],[Rural % (2022, mid-year)]]-Table215__Page_133[[#This Row],[Rural % (2011 Census)]]</f>
        <v>69.599999999999994</v>
      </c>
    </row>
    <row r="37" spans="1:12" x14ac:dyDescent="0.35">
      <c r="A37" s="8">
        <v>35</v>
      </c>
      <c r="B37" s="5" t="s">
        <v>273</v>
      </c>
      <c r="C37" s="7" t="s">
        <v>332</v>
      </c>
      <c r="D37" s="8">
        <v>50332</v>
      </c>
      <c r="E37" s="8">
        <v>64473</v>
      </c>
      <c r="F37" s="8">
        <v>21.9</v>
      </c>
      <c r="G37" s="8">
        <v>2000</v>
      </c>
      <c r="H37" s="8">
        <v>67000</v>
      </c>
      <c r="I37" s="8">
        <v>69000</v>
      </c>
      <c r="J37" s="8">
        <v>2.9</v>
      </c>
      <c r="K37" s="8">
        <f>(Table215__Page_133[[#This Row],[Estimated Total Population (2022, mid-year)]]-Table215__Page_133[[#This Row],[Total Population (2011 Census)]])/Table215__Page_133[[#This Row],[Total Population (2011 Census)]]*100</f>
        <v>7.0215439020985526</v>
      </c>
      <c r="L37" s="8">
        <f>Table215__Page_133[[#This Row],[Rural % (2022, mid-year)]]-Table215__Page_133[[#This Row],[Rural % (2011 Census)]]</f>
        <v>-19</v>
      </c>
    </row>
    <row r="38" spans="1:12" x14ac:dyDescent="0.35">
      <c r="A38" s="8">
        <v>36</v>
      </c>
      <c r="B38" s="5" t="s">
        <v>274</v>
      </c>
      <c r="C38" s="7" t="s">
        <v>333</v>
      </c>
      <c r="D38" s="8">
        <v>852753</v>
      </c>
      <c r="E38" s="8">
        <v>1247953</v>
      </c>
      <c r="F38" s="8">
        <v>31.7</v>
      </c>
      <c r="G38" s="8">
        <v>485000</v>
      </c>
      <c r="H38" s="8">
        <v>1136000</v>
      </c>
      <c r="I38" s="8">
        <v>1621000</v>
      </c>
      <c r="J38" s="8">
        <v>29.9</v>
      </c>
      <c r="K38" s="8">
        <f>(Table215__Page_133[[#This Row],[Estimated Total Population (2022, mid-year)]]-Table215__Page_133[[#This Row],[Total Population (2011 Census)]])/Table215__Page_133[[#This Row],[Total Population (2011 Census)]]*100</f>
        <v>29.892712305671772</v>
      </c>
      <c r="L38" s="8">
        <f>Table215__Page_133[[#This Row],[Rural % (2022, mid-year)]]-Table215__Page_133[[#This Row],[Rural % (2011 Census)]]</f>
        <v>-1.8000000000000007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A0D391-F3E2-4605-8D74-16A2D410B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SCs, PHCs, CHCs</vt:lpstr>
      <vt:lpstr>shortfall </vt:lpstr>
      <vt:lpstr>Rural and Urban Pop (state)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 Thakur</dc:creator>
  <cp:lastModifiedBy>Janvi Thakur</cp:lastModifiedBy>
  <dcterms:created xsi:type="dcterms:W3CDTF">2025-06-30T13:07:00Z</dcterms:created>
  <dcterms:modified xsi:type="dcterms:W3CDTF">2025-07-18T17:41:02Z</dcterms:modified>
</cp:coreProperties>
</file>