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min\OneDrive\Desktop\Project\git-excel\EXCEL-PROJECTS-main\CocaCola Retailer Dashboard\"/>
    </mc:Choice>
  </mc:AlternateContent>
  <xr:revisionPtr revIDLastSave="0" documentId="13_ncr:1_{C9A4F0E2-CB1A-45BD-AA57-16169AB7DD42}" xr6:coauthVersionLast="47" xr6:coauthVersionMax="47" xr10:uidLastSave="{00000000-0000-0000-0000-000000000000}"/>
  <bookViews>
    <workbookView xWindow="0" yWindow="0" windowWidth="23040" windowHeight="12360" activeTab="3" xr2:uid="{AA3C1E50-38F1-6644-B051-514CE6CAA6A2}"/>
  </bookViews>
  <sheets>
    <sheet name="Analyze" sheetId="8" r:id="rId1"/>
    <sheet name="Data" sheetId="1" r:id="rId2"/>
    <sheet name="Dashboard" sheetId="6" r:id="rId3"/>
    <sheet name="Dashboard." sheetId="9" r:id="rId4"/>
  </sheets>
  <definedNames>
    <definedName name="Slicer_Region">#N/A</definedName>
    <definedName name="Slicer_Years__Invoic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6" l="1"/>
  <c r="F22" i="6"/>
  <c r="D22" i="6"/>
  <c r="D16" i="6"/>
  <c r="E16" i="6"/>
  <c r="D17" i="6"/>
  <c r="E17" i="6"/>
  <c r="D18" i="6"/>
  <c r="E18" i="6"/>
  <c r="D19" i="6"/>
  <c r="E19" i="6"/>
  <c r="D20" i="6"/>
  <c r="E20" i="6"/>
  <c r="D21" i="6"/>
  <c r="E21" i="6"/>
  <c r="C17" i="6"/>
  <c r="C18" i="6"/>
  <c r="C19" i="6"/>
  <c r="C20" i="6"/>
  <c r="C21" i="6"/>
  <c r="E32" i="8"/>
  <c r="I16" i="6"/>
  <c r="J16" i="6"/>
  <c r="I17" i="6"/>
  <c r="J17" i="6"/>
  <c r="I18" i="6"/>
  <c r="J18" i="6"/>
  <c r="I19" i="6"/>
  <c r="J19" i="6"/>
  <c r="I20" i="6"/>
  <c r="J20" i="6"/>
  <c r="I21" i="6"/>
  <c r="J21" i="6"/>
  <c r="I22" i="6"/>
  <c r="J22" i="6"/>
  <c r="H17" i="6"/>
  <c r="H18" i="6"/>
  <c r="H19" i="6"/>
  <c r="H20" i="6"/>
  <c r="H21" i="6"/>
  <c r="H16" i="6"/>
  <c r="C16" i="6"/>
  <c r="F32" i="8"/>
  <c r="G32" i="8"/>
  <c r="H32" i="8"/>
  <c r="F33" i="8"/>
  <c r="G33" i="8"/>
  <c r="H33" i="8"/>
  <c r="F34" i="8"/>
  <c r="G34" i="8"/>
  <c r="H34" i="8"/>
  <c r="F35" i="8"/>
  <c r="G35" i="8"/>
  <c r="H35" i="8"/>
  <c r="F36" i="8"/>
  <c r="G36" i="8"/>
  <c r="H36" i="8"/>
  <c r="F37" i="8"/>
  <c r="G37" i="8"/>
  <c r="H37" i="8"/>
  <c r="F38" i="8"/>
  <c r="G38" i="8"/>
  <c r="H38" i="8"/>
  <c r="F39" i="8"/>
  <c r="G39" i="8"/>
  <c r="H39" i="8"/>
  <c r="E36" i="8"/>
  <c r="F18" i="6" l="1"/>
  <c r="F20" i="6"/>
  <c r="F16" i="6"/>
  <c r="F21" i="6"/>
  <c r="F19" i="6"/>
  <c r="F17" i="6"/>
  <c r="K22" i="6"/>
  <c r="K20" i="6"/>
  <c r="K18" i="6"/>
  <c r="K16" i="6"/>
  <c r="K21" i="6"/>
  <c r="K19" i="6"/>
  <c r="K17" i="6"/>
</calcChain>
</file>

<file path=xl/sharedStrings.xml><?xml version="1.0" encoding="utf-8"?>
<sst xmlns="http://schemas.openxmlformats.org/spreadsheetml/2006/main" count="48309" uniqueCount="155">
  <si>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</si>
  <si>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</si>
  <si>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</si>
  <si>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</si>
  <si>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</si>
  <si>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</si>
  <si>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</si>
  <si>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</si>
  <si>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</si>
  <si>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</si>
  <si>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</si>
  <si>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</si>
  <si>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</si>
  <si>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</si>
  <si>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</si>
  <si>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</si>
  <si>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</si>
  <si>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</si>
  <si>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</si>
  <si>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</si>
  <si>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</si>
  <si>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</si>
  <si>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</si>
  <si>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</si>
  <si>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</si>
  <si>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</si>
  <si>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</si>
  <si>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</si>
  <si>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</si>
  <si>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</si>
  <si>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</si>
  <si>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</si>
  <si>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</si>
  <si>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</si>
  <si>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</si>
  <si>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</si>
  <si>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</si>
  <si>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</si>
  <si>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</si>
  <si>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</si>
  <si>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</si>
  <si>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</si>
  <si>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</si>
  <si>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</si>
  <si>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</si>
  <si>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</si>
  <si>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</si>
  <si>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</si>
  <si>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</si>
  <si>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</si>
  <si>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</si>
  <si>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</si>
  <si>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</si>
  <si>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</si>
  <si>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</si>
  <si>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</si>
  <si>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</si>
  <si>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</si>
  <si>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</si>
  <si>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</si>
  <si>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</si>
  <si>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</si>
  <si>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</si>
  <si>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</si>
  <si>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</si>
  <si>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</si>
  <si>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</si>
  <si>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</si>
  <si>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</si>
  <si>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</si>
  <si>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</si>
  <si>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</si>
  <si>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</si>
  <si>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</si>
  <si>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</si>
  <si>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</si>
  <si>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</si>
  <si>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</si>
  <si>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</si>
  <si>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</si>
  <si>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</si>
  <si>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</si>
  <si>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</si>
  <si>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</si>
  <si>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</si>
  <si>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</si>
  <si>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</si>
  <si>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</si>
  <si>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</si>
  <si>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</si>
  <si>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</si>
  <si>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</si>
  <si>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</si>
  <si>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</si>
  <si>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</si>
  <si>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</si>
  <si>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</si>
  <si>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</si>
  <si>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</si>
  <si>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</si>
  <si>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</si>
  <si>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</si>
  <si>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</si>
  <si>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</si>
  <si>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</si>
  <si>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</si>
  <si>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</si>
  <si>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</si>
  <si>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</si>
  <si>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</si>
  <si>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</si>
  <si>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</si>
  <si>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</si>
  <si>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</si>
  <si>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</si>
  <si>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</si>
  <si>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</si>
  <si>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</si>
  <si>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</si>
  <si>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</si>
  <si>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</si>
  <si>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</si>
  <si>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</si>
  <si>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</si>
  <si>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</si>
  <si>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</si>
  <si>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</si>
  <si>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</si>
  <si>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</si>
  <si>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</si>
  <si>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</si>
  <si>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</si>
  <si>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</si>
  <si>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</si>
  <si>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</si>
  <si>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Variance</t>
  </si>
  <si>
    <t>Sales 2023</t>
  </si>
  <si>
    <t>Sales &amp; Operating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</si>
  <si>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</si>
  <si>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</si>
  <si>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</si>
  <si>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</si>
  <si>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</si>
  <si>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</si>
  <si>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</si>
  <si>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</si>
  <si>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</si>
  <si>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</si>
  <si>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Qtr1</t>
  </si>
  <si>
    <t>Qtr2</t>
  </si>
  <si>
    <t>Qtr3</t>
  </si>
  <si>
    <t>Qtr4</t>
  </si>
  <si>
    <t>Years (Invoice Date)</t>
  </si>
  <si>
    <t>Quarters (Invoice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</si>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</sst>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Red]\(&quot;$&quot;#,##0\)"/>
    <numFmt numFmtId="165" formatCode="&quot;$&quot;#,##0.00_);[Red]\(&quot;$&quot;#,##0.00\)"/>
    <numFmt numFmtId="166" formatCode="&quot;$&quot;#,##0.00"/>
  </numFmts>
  <fonts count="7"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6"/>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C00000"/>
        <bgColor indexed="64"/>
      </patternFill>
    </fill>
    <fill>
      <patternFill patternType="solid">
        <fgColor rgb="FFFF5353"/>
        <bgColor indexed="64"/>
      </patternFill>
    </fill>
    <fill>
      <patternFill patternType="solid">
        <fgColor theme="6" tint="0.39997558519241921"/>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6" fillId="4" borderId="0" xfId="0" applyFont="1" applyFill="1"/>
    <xf numFmtId="0" fontId="0" fillId="0" borderId="0" xfId="0" pivotButton="1"/>
    <xf numFmtId="0" fontId="0" fillId="0" borderId="0" xfId="0" applyAlignment="1">
      <alignment horizontal="left"/>
    </xf>
    <xf numFmtId="3" fontId="0" fillId="0" borderId="0" xfId="0" applyNumberFormat="1"/>
    <xf numFmtId="0" fontId="6" fillId="5" borderId="2" xfId="0" applyFont="1" applyFill="1" applyBorder="1"/>
    <xf numFmtId="3" fontId="6" fillId="5" borderId="2" xfId="0" applyNumberFormat="1" applyFont="1" applyFill="1" applyBorder="1"/>
    <xf numFmtId="166" fontId="0" fillId="0" borderId="0" xfId="0" applyNumberFormat="1"/>
    <xf numFmtId="0" fontId="5" fillId="3" borderId="0" xfId="0" applyFont="1" applyFill="1" applyAlignment="1">
      <alignment horizontal="center"/>
    </xf>
    <xf numFmtId="0" fontId="0" fillId="0" borderId="0" xfId="0" applyNumberFormat="1"/>
  </cellXfs>
  <cellStyles count="2">
    <cellStyle name="Hyperlink 2" xfId="1" xr:uid="{229837FD-7C70-47AC-B854-CBC5538B0B97}"/>
    <cellStyle name="Normal" xfId="0" builtinId="0"/>
  </cellStyles>
  <dxfs count="77">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numFmt numFmtId="3" formatCode="#,##0"/>
    </dxf>
    <dxf>
      <numFmt numFmtId="3" formatCode="#,##0"/>
    </dxf>
    <dxf>
      <numFmt numFmtId="3" formatCode="#,##0"/>
    </dxf>
    <dxf>
      <numFmt numFmtId="166" formatCode="&quot;$&quot;#,##0.00"/>
    </dxf>
    <dxf>
      <font>
        <b/>
        <color theme="1"/>
      </font>
      <border>
        <bottom style="thin">
          <color theme="5"/>
        </bottom>
        <vertical/>
        <horizontal/>
      </border>
    </dxf>
    <dxf>
      <font>
        <color theme="1"/>
      </font>
      <fill>
        <patternFill>
          <bgColor rgb="FFE60000"/>
        </patternFill>
      </fill>
      <border>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6" formatCode="&quot;$&quot;#,##0.00"/>
    </dxf>
    <dxf>
      <numFmt numFmtId="3" formatCode="#,##0"/>
    </dxf>
    <dxf>
      <numFmt numFmtId="3" formatCode="#,##0"/>
    </dxf>
    <dxf>
      <numFmt numFmtId="3" formatCode="#,##0"/>
    </dxf>
  </dxfs>
  <tableStyles count="1" defaultTableStyle="TableStyleMedium2" defaultPivotStyle="PivotStyleLight16">
    <tableStyle name="SlicerStyleDark2 2" pivot="0" table="0" count="10" xr9:uid="{4A1F1405-F6F3-4BD3-B2F0-20AD93B140F3}">
      <tableStyleElement type="wholeTable" dxfId="57"/>
      <tableStyleElement type="headerRow" dxfId="56"/>
    </tableStyle>
  </tableStyles>
  <colors>
    <mruColors>
      <color rgb="FFFF5353"/>
      <color rgb="FFC00000"/>
      <color rgb="FFE60000"/>
      <color rgb="FFFF4F4F"/>
      <color rgb="FFFF0000"/>
      <color rgb="FFFFFF99"/>
      <color rgb="FF07367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Analyze!$G$32:$G$39</c:f>
              <c:numCache>
                <c:formatCode>General</c:formatCode>
                <c:ptCount val="8"/>
                <c:pt idx="0">
                  <c:v>113565.6</c:v>
                </c:pt>
                <c:pt idx="1">
                  <c:v>213373.3</c:v>
                </c:pt>
                <c:pt idx="2">
                  <c:v>60472.4</c:v>
                </c:pt>
                <c:pt idx="3">
                  <c:v>299130.5</c:v>
                </c:pt>
                <c:pt idx="4">
                  <c:v>412233.40000000008</c:v>
                </c:pt>
                <c:pt idx="5">
                  <c:v>549474</c:v>
                </c:pt>
                <c:pt idx="6">
                  <c:v>489194.4</c:v>
                </c:pt>
                <c:pt idx="7">
                  <c:v>2137443.600000001</c:v>
                </c:pt>
              </c:numCache>
            </c:numRef>
          </c:val>
          <c:extLst>
            <c:ext xmlns:c16="http://schemas.microsoft.com/office/drawing/2014/chart" uri="{C3380CC4-5D6E-409C-BE32-E72D297353CC}">
              <c16:uniqueId val="{00000000-7304-4991-9C81-DBCA7277AEAF}"/>
            </c:ext>
          </c:extLst>
        </c:ser>
        <c:dLbls>
          <c:showLegendKey val="0"/>
          <c:showVal val="0"/>
          <c:showCatName val="0"/>
          <c:showSerName val="0"/>
          <c:showPercent val="0"/>
          <c:showBubbleSize val="0"/>
        </c:dLbls>
        <c:gapWidth val="219"/>
        <c:axId val="663193240"/>
        <c:axId val="663197920"/>
      </c:barChart>
      <c:lineChart>
        <c:grouping val="standard"/>
        <c:varyColors val="0"/>
        <c:ser>
          <c:idx val="1"/>
          <c:order val="1"/>
          <c:tx>
            <c:v>Operating profit Margin</c:v>
          </c:tx>
          <c:spPr>
            <a:ln w="28575" cap="rnd">
              <a:solidFill>
                <a:schemeClr val="accent2"/>
              </a:solidFill>
              <a:round/>
            </a:ln>
            <a:effectLst/>
          </c:spPr>
          <c:marker>
            <c:symbol val="none"/>
          </c:marker>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Analyze!$H$32:$H$39</c:f>
              <c:numCache>
                <c:formatCode>General</c:formatCode>
                <c:ptCount val="8"/>
                <c:pt idx="0">
                  <c:v>0.43449999999999989</c:v>
                </c:pt>
                <c:pt idx="1">
                  <c:v>0.43197368421052657</c:v>
                </c:pt>
                <c:pt idx="2">
                  <c:v>0.41392857142857142</c:v>
                </c:pt>
                <c:pt idx="3">
                  <c:v>0.42948148148148146</c:v>
                </c:pt>
                <c:pt idx="4">
                  <c:v>0.41414814814814799</c:v>
                </c:pt>
                <c:pt idx="5">
                  <c:v>0.41377777777777763</c:v>
                </c:pt>
                <c:pt idx="6">
                  <c:v>0.4139259259259257</c:v>
                </c:pt>
                <c:pt idx="7">
                  <c:v>0.41916666666666719</c:v>
                </c:pt>
              </c:numCache>
            </c:numRef>
          </c:val>
          <c:smooth val="0"/>
          <c:extLst>
            <c:ext xmlns:c16="http://schemas.microsoft.com/office/drawing/2014/chart" uri="{C3380CC4-5D6E-409C-BE32-E72D297353CC}">
              <c16:uniqueId val="{00000001-7304-4991-9C81-DBCA7277AEAF}"/>
            </c:ext>
          </c:extLst>
        </c:ser>
        <c:dLbls>
          <c:showLegendKey val="0"/>
          <c:showVal val="0"/>
          <c:showCatName val="0"/>
          <c:showSerName val="0"/>
          <c:showPercent val="0"/>
          <c:showBubbleSize val="0"/>
        </c:dLbls>
        <c:marker val="1"/>
        <c:smooth val="0"/>
        <c:axId val="663946856"/>
        <c:axId val="663954776"/>
      </c:lineChart>
      <c:catAx>
        <c:axId val="66319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7920"/>
        <c:crosses val="autoZero"/>
        <c:auto val="1"/>
        <c:lblAlgn val="ctr"/>
        <c:lblOffset val="100"/>
        <c:noMultiLvlLbl val="0"/>
      </c:catAx>
      <c:valAx>
        <c:axId val="6631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3240"/>
        <c:crosses val="autoZero"/>
        <c:crossBetween val="between"/>
      </c:valAx>
      <c:valAx>
        <c:axId val="6639547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46856"/>
        <c:crosses val="max"/>
        <c:crossBetween val="between"/>
      </c:valAx>
      <c:catAx>
        <c:axId val="663946856"/>
        <c:scaling>
          <c:orientation val="minMax"/>
        </c:scaling>
        <c:delete val="1"/>
        <c:axPos val="b"/>
        <c:numFmt formatCode="General" sourceLinked="1"/>
        <c:majorTickMark val="out"/>
        <c:minorTickMark val="none"/>
        <c:tickLblPos val="nextTo"/>
        <c:crossAx val="663954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C00000"/>
            </a:solidFill>
            <a:ln>
              <a:noFill/>
            </a:ln>
            <a:effectLst/>
          </c:spPr>
          <c:invertIfNegative val="0"/>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Analyze!$G$32:$G$39</c:f>
              <c:numCache>
                <c:formatCode>General</c:formatCode>
                <c:ptCount val="8"/>
                <c:pt idx="0">
                  <c:v>113565.6</c:v>
                </c:pt>
                <c:pt idx="1">
                  <c:v>213373.3</c:v>
                </c:pt>
                <c:pt idx="2">
                  <c:v>60472.4</c:v>
                </c:pt>
                <c:pt idx="3">
                  <c:v>299130.5</c:v>
                </c:pt>
                <c:pt idx="4">
                  <c:v>412233.40000000008</c:v>
                </c:pt>
                <c:pt idx="5">
                  <c:v>549474</c:v>
                </c:pt>
                <c:pt idx="6">
                  <c:v>489194.4</c:v>
                </c:pt>
                <c:pt idx="7">
                  <c:v>2137443.600000001</c:v>
                </c:pt>
              </c:numCache>
            </c:numRef>
          </c:val>
          <c:extLst>
            <c:ext xmlns:c16="http://schemas.microsoft.com/office/drawing/2014/chart" uri="{C3380CC4-5D6E-409C-BE32-E72D297353CC}">
              <c16:uniqueId val="{00000000-DB40-4BB5-8AF1-903296B74712}"/>
            </c:ext>
          </c:extLst>
        </c:ser>
        <c:dLbls>
          <c:showLegendKey val="0"/>
          <c:showVal val="0"/>
          <c:showCatName val="0"/>
          <c:showSerName val="0"/>
          <c:showPercent val="0"/>
          <c:showBubbleSize val="0"/>
        </c:dLbls>
        <c:gapWidth val="219"/>
        <c:axId val="663193240"/>
        <c:axId val="663197920"/>
      </c:barChart>
      <c:lineChart>
        <c:grouping val="standard"/>
        <c:varyColors val="0"/>
        <c:ser>
          <c:idx val="1"/>
          <c:order val="1"/>
          <c:tx>
            <c:v>Operating profit Margin</c:v>
          </c:tx>
          <c:spPr>
            <a:ln w="28575" cap="rnd">
              <a:solidFill>
                <a:schemeClr val="tx1"/>
              </a:solidFill>
              <a:round/>
            </a:ln>
            <a:effectLst/>
          </c:spPr>
          <c:marker>
            <c:symbol val="circle"/>
            <c:size val="5"/>
            <c:spPr>
              <a:solidFill>
                <a:schemeClr val="bg1"/>
              </a:solidFill>
              <a:ln w="12700">
                <a:solidFill>
                  <a:schemeClr val="accent2"/>
                </a:solidFill>
              </a:ln>
              <a:effectLst/>
            </c:spPr>
          </c:marker>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Analyze!$H$32:$H$39</c:f>
              <c:numCache>
                <c:formatCode>General</c:formatCode>
                <c:ptCount val="8"/>
                <c:pt idx="0">
                  <c:v>0.43449999999999989</c:v>
                </c:pt>
                <c:pt idx="1">
                  <c:v>0.43197368421052657</c:v>
                </c:pt>
                <c:pt idx="2">
                  <c:v>0.41392857142857142</c:v>
                </c:pt>
                <c:pt idx="3">
                  <c:v>0.42948148148148146</c:v>
                </c:pt>
                <c:pt idx="4">
                  <c:v>0.41414814814814799</c:v>
                </c:pt>
                <c:pt idx="5">
                  <c:v>0.41377777777777763</c:v>
                </c:pt>
                <c:pt idx="6">
                  <c:v>0.4139259259259257</c:v>
                </c:pt>
                <c:pt idx="7">
                  <c:v>0.41916666666666719</c:v>
                </c:pt>
              </c:numCache>
            </c:numRef>
          </c:val>
          <c:smooth val="0"/>
          <c:extLst>
            <c:ext xmlns:c16="http://schemas.microsoft.com/office/drawing/2014/chart" uri="{C3380CC4-5D6E-409C-BE32-E72D297353CC}">
              <c16:uniqueId val="{00000001-DB40-4BB5-8AF1-903296B74712}"/>
            </c:ext>
          </c:extLst>
        </c:ser>
        <c:dLbls>
          <c:showLegendKey val="0"/>
          <c:showVal val="0"/>
          <c:showCatName val="0"/>
          <c:showSerName val="0"/>
          <c:showPercent val="0"/>
          <c:showBubbleSize val="0"/>
        </c:dLbls>
        <c:marker val="1"/>
        <c:smooth val="0"/>
        <c:axId val="663958016"/>
        <c:axId val="663953336"/>
      </c:lineChart>
      <c:catAx>
        <c:axId val="66319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7920"/>
        <c:crosses val="autoZero"/>
        <c:auto val="1"/>
        <c:lblAlgn val="ctr"/>
        <c:lblOffset val="100"/>
        <c:noMultiLvlLbl val="0"/>
      </c:catAx>
      <c:valAx>
        <c:axId val="66319792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3240"/>
        <c:crosses val="autoZero"/>
        <c:crossBetween val="between"/>
      </c:valAx>
      <c:valAx>
        <c:axId val="6639533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58016"/>
        <c:crosses val="max"/>
        <c:crossBetween val="between"/>
      </c:valAx>
      <c:catAx>
        <c:axId val="663958016"/>
        <c:scaling>
          <c:orientation val="minMax"/>
        </c:scaling>
        <c:delete val="1"/>
        <c:axPos val="b"/>
        <c:numFmt formatCode="General" sourceLinked="1"/>
        <c:majorTickMark val="out"/>
        <c:minorTickMark val="none"/>
        <c:tickLblPos val="nextTo"/>
        <c:crossAx val="663953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000355218755549E-2"/>
          <c:y val="4.4265593561368208E-2"/>
          <c:w val="0.86289332254520812"/>
          <c:h val="0.70313217890017266"/>
        </c:manualLayout>
      </c:layout>
      <c:barChart>
        <c:barDir val="col"/>
        <c:grouping val="clustered"/>
        <c:varyColors val="0"/>
        <c:ser>
          <c:idx val="0"/>
          <c:order val="0"/>
          <c:tx>
            <c:v>Sales</c:v>
          </c:tx>
          <c:spPr>
            <a:solidFill>
              <a:srgbClr val="C00000"/>
            </a:solidFill>
            <a:ln>
              <a:noFill/>
            </a:ln>
            <a:effectLst/>
          </c:spPr>
          <c:invertIfNegative val="0"/>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Analyze!$G$32:$G$39</c:f>
              <c:numCache>
                <c:formatCode>General</c:formatCode>
                <c:ptCount val="8"/>
                <c:pt idx="0">
                  <c:v>113565.6</c:v>
                </c:pt>
                <c:pt idx="1">
                  <c:v>213373.3</c:v>
                </c:pt>
                <c:pt idx="2">
                  <c:v>60472.4</c:v>
                </c:pt>
                <c:pt idx="3">
                  <c:v>299130.5</c:v>
                </c:pt>
                <c:pt idx="4">
                  <c:v>412233.40000000008</c:v>
                </c:pt>
                <c:pt idx="5">
                  <c:v>549474</c:v>
                </c:pt>
                <c:pt idx="6">
                  <c:v>489194.4</c:v>
                </c:pt>
                <c:pt idx="7">
                  <c:v>2137443.600000001</c:v>
                </c:pt>
              </c:numCache>
            </c:numRef>
          </c:val>
          <c:extLst>
            <c:ext xmlns:c16="http://schemas.microsoft.com/office/drawing/2014/chart" uri="{C3380CC4-5D6E-409C-BE32-E72D297353CC}">
              <c16:uniqueId val="{00000000-0B78-4DE2-B42C-AA45E7455B98}"/>
            </c:ext>
          </c:extLst>
        </c:ser>
        <c:dLbls>
          <c:showLegendKey val="0"/>
          <c:showVal val="0"/>
          <c:showCatName val="0"/>
          <c:showSerName val="0"/>
          <c:showPercent val="0"/>
          <c:showBubbleSize val="0"/>
        </c:dLbls>
        <c:gapWidth val="219"/>
        <c:axId val="663193240"/>
        <c:axId val="663197920"/>
      </c:barChart>
      <c:lineChart>
        <c:grouping val="standard"/>
        <c:varyColors val="0"/>
        <c:ser>
          <c:idx val="1"/>
          <c:order val="1"/>
          <c:tx>
            <c:v>Operating profit Margin</c:v>
          </c:tx>
          <c:spPr>
            <a:ln w="28575" cap="rnd">
              <a:solidFill>
                <a:schemeClr val="tx1"/>
              </a:solidFill>
              <a:round/>
            </a:ln>
            <a:effectLst/>
          </c:spPr>
          <c:marker>
            <c:symbol val="circle"/>
            <c:size val="5"/>
            <c:spPr>
              <a:solidFill>
                <a:schemeClr val="bg1"/>
              </a:solidFill>
              <a:ln w="12700">
                <a:solidFill>
                  <a:schemeClr val="accent2"/>
                </a:solidFill>
              </a:ln>
              <a:effectLst/>
            </c:spPr>
          </c:marker>
          <c:cat>
            <c:multiLvlStrRef>
              <c:f>Analyze!$E$32:$F$39</c:f>
              <c:multiLvlStrCache>
                <c:ptCount val="8"/>
                <c:lvl>
                  <c:pt idx="0">
                    <c:v>Qtr2</c:v>
                  </c:pt>
                  <c:pt idx="1">
                    <c:v>Qtr3</c:v>
                  </c:pt>
                  <c:pt idx="2">
                    <c:v>Qtr4</c:v>
                  </c:pt>
                  <c:pt idx="3">
                    <c:v>Qtr1</c:v>
                  </c:pt>
                  <c:pt idx="4">
                    <c:v>Qtr2</c:v>
                  </c:pt>
                  <c:pt idx="5">
                    <c:v>Qtr3</c:v>
                  </c:pt>
                  <c:pt idx="6">
                    <c:v>Qtr4</c:v>
                  </c:pt>
                  <c:pt idx="7">
                    <c:v>0</c:v>
                  </c:pt>
                </c:lvl>
                <c:lvl>
                  <c:pt idx="0">
                    <c:v>2022</c:v>
                  </c:pt>
                  <c:pt idx="4">
                    <c:v>0</c:v>
                  </c:pt>
                </c:lvl>
              </c:multiLvlStrCache>
            </c:multiLvlStrRef>
          </c:cat>
          <c:val>
            <c:numRef>
              <c:f>Analyze!$H$32:$H$39</c:f>
              <c:numCache>
                <c:formatCode>General</c:formatCode>
                <c:ptCount val="8"/>
                <c:pt idx="0">
                  <c:v>0.43449999999999989</c:v>
                </c:pt>
                <c:pt idx="1">
                  <c:v>0.43197368421052657</c:v>
                </c:pt>
                <c:pt idx="2">
                  <c:v>0.41392857142857142</c:v>
                </c:pt>
                <c:pt idx="3">
                  <c:v>0.42948148148148146</c:v>
                </c:pt>
                <c:pt idx="4">
                  <c:v>0.41414814814814799</c:v>
                </c:pt>
                <c:pt idx="5">
                  <c:v>0.41377777777777763</c:v>
                </c:pt>
                <c:pt idx="6">
                  <c:v>0.4139259259259257</c:v>
                </c:pt>
                <c:pt idx="7">
                  <c:v>0.41916666666666719</c:v>
                </c:pt>
              </c:numCache>
            </c:numRef>
          </c:val>
          <c:smooth val="0"/>
          <c:extLst>
            <c:ext xmlns:c16="http://schemas.microsoft.com/office/drawing/2014/chart" uri="{C3380CC4-5D6E-409C-BE32-E72D297353CC}">
              <c16:uniqueId val="{00000001-0B78-4DE2-B42C-AA45E7455B98}"/>
            </c:ext>
          </c:extLst>
        </c:ser>
        <c:dLbls>
          <c:showLegendKey val="0"/>
          <c:showVal val="0"/>
          <c:showCatName val="0"/>
          <c:showSerName val="0"/>
          <c:showPercent val="0"/>
          <c:showBubbleSize val="0"/>
        </c:dLbls>
        <c:marker val="1"/>
        <c:smooth val="0"/>
        <c:axId val="663958016"/>
        <c:axId val="663953336"/>
      </c:lineChart>
      <c:catAx>
        <c:axId val="66319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63197920"/>
        <c:crosses val="autoZero"/>
        <c:auto val="1"/>
        <c:lblAlgn val="ctr"/>
        <c:lblOffset val="100"/>
        <c:noMultiLvlLbl val="0"/>
      </c:catAx>
      <c:valAx>
        <c:axId val="66319792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63193240"/>
        <c:crosses val="autoZero"/>
        <c:crossBetween val="between"/>
      </c:valAx>
      <c:valAx>
        <c:axId val="6639533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63958016"/>
        <c:crosses val="max"/>
        <c:crossBetween val="between"/>
      </c:valAx>
      <c:catAx>
        <c:axId val="663958016"/>
        <c:scaling>
          <c:orientation val="minMax"/>
        </c:scaling>
        <c:delete val="1"/>
        <c:axPos val="b"/>
        <c:numFmt formatCode="General" sourceLinked="1"/>
        <c:majorTickMark val="out"/>
        <c:minorTickMark val="none"/>
        <c:tickLblPos val="nextTo"/>
        <c:crossAx val="663953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emf"/><Relationship Id="rId3" Type="http://schemas.openxmlformats.org/officeDocument/2006/relationships/image" Target="../media/image1.pn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4</xdr:col>
      <xdr:colOff>890587</xdr:colOff>
      <xdr:row>13</xdr:row>
      <xdr:rowOff>104775</xdr:rowOff>
    </xdr:from>
    <xdr:to>
      <xdr:col>8</xdr:col>
      <xdr:colOff>100012</xdr:colOff>
      <xdr:row>27</xdr:row>
      <xdr:rowOff>47625</xdr:rowOff>
    </xdr:to>
    <xdr:graphicFrame macro="">
      <xdr:nvGraphicFramePr>
        <xdr:cNvPr id="3" name="Chart 2">
          <a:extLst>
            <a:ext uri="{FF2B5EF4-FFF2-40B4-BE49-F238E27FC236}">
              <a16:creationId xmlns:a16="http://schemas.microsoft.com/office/drawing/2014/main" id="{2865EFAF-2AB8-6BA0-6512-6AB965FA7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771524</xdr:colOff>
      <xdr:row>0</xdr:row>
      <xdr:rowOff>126936</xdr:rowOff>
    </xdr:from>
    <xdr:to>
      <xdr:col>11</xdr:col>
      <xdr:colOff>0</xdr:colOff>
      <xdr:row>4</xdr:row>
      <xdr:rowOff>152399</xdr:rowOff>
    </xdr:to>
    <xdr:sp macro="" textlink="">
      <xdr:nvSpPr>
        <xdr:cNvPr id="2" name="Rectangle 1">
          <a:extLst>
            <a:ext uri="{FF2B5EF4-FFF2-40B4-BE49-F238E27FC236}">
              <a16:creationId xmlns:a16="http://schemas.microsoft.com/office/drawing/2014/main" id="{1A253C74-8BA9-8F2D-2118-7576F81005BF}"/>
            </a:ext>
          </a:extLst>
        </xdr:cNvPr>
        <xdr:cNvSpPr/>
      </xdr:nvSpPr>
      <xdr:spPr>
        <a:xfrm>
          <a:off x="3581399" y="126936"/>
          <a:ext cx="12877801" cy="825563"/>
        </a:xfrm>
        <a:prstGeom prst="rect">
          <a:avLst/>
        </a:prstGeom>
        <a:solidFill>
          <a:srgbClr val="C0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tx1"/>
              </a:solidFill>
            </a:rPr>
            <a:t>Coca</a:t>
          </a:r>
          <a:r>
            <a:rPr lang="en-US" sz="3200" b="1" baseline="0">
              <a:solidFill>
                <a:schemeClr val="tx1"/>
              </a:solidFill>
            </a:rPr>
            <a:t> - Cola USA Retailer Dashboard</a:t>
          </a:r>
        </a:p>
        <a:p>
          <a:pPr algn="l"/>
          <a:r>
            <a:rPr lang="en-US" sz="1400" b="1" i="1">
              <a:solidFill>
                <a:schemeClr val="bg2">
                  <a:lumMod val="25000"/>
                </a:schemeClr>
              </a:solidFill>
            </a:rPr>
            <a:t>Figures in USD</a:t>
          </a:r>
        </a:p>
      </xdr:txBody>
    </xdr:sp>
    <xdr:clientData/>
  </xdr:twoCellAnchor>
  <xdr:twoCellAnchor>
    <xdr:from>
      <xdr:col>1</xdr:col>
      <xdr:colOff>819149</xdr:colOff>
      <xdr:row>5</xdr:row>
      <xdr:rowOff>165037</xdr:rowOff>
    </xdr:from>
    <xdr:to>
      <xdr:col>3</xdr:col>
      <xdr:colOff>590550</xdr:colOff>
      <xdr:row>9</xdr:row>
      <xdr:rowOff>152400</xdr:rowOff>
    </xdr:to>
    <xdr:sp macro="" textlink="">
      <xdr:nvSpPr>
        <xdr:cNvPr id="3" name="Rectangle 2">
          <a:extLst>
            <a:ext uri="{FF2B5EF4-FFF2-40B4-BE49-F238E27FC236}">
              <a16:creationId xmlns:a16="http://schemas.microsoft.com/office/drawing/2014/main" id="{73159DC7-BFAA-BC2E-C000-9B32AB248220}"/>
            </a:ext>
          </a:extLst>
        </xdr:cNvPr>
        <xdr:cNvSpPr/>
      </xdr:nvSpPr>
      <xdr:spPr>
        <a:xfrm>
          <a:off x="3629024" y="1165162"/>
          <a:ext cx="1485901" cy="787463"/>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Total Sales</a:t>
          </a:r>
        </a:p>
      </xdr:txBody>
    </xdr:sp>
    <xdr:clientData/>
  </xdr:twoCellAnchor>
  <xdr:twoCellAnchor>
    <xdr:from>
      <xdr:col>4</xdr:col>
      <xdr:colOff>209550</xdr:colOff>
      <xdr:row>5</xdr:row>
      <xdr:rowOff>180975</xdr:rowOff>
    </xdr:from>
    <xdr:to>
      <xdr:col>6</xdr:col>
      <xdr:colOff>57151</xdr:colOff>
      <xdr:row>9</xdr:row>
      <xdr:rowOff>171450</xdr:rowOff>
    </xdr:to>
    <xdr:sp macro="" textlink="">
      <xdr:nvSpPr>
        <xdr:cNvPr id="4" name="Rectangle 3">
          <a:extLst>
            <a:ext uri="{FF2B5EF4-FFF2-40B4-BE49-F238E27FC236}">
              <a16:creationId xmlns:a16="http://schemas.microsoft.com/office/drawing/2014/main" id="{B8B3A51D-5A63-2F46-BD3A-CA5E60386BA2}"/>
            </a:ext>
          </a:extLst>
        </xdr:cNvPr>
        <xdr:cNvSpPr/>
      </xdr:nvSpPr>
      <xdr:spPr>
        <a:xfrm>
          <a:off x="5591175" y="1181100"/>
          <a:ext cx="1562101" cy="790575"/>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tx1"/>
              </a:solidFill>
              <a:latin typeface="+mn-lt"/>
              <a:ea typeface="+mn-ea"/>
              <a:cs typeface="+mn-cs"/>
            </a:rPr>
            <a:t>Units Sold</a:t>
          </a:r>
        </a:p>
      </xdr:txBody>
    </xdr:sp>
    <xdr:clientData/>
  </xdr:twoCellAnchor>
  <xdr:twoCellAnchor>
    <xdr:from>
      <xdr:col>6</xdr:col>
      <xdr:colOff>581026</xdr:colOff>
      <xdr:row>5</xdr:row>
      <xdr:rowOff>165036</xdr:rowOff>
    </xdr:from>
    <xdr:to>
      <xdr:col>8</xdr:col>
      <xdr:colOff>447676</xdr:colOff>
      <xdr:row>10</xdr:row>
      <xdr:rowOff>0</xdr:rowOff>
    </xdr:to>
    <xdr:sp macro="" textlink="">
      <xdr:nvSpPr>
        <xdr:cNvPr id="5" name="Rectangle 4">
          <a:extLst>
            <a:ext uri="{FF2B5EF4-FFF2-40B4-BE49-F238E27FC236}">
              <a16:creationId xmlns:a16="http://schemas.microsoft.com/office/drawing/2014/main" id="{092C4769-4E3B-4595-FBB3-1EC3776AB20C}"/>
            </a:ext>
          </a:extLst>
        </xdr:cNvPr>
        <xdr:cNvSpPr/>
      </xdr:nvSpPr>
      <xdr:spPr>
        <a:xfrm>
          <a:off x="7677151" y="1165161"/>
          <a:ext cx="1581150" cy="835089"/>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tx1"/>
              </a:solidFill>
              <a:latin typeface="+mn-lt"/>
              <a:ea typeface="+mn-ea"/>
              <a:cs typeface="+mn-cs"/>
            </a:rPr>
            <a:t>Average Price</a:t>
          </a:r>
        </a:p>
      </xdr:txBody>
    </xdr:sp>
    <xdr:clientData/>
  </xdr:twoCellAnchor>
  <xdr:twoCellAnchor>
    <xdr:from>
      <xdr:col>8</xdr:col>
      <xdr:colOff>666750</xdr:colOff>
      <xdr:row>5</xdr:row>
      <xdr:rowOff>184087</xdr:rowOff>
    </xdr:from>
    <xdr:to>
      <xdr:col>11</xdr:col>
      <xdr:colOff>28576</xdr:colOff>
      <xdr:row>10</xdr:row>
      <xdr:rowOff>28575</xdr:rowOff>
    </xdr:to>
    <xdr:sp macro="" textlink="">
      <xdr:nvSpPr>
        <xdr:cNvPr id="6" name="Rectangle 5">
          <a:extLst>
            <a:ext uri="{FF2B5EF4-FFF2-40B4-BE49-F238E27FC236}">
              <a16:creationId xmlns:a16="http://schemas.microsoft.com/office/drawing/2014/main" id="{73870954-79C0-5275-09C3-DA123316CDAB}"/>
            </a:ext>
          </a:extLst>
        </xdr:cNvPr>
        <xdr:cNvSpPr/>
      </xdr:nvSpPr>
      <xdr:spPr>
        <a:xfrm>
          <a:off x="9477375" y="1184212"/>
          <a:ext cx="1933576" cy="844613"/>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tx1"/>
              </a:solidFill>
              <a:latin typeface="+mn-lt"/>
              <a:ea typeface="+mn-ea"/>
              <a:cs typeface="+mn-cs"/>
            </a:rPr>
            <a:t>Total Operating Profit</a:t>
          </a:r>
        </a:p>
      </xdr:txBody>
    </xdr:sp>
    <xdr:clientData/>
  </xdr:twoCellAnchor>
  <xdr:twoCellAnchor>
    <xdr:from>
      <xdr:col>0</xdr:col>
      <xdr:colOff>19050</xdr:colOff>
      <xdr:row>23</xdr:row>
      <xdr:rowOff>19049</xdr:rowOff>
    </xdr:from>
    <xdr:to>
      <xdr:col>0</xdr:col>
      <xdr:colOff>2371725</xdr:colOff>
      <xdr:row>26</xdr:row>
      <xdr:rowOff>47624</xdr:rowOff>
    </xdr:to>
    <xdr:sp macro="" textlink="Analyze!A4">
      <xdr:nvSpPr>
        <xdr:cNvPr id="7" name="TextBox 6">
          <a:extLst>
            <a:ext uri="{FF2B5EF4-FFF2-40B4-BE49-F238E27FC236}">
              <a16:creationId xmlns:a16="http://schemas.microsoft.com/office/drawing/2014/main" id="{9C13FDA7-89CE-A1C0-500E-78D6C87C4215}"/>
            </a:ext>
          </a:extLst>
        </xdr:cNvPr>
        <xdr:cNvSpPr txBox="1"/>
      </xdr:nvSpPr>
      <xdr:spPr>
        <a:xfrm>
          <a:off x="19050" y="4686299"/>
          <a:ext cx="235267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tx1"/>
              </a:solidFill>
              <a:latin typeface="Calibri"/>
              <a:cs typeface="Calibri"/>
            </a:rPr>
            <a:t>Last Updated August 2024</a:t>
          </a:r>
          <a:endParaRPr lang="en-US" sz="1800" b="1">
            <a:solidFill>
              <a:schemeClr val="tx1"/>
            </a:solidFill>
          </a:endParaRPr>
        </a:p>
      </xdr:txBody>
    </xdr:sp>
    <xdr:clientData/>
  </xdr:twoCellAnchor>
  <xdr:twoCellAnchor>
    <xdr:from>
      <xdr:col>4</xdr:col>
      <xdr:colOff>361950</xdr:colOff>
      <xdr:row>7</xdr:row>
      <xdr:rowOff>9525</xdr:rowOff>
    </xdr:from>
    <xdr:to>
      <xdr:col>5</xdr:col>
      <xdr:colOff>676275</xdr:colOff>
      <xdr:row>9</xdr:row>
      <xdr:rowOff>28575</xdr:rowOff>
    </xdr:to>
    <xdr:sp macro="" textlink="Analyze!B4">
      <xdr:nvSpPr>
        <xdr:cNvPr id="12" name="TextBox 11">
          <a:extLst>
            <a:ext uri="{FF2B5EF4-FFF2-40B4-BE49-F238E27FC236}">
              <a16:creationId xmlns:a16="http://schemas.microsoft.com/office/drawing/2014/main" id="{F9DECA1D-7046-DFF3-8816-00D54274F14B}"/>
            </a:ext>
          </a:extLst>
        </xdr:cNvPr>
        <xdr:cNvSpPr txBox="1"/>
      </xdr:nvSpPr>
      <xdr:spPr>
        <a:xfrm>
          <a:off x="5743575" y="1409700"/>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A5ECAE-E370-4B38-9D6D-A1F19933D35A}" type="TxLink">
            <a:rPr lang="en-US" sz="1800" b="1" i="0" u="none" strike="noStrike">
              <a:solidFill>
                <a:schemeClr val="tx1"/>
              </a:solidFill>
              <a:latin typeface="Calibri"/>
              <a:ea typeface="+mn-ea"/>
              <a:cs typeface="Calibri"/>
            </a:rPr>
            <a:pPr marL="0" indent="0"/>
            <a:t>40,70,000</a:t>
          </a:fld>
          <a:endParaRPr lang="en-US" sz="1800" b="1" i="0" u="none" strike="noStrike">
            <a:solidFill>
              <a:schemeClr val="tx1"/>
            </a:solidFill>
            <a:latin typeface="Calibri"/>
            <a:ea typeface="+mn-ea"/>
            <a:cs typeface="Calibri"/>
          </a:endParaRPr>
        </a:p>
      </xdr:txBody>
    </xdr:sp>
    <xdr:clientData/>
  </xdr:twoCellAnchor>
  <xdr:twoCellAnchor>
    <xdr:from>
      <xdr:col>6</xdr:col>
      <xdr:colOff>771525</xdr:colOff>
      <xdr:row>7</xdr:row>
      <xdr:rowOff>19050</xdr:rowOff>
    </xdr:from>
    <xdr:to>
      <xdr:col>8</xdr:col>
      <xdr:colOff>228600</xdr:colOff>
      <xdr:row>9</xdr:row>
      <xdr:rowOff>38100</xdr:rowOff>
    </xdr:to>
    <xdr:sp macro="" textlink="Analyze!C4">
      <xdr:nvSpPr>
        <xdr:cNvPr id="13" name="TextBox 12">
          <a:extLst>
            <a:ext uri="{FF2B5EF4-FFF2-40B4-BE49-F238E27FC236}">
              <a16:creationId xmlns:a16="http://schemas.microsoft.com/office/drawing/2014/main" id="{F163E936-B7D3-2130-AE37-C1FF3298F763}"/>
            </a:ext>
          </a:extLst>
        </xdr:cNvPr>
        <xdr:cNvSpPr txBox="1"/>
      </xdr:nvSpPr>
      <xdr:spPr>
        <a:xfrm>
          <a:off x="7867650" y="1419225"/>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02ABC9-1A10-4FED-AD8D-D2D53787BC4F}" type="TxLink">
            <a:rPr lang="en-US" sz="1800" b="1" i="0" u="none" strike="noStrike">
              <a:solidFill>
                <a:schemeClr val="tx1"/>
              </a:solidFill>
              <a:latin typeface="Calibri"/>
              <a:ea typeface="+mn-ea"/>
              <a:cs typeface="Calibri"/>
            </a:rPr>
            <a:pPr marL="0" indent="0" algn="ctr"/>
            <a:t>$0.50</a:t>
          </a:fld>
          <a:endParaRPr lang="en-US" sz="1800" b="1" i="0" u="none" strike="noStrike">
            <a:solidFill>
              <a:schemeClr val="tx1"/>
            </a:solidFill>
            <a:latin typeface="Calibri"/>
            <a:ea typeface="+mn-ea"/>
            <a:cs typeface="Calibri"/>
          </a:endParaRPr>
        </a:p>
      </xdr:txBody>
    </xdr:sp>
    <xdr:clientData/>
  </xdr:twoCellAnchor>
  <xdr:twoCellAnchor>
    <xdr:from>
      <xdr:col>9</xdr:col>
      <xdr:colOff>285750</xdr:colOff>
      <xdr:row>7</xdr:row>
      <xdr:rowOff>9525</xdr:rowOff>
    </xdr:from>
    <xdr:to>
      <xdr:col>10</xdr:col>
      <xdr:colOff>600075</xdr:colOff>
      <xdr:row>9</xdr:row>
      <xdr:rowOff>28575</xdr:rowOff>
    </xdr:to>
    <xdr:sp macro="" textlink="Analyze!D4">
      <xdr:nvSpPr>
        <xdr:cNvPr id="14" name="TextBox 13">
          <a:extLst>
            <a:ext uri="{FF2B5EF4-FFF2-40B4-BE49-F238E27FC236}">
              <a16:creationId xmlns:a16="http://schemas.microsoft.com/office/drawing/2014/main" id="{05CBB5EF-998E-825A-3AA3-2E764BDB2281}"/>
            </a:ext>
          </a:extLst>
        </xdr:cNvPr>
        <xdr:cNvSpPr txBox="1"/>
      </xdr:nvSpPr>
      <xdr:spPr>
        <a:xfrm>
          <a:off x="9953625" y="1409700"/>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0C5FFB-D24F-4147-8DB4-8780FB2B5859}" type="TxLink">
            <a:rPr lang="en-US" sz="1800" b="1" i="0" u="none" strike="noStrike">
              <a:solidFill>
                <a:schemeClr val="tx1"/>
              </a:solidFill>
              <a:latin typeface="Calibri"/>
              <a:ea typeface="+mn-ea"/>
              <a:cs typeface="Calibri"/>
            </a:rPr>
            <a:pPr marL="0" indent="0"/>
            <a:t>8,39,306</a:t>
          </a:fld>
          <a:endParaRPr lang="en-US" sz="1800" b="1" i="0" u="none" strike="noStrike">
            <a:solidFill>
              <a:schemeClr val="tx1"/>
            </a:solidFill>
            <a:latin typeface="Calibri"/>
            <a:ea typeface="+mn-ea"/>
            <a:cs typeface="Calibri"/>
          </a:endParaRPr>
        </a:p>
      </xdr:txBody>
    </xdr:sp>
    <xdr:clientData/>
  </xdr:twoCellAnchor>
  <xdr:twoCellAnchor>
    <xdr:from>
      <xdr:col>2</xdr:col>
      <xdr:colOff>152400</xdr:colOff>
      <xdr:row>25</xdr:row>
      <xdr:rowOff>161925</xdr:rowOff>
    </xdr:from>
    <xdr:to>
      <xdr:col>11</xdr:col>
      <xdr:colOff>38100</xdr:colOff>
      <xdr:row>41</xdr:row>
      <xdr:rowOff>142875</xdr:rowOff>
    </xdr:to>
    <xdr:graphicFrame macro="">
      <xdr:nvGraphicFramePr>
        <xdr:cNvPr id="16" name="Chart 15">
          <a:extLst>
            <a:ext uri="{FF2B5EF4-FFF2-40B4-BE49-F238E27FC236}">
              <a16:creationId xmlns:a16="http://schemas.microsoft.com/office/drawing/2014/main" id="{4EF44C3B-634A-4A26-BB1F-3F83E1282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57150</xdr:rowOff>
    </xdr:from>
    <xdr:to>
      <xdr:col>1</xdr:col>
      <xdr:colOff>5514</xdr:colOff>
      <xdr:row>6</xdr:row>
      <xdr:rowOff>85725</xdr:rowOff>
    </xdr:to>
    <xdr:pic>
      <xdr:nvPicPr>
        <xdr:cNvPr id="23" name="Picture 22" descr="Coca Cola Logo Black and White">
          <a:extLst>
            <a:ext uri="{FF2B5EF4-FFF2-40B4-BE49-F238E27FC236}">
              <a16:creationId xmlns:a16="http://schemas.microsoft.com/office/drawing/2014/main" id="{8AFCD9BB-F495-A219-7DA8-FD45CA71D6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7200"/>
          <a:ext cx="2529639"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190501</xdr:colOff>
      <xdr:row>0</xdr:row>
      <xdr:rowOff>171451</xdr:rowOff>
    </xdr:from>
    <xdr:to>
      <xdr:col>10</xdr:col>
      <xdr:colOff>781051</xdr:colOff>
      <xdr:row>4</xdr:row>
      <xdr:rowOff>135467</xdr:rowOff>
    </xdr:to>
    <xdr:pic>
      <xdr:nvPicPr>
        <xdr:cNvPr id="25" name="Picture 24" descr="Flag of the United States Flag protocol Flag of the United Kingdom, American Flag Clip, angle, flag, text png thumbnail">
          <a:extLst>
            <a:ext uri="{FF2B5EF4-FFF2-40B4-BE49-F238E27FC236}">
              <a16:creationId xmlns:a16="http://schemas.microsoft.com/office/drawing/2014/main" id="{A48A1FAE-7DAB-4EA1-0340-432AFA4A4BD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39251" y="171451"/>
          <a:ext cx="1447800" cy="764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7</xdr:row>
      <xdr:rowOff>123825</xdr:rowOff>
    </xdr:from>
    <xdr:to>
      <xdr:col>0</xdr:col>
      <xdr:colOff>2371725</xdr:colOff>
      <xdr:row>16</xdr:row>
      <xdr:rowOff>76200</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242CC5EF-8FE2-4AF9-BC8B-AE5E542507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1531408"/>
              <a:ext cx="2305050" cy="182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17</xdr:row>
      <xdr:rowOff>9525</xdr:rowOff>
    </xdr:from>
    <xdr:to>
      <xdr:col>0</xdr:col>
      <xdr:colOff>2352675</xdr:colOff>
      <xdr:row>22</xdr:row>
      <xdr:rowOff>28575</xdr:rowOff>
    </xdr:to>
    <mc:AlternateContent xmlns:mc="http://schemas.openxmlformats.org/markup-compatibility/2006" xmlns:a14="http://schemas.microsoft.com/office/drawing/2010/main">
      <mc:Choice Requires="a14">
        <xdr:graphicFrame macro="">
          <xdr:nvGraphicFramePr>
            <xdr:cNvPr id="28" name="Years (Invoice Date)">
              <a:extLst>
                <a:ext uri="{FF2B5EF4-FFF2-40B4-BE49-F238E27FC236}">
                  <a16:creationId xmlns:a16="http://schemas.microsoft.com/office/drawing/2014/main" id="{27235CB3-686E-4A3F-93A5-6127AFDDED3F}"/>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95250" y="3491442"/>
              <a:ext cx="2257425" cy="1024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7</xdr:row>
      <xdr:rowOff>42334</xdr:rowOff>
    </xdr:from>
    <xdr:to>
      <xdr:col>3</xdr:col>
      <xdr:colOff>476250</xdr:colOff>
      <xdr:row>9</xdr:row>
      <xdr:rowOff>116417</xdr:rowOff>
    </xdr:to>
    <xdr:sp macro="" textlink="Analyze!A4">
      <xdr:nvSpPr>
        <xdr:cNvPr id="8" name="TextBox 7">
          <a:extLst>
            <a:ext uri="{FF2B5EF4-FFF2-40B4-BE49-F238E27FC236}">
              <a16:creationId xmlns:a16="http://schemas.microsoft.com/office/drawing/2014/main" id="{F425B208-8294-B3A9-2867-7B2E7A8352C8}"/>
            </a:ext>
          </a:extLst>
        </xdr:cNvPr>
        <xdr:cNvSpPr txBox="1"/>
      </xdr:nvSpPr>
      <xdr:spPr>
        <a:xfrm>
          <a:off x="3153833" y="1449917"/>
          <a:ext cx="12382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EB261A-42D7-4053-BA30-B59BBBC140B9}" type="TxLink">
            <a:rPr lang="en-US" sz="1800" b="1" i="0" u="none" strike="noStrike">
              <a:solidFill>
                <a:schemeClr val="tx1"/>
              </a:solidFill>
              <a:latin typeface="Calibri"/>
              <a:ea typeface="+mn-ea"/>
              <a:cs typeface="Calibri"/>
            </a:rPr>
            <a:pPr marL="0" indent="0"/>
            <a:t>21,37,444</a:t>
          </a:fld>
          <a:endParaRPr lang="en-US" sz="1800" b="1" i="0" u="none" strike="noStrike">
            <a:solidFill>
              <a:schemeClr val="tx1"/>
            </a:solidFill>
            <a:latin typeface="Calibri"/>
            <a:ea typeface="+mn-ea"/>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424909</xdr:colOff>
      <xdr:row>0</xdr:row>
      <xdr:rowOff>150668</xdr:rowOff>
    </xdr:from>
    <xdr:to>
      <xdr:col>19</xdr:col>
      <xdr:colOff>298580</xdr:colOff>
      <xdr:row>26</xdr:row>
      <xdr:rowOff>8574</xdr:rowOff>
    </xdr:to>
    <xdr:sp macro="" textlink="">
      <xdr:nvSpPr>
        <xdr:cNvPr id="3" name="Rectangle: Rounded Corners 2">
          <a:extLst>
            <a:ext uri="{FF2B5EF4-FFF2-40B4-BE49-F238E27FC236}">
              <a16:creationId xmlns:a16="http://schemas.microsoft.com/office/drawing/2014/main" id="{0A71ACC4-4119-57A3-8B1B-DE42CD7F53F4}"/>
            </a:ext>
          </a:extLst>
        </xdr:cNvPr>
        <xdr:cNvSpPr/>
      </xdr:nvSpPr>
      <xdr:spPr>
        <a:xfrm>
          <a:off x="424909" y="150668"/>
          <a:ext cx="12578855" cy="4911988"/>
        </a:xfrm>
        <a:prstGeom prst="roundRect">
          <a:avLst>
            <a:gd name="adj" fmla="val 2492"/>
          </a:avLst>
        </a:prstGeom>
        <a:solidFill>
          <a:srgbClr val="FF4F4F"/>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535176</xdr:colOff>
      <xdr:row>0</xdr:row>
      <xdr:rowOff>79515</xdr:rowOff>
    </xdr:from>
    <xdr:to>
      <xdr:col>19</xdr:col>
      <xdr:colOff>125860</xdr:colOff>
      <xdr:row>4</xdr:row>
      <xdr:rowOff>93304</xdr:rowOff>
    </xdr:to>
    <xdr:grpSp>
      <xdr:nvGrpSpPr>
        <xdr:cNvPr id="45" name="Group 44">
          <a:extLst>
            <a:ext uri="{FF2B5EF4-FFF2-40B4-BE49-F238E27FC236}">
              <a16:creationId xmlns:a16="http://schemas.microsoft.com/office/drawing/2014/main" id="{680D4894-AACC-26A3-D177-6C6A46D19C10}"/>
            </a:ext>
          </a:extLst>
        </xdr:cNvPr>
        <xdr:cNvGrpSpPr/>
      </xdr:nvGrpSpPr>
      <xdr:grpSpPr>
        <a:xfrm>
          <a:off x="2541258" y="79515"/>
          <a:ext cx="10289786" cy="791340"/>
          <a:chOff x="2263205" y="0"/>
          <a:chExt cx="8181745" cy="952031"/>
        </a:xfrm>
      </xdr:grpSpPr>
      <xdr:sp macro="" textlink="">
        <xdr:nvSpPr>
          <xdr:cNvPr id="4" name="Rectangle: Rounded Corners 3">
            <a:extLst>
              <a:ext uri="{FF2B5EF4-FFF2-40B4-BE49-F238E27FC236}">
                <a16:creationId xmlns:a16="http://schemas.microsoft.com/office/drawing/2014/main" id="{9E90D110-A4F2-41E4-AD8E-7A8CD1892C8C}"/>
              </a:ext>
            </a:extLst>
          </xdr:cNvPr>
          <xdr:cNvSpPr/>
        </xdr:nvSpPr>
        <xdr:spPr>
          <a:xfrm>
            <a:off x="2377475" y="128847"/>
            <a:ext cx="8067475" cy="750342"/>
          </a:xfrm>
          <a:prstGeom prst="roundRect">
            <a:avLst>
              <a:gd name="adj" fmla="val 20184"/>
            </a:avLst>
          </a:prstGeom>
          <a:solidFill>
            <a:srgbClr val="E60000"/>
          </a:solidFill>
          <a:ln>
            <a:solidFill>
              <a:sysClr val="windowText" lastClr="000000"/>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66CA50A1-C128-AA51-C1D9-49AA6D6004E0}"/>
              </a:ext>
            </a:extLst>
          </xdr:cNvPr>
          <xdr:cNvPicPr>
            <a:picLocks noChangeAspect="1"/>
          </xdr:cNvPicPr>
        </xdr:nvPicPr>
        <xdr:blipFill>
          <a:blip xmlns:r="http://schemas.openxmlformats.org/officeDocument/2006/relationships" r:embed="rId1"/>
          <a:stretch>
            <a:fillRect/>
          </a:stretch>
        </xdr:blipFill>
        <xdr:spPr>
          <a:xfrm>
            <a:off x="2263205" y="0"/>
            <a:ext cx="6497204" cy="952031"/>
          </a:xfrm>
          <a:prstGeom prst="rect">
            <a:avLst/>
          </a:prstGeom>
        </xdr:spPr>
      </xdr:pic>
      <xdr:pic>
        <xdr:nvPicPr>
          <xdr:cNvPr id="6" name="Picture 5" descr="Flag of the United States Flag protocol Flag of the United Kingdom, American Flag Clip, angle, flag, text png thumbnail">
            <a:extLst>
              <a:ext uri="{FF2B5EF4-FFF2-40B4-BE49-F238E27FC236}">
                <a16:creationId xmlns:a16="http://schemas.microsoft.com/office/drawing/2014/main" id="{8DF66358-8747-4117-BAAC-C76BF1BC84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22313" y="151584"/>
            <a:ext cx="1356006" cy="70610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532935</xdr:colOff>
      <xdr:row>1</xdr:row>
      <xdr:rowOff>4540</xdr:rowOff>
    </xdr:from>
    <xdr:to>
      <xdr:col>3</xdr:col>
      <xdr:colOff>586275</xdr:colOff>
      <xdr:row>25</xdr:row>
      <xdr:rowOff>145588</xdr:rowOff>
    </xdr:to>
    <xdr:sp macro="" textlink="">
      <xdr:nvSpPr>
        <xdr:cNvPr id="8" name="Rectangle: Top Corners Rounded 7">
          <a:extLst>
            <a:ext uri="{FF2B5EF4-FFF2-40B4-BE49-F238E27FC236}">
              <a16:creationId xmlns:a16="http://schemas.microsoft.com/office/drawing/2014/main" id="{9A44B535-A91B-2588-B225-A1919806E2E9}"/>
            </a:ext>
          </a:extLst>
        </xdr:cNvPr>
        <xdr:cNvSpPr/>
      </xdr:nvSpPr>
      <xdr:spPr>
        <a:xfrm rot="5400000">
          <a:off x="-840531" y="1572394"/>
          <a:ext cx="4806354" cy="2059422"/>
        </a:xfrm>
        <a:prstGeom prst="round2SameRect">
          <a:avLst/>
        </a:prstGeom>
        <a:solidFill>
          <a:srgbClr val="E6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E60000"/>
            </a:solidFill>
          </a:endParaRPr>
        </a:p>
      </xdr:txBody>
    </xdr:sp>
    <xdr:clientData/>
  </xdr:twoCellAnchor>
  <xdr:twoCellAnchor editAs="oneCell">
    <xdr:from>
      <xdr:col>0</xdr:col>
      <xdr:colOff>601516</xdr:colOff>
      <xdr:row>1</xdr:row>
      <xdr:rowOff>160828</xdr:rowOff>
    </xdr:from>
    <xdr:to>
      <xdr:col>3</xdr:col>
      <xdr:colOff>502456</xdr:colOff>
      <xdr:row>4</xdr:row>
      <xdr:rowOff>188215</xdr:rowOff>
    </xdr:to>
    <xdr:pic>
      <xdr:nvPicPr>
        <xdr:cNvPr id="9" name="Picture 8" descr="Coca Cola Logo Black and White">
          <a:extLst>
            <a:ext uri="{FF2B5EF4-FFF2-40B4-BE49-F238E27FC236}">
              <a16:creationId xmlns:a16="http://schemas.microsoft.com/office/drawing/2014/main" id="{FFD05D3B-7C69-40BE-AC2B-67791EA15B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1516" y="355216"/>
          <a:ext cx="1907022" cy="61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615110</xdr:colOff>
      <xdr:row>7</xdr:row>
      <xdr:rowOff>101813</xdr:rowOff>
    </xdr:from>
    <xdr:to>
      <xdr:col>3</xdr:col>
      <xdr:colOff>477203</xdr:colOff>
      <xdr:row>16</xdr:row>
      <xdr:rowOff>158140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375438F4-C725-4D49-8C31-508C7764D8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15110" y="1462527"/>
              <a:ext cx="1868175" cy="1805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615111</xdr:colOff>
      <xdr:row>16</xdr:row>
      <xdr:rowOff>191458</xdr:rowOff>
    </xdr:from>
    <xdr:to>
      <xdr:col>3</xdr:col>
      <xdr:colOff>469733</xdr:colOff>
      <xdr:row>21</xdr:row>
      <xdr:rowOff>194166</xdr:rowOff>
    </xdr:to>
    <mc:AlternateContent xmlns:mc="http://schemas.openxmlformats.org/markup-compatibility/2006">
      <mc:Choice xmlns:a14="http://schemas.microsoft.com/office/drawing/2010/main" Requires="a14">
        <xdr:graphicFrame macro="">
          <xdr:nvGraphicFramePr>
            <xdr:cNvPr id="11" name="Years (Invoice Date) 1">
              <a:extLst>
                <a:ext uri="{FF2B5EF4-FFF2-40B4-BE49-F238E27FC236}">
                  <a16:creationId xmlns:a16="http://schemas.microsoft.com/office/drawing/2014/main" id="{45410D06-2252-4634-829A-8AB3BD1CAC5A}"/>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dr:sp macro="" textlink="">
          <xdr:nvSpPr>
            <xdr:cNvPr id="0" name=""/>
            <xdr:cNvSpPr>
              <a:spLocks noTextEdit="1"/>
            </xdr:cNvSpPr>
          </xdr:nvSpPr>
          <xdr:spPr>
            <a:xfrm>
              <a:off x="615111" y="3301662"/>
              <a:ext cx="1860704" cy="974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537119</xdr:colOff>
      <xdr:row>24</xdr:row>
      <xdr:rowOff>123028</xdr:rowOff>
    </xdr:from>
    <xdr:to>
      <xdr:col>18</xdr:col>
      <xdr:colOff>488859</xdr:colOff>
      <xdr:row>25</xdr:row>
      <xdr:rowOff>127061</xdr:rowOff>
    </xdr:to>
    <xdr:sp macro="" textlink="Analyze!A4">
      <xdr:nvSpPr>
        <xdr:cNvPr id="12" name="TextBox 11">
          <a:extLst>
            <a:ext uri="{FF2B5EF4-FFF2-40B4-BE49-F238E27FC236}">
              <a16:creationId xmlns:a16="http://schemas.microsoft.com/office/drawing/2014/main" id="{BB107C2E-4898-4E06-AB90-D12D4E54980A}"/>
            </a:ext>
          </a:extLst>
        </xdr:cNvPr>
        <xdr:cNvSpPr txBox="1"/>
      </xdr:nvSpPr>
      <xdr:spPr>
        <a:xfrm>
          <a:off x="11236221" y="4788334"/>
          <a:ext cx="1289128" cy="19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i="0" u="none" strike="noStrike">
              <a:solidFill>
                <a:schemeClr val="tx1"/>
              </a:solidFill>
              <a:latin typeface="Calibri"/>
              <a:cs typeface="Calibri"/>
            </a:rPr>
            <a:t>Last Updated August 2024</a:t>
          </a:r>
          <a:endParaRPr lang="en-US" sz="800" b="1">
            <a:solidFill>
              <a:schemeClr val="tx1"/>
            </a:solidFill>
          </a:endParaRPr>
        </a:p>
      </xdr:txBody>
    </xdr:sp>
    <xdr:clientData/>
  </xdr:twoCellAnchor>
  <xdr:twoCellAnchor editAs="oneCell">
    <xdr:from>
      <xdr:col>1</xdr:col>
      <xdr:colOff>301570</xdr:colOff>
      <xdr:row>5</xdr:row>
      <xdr:rowOff>158140</xdr:rowOff>
    </xdr:from>
    <xdr:to>
      <xdr:col>1</xdr:col>
      <xdr:colOff>574322</xdr:colOff>
      <xdr:row>7</xdr:row>
      <xdr:rowOff>38458</xdr:rowOff>
    </xdr:to>
    <xdr:pic>
      <xdr:nvPicPr>
        <xdr:cNvPr id="16" name="Graphic 15" descr="Gears">
          <a:extLst>
            <a:ext uri="{FF2B5EF4-FFF2-40B4-BE49-F238E27FC236}">
              <a16:creationId xmlns:a16="http://schemas.microsoft.com/office/drawing/2014/main" id="{4785FC45-55F3-FB7B-0AF8-598101131A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70264" y="1130079"/>
          <a:ext cx="272752" cy="269093"/>
        </a:xfrm>
        <a:prstGeom prst="rect">
          <a:avLst/>
        </a:prstGeom>
      </xdr:spPr>
    </xdr:pic>
    <xdr:clientData/>
  </xdr:twoCellAnchor>
  <xdr:oneCellAnchor>
    <xdr:from>
      <xdr:col>1</xdr:col>
      <xdr:colOff>454793</xdr:colOff>
      <xdr:row>5</xdr:row>
      <xdr:rowOff>188021</xdr:rowOff>
    </xdr:from>
    <xdr:ext cx="906402" cy="248851"/>
    <xdr:sp macro="" textlink="">
      <xdr:nvSpPr>
        <xdr:cNvPr id="18" name="TextBox 17">
          <a:extLst>
            <a:ext uri="{FF2B5EF4-FFF2-40B4-BE49-F238E27FC236}">
              <a16:creationId xmlns:a16="http://schemas.microsoft.com/office/drawing/2014/main" id="{70E9D609-2F30-991E-6B7C-9FF67492AD3C}"/>
            </a:ext>
          </a:extLst>
        </xdr:cNvPr>
        <xdr:cNvSpPr txBox="1"/>
      </xdr:nvSpPr>
      <xdr:spPr>
        <a:xfrm>
          <a:off x="1123487" y="1159960"/>
          <a:ext cx="90640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b="1"/>
            <a:t>FILTER PANEL</a:t>
          </a:r>
        </a:p>
      </xdr:txBody>
    </xdr:sp>
    <xdr:clientData/>
  </xdr:oneCellAnchor>
  <xdr:twoCellAnchor editAs="oneCell">
    <xdr:from>
      <xdr:col>2</xdr:col>
      <xdr:colOff>462852</xdr:colOff>
      <xdr:row>22</xdr:row>
      <xdr:rowOff>188023</xdr:rowOff>
    </xdr:from>
    <xdr:to>
      <xdr:col>3</xdr:col>
      <xdr:colOff>129746</xdr:colOff>
      <xdr:row>24</xdr:row>
      <xdr:rowOff>120199</xdr:rowOff>
    </xdr:to>
    <xdr:pic>
      <xdr:nvPicPr>
        <xdr:cNvPr id="22" name="Graphic 21" descr="Database">
          <a:extLst>
            <a:ext uri="{FF2B5EF4-FFF2-40B4-BE49-F238E27FC236}">
              <a16:creationId xmlns:a16="http://schemas.microsoft.com/office/drawing/2014/main" id="{5B2632E6-C530-66FB-93A7-0BD6DB09FA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800240" y="4464554"/>
          <a:ext cx="335588" cy="320951"/>
        </a:xfrm>
        <a:prstGeom prst="rect">
          <a:avLst/>
        </a:prstGeom>
      </xdr:spPr>
    </xdr:pic>
    <xdr:clientData/>
  </xdr:twoCellAnchor>
  <xdr:twoCellAnchor editAs="oneCell">
    <xdr:from>
      <xdr:col>2</xdr:col>
      <xdr:colOff>9923</xdr:colOff>
      <xdr:row>22</xdr:row>
      <xdr:rowOff>188023</xdr:rowOff>
    </xdr:from>
    <xdr:to>
      <xdr:col>2</xdr:col>
      <xdr:colOff>350263</xdr:colOff>
      <xdr:row>24</xdr:row>
      <xdr:rowOff>124951</xdr:rowOff>
    </xdr:to>
    <xdr:pic>
      <xdr:nvPicPr>
        <xdr:cNvPr id="24" name="Graphic 23" descr="Home">
          <a:extLst>
            <a:ext uri="{FF2B5EF4-FFF2-40B4-BE49-F238E27FC236}">
              <a16:creationId xmlns:a16="http://schemas.microsoft.com/office/drawing/2014/main" id="{BC95DD78-56B2-FD09-BC06-8E169D88ED7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47311" y="4464554"/>
          <a:ext cx="340340" cy="325703"/>
        </a:xfrm>
        <a:prstGeom prst="rect">
          <a:avLst/>
        </a:prstGeom>
      </xdr:spPr>
    </xdr:pic>
    <xdr:clientData/>
  </xdr:twoCellAnchor>
  <xdr:twoCellAnchor editAs="oneCell">
    <xdr:from>
      <xdr:col>1</xdr:col>
      <xdr:colOff>204452</xdr:colOff>
      <xdr:row>22</xdr:row>
      <xdr:rowOff>188023</xdr:rowOff>
    </xdr:from>
    <xdr:to>
      <xdr:col>1</xdr:col>
      <xdr:colOff>562368</xdr:colOff>
      <xdr:row>24</xdr:row>
      <xdr:rowOff>146186</xdr:rowOff>
    </xdr:to>
    <xdr:pic>
      <xdr:nvPicPr>
        <xdr:cNvPr id="26" name="Graphic 25" descr="Pie chart">
          <a:extLst>
            <a:ext uri="{FF2B5EF4-FFF2-40B4-BE49-F238E27FC236}">
              <a16:creationId xmlns:a16="http://schemas.microsoft.com/office/drawing/2014/main" id="{619ECE8D-A800-C281-E5EB-66BBFCF9099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73146" y="4464554"/>
          <a:ext cx="357916" cy="346938"/>
        </a:xfrm>
        <a:prstGeom prst="rect">
          <a:avLst/>
        </a:prstGeom>
      </xdr:spPr>
    </xdr:pic>
    <xdr:clientData/>
  </xdr:twoCellAnchor>
  <xdr:twoCellAnchor>
    <xdr:from>
      <xdr:col>16</xdr:col>
      <xdr:colOff>318901</xdr:colOff>
      <xdr:row>5</xdr:row>
      <xdr:rowOff>37262</xdr:rowOff>
    </xdr:from>
    <xdr:to>
      <xdr:col>19</xdr:col>
      <xdr:colOff>136916</xdr:colOff>
      <xdr:row>23</xdr:row>
      <xdr:rowOff>87991</xdr:rowOff>
    </xdr:to>
    <xdr:grpSp>
      <xdr:nvGrpSpPr>
        <xdr:cNvPr id="47" name="Group 46">
          <a:extLst>
            <a:ext uri="{FF2B5EF4-FFF2-40B4-BE49-F238E27FC236}">
              <a16:creationId xmlns:a16="http://schemas.microsoft.com/office/drawing/2014/main" id="{8C406D04-2704-D27F-186E-4584236A1A61}"/>
            </a:ext>
          </a:extLst>
        </xdr:cNvPr>
        <xdr:cNvGrpSpPr/>
      </xdr:nvGrpSpPr>
      <xdr:grpSpPr>
        <a:xfrm>
          <a:off x="11018003" y="1009201"/>
          <a:ext cx="1824097" cy="3549708"/>
          <a:chOff x="11948161" y="1098775"/>
          <a:chExt cx="1829695" cy="3717141"/>
        </a:xfrm>
      </xdr:grpSpPr>
      <xdr:sp macro="" textlink="">
        <xdr:nvSpPr>
          <xdr:cNvPr id="27" name="Rectangle 26">
            <a:extLst>
              <a:ext uri="{FF2B5EF4-FFF2-40B4-BE49-F238E27FC236}">
                <a16:creationId xmlns:a16="http://schemas.microsoft.com/office/drawing/2014/main" id="{97CA3977-8BD6-4D15-B4E1-EC121DA73569}"/>
              </a:ext>
            </a:extLst>
          </xdr:cNvPr>
          <xdr:cNvSpPr/>
        </xdr:nvSpPr>
        <xdr:spPr>
          <a:xfrm>
            <a:off x="12019280" y="1098775"/>
            <a:ext cx="1747519" cy="811006"/>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Total Sales</a:t>
            </a:r>
          </a:p>
        </xdr:txBody>
      </xdr:sp>
      <xdr:sp macro="" textlink="">
        <xdr:nvSpPr>
          <xdr:cNvPr id="28" name="Rectangle 27">
            <a:extLst>
              <a:ext uri="{FF2B5EF4-FFF2-40B4-BE49-F238E27FC236}">
                <a16:creationId xmlns:a16="http://schemas.microsoft.com/office/drawing/2014/main" id="{D18E54F9-EEBD-4C3A-BBD9-D6F74E83FD55}"/>
              </a:ext>
            </a:extLst>
          </xdr:cNvPr>
          <xdr:cNvSpPr/>
        </xdr:nvSpPr>
        <xdr:spPr>
          <a:xfrm>
            <a:off x="11968480" y="2084295"/>
            <a:ext cx="1778025" cy="811005"/>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tx1"/>
                </a:solidFill>
                <a:latin typeface="+mn-lt"/>
                <a:ea typeface="+mn-ea"/>
                <a:cs typeface="+mn-cs"/>
              </a:rPr>
              <a:t>Units Sold</a:t>
            </a:r>
          </a:p>
        </xdr:txBody>
      </xdr:sp>
      <xdr:sp macro="" textlink="">
        <xdr:nvSpPr>
          <xdr:cNvPr id="29" name="Rectangle 28">
            <a:extLst>
              <a:ext uri="{FF2B5EF4-FFF2-40B4-BE49-F238E27FC236}">
                <a16:creationId xmlns:a16="http://schemas.microsoft.com/office/drawing/2014/main" id="{EB9E6E20-64F7-4EA9-9829-E65AB1B36C75}"/>
              </a:ext>
            </a:extLst>
          </xdr:cNvPr>
          <xdr:cNvSpPr/>
        </xdr:nvSpPr>
        <xdr:spPr>
          <a:xfrm>
            <a:off x="11948161" y="3110455"/>
            <a:ext cx="1813882" cy="795953"/>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tx1"/>
                </a:solidFill>
                <a:latin typeface="+mn-lt"/>
                <a:ea typeface="+mn-ea"/>
                <a:cs typeface="+mn-cs"/>
              </a:rPr>
              <a:t>Average Price</a:t>
            </a:r>
          </a:p>
        </xdr:txBody>
      </xdr:sp>
      <xdr:sp macro="" textlink="">
        <xdr:nvSpPr>
          <xdr:cNvPr id="30" name="Rectangle 29">
            <a:extLst>
              <a:ext uri="{FF2B5EF4-FFF2-40B4-BE49-F238E27FC236}">
                <a16:creationId xmlns:a16="http://schemas.microsoft.com/office/drawing/2014/main" id="{5C977308-CF7B-4096-9036-6BB52B1ED721}"/>
              </a:ext>
            </a:extLst>
          </xdr:cNvPr>
          <xdr:cNvSpPr/>
        </xdr:nvSpPr>
        <xdr:spPr>
          <a:xfrm>
            <a:off x="11960213" y="4035015"/>
            <a:ext cx="1817643" cy="780901"/>
          </a:xfrm>
          <a:prstGeom prst="rect">
            <a:avLst/>
          </a:prstGeom>
          <a:solidFill>
            <a:srgbClr val="FF535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tx1"/>
                </a:solidFill>
                <a:latin typeface="+mn-lt"/>
                <a:ea typeface="+mn-ea"/>
                <a:cs typeface="+mn-cs"/>
              </a:rPr>
              <a:t>Total Operating Profit</a:t>
            </a:r>
          </a:p>
        </xdr:txBody>
      </xdr:sp>
      <xdr:sp macro="" textlink="Analyze!B4">
        <xdr:nvSpPr>
          <xdr:cNvPr id="31" name="TextBox 30">
            <a:extLst>
              <a:ext uri="{FF2B5EF4-FFF2-40B4-BE49-F238E27FC236}">
                <a16:creationId xmlns:a16="http://schemas.microsoft.com/office/drawing/2014/main" id="{66404083-6A11-403D-B10A-6B812ABA46BA}"/>
              </a:ext>
            </a:extLst>
          </xdr:cNvPr>
          <xdr:cNvSpPr txBox="1"/>
        </xdr:nvSpPr>
        <xdr:spPr>
          <a:xfrm>
            <a:off x="12356504" y="2400151"/>
            <a:ext cx="1167989" cy="41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A5ECAE-E370-4B38-9D6D-A1F19933D35A}" type="TxLink">
              <a:rPr lang="en-US" sz="1800" b="1" i="0" u="none" strike="noStrike">
                <a:solidFill>
                  <a:schemeClr val="tx1"/>
                </a:solidFill>
                <a:latin typeface="Calibri"/>
                <a:ea typeface="+mn-ea"/>
                <a:cs typeface="Calibri"/>
              </a:rPr>
              <a:pPr marL="0" indent="0"/>
              <a:t>40,70,000</a:t>
            </a:fld>
            <a:endParaRPr lang="en-US" sz="1800" b="1" i="0" u="none" strike="noStrike">
              <a:solidFill>
                <a:schemeClr val="tx1"/>
              </a:solidFill>
              <a:latin typeface="Calibri"/>
              <a:ea typeface="+mn-ea"/>
              <a:cs typeface="Calibri"/>
            </a:endParaRPr>
          </a:p>
        </xdr:txBody>
      </xdr:sp>
      <xdr:sp macro="" textlink="Analyze!C4">
        <xdr:nvSpPr>
          <xdr:cNvPr id="32" name="TextBox 31">
            <a:extLst>
              <a:ext uri="{FF2B5EF4-FFF2-40B4-BE49-F238E27FC236}">
                <a16:creationId xmlns:a16="http://schemas.microsoft.com/office/drawing/2014/main" id="{49D37E73-D290-473C-B983-927A7CC39B82}"/>
              </a:ext>
            </a:extLst>
          </xdr:cNvPr>
          <xdr:cNvSpPr txBox="1"/>
        </xdr:nvSpPr>
        <xdr:spPr>
          <a:xfrm>
            <a:off x="12214825" y="3441252"/>
            <a:ext cx="1167989" cy="41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02ABC9-1A10-4FED-AD8D-D2D53787BC4F}" type="TxLink">
              <a:rPr lang="en-US" sz="1800" b="1" i="0" u="none" strike="noStrike">
                <a:solidFill>
                  <a:schemeClr val="tx1"/>
                </a:solidFill>
                <a:latin typeface="Calibri"/>
                <a:ea typeface="+mn-ea"/>
                <a:cs typeface="Calibri"/>
              </a:rPr>
              <a:pPr marL="0" indent="0" algn="ctr"/>
              <a:t>$0.50</a:t>
            </a:fld>
            <a:endParaRPr lang="en-US" sz="1800" b="1" i="0" u="none" strike="noStrike">
              <a:solidFill>
                <a:schemeClr val="tx1"/>
              </a:solidFill>
              <a:latin typeface="Calibri"/>
              <a:ea typeface="+mn-ea"/>
              <a:cs typeface="Calibri"/>
            </a:endParaRPr>
          </a:p>
        </xdr:txBody>
      </xdr:sp>
      <xdr:sp macro="" textlink="Analyze!D4">
        <xdr:nvSpPr>
          <xdr:cNvPr id="33" name="TextBox 32">
            <a:extLst>
              <a:ext uri="{FF2B5EF4-FFF2-40B4-BE49-F238E27FC236}">
                <a16:creationId xmlns:a16="http://schemas.microsoft.com/office/drawing/2014/main" id="{F3B54F37-8C99-4922-8E8C-50A95E00E63D}"/>
              </a:ext>
            </a:extLst>
          </xdr:cNvPr>
          <xdr:cNvSpPr txBox="1"/>
        </xdr:nvSpPr>
        <xdr:spPr>
          <a:xfrm>
            <a:off x="12319974" y="4307541"/>
            <a:ext cx="1167989" cy="41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0C5FFB-D24F-4147-8DB4-8780FB2B5859}" type="TxLink">
              <a:rPr lang="en-US" sz="1800" b="1" i="0" u="none" strike="noStrike">
                <a:solidFill>
                  <a:schemeClr val="tx1"/>
                </a:solidFill>
                <a:latin typeface="Calibri"/>
                <a:ea typeface="+mn-ea"/>
                <a:cs typeface="Calibri"/>
              </a:rPr>
              <a:pPr marL="0" indent="0"/>
              <a:t>8,39,306</a:t>
            </a:fld>
            <a:endParaRPr lang="en-US" sz="1800" b="1" i="0" u="none" strike="noStrike">
              <a:solidFill>
                <a:schemeClr val="tx1"/>
              </a:solidFill>
              <a:latin typeface="Calibri"/>
              <a:ea typeface="+mn-ea"/>
              <a:cs typeface="Calibri"/>
            </a:endParaRPr>
          </a:p>
        </xdr:txBody>
      </xdr:sp>
      <xdr:sp macro="" textlink="Analyze!A4">
        <xdr:nvSpPr>
          <xdr:cNvPr id="34" name="TextBox 33">
            <a:extLst>
              <a:ext uri="{FF2B5EF4-FFF2-40B4-BE49-F238E27FC236}">
                <a16:creationId xmlns:a16="http://schemas.microsoft.com/office/drawing/2014/main" id="{5054B415-8D3E-4EC2-9AB5-E34CB10A6810}"/>
              </a:ext>
            </a:extLst>
          </xdr:cNvPr>
          <xdr:cNvSpPr txBox="1"/>
        </xdr:nvSpPr>
        <xdr:spPr>
          <a:xfrm>
            <a:off x="12330506" y="1439732"/>
            <a:ext cx="1236457" cy="47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EB261A-42D7-4053-BA30-B59BBBC140B9}" type="TxLink">
              <a:rPr lang="en-US" sz="1800" b="1" i="0" u="none" strike="noStrike">
                <a:solidFill>
                  <a:schemeClr val="tx1"/>
                </a:solidFill>
                <a:latin typeface="Calibri"/>
                <a:ea typeface="+mn-ea"/>
                <a:cs typeface="Calibri"/>
              </a:rPr>
              <a:pPr marL="0" indent="0"/>
              <a:t>21,37,444</a:t>
            </a:fld>
            <a:endParaRPr lang="en-US" sz="1800" b="1" i="0" u="none" strike="noStrike">
              <a:solidFill>
                <a:schemeClr val="tx1"/>
              </a:solidFill>
              <a:latin typeface="Calibri"/>
              <a:ea typeface="+mn-ea"/>
              <a:cs typeface="Calibri"/>
            </a:endParaRPr>
          </a:p>
        </xdr:txBody>
      </xdr:sp>
    </xdr:grpSp>
    <xdr:clientData/>
  </xdr:twoCellAnchor>
  <xdr:twoCellAnchor>
    <xdr:from>
      <xdr:col>4</xdr:col>
      <xdr:colOff>71006</xdr:colOff>
      <xdr:row>12</xdr:row>
      <xdr:rowOff>138715</xdr:rowOff>
    </xdr:from>
    <xdr:to>
      <xdr:col>16</xdr:col>
      <xdr:colOff>237620</xdr:colOff>
      <xdr:row>25</xdr:row>
      <xdr:rowOff>87915</xdr:rowOff>
    </xdr:to>
    <xdr:grpSp>
      <xdr:nvGrpSpPr>
        <xdr:cNvPr id="44" name="Group 43">
          <a:extLst>
            <a:ext uri="{FF2B5EF4-FFF2-40B4-BE49-F238E27FC236}">
              <a16:creationId xmlns:a16="http://schemas.microsoft.com/office/drawing/2014/main" id="{6480DB35-8A32-CF3B-5A7A-5CBDDC05FDB9}"/>
            </a:ext>
          </a:extLst>
        </xdr:cNvPr>
        <xdr:cNvGrpSpPr/>
      </xdr:nvGrpSpPr>
      <xdr:grpSpPr>
        <a:xfrm>
          <a:off x="2745782" y="2471368"/>
          <a:ext cx="8190940" cy="2476241"/>
          <a:chOff x="2383119" y="1955501"/>
          <a:chExt cx="8030883" cy="3137648"/>
        </a:xfrm>
      </xdr:grpSpPr>
      <xdr:sp macro="" textlink="">
        <xdr:nvSpPr>
          <xdr:cNvPr id="37" name="Rectangle: Rounded Corners 36">
            <a:extLst>
              <a:ext uri="{FF2B5EF4-FFF2-40B4-BE49-F238E27FC236}">
                <a16:creationId xmlns:a16="http://schemas.microsoft.com/office/drawing/2014/main" id="{800323AC-F924-2797-40AC-FFBDFAA2ED0F}"/>
              </a:ext>
            </a:extLst>
          </xdr:cNvPr>
          <xdr:cNvSpPr/>
        </xdr:nvSpPr>
        <xdr:spPr>
          <a:xfrm>
            <a:off x="2383119" y="1955501"/>
            <a:ext cx="8030883" cy="3137648"/>
          </a:xfrm>
          <a:prstGeom prst="roundRect">
            <a:avLst>
              <a:gd name="adj" fmla="val 0"/>
            </a:avLst>
          </a:prstGeom>
          <a:solidFill>
            <a:srgbClr val="FF5353"/>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1" name="Chart 40">
            <a:extLst>
              <a:ext uri="{FF2B5EF4-FFF2-40B4-BE49-F238E27FC236}">
                <a16:creationId xmlns:a16="http://schemas.microsoft.com/office/drawing/2014/main" id="{84065D0D-C2E3-4346-9F20-712D7153BF80}"/>
              </a:ext>
            </a:extLst>
          </xdr:cNvPr>
          <xdr:cNvGraphicFramePr>
            <a:graphicFrameLocks/>
          </xdr:cNvGraphicFramePr>
        </xdr:nvGraphicFramePr>
        <xdr:xfrm>
          <a:off x="2532530" y="2299148"/>
          <a:ext cx="7694705" cy="2734236"/>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42" name="Picture 41">
            <a:extLst>
              <a:ext uri="{FF2B5EF4-FFF2-40B4-BE49-F238E27FC236}">
                <a16:creationId xmlns:a16="http://schemas.microsoft.com/office/drawing/2014/main" id="{C3D00039-EC28-46D7-5D2C-6F2C8A58EFD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57825" y="1992854"/>
            <a:ext cx="7708302" cy="2779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4</xdr:col>
      <xdr:colOff>184346</xdr:colOff>
      <xdr:row>4</xdr:row>
      <xdr:rowOff>104948</xdr:rowOff>
    </xdr:from>
    <xdr:to>
      <xdr:col>16</xdr:col>
      <xdr:colOff>3940</xdr:colOff>
      <xdr:row>12</xdr:row>
      <xdr:rowOff>118395</xdr:rowOff>
    </xdr:to>
    <xdr:pic>
      <xdr:nvPicPr>
        <xdr:cNvPr id="43" name="Picture 42">
          <a:extLst>
            <a:ext uri="{FF2B5EF4-FFF2-40B4-BE49-F238E27FC236}">
              <a16:creationId xmlns:a16="http://schemas.microsoft.com/office/drawing/2014/main" id="{32CE04AC-FA46-E545-AF65-CBAF73CE7A0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59122" y="882499"/>
          <a:ext cx="7843920" cy="1568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775339120373" createdVersion="8" refreshedVersion="8" minRefreshableVersion="3" recordCount="9648" xr:uid="{36DB8D63-91D0-4736-9707-5A5079B369C4}">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06151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7C14A8-05A6-4A09-B3E4-6F2CE7BDA6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7"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x="4"/>
        <item h="1"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6">
    <i>
      <x/>
    </i>
    <i>
      <x v="1"/>
    </i>
    <i>
      <x v="2"/>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8F1983-E904-4FBE-8096-C5791C0B73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D16"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x="4"/>
        <item h="1"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F6549-4049-450D-9677-42BE7EB3D6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x="4"/>
        <item h="1"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3"/>
  </dataFields>
  <formats count="4">
    <format dxfId="76">
      <pivotArea outline="0" collapsedLevelsAreSubtotals="1" fieldPosition="0">
        <references count="1">
          <reference field="4294967294" count="1" selected="0">
            <x v="0"/>
          </reference>
        </references>
      </pivotArea>
    </format>
    <format dxfId="75">
      <pivotArea outline="0" collapsedLevelsAreSubtotals="1" fieldPosition="0">
        <references count="1">
          <reference field="4294967294" count="1" selected="0">
            <x v="1"/>
          </reference>
        </references>
      </pivotArea>
    </format>
    <format dxfId="74">
      <pivotArea outline="0" collapsedLevelsAreSubtotals="1" fieldPosition="0">
        <references count="1">
          <reference field="4294967294" count="1" selected="0">
            <x v="3"/>
          </reference>
        </references>
      </pivotArea>
    </format>
    <format dxfId="7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0C6118-9E4E-499F-8922-02ECB15A2A4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1:D39"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h="1" x="3"/>
        <item h="1" x="0"/>
        <item h="1" x="1"/>
        <item x="4"/>
        <item h="1"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8">
    <i>
      <x v="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AA6314-D908-4349-9EAB-861DC02EEF31}" sourceName="Region">
  <pivotTables>
    <pivotTable tabId="8" name="PivotTable2"/>
    <pivotTable tabId="8" name="PivotTable1"/>
    <pivotTable tabId="8" name="PivotTable3"/>
    <pivotTable tabId="8" name="PivotTable4"/>
  </pivotTables>
  <data>
    <tabular pivotCacheId="106151065">
      <items count="5">
        <i x="3"/>
        <i x="0"/>
        <i x="1"/>
        <i x="4"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35BEB23F-2FC7-4BB3-B00C-7C9A3F55659E}" sourceName="Years (Invoice Date)">
  <pivotTables>
    <pivotTable tabId="8" name="PivotTable1"/>
    <pivotTable tabId="8" name="PivotTable2"/>
    <pivotTable tabId="8" name="PivotTable3"/>
    <pivotTable tabId="8" name="PivotTable4"/>
  </pivotTables>
  <data>
    <tabular pivotCacheId="106151065">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1BF7D10-4ED2-46A3-AB0A-4244477ACD42}" cache="Slicer_Region" caption="Region" rowHeight="257175"/>
  <slicer name="Years (Invoice Date)" xr10:uid="{1D8799B5-E9CC-4E1E-B647-3DE74B43C2A9}" cache="Slicer_Years__Invoice_Date" caption="Years (Invoice D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88F8137-814D-4D93-ADEC-FE1503D18647}" cache="Slicer_Region" caption="Region" style="SlicerStyleDark2 2" rowHeight="257175"/>
  <slicer name="Years (Invoice Date) 1" xr10:uid="{BDC0B45A-E40C-46E7-9657-575BBDF7A6F0}" cache="Slicer_Years__Invoice_Date" caption="Years (Invoice Date)" style="SlicerStyleDark2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72" dataDxfId="71" tableBorderDxfId="70">
  <autoFilter ref="B4:M9652" xr:uid="{241C6583-A395-494F-B34A-BA98EEB4132C}"/>
  <tableColumns count="12">
    <tableColumn id="1" xr3:uid="{72C602C4-76C4-4A75-933A-FDC9591C1526}" name="Retailer" dataDxfId="69"/>
    <tableColumn id="2" xr3:uid="{725FD838-82AA-427A-9CE2-6C04110A316D}" name="Retailer ID" dataDxfId="68"/>
    <tableColumn id="3" xr3:uid="{9C123582-20EA-467F-A5ED-8224D6001C00}" name="Invoice Date" dataDxfId="67"/>
    <tableColumn id="4" xr3:uid="{134DBAE7-3279-40E6-98D9-CBECFFFB85D5}" name="Region" dataDxfId="66"/>
    <tableColumn id="5" xr3:uid="{C2E2A540-5264-40E1-8C95-F5F8159FEF6D}" name="State" dataDxfId="65"/>
    <tableColumn id="6" xr3:uid="{6DD89386-635C-40C8-9606-F930BAB18D98}" name="City" dataDxfId="64"/>
    <tableColumn id="7" xr3:uid="{79044A14-8C29-4B84-AA06-8282B70BA02E}" name="Beverage Brand" dataDxfId="63"/>
    <tableColumn id="8" xr3:uid="{A75130C6-6732-4DA3-A42A-8ECCD7E66F61}" name="Price per Unit" dataDxfId="62"/>
    <tableColumn id="9" xr3:uid="{3E7FDD09-C8F4-41A0-8B3E-09F0A7E4D8AD}" name="Units Sold" dataDxfId="61"/>
    <tableColumn id="10" xr3:uid="{521D1DF4-DD00-4778-9BB1-91E31DADFF87}" name="Total Sales" dataDxfId="60"/>
    <tableColumn id="11" xr3:uid="{94400550-7002-4F21-A27B-497430EA373F}" name="Operating Profit" dataDxfId="59"/>
    <tableColumn id="12" xr3:uid="{2526BB74-C8C1-4549-9ED9-43B205AA3AC6}" name="Operating Margin" dataDxfId="5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9E93-1A36-4064-AEB8-A8C6AA7A3509}">
  <dimension ref="A3:H39"/>
  <sheetViews>
    <sheetView workbookViewId="0">
      <selection activeCell="B16" sqref="B16"/>
    </sheetView>
  </sheetViews>
  <sheetFormatPr defaultRowHeight="15.6" x14ac:dyDescent="0.3"/>
  <cols>
    <col min="1" max="1" width="16.296875" bestFit="1" customWidth="1"/>
    <col min="2" max="2" width="22.59765625" bestFit="1" customWidth="1"/>
    <col min="3" max="3" width="16.296875" bestFit="1" customWidth="1"/>
    <col min="4" max="4" width="25.5" bestFit="1" customWidth="1"/>
    <col min="5" max="5" width="21.69921875" bestFit="1" customWidth="1"/>
    <col min="6" max="6" width="31.3984375" bestFit="1" customWidth="1"/>
    <col min="7" max="10" width="8.59765625" bestFit="1" customWidth="1"/>
    <col min="11" max="32" width="9.59765625" bestFit="1" customWidth="1"/>
    <col min="33" max="41" width="8.59765625" bestFit="1" customWidth="1"/>
    <col min="42" max="60" width="9.59765625" bestFit="1" customWidth="1"/>
    <col min="61" max="69" width="8.59765625" bestFit="1" customWidth="1"/>
    <col min="70" max="91" width="9.59765625" bestFit="1" customWidth="1"/>
    <col min="92" max="100" width="8.59765625" bestFit="1" customWidth="1"/>
    <col min="101" max="121" width="9.59765625" bestFit="1" customWidth="1"/>
    <col min="122" max="130" width="8.59765625" bestFit="1" customWidth="1"/>
    <col min="131" max="152" width="9.59765625" bestFit="1" customWidth="1"/>
    <col min="153" max="161" width="8.59765625" bestFit="1" customWidth="1"/>
    <col min="162" max="182" width="9.59765625" bestFit="1" customWidth="1"/>
    <col min="183" max="191" width="8.59765625" bestFit="1" customWidth="1"/>
    <col min="192" max="213" width="9.59765625" bestFit="1" customWidth="1"/>
    <col min="214" max="222" width="8.59765625" bestFit="1" customWidth="1"/>
    <col min="223" max="244" width="9.59765625" bestFit="1" customWidth="1"/>
    <col min="245" max="253" width="8.59765625" bestFit="1" customWidth="1"/>
    <col min="254" max="283" width="9.59765625" bestFit="1" customWidth="1"/>
    <col min="284" max="299" width="10.59765625" bestFit="1" customWidth="1"/>
    <col min="300" max="308" width="9.59765625" bestFit="1" customWidth="1"/>
    <col min="309" max="329" width="10.59765625" bestFit="1" customWidth="1"/>
    <col min="330" max="338" width="9.59765625" bestFit="1" customWidth="1"/>
    <col min="339" max="360" width="10.59765625" bestFit="1" customWidth="1"/>
    <col min="361" max="369" width="8.59765625" bestFit="1" customWidth="1"/>
    <col min="370" max="391" width="9.59765625" bestFit="1" customWidth="1"/>
    <col min="392" max="400" width="8.59765625" bestFit="1" customWidth="1"/>
    <col min="401" max="419" width="9.59765625" bestFit="1" customWidth="1"/>
    <col min="420" max="428" width="8.59765625" bestFit="1" customWidth="1"/>
    <col min="429" max="450" width="9.59765625" bestFit="1" customWidth="1"/>
    <col min="451" max="459" width="8.59765625" bestFit="1" customWidth="1"/>
    <col min="460" max="480" width="9.59765625" bestFit="1" customWidth="1"/>
    <col min="481" max="489" width="8.59765625" bestFit="1" customWidth="1"/>
    <col min="490" max="511" width="9.59765625" bestFit="1" customWidth="1"/>
    <col min="512" max="520" width="8.59765625" bestFit="1" customWidth="1"/>
    <col min="521" max="541" width="9.59765625" bestFit="1" customWidth="1"/>
    <col min="542" max="550" width="8.59765625" bestFit="1" customWidth="1"/>
    <col min="551" max="572" width="9.59765625" bestFit="1" customWidth="1"/>
    <col min="573" max="581" width="8.59765625" bestFit="1" customWidth="1"/>
    <col min="582" max="603" width="9.59765625" bestFit="1" customWidth="1"/>
    <col min="604" max="612" width="8.59765625" bestFit="1" customWidth="1"/>
    <col min="613" max="642" width="9.59765625" bestFit="1" customWidth="1"/>
    <col min="643" max="664" width="10.59765625" bestFit="1" customWidth="1"/>
    <col min="665" max="673" width="9.59765625" bestFit="1" customWidth="1"/>
    <col min="674" max="694" width="10.59765625" bestFit="1" customWidth="1"/>
    <col min="695" max="703" width="9.59765625" bestFit="1" customWidth="1"/>
    <col min="704" max="725" width="10.59765625" bestFit="1" customWidth="1"/>
    <col min="726" max="726" width="11" bestFit="1" customWidth="1"/>
  </cols>
  <sheetData>
    <row r="3" spans="1:4" x14ac:dyDescent="0.3">
      <c r="A3" t="s">
        <v>138</v>
      </c>
      <c r="B3" t="s">
        <v>139</v>
      </c>
      <c r="C3" t="s">
        <v>140</v>
      </c>
      <c r="D3" t="s">
        <v>141</v>
      </c>
    </row>
    <row r="4" spans="1:4" x14ac:dyDescent="0.3">
      <c r="A4" s="14">
        <v>2137443.5999999996</v>
      </c>
      <c r="B4" s="14">
        <v>4070000</v>
      </c>
      <c r="C4" s="17">
        <v>0.50183006535947694</v>
      </c>
      <c r="D4" s="14">
        <v>839305.91999999969</v>
      </c>
    </row>
    <row r="8" spans="1:4" x14ac:dyDescent="0.3">
      <c r="A8" s="12" t="s">
        <v>138</v>
      </c>
      <c r="B8" s="12" t="s">
        <v>144</v>
      </c>
    </row>
    <row r="9" spans="1:4" x14ac:dyDescent="0.3">
      <c r="A9" s="12" t="s">
        <v>142</v>
      </c>
      <c r="B9" t="s">
        <v>145</v>
      </c>
      <c r="C9" t="s">
        <v>146</v>
      </c>
      <c r="D9" t="s">
        <v>143</v>
      </c>
    </row>
    <row r="10" spans="1:4" x14ac:dyDescent="0.3">
      <c r="A10" s="13" t="s">
        <v>14</v>
      </c>
      <c r="B10" s="19">
        <v>84857</v>
      </c>
      <c r="C10" s="19">
        <v>384526.60000000003</v>
      </c>
      <c r="D10" s="19">
        <v>469383.60000000003</v>
      </c>
    </row>
    <row r="11" spans="1:4" x14ac:dyDescent="0.3">
      <c r="A11" s="13" t="s">
        <v>19</v>
      </c>
      <c r="B11" s="19">
        <v>76834</v>
      </c>
      <c r="C11" s="19">
        <v>334144.59999999998</v>
      </c>
      <c r="D11" s="19">
        <v>410978.6</v>
      </c>
    </row>
    <row r="12" spans="1:4" x14ac:dyDescent="0.3">
      <c r="A12" s="13" t="s">
        <v>15</v>
      </c>
      <c r="B12" s="19">
        <v>59939</v>
      </c>
      <c r="C12" s="19">
        <v>305425.5</v>
      </c>
      <c r="D12" s="19">
        <v>365364.5</v>
      </c>
    </row>
    <row r="13" spans="1:4" x14ac:dyDescent="0.3">
      <c r="A13" s="13" t="s">
        <v>17</v>
      </c>
      <c r="B13" s="19">
        <v>48147.7</v>
      </c>
      <c r="C13" s="19">
        <v>219257.1</v>
      </c>
      <c r="D13" s="19">
        <v>267404.79999999999</v>
      </c>
    </row>
    <row r="14" spans="1:4" x14ac:dyDescent="0.3">
      <c r="A14" s="13" t="s">
        <v>18</v>
      </c>
      <c r="B14" s="19">
        <v>66209.2</v>
      </c>
      <c r="C14" s="19">
        <v>252114.5</v>
      </c>
      <c r="D14" s="19">
        <v>318323.7</v>
      </c>
    </row>
    <row r="15" spans="1:4" x14ac:dyDescent="0.3">
      <c r="A15" s="13" t="s">
        <v>16</v>
      </c>
      <c r="B15" s="19">
        <v>51424.4</v>
      </c>
      <c r="C15" s="19">
        <v>254564</v>
      </c>
      <c r="D15" s="19">
        <v>305988.40000000002</v>
      </c>
    </row>
    <row r="16" spans="1:4" x14ac:dyDescent="0.3">
      <c r="A16" s="13" t="s">
        <v>143</v>
      </c>
      <c r="B16" s="19">
        <v>387411.30000000005</v>
      </c>
      <c r="C16" s="19">
        <v>1750032.3</v>
      </c>
      <c r="D16" s="19">
        <v>2137443.6</v>
      </c>
    </row>
    <row r="20" spans="1:8" x14ac:dyDescent="0.3">
      <c r="A20" s="12" t="s">
        <v>138</v>
      </c>
      <c r="B20" s="12" t="s">
        <v>144</v>
      </c>
    </row>
    <row r="21" spans="1:8" x14ac:dyDescent="0.3">
      <c r="A21" s="12" t="s">
        <v>142</v>
      </c>
      <c r="B21" t="s">
        <v>145</v>
      </c>
      <c r="C21" t="s">
        <v>146</v>
      </c>
      <c r="D21" t="s">
        <v>143</v>
      </c>
    </row>
    <row r="22" spans="1:8" x14ac:dyDescent="0.3">
      <c r="A22" s="13" t="s">
        <v>130</v>
      </c>
      <c r="B22" s="19"/>
      <c r="C22" s="19">
        <v>133200.80000000002</v>
      </c>
      <c r="D22" s="19">
        <v>133200.80000000002</v>
      </c>
    </row>
    <row r="23" spans="1:8" x14ac:dyDescent="0.3">
      <c r="A23" s="13" t="s">
        <v>20</v>
      </c>
      <c r="B23" s="19">
        <v>117386.1</v>
      </c>
      <c r="C23" s="19">
        <v>659450.70000000007</v>
      </c>
      <c r="D23" s="19">
        <v>776836.8</v>
      </c>
    </row>
    <row r="24" spans="1:8" x14ac:dyDescent="0.3">
      <c r="A24" s="13" t="s">
        <v>127</v>
      </c>
      <c r="B24" s="19">
        <v>114876</v>
      </c>
      <c r="C24" s="19">
        <v>589183.30000000005</v>
      </c>
      <c r="D24" s="19">
        <v>704059.3</v>
      </c>
    </row>
    <row r="25" spans="1:8" x14ac:dyDescent="0.3">
      <c r="A25" s="13" t="s">
        <v>126</v>
      </c>
      <c r="B25" s="19"/>
      <c r="C25" s="19">
        <v>299203.90000000002</v>
      </c>
      <c r="D25" s="19">
        <v>299203.90000000002</v>
      </c>
    </row>
    <row r="26" spans="1:8" x14ac:dyDescent="0.3">
      <c r="A26" s="13" t="s">
        <v>128</v>
      </c>
      <c r="B26" s="19">
        <v>155149.20000000001</v>
      </c>
      <c r="C26" s="19">
        <v>68993.600000000006</v>
      </c>
      <c r="D26" s="19">
        <v>224142.80000000002</v>
      </c>
    </row>
    <row r="27" spans="1:8" x14ac:dyDescent="0.3">
      <c r="A27" s="13" t="s">
        <v>143</v>
      </c>
      <c r="B27" s="19">
        <v>387411.30000000005</v>
      </c>
      <c r="C27" s="19">
        <v>1750032.3000000003</v>
      </c>
      <c r="D27" s="19">
        <v>2137443.6</v>
      </c>
    </row>
    <row r="31" spans="1:8" x14ac:dyDescent="0.3">
      <c r="A31" s="12" t="s">
        <v>152</v>
      </c>
      <c r="B31" s="12" t="s">
        <v>153</v>
      </c>
      <c r="C31" t="s">
        <v>138</v>
      </c>
      <c r="D31" t="s">
        <v>147</v>
      </c>
    </row>
    <row r="32" spans="1:8" x14ac:dyDescent="0.3">
      <c r="A32" t="s">
        <v>145</v>
      </c>
      <c r="B32" t="s">
        <v>149</v>
      </c>
      <c r="C32" s="19">
        <v>113565.6</v>
      </c>
      <c r="D32" s="19">
        <v>0.43449999999999989</v>
      </c>
      <c r="E32" t="str">
        <f>A32</f>
        <v>2022</v>
      </c>
      <c r="F32" t="str">
        <f t="shared" ref="F32:H39" si="0">B32</f>
        <v>Qtr2</v>
      </c>
      <c r="G32">
        <f t="shared" si="0"/>
        <v>113565.6</v>
      </c>
      <c r="H32">
        <f t="shared" si="0"/>
        <v>0.43449999999999989</v>
      </c>
    </row>
    <row r="33" spans="1:8" x14ac:dyDescent="0.3">
      <c r="B33" t="s">
        <v>150</v>
      </c>
      <c r="C33" s="19">
        <v>213373.3</v>
      </c>
      <c r="D33" s="19">
        <v>0.43197368421052657</v>
      </c>
      <c r="F33" t="str">
        <f t="shared" si="0"/>
        <v>Qtr3</v>
      </c>
      <c r="G33">
        <f t="shared" si="0"/>
        <v>213373.3</v>
      </c>
      <c r="H33">
        <f t="shared" si="0"/>
        <v>0.43197368421052657</v>
      </c>
    </row>
    <row r="34" spans="1:8" x14ac:dyDescent="0.3">
      <c r="B34" t="s">
        <v>151</v>
      </c>
      <c r="C34" s="19">
        <v>60472.4</v>
      </c>
      <c r="D34" s="19">
        <v>0.41392857142857142</v>
      </c>
      <c r="F34" t="str">
        <f t="shared" si="0"/>
        <v>Qtr4</v>
      </c>
      <c r="G34">
        <f t="shared" si="0"/>
        <v>60472.4</v>
      </c>
      <c r="H34">
        <f t="shared" si="0"/>
        <v>0.41392857142857142</v>
      </c>
    </row>
    <row r="35" spans="1:8" x14ac:dyDescent="0.3">
      <c r="A35" t="s">
        <v>146</v>
      </c>
      <c r="B35" t="s">
        <v>148</v>
      </c>
      <c r="C35" s="19">
        <v>299130.5</v>
      </c>
      <c r="D35" s="19">
        <v>0.42948148148148146</v>
      </c>
      <c r="F35" t="str">
        <f t="shared" si="0"/>
        <v>Qtr1</v>
      </c>
      <c r="G35">
        <f t="shared" si="0"/>
        <v>299130.5</v>
      </c>
      <c r="H35">
        <f t="shared" si="0"/>
        <v>0.42948148148148146</v>
      </c>
    </row>
    <row r="36" spans="1:8" x14ac:dyDescent="0.3">
      <c r="B36" t="s">
        <v>149</v>
      </c>
      <c r="C36" s="19">
        <v>412233.40000000008</v>
      </c>
      <c r="D36" s="19">
        <v>0.41414814814814799</v>
      </c>
      <c r="E36">
        <f t="shared" ref="E36" si="1">A36</f>
        <v>0</v>
      </c>
      <c r="F36" t="str">
        <f t="shared" si="0"/>
        <v>Qtr2</v>
      </c>
      <c r="G36">
        <f t="shared" si="0"/>
        <v>412233.40000000008</v>
      </c>
      <c r="H36">
        <f t="shared" si="0"/>
        <v>0.41414814814814799</v>
      </c>
    </row>
    <row r="37" spans="1:8" x14ac:dyDescent="0.3">
      <c r="B37" t="s">
        <v>150</v>
      </c>
      <c r="C37" s="19">
        <v>549474</v>
      </c>
      <c r="D37" s="19">
        <v>0.41377777777777763</v>
      </c>
      <c r="F37" t="str">
        <f t="shared" si="0"/>
        <v>Qtr3</v>
      </c>
      <c r="G37">
        <f t="shared" si="0"/>
        <v>549474</v>
      </c>
      <c r="H37">
        <f t="shared" si="0"/>
        <v>0.41377777777777763</v>
      </c>
    </row>
    <row r="38" spans="1:8" x14ac:dyDescent="0.3">
      <c r="B38" t="s">
        <v>151</v>
      </c>
      <c r="C38" s="19">
        <v>489194.4</v>
      </c>
      <c r="D38" s="19">
        <v>0.4139259259259257</v>
      </c>
      <c r="F38" t="str">
        <f t="shared" si="0"/>
        <v>Qtr4</v>
      </c>
      <c r="G38">
        <f t="shared" si="0"/>
        <v>489194.4</v>
      </c>
      <c r="H38">
        <f t="shared" si="0"/>
        <v>0.4139259259259257</v>
      </c>
    </row>
    <row r="39" spans="1:8" x14ac:dyDescent="0.3">
      <c r="A39" t="s">
        <v>143</v>
      </c>
      <c r="C39" s="19">
        <v>2137443.600000001</v>
      </c>
      <c r="D39" s="19">
        <v>0.41916666666666719</v>
      </c>
      <c r="F39">
        <f t="shared" si="0"/>
        <v>0</v>
      </c>
      <c r="G39">
        <f t="shared" si="0"/>
        <v>2137443.600000001</v>
      </c>
      <c r="H39">
        <f t="shared" si="0"/>
        <v>0.41916666666666719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election activeCell="D6" sqref="D6"/>
    </sheetView>
  </sheetViews>
  <sheetFormatPr defaultColWidth="11.19921875" defaultRowHeight="15.6" x14ac:dyDescent="0.3"/>
  <cols>
    <col min="1" max="1" width="8.69921875" bestFit="1" customWidth="1"/>
    <col min="3" max="3" width="11.19921875" customWidth="1"/>
    <col min="4" max="4" width="13" customWidth="1"/>
    <col min="8" max="8" width="15.69921875" customWidth="1"/>
    <col min="9" max="9" width="14.19921875" customWidth="1"/>
    <col min="11" max="11" width="11.69921875" customWidth="1"/>
    <col min="12" max="12" width="16.19921875" customWidth="1"/>
    <col min="13" max="13" width="17.19921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4:K25"/>
  <sheetViews>
    <sheetView showGridLines="0" topLeftCell="A19" zoomScale="96" zoomScaleNormal="96" workbookViewId="0">
      <selection activeCell="H14" activeCellId="1" sqref="C14:F22 H14:K22"/>
    </sheetView>
  </sheetViews>
  <sheetFormatPr defaultColWidth="11.19921875" defaultRowHeight="15.6" x14ac:dyDescent="0.3"/>
  <cols>
    <col min="1" max="1" width="33.09765625" style="10" customWidth="1"/>
    <col min="2" max="2" width="6.8984375" customWidth="1"/>
  </cols>
  <sheetData>
    <row r="14" spans="3:11" ht="21" x14ac:dyDescent="0.4">
      <c r="C14" s="18" t="s">
        <v>131</v>
      </c>
      <c r="D14" s="18"/>
      <c r="E14" s="18"/>
      <c r="F14" s="18"/>
      <c r="H14" s="18" t="s">
        <v>132</v>
      </c>
      <c r="I14" s="18"/>
      <c r="J14" s="18"/>
      <c r="K14" s="18"/>
    </row>
    <row r="15" spans="3:11" x14ac:dyDescent="0.3">
      <c r="C15" s="11" t="s">
        <v>133</v>
      </c>
      <c r="D15" s="11" t="s">
        <v>134</v>
      </c>
      <c r="E15" s="11" t="s">
        <v>136</v>
      </c>
      <c r="F15" s="11" t="s">
        <v>135</v>
      </c>
      <c r="H15" s="11" t="s">
        <v>133</v>
      </c>
      <c r="I15" s="11" t="s">
        <v>134</v>
      </c>
      <c r="J15" s="11" t="s">
        <v>136</v>
      </c>
      <c r="K15" s="11" t="s">
        <v>135</v>
      </c>
    </row>
    <row r="16" spans="3:11" x14ac:dyDescent="0.3">
      <c r="C16" t="str">
        <f>Analyze!A10</f>
        <v>Coca-Cola</v>
      </c>
      <c r="D16">
        <f>Analyze!B10</f>
        <v>84857</v>
      </c>
      <c r="E16">
        <f>Analyze!C10</f>
        <v>384526.60000000003</v>
      </c>
      <c r="F16">
        <f>E16-D16</f>
        <v>299669.60000000003</v>
      </c>
      <c r="H16" t="str">
        <f>Analyze!A22</f>
        <v>Amazon</v>
      </c>
      <c r="I16" s="14">
        <f>Analyze!B22</f>
        <v>0</v>
      </c>
      <c r="J16" s="14">
        <f>Analyze!C22</f>
        <v>133200.80000000002</v>
      </c>
      <c r="K16" s="14">
        <f>J16-I16</f>
        <v>133200.80000000002</v>
      </c>
    </row>
    <row r="17" spans="3:11" x14ac:dyDescent="0.3">
      <c r="C17" t="str">
        <f>Analyze!A11</f>
        <v>Dasani Water</v>
      </c>
      <c r="D17">
        <f>Analyze!B11</f>
        <v>76834</v>
      </c>
      <c r="E17">
        <f>Analyze!C11</f>
        <v>334144.59999999998</v>
      </c>
      <c r="F17">
        <f t="shared" ref="F17:F21" si="0">E17-D17</f>
        <v>257310.59999999998</v>
      </c>
      <c r="H17" t="str">
        <f>Analyze!A23</f>
        <v>BevCo</v>
      </c>
      <c r="I17" s="14">
        <f>Analyze!B23</f>
        <v>117386.1</v>
      </c>
      <c r="J17" s="14">
        <f>Analyze!C23</f>
        <v>659450.70000000007</v>
      </c>
      <c r="K17" s="14">
        <f t="shared" ref="K17:K22" si="1">J17-I17</f>
        <v>542064.60000000009</v>
      </c>
    </row>
    <row r="18" spans="3:11" x14ac:dyDescent="0.3">
      <c r="C18" t="str">
        <f>Analyze!A12</f>
        <v>Diet Coke</v>
      </c>
      <c r="D18">
        <f>Analyze!B12</f>
        <v>59939</v>
      </c>
      <c r="E18">
        <f>Analyze!C12</f>
        <v>305425.5</v>
      </c>
      <c r="F18">
        <f t="shared" si="0"/>
        <v>245486.5</v>
      </c>
      <c r="H18" t="str">
        <f>Analyze!A24</f>
        <v>FizzyCo</v>
      </c>
      <c r="I18" s="14">
        <f>Analyze!B24</f>
        <v>114876</v>
      </c>
      <c r="J18" s="14">
        <f>Analyze!C24</f>
        <v>589183.30000000005</v>
      </c>
      <c r="K18" s="14">
        <f t="shared" si="1"/>
        <v>474307.30000000005</v>
      </c>
    </row>
    <row r="19" spans="3:11" x14ac:dyDescent="0.3">
      <c r="C19" t="str">
        <f>Analyze!A13</f>
        <v>Fanta</v>
      </c>
      <c r="D19">
        <f>Analyze!B13</f>
        <v>48147.7</v>
      </c>
      <c r="E19">
        <f>Analyze!C13</f>
        <v>219257.1</v>
      </c>
      <c r="F19">
        <f t="shared" si="0"/>
        <v>171109.40000000002</v>
      </c>
      <c r="H19" t="str">
        <f>Analyze!A25</f>
        <v>Walmart</v>
      </c>
      <c r="I19" s="14">
        <f>Analyze!B25</f>
        <v>0</v>
      </c>
      <c r="J19" s="14">
        <f>Analyze!C25</f>
        <v>299203.90000000002</v>
      </c>
      <c r="K19" s="14">
        <f t="shared" si="1"/>
        <v>299203.90000000002</v>
      </c>
    </row>
    <row r="20" spans="3:11" x14ac:dyDescent="0.3">
      <c r="C20" t="str">
        <f>Analyze!A14</f>
        <v>Powerade</v>
      </c>
      <c r="D20">
        <f>Analyze!B14</f>
        <v>66209.2</v>
      </c>
      <c r="E20">
        <f>Analyze!C14</f>
        <v>252114.5</v>
      </c>
      <c r="F20">
        <f t="shared" si="0"/>
        <v>185905.3</v>
      </c>
      <c r="H20" t="str">
        <f>Analyze!A26</f>
        <v>West Soda</v>
      </c>
      <c r="I20" s="14">
        <f>Analyze!B26</f>
        <v>155149.20000000001</v>
      </c>
      <c r="J20" s="14">
        <f>Analyze!C26</f>
        <v>68993.600000000006</v>
      </c>
      <c r="K20" s="14">
        <f t="shared" si="1"/>
        <v>-86155.6</v>
      </c>
    </row>
    <row r="21" spans="3:11" x14ac:dyDescent="0.3">
      <c r="C21" t="str">
        <f>Analyze!A15</f>
        <v>Sprite</v>
      </c>
      <c r="D21">
        <f>Analyze!B15</f>
        <v>51424.4</v>
      </c>
      <c r="E21">
        <f>Analyze!C15</f>
        <v>254564</v>
      </c>
      <c r="F21">
        <f t="shared" si="0"/>
        <v>203139.6</v>
      </c>
      <c r="H21" t="str">
        <f>Analyze!A27</f>
        <v>Grand Total</v>
      </c>
      <c r="I21" s="14">
        <f>Analyze!B27</f>
        <v>387411.30000000005</v>
      </c>
      <c r="J21" s="14">
        <f>Analyze!C27</f>
        <v>1750032.3000000003</v>
      </c>
      <c r="K21" s="14">
        <f t="shared" si="1"/>
        <v>1362621.0000000002</v>
      </c>
    </row>
    <row r="22" spans="3:11" x14ac:dyDescent="0.3">
      <c r="C22" s="15" t="s">
        <v>154</v>
      </c>
      <c r="D22" s="16">
        <f>Analyze!B16</f>
        <v>387411.30000000005</v>
      </c>
      <c r="E22" s="16">
        <f>Analyze!C16</f>
        <v>1750032.3</v>
      </c>
      <c r="F22" s="16">
        <f>Analyze!D16</f>
        <v>2137443.6</v>
      </c>
      <c r="H22" s="15" t="s">
        <v>154</v>
      </c>
      <c r="I22" s="16">
        <f>Analyze!B28</f>
        <v>0</v>
      </c>
      <c r="J22" s="16">
        <f>Analyze!C28</f>
        <v>0</v>
      </c>
      <c r="K22" s="16">
        <f t="shared" si="1"/>
        <v>0</v>
      </c>
    </row>
    <row r="25" spans="3:11" ht="21" x14ac:dyDescent="0.4">
      <c r="C25" s="18" t="s">
        <v>137</v>
      </c>
      <c r="D25" s="18"/>
      <c r="E25" s="18"/>
      <c r="F25" s="18"/>
      <c r="G25" s="18"/>
      <c r="H25" s="18"/>
      <c r="I25" s="18"/>
      <c r="J25" s="18"/>
      <c r="K25" s="18"/>
    </row>
  </sheetData>
  <mergeCells count="3">
    <mergeCell ref="C25:K25"/>
    <mergeCell ref="C14:F14"/>
    <mergeCell ref="H14:K14"/>
  </mergeCells>
  <conditionalFormatting sqref="F16:F21">
    <cfRule type="dataBar" priority="1">
      <dataBar>
        <cfvo type="min"/>
        <cfvo type="max"/>
        <color rgb="FFFF555A"/>
      </dataBar>
      <extLst>
        <ext xmlns:x14="http://schemas.microsoft.com/office/spreadsheetml/2009/9/main" uri="{B025F937-C7B1-47D3-B67F-A62EFF666E3E}">
          <x14:id>{6536CE8B-F7BF-43A1-8852-8D7C283D1982}</x14:id>
        </ext>
      </extLst>
    </cfRule>
  </conditionalFormatting>
  <conditionalFormatting sqref="K16:K21">
    <cfRule type="dataBar" priority="3">
      <dataBar>
        <cfvo type="min"/>
        <cfvo type="max"/>
        <color rgb="FFFF555A"/>
      </dataBar>
      <extLst>
        <ext xmlns:x14="http://schemas.microsoft.com/office/spreadsheetml/2009/9/main" uri="{B025F937-C7B1-47D3-B67F-A62EFF666E3E}">
          <x14:id>{8A1329D8-0BF4-4818-A59A-128C5C979E1D}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536CE8B-F7BF-43A1-8852-8D7C283D1982}">
            <x14:dataBar minLength="0" maxLength="100" border="1" negativeBarBorderColorSameAsPositive="0">
              <x14:cfvo type="autoMin"/>
              <x14:cfvo type="autoMax"/>
              <x14:borderColor rgb="FFFF555A"/>
              <x14:negativeFillColor rgb="FFFF0000"/>
              <x14:negativeBorderColor rgb="FFFF0000"/>
              <x14:axisColor rgb="FF000000"/>
            </x14:dataBar>
          </x14:cfRule>
          <xm:sqref>F16:F21</xm:sqref>
        </x14:conditionalFormatting>
        <x14:conditionalFormatting xmlns:xm="http://schemas.microsoft.com/office/excel/2006/main">
          <x14:cfRule type="dataBar" id="{8A1329D8-0BF4-4818-A59A-128C5C979E1D}">
            <x14:dataBar minLength="0" maxLength="100" border="1" negativeBarBorderColorSameAsPositive="0">
              <x14:cfvo type="autoMin"/>
              <x14:cfvo type="autoMax"/>
              <x14:borderColor rgb="FFFF555A"/>
              <x14:negativeFillColor rgb="FFFF0000"/>
              <x14:negativeBorderColor rgb="FFFF0000"/>
              <x14:axisColor rgb="FF000000"/>
            </x14:dataBar>
          </x14:cfRule>
          <xm:sqref>K16:K21</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0340-CA4F-42E5-B8D9-9F4D2DC8C70B}">
  <dimension ref="A1"/>
  <sheetViews>
    <sheetView showGridLines="0" tabSelected="1" zoomScale="98" zoomScaleNormal="98" workbookViewId="0">
      <selection activeCell="U12" sqref="U12"/>
    </sheetView>
  </sheetViews>
  <sheetFormatPr defaultRowHeight="15.6" x14ac:dyDescent="0.3"/>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Analyze</vt:lpstr>
      <vt:lpstr>Data</vt:lpstr>
      <vt:lpstr>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Admin</cp:lastModifiedBy>
  <dcterms:created xsi:type="dcterms:W3CDTF">2023-12-18T11:08:00Z</dcterms:created>
  <dcterms:modified xsi:type="dcterms:W3CDTF">2024-12-05T11:12:49Z</dcterms:modified>
</cp:coreProperties>
</file>