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Documents\CareerFoundry\Data Immersion 1\"/>
    </mc:Choice>
  </mc:AlternateContent>
  <xr:revisionPtr revIDLastSave="0" documentId="13_ncr:1_{B4B72AC6-9D7D-4C40-8953-6866E35A8252}" xr6:coauthVersionLast="47" xr6:coauthVersionMax="47" xr10:uidLastSave="{00000000-0000-0000-0000-000000000000}"/>
  <bookViews>
    <workbookView xWindow="-108" yWindow="-108" windowWidth="23256" windowHeight="12576" xr2:uid="{C71F3E54-DC8D-4495-9FC8-20B3C5C33D71}"/>
  </bookViews>
  <sheets>
    <sheet name="Vulnerable Population Deaths" sheetId="4" r:id="rId1"/>
    <sheet name="Vulnerable Population" sheetId="5" r:id="rId2"/>
    <sheet name="Integrated Data" sheetId="1" r:id="rId3"/>
    <sheet name="Statistical Analysis" sheetId="2" r:id="rId4"/>
  </sheets>
  <externalReferences>
    <externalReference r:id="rId5"/>
    <externalReference r:id="rId6"/>
  </externalReferences>
  <calcPr calcId="191029"/>
  <pivotCaches>
    <pivotCache cacheId="2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B21" i="2"/>
  <c r="C16" i="2"/>
  <c r="F4" i="2"/>
  <c r="E4" i="2"/>
  <c r="C15" i="2"/>
  <c r="B15" i="2"/>
  <c r="C12" i="2"/>
  <c r="B12" i="2"/>
  <c r="B11" i="2"/>
  <c r="C11" i="2"/>
  <c r="C10" i="2"/>
  <c r="B10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3" i="1"/>
  <c r="X35" i="1"/>
  <c r="X51" i="1"/>
  <c r="X83" i="1"/>
  <c r="X115" i="1"/>
  <c r="X131" i="1"/>
  <c r="X243" i="1"/>
  <c r="X339" i="1"/>
  <c r="X362" i="1"/>
  <c r="X366" i="1"/>
  <c r="X370" i="1"/>
  <c r="X374" i="1"/>
  <c r="X378" i="1"/>
  <c r="X390" i="1"/>
  <c r="X426" i="1"/>
  <c r="X438" i="1"/>
  <c r="X446" i="1"/>
  <c r="X450" i="1"/>
  <c r="X454" i="1"/>
  <c r="X458" i="1"/>
  <c r="X462" i="1"/>
  <c r="B16" i="2"/>
  <c r="Y462" i="1"/>
  <c r="AJ462" i="1" s="1"/>
  <c r="W462" i="1"/>
  <c r="AI462" i="1" s="1"/>
  <c r="V462" i="1"/>
  <c r="AH462" i="1" s="1"/>
  <c r="U462" i="1"/>
  <c r="AG462" i="1" s="1"/>
  <c r="T462" i="1"/>
  <c r="AF462" i="1" s="1"/>
  <c r="S462" i="1"/>
  <c r="AE462" i="1" s="1"/>
  <c r="R462" i="1"/>
  <c r="AD462" i="1" s="1"/>
  <c r="Q462" i="1"/>
  <c r="AC462" i="1" s="1"/>
  <c r="P462" i="1"/>
  <c r="AB462" i="1" s="1"/>
  <c r="O462" i="1"/>
  <c r="AA462" i="1" s="1"/>
  <c r="N462" i="1"/>
  <c r="Z462" i="1" s="1"/>
  <c r="Y461" i="1"/>
  <c r="AJ461" i="1" s="1"/>
  <c r="W461" i="1"/>
  <c r="AI461" i="1" s="1"/>
  <c r="V461" i="1"/>
  <c r="AH461" i="1" s="1"/>
  <c r="U461" i="1"/>
  <c r="AG461" i="1" s="1"/>
  <c r="T461" i="1"/>
  <c r="AF461" i="1" s="1"/>
  <c r="S461" i="1"/>
  <c r="AE461" i="1" s="1"/>
  <c r="R461" i="1"/>
  <c r="AD461" i="1" s="1"/>
  <c r="Q461" i="1"/>
  <c r="AC461" i="1" s="1"/>
  <c r="P461" i="1"/>
  <c r="AB461" i="1" s="1"/>
  <c r="O461" i="1"/>
  <c r="AA461" i="1" s="1"/>
  <c r="N461" i="1"/>
  <c r="Z461" i="1" s="1"/>
  <c r="Y460" i="1"/>
  <c r="AJ460" i="1" s="1"/>
  <c r="W460" i="1"/>
  <c r="AI460" i="1" s="1"/>
  <c r="V460" i="1"/>
  <c r="AH460" i="1" s="1"/>
  <c r="U460" i="1"/>
  <c r="AG460" i="1" s="1"/>
  <c r="T460" i="1"/>
  <c r="AF460" i="1" s="1"/>
  <c r="S460" i="1"/>
  <c r="AE460" i="1" s="1"/>
  <c r="R460" i="1"/>
  <c r="AD460" i="1" s="1"/>
  <c r="Q460" i="1"/>
  <c r="AC460" i="1" s="1"/>
  <c r="P460" i="1"/>
  <c r="AB460" i="1" s="1"/>
  <c r="O460" i="1"/>
  <c r="AA460" i="1" s="1"/>
  <c r="N460" i="1"/>
  <c r="Z460" i="1" s="1"/>
  <c r="Y459" i="1"/>
  <c r="AJ459" i="1" s="1"/>
  <c r="W459" i="1"/>
  <c r="AI459" i="1" s="1"/>
  <c r="V459" i="1"/>
  <c r="AH459" i="1" s="1"/>
  <c r="U459" i="1"/>
  <c r="AG459" i="1" s="1"/>
  <c r="T459" i="1"/>
  <c r="AF459" i="1" s="1"/>
  <c r="S459" i="1"/>
  <c r="AE459" i="1" s="1"/>
  <c r="R459" i="1"/>
  <c r="AD459" i="1" s="1"/>
  <c r="Q459" i="1"/>
  <c r="AC459" i="1" s="1"/>
  <c r="P459" i="1"/>
  <c r="AB459" i="1" s="1"/>
  <c r="O459" i="1"/>
  <c r="AA459" i="1" s="1"/>
  <c r="N459" i="1"/>
  <c r="Z459" i="1" s="1"/>
  <c r="Y458" i="1"/>
  <c r="AJ458" i="1" s="1"/>
  <c r="W458" i="1"/>
  <c r="AI458" i="1" s="1"/>
  <c r="V458" i="1"/>
  <c r="AH458" i="1" s="1"/>
  <c r="U458" i="1"/>
  <c r="AG458" i="1" s="1"/>
  <c r="T458" i="1"/>
  <c r="AF458" i="1" s="1"/>
  <c r="S458" i="1"/>
  <c r="AE458" i="1" s="1"/>
  <c r="R458" i="1"/>
  <c r="AD458" i="1" s="1"/>
  <c r="Q458" i="1"/>
  <c r="AC458" i="1" s="1"/>
  <c r="P458" i="1"/>
  <c r="AB458" i="1" s="1"/>
  <c r="O458" i="1"/>
  <c r="AA458" i="1" s="1"/>
  <c r="N458" i="1"/>
  <c r="Z458" i="1" s="1"/>
  <c r="Y457" i="1"/>
  <c r="AJ457" i="1" s="1"/>
  <c r="W457" i="1"/>
  <c r="AI457" i="1" s="1"/>
  <c r="V457" i="1"/>
  <c r="AH457" i="1" s="1"/>
  <c r="U457" i="1"/>
  <c r="AG457" i="1" s="1"/>
  <c r="T457" i="1"/>
  <c r="AF457" i="1" s="1"/>
  <c r="S457" i="1"/>
  <c r="AE457" i="1" s="1"/>
  <c r="R457" i="1"/>
  <c r="AD457" i="1" s="1"/>
  <c r="Q457" i="1"/>
  <c r="AC457" i="1" s="1"/>
  <c r="P457" i="1"/>
  <c r="AB457" i="1" s="1"/>
  <c r="O457" i="1"/>
  <c r="AA457" i="1" s="1"/>
  <c r="N457" i="1"/>
  <c r="Z457" i="1" s="1"/>
  <c r="Y456" i="1"/>
  <c r="AJ456" i="1" s="1"/>
  <c r="W456" i="1"/>
  <c r="AI456" i="1" s="1"/>
  <c r="V456" i="1"/>
  <c r="AH456" i="1" s="1"/>
  <c r="U456" i="1"/>
  <c r="AG456" i="1" s="1"/>
  <c r="T456" i="1"/>
  <c r="AF456" i="1" s="1"/>
  <c r="S456" i="1"/>
  <c r="AE456" i="1" s="1"/>
  <c r="R456" i="1"/>
  <c r="AD456" i="1" s="1"/>
  <c r="Q456" i="1"/>
  <c r="AC456" i="1" s="1"/>
  <c r="P456" i="1"/>
  <c r="AB456" i="1" s="1"/>
  <c r="O456" i="1"/>
  <c r="AA456" i="1" s="1"/>
  <c r="N456" i="1"/>
  <c r="Z456" i="1" s="1"/>
  <c r="Y455" i="1"/>
  <c r="AJ455" i="1" s="1"/>
  <c r="W455" i="1"/>
  <c r="AI455" i="1" s="1"/>
  <c r="V455" i="1"/>
  <c r="AH455" i="1" s="1"/>
  <c r="U455" i="1"/>
  <c r="AG455" i="1" s="1"/>
  <c r="T455" i="1"/>
  <c r="AF455" i="1" s="1"/>
  <c r="S455" i="1"/>
  <c r="AE455" i="1" s="1"/>
  <c r="R455" i="1"/>
  <c r="AD455" i="1" s="1"/>
  <c r="Q455" i="1"/>
  <c r="AC455" i="1" s="1"/>
  <c r="P455" i="1"/>
  <c r="AB455" i="1" s="1"/>
  <c r="O455" i="1"/>
  <c r="AA455" i="1" s="1"/>
  <c r="N455" i="1"/>
  <c r="Z455" i="1" s="1"/>
  <c r="Y454" i="1"/>
  <c r="AJ454" i="1" s="1"/>
  <c r="W454" i="1"/>
  <c r="AI454" i="1" s="1"/>
  <c r="V454" i="1"/>
  <c r="AH454" i="1" s="1"/>
  <c r="U454" i="1"/>
  <c r="AG454" i="1" s="1"/>
  <c r="T454" i="1"/>
  <c r="AF454" i="1" s="1"/>
  <c r="S454" i="1"/>
  <c r="AE454" i="1" s="1"/>
  <c r="R454" i="1"/>
  <c r="AD454" i="1" s="1"/>
  <c r="Q454" i="1"/>
  <c r="AC454" i="1" s="1"/>
  <c r="P454" i="1"/>
  <c r="AB454" i="1" s="1"/>
  <c r="O454" i="1"/>
  <c r="AA454" i="1" s="1"/>
  <c r="N454" i="1"/>
  <c r="Z454" i="1" s="1"/>
  <c r="Y453" i="1"/>
  <c r="AJ453" i="1" s="1"/>
  <c r="W453" i="1"/>
  <c r="AI453" i="1" s="1"/>
  <c r="V453" i="1"/>
  <c r="AH453" i="1" s="1"/>
  <c r="U453" i="1"/>
  <c r="AG453" i="1" s="1"/>
  <c r="T453" i="1"/>
  <c r="AF453" i="1" s="1"/>
  <c r="S453" i="1"/>
  <c r="AE453" i="1" s="1"/>
  <c r="R453" i="1"/>
  <c r="AD453" i="1" s="1"/>
  <c r="Q453" i="1"/>
  <c r="AC453" i="1" s="1"/>
  <c r="P453" i="1"/>
  <c r="AB453" i="1" s="1"/>
  <c r="O453" i="1"/>
  <c r="AA453" i="1" s="1"/>
  <c r="N453" i="1"/>
  <c r="Z453" i="1" s="1"/>
  <c r="Y452" i="1"/>
  <c r="AJ452" i="1" s="1"/>
  <c r="W452" i="1"/>
  <c r="AI452" i="1" s="1"/>
  <c r="V452" i="1"/>
  <c r="AH452" i="1" s="1"/>
  <c r="U452" i="1"/>
  <c r="AG452" i="1" s="1"/>
  <c r="T452" i="1"/>
  <c r="AF452" i="1" s="1"/>
  <c r="S452" i="1"/>
  <c r="AE452" i="1" s="1"/>
  <c r="R452" i="1"/>
  <c r="AD452" i="1" s="1"/>
  <c r="Q452" i="1"/>
  <c r="AC452" i="1" s="1"/>
  <c r="P452" i="1"/>
  <c r="AB452" i="1" s="1"/>
  <c r="O452" i="1"/>
  <c r="AA452" i="1" s="1"/>
  <c r="N452" i="1"/>
  <c r="Z452" i="1" s="1"/>
  <c r="Y451" i="1"/>
  <c r="AJ451" i="1" s="1"/>
  <c r="W451" i="1"/>
  <c r="AI451" i="1" s="1"/>
  <c r="V451" i="1"/>
  <c r="AH451" i="1" s="1"/>
  <c r="U451" i="1"/>
  <c r="AG451" i="1" s="1"/>
  <c r="T451" i="1"/>
  <c r="AF451" i="1" s="1"/>
  <c r="S451" i="1"/>
  <c r="AE451" i="1" s="1"/>
  <c r="R451" i="1"/>
  <c r="AD451" i="1" s="1"/>
  <c r="Q451" i="1"/>
  <c r="AC451" i="1" s="1"/>
  <c r="P451" i="1"/>
  <c r="AB451" i="1" s="1"/>
  <c r="O451" i="1"/>
  <c r="AA451" i="1" s="1"/>
  <c r="N451" i="1"/>
  <c r="Z451" i="1" s="1"/>
  <c r="Y450" i="1"/>
  <c r="AJ450" i="1" s="1"/>
  <c r="W450" i="1"/>
  <c r="AI450" i="1" s="1"/>
  <c r="V450" i="1"/>
  <c r="AH450" i="1" s="1"/>
  <c r="U450" i="1"/>
  <c r="AG450" i="1" s="1"/>
  <c r="T450" i="1"/>
  <c r="AF450" i="1" s="1"/>
  <c r="S450" i="1"/>
  <c r="AE450" i="1" s="1"/>
  <c r="R450" i="1"/>
  <c r="AD450" i="1" s="1"/>
  <c r="Q450" i="1"/>
  <c r="AC450" i="1" s="1"/>
  <c r="P450" i="1"/>
  <c r="AB450" i="1" s="1"/>
  <c r="O450" i="1"/>
  <c r="AA450" i="1" s="1"/>
  <c r="N450" i="1"/>
  <c r="Z450" i="1" s="1"/>
  <c r="Y449" i="1"/>
  <c r="AJ449" i="1" s="1"/>
  <c r="W449" i="1"/>
  <c r="AI449" i="1" s="1"/>
  <c r="V449" i="1"/>
  <c r="AH449" i="1" s="1"/>
  <c r="U449" i="1"/>
  <c r="AG449" i="1" s="1"/>
  <c r="T449" i="1"/>
  <c r="AF449" i="1" s="1"/>
  <c r="S449" i="1"/>
  <c r="AE449" i="1" s="1"/>
  <c r="R449" i="1"/>
  <c r="AD449" i="1" s="1"/>
  <c r="Q449" i="1"/>
  <c r="AC449" i="1" s="1"/>
  <c r="P449" i="1"/>
  <c r="AB449" i="1" s="1"/>
  <c r="O449" i="1"/>
  <c r="AA449" i="1" s="1"/>
  <c r="N449" i="1"/>
  <c r="Z449" i="1" s="1"/>
  <c r="Y448" i="1"/>
  <c r="AJ448" i="1" s="1"/>
  <c r="W448" i="1"/>
  <c r="AI448" i="1" s="1"/>
  <c r="V448" i="1"/>
  <c r="AH448" i="1" s="1"/>
  <c r="U448" i="1"/>
  <c r="AG448" i="1" s="1"/>
  <c r="T448" i="1"/>
  <c r="AF448" i="1" s="1"/>
  <c r="S448" i="1"/>
  <c r="AE448" i="1" s="1"/>
  <c r="R448" i="1"/>
  <c r="AD448" i="1" s="1"/>
  <c r="Q448" i="1"/>
  <c r="AC448" i="1" s="1"/>
  <c r="P448" i="1"/>
  <c r="AB448" i="1" s="1"/>
  <c r="O448" i="1"/>
  <c r="AA448" i="1" s="1"/>
  <c r="N448" i="1"/>
  <c r="Z448" i="1" s="1"/>
  <c r="Y447" i="1"/>
  <c r="AJ447" i="1" s="1"/>
  <c r="W447" i="1"/>
  <c r="AI447" i="1" s="1"/>
  <c r="V447" i="1"/>
  <c r="AH447" i="1" s="1"/>
  <c r="U447" i="1"/>
  <c r="AG447" i="1" s="1"/>
  <c r="T447" i="1"/>
  <c r="AF447" i="1" s="1"/>
  <c r="S447" i="1"/>
  <c r="AE447" i="1" s="1"/>
  <c r="R447" i="1"/>
  <c r="AD447" i="1" s="1"/>
  <c r="Q447" i="1"/>
  <c r="AC447" i="1" s="1"/>
  <c r="P447" i="1"/>
  <c r="AB447" i="1" s="1"/>
  <c r="O447" i="1"/>
  <c r="AA447" i="1" s="1"/>
  <c r="N447" i="1"/>
  <c r="Z447" i="1" s="1"/>
  <c r="Y446" i="1"/>
  <c r="AJ446" i="1" s="1"/>
  <c r="W446" i="1"/>
  <c r="AI446" i="1" s="1"/>
  <c r="V446" i="1"/>
  <c r="AH446" i="1" s="1"/>
  <c r="U446" i="1"/>
  <c r="AG446" i="1" s="1"/>
  <c r="T446" i="1"/>
  <c r="AF446" i="1" s="1"/>
  <c r="S446" i="1"/>
  <c r="AE446" i="1" s="1"/>
  <c r="R446" i="1"/>
  <c r="AD446" i="1" s="1"/>
  <c r="Q446" i="1"/>
  <c r="AC446" i="1" s="1"/>
  <c r="P446" i="1"/>
  <c r="AB446" i="1" s="1"/>
  <c r="O446" i="1"/>
  <c r="AA446" i="1" s="1"/>
  <c r="N446" i="1"/>
  <c r="Z446" i="1" s="1"/>
  <c r="AE445" i="1"/>
  <c r="Y445" i="1"/>
  <c r="AJ445" i="1" s="1"/>
  <c r="W445" i="1"/>
  <c r="AI445" i="1" s="1"/>
  <c r="V445" i="1"/>
  <c r="AH445" i="1" s="1"/>
  <c r="U445" i="1"/>
  <c r="AG445" i="1" s="1"/>
  <c r="T445" i="1"/>
  <c r="AF445" i="1" s="1"/>
  <c r="S445" i="1"/>
  <c r="R445" i="1"/>
  <c r="AD445" i="1" s="1"/>
  <c r="Q445" i="1"/>
  <c r="AC445" i="1" s="1"/>
  <c r="P445" i="1"/>
  <c r="AB445" i="1" s="1"/>
  <c r="O445" i="1"/>
  <c r="AA445" i="1" s="1"/>
  <c r="N445" i="1"/>
  <c r="Z445" i="1" s="1"/>
  <c r="Y444" i="1"/>
  <c r="AJ444" i="1" s="1"/>
  <c r="W444" i="1"/>
  <c r="AI444" i="1" s="1"/>
  <c r="V444" i="1"/>
  <c r="AH444" i="1" s="1"/>
  <c r="U444" i="1"/>
  <c r="AG444" i="1" s="1"/>
  <c r="T444" i="1"/>
  <c r="AF444" i="1" s="1"/>
  <c r="S444" i="1"/>
  <c r="AE444" i="1" s="1"/>
  <c r="R444" i="1"/>
  <c r="AD444" i="1" s="1"/>
  <c r="Q444" i="1"/>
  <c r="AC444" i="1" s="1"/>
  <c r="P444" i="1"/>
  <c r="AB444" i="1" s="1"/>
  <c r="O444" i="1"/>
  <c r="AA444" i="1" s="1"/>
  <c r="N444" i="1"/>
  <c r="Z444" i="1" s="1"/>
  <c r="Y443" i="1"/>
  <c r="AJ443" i="1" s="1"/>
  <c r="W443" i="1"/>
  <c r="AI443" i="1" s="1"/>
  <c r="V443" i="1"/>
  <c r="AH443" i="1" s="1"/>
  <c r="U443" i="1"/>
  <c r="AG443" i="1" s="1"/>
  <c r="T443" i="1"/>
  <c r="AF443" i="1" s="1"/>
  <c r="S443" i="1"/>
  <c r="AE443" i="1" s="1"/>
  <c r="R443" i="1"/>
  <c r="AD443" i="1" s="1"/>
  <c r="Q443" i="1"/>
  <c r="AC443" i="1" s="1"/>
  <c r="P443" i="1"/>
  <c r="AB443" i="1" s="1"/>
  <c r="O443" i="1"/>
  <c r="AA443" i="1" s="1"/>
  <c r="N443" i="1"/>
  <c r="Z443" i="1" s="1"/>
  <c r="Y442" i="1"/>
  <c r="AJ442" i="1" s="1"/>
  <c r="W442" i="1"/>
  <c r="AI442" i="1" s="1"/>
  <c r="V442" i="1"/>
  <c r="AH442" i="1" s="1"/>
  <c r="U442" i="1"/>
  <c r="AG442" i="1" s="1"/>
  <c r="T442" i="1"/>
  <c r="AF442" i="1" s="1"/>
  <c r="S442" i="1"/>
  <c r="AE442" i="1" s="1"/>
  <c r="R442" i="1"/>
  <c r="AD442" i="1" s="1"/>
  <c r="Q442" i="1"/>
  <c r="AC442" i="1" s="1"/>
  <c r="P442" i="1"/>
  <c r="AB442" i="1" s="1"/>
  <c r="O442" i="1"/>
  <c r="AA442" i="1" s="1"/>
  <c r="N442" i="1"/>
  <c r="Z442" i="1" s="1"/>
  <c r="Y441" i="1"/>
  <c r="AJ441" i="1" s="1"/>
  <c r="W441" i="1"/>
  <c r="AI441" i="1" s="1"/>
  <c r="V441" i="1"/>
  <c r="AH441" i="1" s="1"/>
  <c r="U441" i="1"/>
  <c r="AG441" i="1" s="1"/>
  <c r="T441" i="1"/>
  <c r="AF441" i="1" s="1"/>
  <c r="S441" i="1"/>
  <c r="AE441" i="1" s="1"/>
  <c r="R441" i="1"/>
  <c r="AD441" i="1" s="1"/>
  <c r="Q441" i="1"/>
  <c r="AC441" i="1" s="1"/>
  <c r="P441" i="1"/>
  <c r="AB441" i="1" s="1"/>
  <c r="O441" i="1"/>
  <c r="AA441" i="1" s="1"/>
  <c r="N441" i="1"/>
  <c r="Z441" i="1" s="1"/>
  <c r="Y440" i="1"/>
  <c r="AJ440" i="1" s="1"/>
  <c r="W440" i="1"/>
  <c r="AI440" i="1" s="1"/>
  <c r="V440" i="1"/>
  <c r="AH440" i="1" s="1"/>
  <c r="U440" i="1"/>
  <c r="AG440" i="1" s="1"/>
  <c r="T440" i="1"/>
  <c r="AF440" i="1" s="1"/>
  <c r="S440" i="1"/>
  <c r="AE440" i="1" s="1"/>
  <c r="R440" i="1"/>
  <c r="AD440" i="1" s="1"/>
  <c r="Q440" i="1"/>
  <c r="AC440" i="1" s="1"/>
  <c r="P440" i="1"/>
  <c r="AB440" i="1" s="1"/>
  <c r="O440" i="1"/>
  <c r="AA440" i="1" s="1"/>
  <c r="N440" i="1"/>
  <c r="Z440" i="1" s="1"/>
  <c r="Z439" i="1"/>
  <c r="Y439" i="1"/>
  <c r="AJ439" i="1" s="1"/>
  <c r="W439" i="1"/>
  <c r="AI439" i="1" s="1"/>
  <c r="V439" i="1"/>
  <c r="AH439" i="1" s="1"/>
  <c r="U439" i="1"/>
  <c r="AG439" i="1" s="1"/>
  <c r="T439" i="1"/>
  <c r="AF439" i="1" s="1"/>
  <c r="S439" i="1"/>
  <c r="AE439" i="1" s="1"/>
  <c r="R439" i="1"/>
  <c r="AD439" i="1" s="1"/>
  <c r="Q439" i="1"/>
  <c r="AC439" i="1" s="1"/>
  <c r="P439" i="1"/>
  <c r="AB439" i="1" s="1"/>
  <c r="O439" i="1"/>
  <c r="AA439" i="1" s="1"/>
  <c r="N439" i="1"/>
  <c r="Y438" i="1"/>
  <c r="AJ438" i="1" s="1"/>
  <c r="W438" i="1"/>
  <c r="AI438" i="1" s="1"/>
  <c r="V438" i="1"/>
  <c r="AH438" i="1" s="1"/>
  <c r="U438" i="1"/>
  <c r="AG438" i="1" s="1"/>
  <c r="T438" i="1"/>
  <c r="AF438" i="1" s="1"/>
  <c r="S438" i="1"/>
  <c r="AE438" i="1" s="1"/>
  <c r="R438" i="1"/>
  <c r="AD438" i="1" s="1"/>
  <c r="Q438" i="1"/>
  <c r="AC438" i="1" s="1"/>
  <c r="P438" i="1"/>
  <c r="AB438" i="1" s="1"/>
  <c r="O438" i="1"/>
  <c r="AA438" i="1" s="1"/>
  <c r="N438" i="1"/>
  <c r="Z438" i="1" s="1"/>
  <c r="AI437" i="1"/>
  <c r="Z437" i="1"/>
  <c r="Y437" i="1"/>
  <c r="AJ437" i="1" s="1"/>
  <c r="W437" i="1"/>
  <c r="V437" i="1"/>
  <c r="AH437" i="1" s="1"/>
  <c r="U437" i="1"/>
  <c r="AG437" i="1" s="1"/>
  <c r="T437" i="1"/>
  <c r="AF437" i="1" s="1"/>
  <c r="S437" i="1"/>
  <c r="AE437" i="1" s="1"/>
  <c r="R437" i="1"/>
  <c r="AD437" i="1" s="1"/>
  <c r="Q437" i="1"/>
  <c r="AC437" i="1" s="1"/>
  <c r="P437" i="1"/>
  <c r="AB437" i="1" s="1"/>
  <c r="O437" i="1"/>
  <c r="AA437" i="1" s="1"/>
  <c r="N437" i="1"/>
  <c r="AJ436" i="1"/>
  <c r="Y436" i="1"/>
  <c r="W436" i="1"/>
  <c r="AI436" i="1" s="1"/>
  <c r="V436" i="1"/>
  <c r="AH436" i="1" s="1"/>
  <c r="U436" i="1"/>
  <c r="AG436" i="1" s="1"/>
  <c r="T436" i="1"/>
  <c r="AF436" i="1" s="1"/>
  <c r="S436" i="1"/>
  <c r="AE436" i="1" s="1"/>
  <c r="R436" i="1"/>
  <c r="AD436" i="1" s="1"/>
  <c r="Q436" i="1"/>
  <c r="AC436" i="1" s="1"/>
  <c r="P436" i="1"/>
  <c r="AB436" i="1" s="1"/>
  <c r="O436" i="1"/>
  <c r="AA436" i="1" s="1"/>
  <c r="N436" i="1"/>
  <c r="Z436" i="1" s="1"/>
  <c r="Y435" i="1"/>
  <c r="AJ435" i="1" s="1"/>
  <c r="W435" i="1"/>
  <c r="AI435" i="1" s="1"/>
  <c r="V435" i="1"/>
  <c r="AH435" i="1" s="1"/>
  <c r="U435" i="1"/>
  <c r="AG435" i="1" s="1"/>
  <c r="T435" i="1"/>
  <c r="AF435" i="1" s="1"/>
  <c r="S435" i="1"/>
  <c r="AE435" i="1" s="1"/>
  <c r="R435" i="1"/>
  <c r="AD435" i="1" s="1"/>
  <c r="Q435" i="1"/>
  <c r="AC435" i="1" s="1"/>
  <c r="P435" i="1"/>
  <c r="AB435" i="1" s="1"/>
  <c r="O435" i="1"/>
  <c r="AA435" i="1" s="1"/>
  <c r="N435" i="1"/>
  <c r="Z435" i="1" s="1"/>
  <c r="Y434" i="1"/>
  <c r="AJ434" i="1" s="1"/>
  <c r="W434" i="1"/>
  <c r="AI434" i="1" s="1"/>
  <c r="V434" i="1"/>
  <c r="AH434" i="1" s="1"/>
  <c r="U434" i="1"/>
  <c r="AG434" i="1" s="1"/>
  <c r="T434" i="1"/>
  <c r="AF434" i="1" s="1"/>
  <c r="S434" i="1"/>
  <c r="AE434" i="1" s="1"/>
  <c r="R434" i="1"/>
  <c r="AD434" i="1" s="1"/>
  <c r="Q434" i="1"/>
  <c r="AC434" i="1" s="1"/>
  <c r="P434" i="1"/>
  <c r="AB434" i="1" s="1"/>
  <c r="O434" i="1"/>
  <c r="AA434" i="1" s="1"/>
  <c r="N434" i="1"/>
  <c r="Z434" i="1" s="1"/>
  <c r="Y433" i="1"/>
  <c r="AJ433" i="1" s="1"/>
  <c r="W433" i="1"/>
  <c r="AI433" i="1" s="1"/>
  <c r="V433" i="1"/>
  <c r="AH433" i="1" s="1"/>
  <c r="U433" i="1"/>
  <c r="AG433" i="1" s="1"/>
  <c r="T433" i="1"/>
  <c r="AF433" i="1" s="1"/>
  <c r="S433" i="1"/>
  <c r="AE433" i="1" s="1"/>
  <c r="R433" i="1"/>
  <c r="AD433" i="1" s="1"/>
  <c r="Q433" i="1"/>
  <c r="AC433" i="1" s="1"/>
  <c r="P433" i="1"/>
  <c r="AB433" i="1" s="1"/>
  <c r="O433" i="1"/>
  <c r="AA433" i="1" s="1"/>
  <c r="N433" i="1"/>
  <c r="Z433" i="1" s="1"/>
  <c r="Y432" i="1"/>
  <c r="AJ432" i="1" s="1"/>
  <c r="W432" i="1"/>
  <c r="AI432" i="1" s="1"/>
  <c r="V432" i="1"/>
  <c r="AH432" i="1" s="1"/>
  <c r="U432" i="1"/>
  <c r="AG432" i="1" s="1"/>
  <c r="T432" i="1"/>
  <c r="AF432" i="1" s="1"/>
  <c r="S432" i="1"/>
  <c r="AE432" i="1" s="1"/>
  <c r="R432" i="1"/>
  <c r="AD432" i="1" s="1"/>
  <c r="Q432" i="1"/>
  <c r="AC432" i="1" s="1"/>
  <c r="P432" i="1"/>
  <c r="AB432" i="1" s="1"/>
  <c r="O432" i="1"/>
  <c r="AA432" i="1" s="1"/>
  <c r="N432" i="1"/>
  <c r="Z432" i="1" s="1"/>
  <c r="Y431" i="1"/>
  <c r="AJ431" i="1" s="1"/>
  <c r="W431" i="1"/>
  <c r="AI431" i="1" s="1"/>
  <c r="V431" i="1"/>
  <c r="AH431" i="1" s="1"/>
  <c r="U431" i="1"/>
  <c r="AG431" i="1" s="1"/>
  <c r="T431" i="1"/>
  <c r="AF431" i="1" s="1"/>
  <c r="S431" i="1"/>
  <c r="AE431" i="1" s="1"/>
  <c r="R431" i="1"/>
  <c r="AD431" i="1" s="1"/>
  <c r="Q431" i="1"/>
  <c r="AC431" i="1" s="1"/>
  <c r="P431" i="1"/>
  <c r="AB431" i="1" s="1"/>
  <c r="O431" i="1"/>
  <c r="AA431" i="1" s="1"/>
  <c r="N431" i="1"/>
  <c r="Z431" i="1" s="1"/>
  <c r="Y430" i="1"/>
  <c r="AJ430" i="1" s="1"/>
  <c r="W430" i="1"/>
  <c r="AI430" i="1" s="1"/>
  <c r="V430" i="1"/>
  <c r="AH430" i="1" s="1"/>
  <c r="U430" i="1"/>
  <c r="AG430" i="1" s="1"/>
  <c r="T430" i="1"/>
  <c r="AF430" i="1" s="1"/>
  <c r="S430" i="1"/>
  <c r="AE430" i="1" s="1"/>
  <c r="R430" i="1"/>
  <c r="AD430" i="1" s="1"/>
  <c r="Q430" i="1"/>
  <c r="AC430" i="1" s="1"/>
  <c r="P430" i="1"/>
  <c r="AB430" i="1" s="1"/>
  <c r="O430" i="1"/>
  <c r="AA430" i="1" s="1"/>
  <c r="N430" i="1"/>
  <c r="Z430" i="1" s="1"/>
  <c r="Y429" i="1"/>
  <c r="AJ429" i="1" s="1"/>
  <c r="W429" i="1"/>
  <c r="AI429" i="1" s="1"/>
  <c r="V429" i="1"/>
  <c r="AH429" i="1" s="1"/>
  <c r="U429" i="1"/>
  <c r="AG429" i="1" s="1"/>
  <c r="T429" i="1"/>
  <c r="AF429" i="1" s="1"/>
  <c r="S429" i="1"/>
  <c r="AE429" i="1" s="1"/>
  <c r="R429" i="1"/>
  <c r="AD429" i="1" s="1"/>
  <c r="Q429" i="1"/>
  <c r="AC429" i="1" s="1"/>
  <c r="P429" i="1"/>
  <c r="AB429" i="1" s="1"/>
  <c r="O429" i="1"/>
  <c r="AA429" i="1" s="1"/>
  <c r="N429" i="1"/>
  <c r="Z429" i="1" s="1"/>
  <c r="Y428" i="1"/>
  <c r="AJ428" i="1" s="1"/>
  <c r="W428" i="1"/>
  <c r="AI428" i="1" s="1"/>
  <c r="V428" i="1"/>
  <c r="AH428" i="1" s="1"/>
  <c r="U428" i="1"/>
  <c r="AG428" i="1" s="1"/>
  <c r="T428" i="1"/>
  <c r="AF428" i="1" s="1"/>
  <c r="S428" i="1"/>
  <c r="AE428" i="1" s="1"/>
  <c r="R428" i="1"/>
  <c r="AD428" i="1" s="1"/>
  <c r="Q428" i="1"/>
  <c r="AC428" i="1" s="1"/>
  <c r="P428" i="1"/>
  <c r="AB428" i="1" s="1"/>
  <c r="O428" i="1"/>
  <c r="AA428" i="1" s="1"/>
  <c r="N428" i="1"/>
  <c r="Z428" i="1" s="1"/>
  <c r="Y427" i="1"/>
  <c r="AJ427" i="1" s="1"/>
  <c r="W427" i="1"/>
  <c r="AI427" i="1" s="1"/>
  <c r="V427" i="1"/>
  <c r="AH427" i="1" s="1"/>
  <c r="U427" i="1"/>
  <c r="AG427" i="1" s="1"/>
  <c r="T427" i="1"/>
  <c r="AF427" i="1" s="1"/>
  <c r="S427" i="1"/>
  <c r="AE427" i="1" s="1"/>
  <c r="R427" i="1"/>
  <c r="AD427" i="1" s="1"/>
  <c r="Q427" i="1"/>
  <c r="AC427" i="1" s="1"/>
  <c r="P427" i="1"/>
  <c r="AB427" i="1" s="1"/>
  <c r="O427" i="1"/>
  <c r="AA427" i="1" s="1"/>
  <c r="N427" i="1"/>
  <c r="Z427" i="1" s="1"/>
  <c r="Y426" i="1"/>
  <c r="AJ426" i="1" s="1"/>
  <c r="W426" i="1"/>
  <c r="AI426" i="1" s="1"/>
  <c r="V426" i="1"/>
  <c r="AH426" i="1" s="1"/>
  <c r="U426" i="1"/>
  <c r="AG426" i="1" s="1"/>
  <c r="T426" i="1"/>
  <c r="AF426" i="1" s="1"/>
  <c r="S426" i="1"/>
  <c r="AE426" i="1" s="1"/>
  <c r="R426" i="1"/>
  <c r="AD426" i="1" s="1"/>
  <c r="Q426" i="1"/>
  <c r="AC426" i="1" s="1"/>
  <c r="P426" i="1"/>
  <c r="AB426" i="1" s="1"/>
  <c r="O426" i="1"/>
  <c r="AA426" i="1" s="1"/>
  <c r="N426" i="1"/>
  <c r="Z426" i="1" s="1"/>
  <c r="Y425" i="1"/>
  <c r="AJ425" i="1" s="1"/>
  <c r="W425" i="1"/>
  <c r="AI425" i="1" s="1"/>
  <c r="V425" i="1"/>
  <c r="AH425" i="1" s="1"/>
  <c r="U425" i="1"/>
  <c r="AG425" i="1" s="1"/>
  <c r="T425" i="1"/>
  <c r="AF425" i="1" s="1"/>
  <c r="S425" i="1"/>
  <c r="AE425" i="1" s="1"/>
  <c r="R425" i="1"/>
  <c r="AD425" i="1" s="1"/>
  <c r="Q425" i="1"/>
  <c r="AC425" i="1" s="1"/>
  <c r="P425" i="1"/>
  <c r="AB425" i="1" s="1"/>
  <c r="O425" i="1"/>
  <c r="AA425" i="1" s="1"/>
  <c r="N425" i="1"/>
  <c r="Z425" i="1" s="1"/>
  <c r="Y424" i="1"/>
  <c r="AJ424" i="1" s="1"/>
  <c r="W424" i="1"/>
  <c r="AI424" i="1" s="1"/>
  <c r="V424" i="1"/>
  <c r="AH424" i="1" s="1"/>
  <c r="U424" i="1"/>
  <c r="AG424" i="1" s="1"/>
  <c r="T424" i="1"/>
  <c r="AF424" i="1" s="1"/>
  <c r="S424" i="1"/>
  <c r="AE424" i="1" s="1"/>
  <c r="R424" i="1"/>
  <c r="AD424" i="1" s="1"/>
  <c r="Q424" i="1"/>
  <c r="AC424" i="1" s="1"/>
  <c r="P424" i="1"/>
  <c r="AB424" i="1" s="1"/>
  <c r="O424" i="1"/>
  <c r="AA424" i="1" s="1"/>
  <c r="N424" i="1"/>
  <c r="Z424" i="1" s="1"/>
  <c r="Y423" i="1"/>
  <c r="AJ423" i="1" s="1"/>
  <c r="W423" i="1"/>
  <c r="AI423" i="1" s="1"/>
  <c r="V423" i="1"/>
  <c r="AH423" i="1" s="1"/>
  <c r="U423" i="1"/>
  <c r="AG423" i="1" s="1"/>
  <c r="T423" i="1"/>
  <c r="AF423" i="1" s="1"/>
  <c r="S423" i="1"/>
  <c r="AE423" i="1" s="1"/>
  <c r="R423" i="1"/>
  <c r="AD423" i="1" s="1"/>
  <c r="Q423" i="1"/>
  <c r="AC423" i="1" s="1"/>
  <c r="P423" i="1"/>
  <c r="AB423" i="1" s="1"/>
  <c r="O423" i="1"/>
  <c r="AA423" i="1" s="1"/>
  <c r="N423" i="1"/>
  <c r="Z423" i="1" s="1"/>
  <c r="Y422" i="1"/>
  <c r="AJ422" i="1" s="1"/>
  <c r="W422" i="1"/>
  <c r="AI422" i="1" s="1"/>
  <c r="V422" i="1"/>
  <c r="AH422" i="1" s="1"/>
  <c r="U422" i="1"/>
  <c r="AG422" i="1" s="1"/>
  <c r="T422" i="1"/>
  <c r="AF422" i="1" s="1"/>
  <c r="S422" i="1"/>
  <c r="AE422" i="1" s="1"/>
  <c r="R422" i="1"/>
  <c r="AD422" i="1" s="1"/>
  <c r="Q422" i="1"/>
  <c r="AC422" i="1" s="1"/>
  <c r="P422" i="1"/>
  <c r="AB422" i="1" s="1"/>
  <c r="O422" i="1"/>
  <c r="AA422" i="1" s="1"/>
  <c r="N422" i="1"/>
  <c r="Z422" i="1" s="1"/>
  <c r="Y421" i="1"/>
  <c r="AJ421" i="1" s="1"/>
  <c r="W421" i="1"/>
  <c r="AI421" i="1" s="1"/>
  <c r="V421" i="1"/>
  <c r="AH421" i="1" s="1"/>
  <c r="U421" i="1"/>
  <c r="AG421" i="1" s="1"/>
  <c r="T421" i="1"/>
  <c r="AF421" i="1" s="1"/>
  <c r="S421" i="1"/>
  <c r="AE421" i="1" s="1"/>
  <c r="R421" i="1"/>
  <c r="AD421" i="1" s="1"/>
  <c r="Q421" i="1"/>
  <c r="AC421" i="1" s="1"/>
  <c r="P421" i="1"/>
  <c r="AB421" i="1" s="1"/>
  <c r="O421" i="1"/>
  <c r="AA421" i="1" s="1"/>
  <c r="N421" i="1"/>
  <c r="Z421" i="1" s="1"/>
  <c r="Y420" i="1"/>
  <c r="AJ420" i="1" s="1"/>
  <c r="W420" i="1"/>
  <c r="AI420" i="1" s="1"/>
  <c r="V420" i="1"/>
  <c r="AH420" i="1" s="1"/>
  <c r="U420" i="1"/>
  <c r="AG420" i="1" s="1"/>
  <c r="T420" i="1"/>
  <c r="AF420" i="1" s="1"/>
  <c r="S420" i="1"/>
  <c r="AE420" i="1" s="1"/>
  <c r="R420" i="1"/>
  <c r="AD420" i="1" s="1"/>
  <c r="Q420" i="1"/>
  <c r="AC420" i="1" s="1"/>
  <c r="P420" i="1"/>
  <c r="AB420" i="1" s="1"/>
  <c r="O420" i="1"/>
  <c r="AA420" i="1" s="1"/>
  <c r="N420" i="1"/>
  <c r="Z420" i="1" s="1"/>
  <c r="Y419" i="1"/>
  <c r="AJ419" i="1" s="1"/>
  <c r="W419" i="1"/>
  <c r="AI419" i="1" s="1"/>
  <c r="V419" i="1"/>
  <c r="AH419" i="1" s="1"/>
  <c r="U419" i="1"/>
  <c r="AG419" i="1" s="1"/>
  <c r="T419" i="1"/>
  <c r="AF419" i="1" s="1"/>
  <c r="S419" i="1"/>
  <c r="AE419" i="1" s="1"/>
  <c r="R419" i="1"/>
  <c r="AD419" i="1" s="1"/>
  <c r="Q419" i="1"/>
  <c r="AC419" i="1" s="1"/>
  <c r="P419" i="1"/>
  <c r="AB419" i="1" s="1"/>
  <c r="O419" i="1"/>
  <c r="AA419" i="1" s="1"/>
  <c r="N419" i="1"/>
  <c r="Z419" i="1" s="1"/>
  <c r="Y418" i="1"/>
  <c r="AJ418" i="1" s="1"/>
  <c r="W418" i="1"/>
  <c r="AI418" i="1" s="1"/>
  <c r="V418" i="1"/>
  <c r="AH418" i="1" s="1"/>
  <c r="U418" i="1"/>
  <c r="AG418" i="1" s="1"/>
  <c r="T418" i="1"/>
  <c r="AF418" i="1" s="1"/>
  <c r="S418" i="1"/>
  <c r="AE418" i="1" s="1"/>
  <c r="R418" i="1"/>
  <c r="AD418" i="1" s="1"/>
  <c r="Q418" i="1"/>
  <c r="AC418" i="1" s="1"/>
  <c r="P418" i="1"/>
  <c r="AB418" i="1" s="1"/>
  <c r="O418" i="1"/>
  <c r="AA418" i="1" s="1"/>
  <c r="N418" i="1"/>
  <c r="Z418" i="1" s="1"/>
  <c r="Y417" i="1"/>
  <c r="AJ417" i="1" s="1"/>
  <c r="W417" i="1"/>
  <c r="AI417" i="1" s="1"/>
  <c r="V417" i="1"/>
  <c r="AH417" i="1" s="1"/>
  <c r="U417" i="1"/>
  <c r="AG417" i="1" s="1"/>
  <c r="T417" i="1"/>
  <c r="AF417" i="1" s="1"/>
  <c r="S417" i="1"/>
  <c r="AE417" i="1" s="1"/>
  <c r="R417" i="1"/>
  <c r="AD417" i="1" s="1"/>
  <c r="Q417" i="1"/>
  <c r="AC417" i="1" s="1"/>
  <c r="P417" i="1"/>
  <c r="AB417" i="1" s="1"/>
  <c r="O417" i="1"/>
  <c r="AA417" i="1" s="1"/>
  <c r="N417" i="1"/>
  <c r="Z417" i="1" s="1"/>
  <c r="Y416" i="1"/>
  <c r="AJ416" i="1" s="1"/>
  <c r="W416" i="1"/>
  <c r="AI416" i="1" s="1"/>
  <c r="V416" i="1"/>
  <c r="AH416" i="1" s="1"/>
  <c r="U416" i="1"/>
  <c r="AG416" i="1" s="1"/>
  <c r="T416" i="1"/>
  <c r="AF416" i="1" s="1"/>
  <c r="S416" i="1"/>
  <c r="AE416" i="1" s="1"/>
  <c r="R416" i="1"/>
  <c r="AD416" i="1" s="1"/>
  <c r="Q416" i="1"/>
  <c r="AC416" i="1" s="1"/>
  <c r="P416" i="1"/>
  <c r="AB416" i="1" s="1"/>
  <c r="O416" i="1"/>
  <c r="AA416" i="1" s="1"/>
  <c r="N416" i="1"/>
  <c r="Z416" i="1" s="1"/>
  <c r="Y415" i="1"/>
  <c r="AJ415" i="1" s="1"/>
  <c r="W415" i="1"/>
  <c r="AI415" i="1" s="1"/>
  <c r="V415" i="1"/>
  <c r="AH415" i="1" s="1"/>
  <c r="U415" i="1"/>
  <c r="AG415" i="1" s="1"/>
  <c r="T415" i="1"/>
  <c r="AF415" i="1" s="1"/>
  <c r="S415" i="1"/>
  <c r="AE415" i="1" s="1"/>
  <c r="R415" i="1"/>
  <c r="AD415" i="1" s="1"/>
  <c r="Q415" i="1"/>
  <c r="AC415" i="1" s="1"/>
  <c r="P415" i="1"/>
  <c r="AB415" i="1" s="1"/>
  <c r="O415" i="1"/>
  <c r="AA415" i="1" s="1"/>
  <c r="N415" i="1"/>
  <c r="Z415" i="1" s="1"/>
  <c r="Y414" i="1"/>
  <c r="AJ414" i="1" s="1"/>
  <c r="W414" i="1"/>
  <c r="AI414" i="1" s="1"/>
  <c r="V414" i="1"/>
  <c r="AH414" i="1" s="1"/>
  <c r="U414" i="1"/>
  <c r="AG414" i="1" s="1"/>
  <c r="T414" i="1"/>
  <c r="AF414" i="1" s="1"/>
  <c r="S414" i="1"/>
  <c r="AE414" i="1" s="1"/>
  <c r="R414" i="1"/>
  <c r="AD414" i="1" s="1"/>
  <c r="Q414" i="1"/>
  <c r="AC414" i="1" s="1"/>
  <c r="P414" i="1"/>
  <c r="AB414" i="1" s="1"/>
  <c r="O414" i="1"/>
  <c r="AA414" i="1" s="1"/>
  <c r="N414" i="1"/>
  <c r="Z414" i="1" s="1"/>
  <c r="Y413" i="1"/>
  <c r="AJ413" i="1" s="1"/>
  <c r="W413" i="1"/>
  <c r="AI413" i="1" s="1"/>
  <c r="V413" i="1"/>
  <c r="AH413" i="1" s="1"/>
  <c r="U413" i="1"/>
  <c r="AG413" i="1" s="1"/>
  <c r="T413" i="1"/>
  <c r="AF413" i="1" s="1"/>
  <c r="S413" i="1"/>
  <c r="AE413" i="1" s="1"/>
  <c r="R413" i="1"/>
  <c r="AD413" i="1" s="1"/>
  <c r="Q413" i="1"/>
  <c r="AC413" i="1" s="1"/>
  <c r="P413" i="1"/>
  <c r="AB413" i="1" s="1"/>
  <c r="O413" i="1"/>
  <c r="AA413" i="1" s="1"/>
  <c r="N413" i="1"/>
  <c r="Z413" i="1" s="1"/>
  <c r="Y412" i="1"/>
  <c r="AJ412" i="1" s="1"/>
  <c r="W412" i="1"/>
  <c r="AI412" i="1" s="1"/>
  <c r="V412" i="1"/>
  <c r="AH412" i="1" s="1"/>
  <c r="U412" i="1"/>
  <c r="AG412" i="1" s="1"/>
  <c r="T412" i="1"/>
  <c r="AF412" i="1" s="1"/>
  <c r="S412" i="1"/>
  <c r="AE412" i="1" s="1"/>
  <c r="R412" i="1"/>
  <c r="AD412" i="1" s="1"/>
  <c r="Q412" i="1"/>
  <c r="AC412" i="1" s="1"/>
  <c r="P412" i="1"/>
  <c r="AB412" i="1" s="1"/>
  <c r="O412" i="1"/>
  <c r="AA412" i="1" s="1"/>
  <c r="N412" i="1"/>
  <c r="Z412" i="1" s="1"/>
  <c r="Y411" i="1"/>
  <c r="AJ411" i="1" s="1"/>
  <c r="W411" i="1"/>
  <c r="AI411" i="1" s="1"/>
  <c r="V411" i="1"/>
  <c r="AH411" i="1" s="1"/>
  <c r="U411" i="1"/>
  <c r="AG411" i="1" s="1"/>
  <c r="T411" i="1"/>
  <c r="AF411" i="1" s="1"/>
  <c r="S411" i="1"/>
  <c r="AE411" i="1" s="1"/>
  <c r="R411" i="1"/>
  <c r="AD411" i="1" s="1"/>
  <c r="Q411" i="1"/>
  <c r="AC411" i="1" s="1"/>
  <c r="P411" i="1"/>
  <c r="AB411" i="1" s="1"/>
  <c r="O411" i="1"/>
  <c r="AA411" i="1" s="1"/>
  <c r="N411" i="1"/>
  <c r="Z411" i="1" s="1"/>
  <c r="Y410" i="1"/>
  <c r="AJ410" i="1" s="1"/>
  <c r="W410" i="1"/>
  <c r="AI410" i="1" s="1"/>
  <c r="V410" i="1"/>
  <c r="AH410" i="1" s="1"/>
  <c r="U410" i="1"/>
  <c r="AG410" i="1" s="1"/>
  <c r="T410" i="1"/>
  <c r="AF410" i="1" s="1"/>
  <c r="S410" i="1"/>
  <c r="AE410" i="1" s="1"/>
  <c r="R410" i="1"/>
  <c r="AD410" i="1" s="1"/>
  <c r="Q410" i="1"/>
  <c r="AC410" i="1" s="1"/>
  <c r="P410" i="1"/>
  <c r="AB410" i="1" s="1"/>
  <c r="O410" i="1"/>
  <c r="AA410" i="1" s="1"/>
  <c r="N410" i="1"/>
  <c r="Z410" i="1" s="1"/>
  <c r="Y409" i="1"/>
  <c r="AJ409" i="1" s="1"/>
  <c r="W409" i="1"/>
  <c r="AI409" i="1" s="1"/>
  <c r="V409" i="1"/>
  <c r="AH409" i="1" s="1"/>
  <c r="U409" i="1"/>
  <c r="AG409" i="1" s="1"/>
  <c r="T409" i="1"/>
  <c r="AF409" i="1" s="1"/>
  <c r="S409" i="1"/>
  <c r="AE409" i="1" s="1"/>
  <c r="R409" i="1"/>
  <c r="AD409" i="1" s="1"/>
  <c r="Q409" i="1"/>
  <c r="AC409" i="1" s="1"/>
  <c r="P409" i="1"/>
  <c r="AB409" i="1" s="1"/>
  <c r="O409" i="1"/>
  <c r="AA409" i="1" s="1"/>
  <c r="N409" i="1"/>
  <c r="Z409" i="1" s="1"/>
  <c r="Y408" i="1"/>
  <c r="AJ408" i="1" s="1"/>
  <c r="W408" i="1"/>
  <c r="AI408" i="1" s="1"/>
  <c r="V408" i="1"/>
  <c r="AH408" i="1" s="1"/>
  <c r="U408" i="1"/>
  <c r="AG408" i="1" s="1"/>
  <c r="T408" i="1"/>
  <c r="AF408" i="1" s="1"/>
  <c r="S408" i="1"/>
  <c r="AE408" i="1" s="1"/>
  <c r="R408" i="1"/>
  <c r="AD408" i="1" s="1"/>
  <c r="Q408" i="1"/>
  <c r="AC408" i="1" s="1"/>
  <c r="P408" i="1"/>
  <c r="AB408" i="1" s="1"/>
  <c r="O408" i="1"/>
  <c r="AA408" i="1" s="1"/>
  <c r="N408" i="1"/>
  <c r="Z408" i="1" s="1"/>
  <c r="Z407" i="1"/>
  <c r="Y407" i="1"/>
  <c r="AJ407" i="1" s="1"/>
  <c r="W407" i="1"/>
  <c r="AI407" i="1" s="1"/>
  <c r="V407" i="1"/>
  <c r="AH407" i="1" s="1"/>
  <c r="U407" i="1"/>
  <c r="AG407" i="1" s="1"/>
  <c r="T407" i="1"/>
  <c r="AF407" i="1" s="1"/>
  <c r="S407" i="1"/>
  <c r="AE407" i="1" s="1"/>
  <c r="R407" i="1"/>
  <c r="AD407" i="1" s="1"/>
  <c r="Q407" i="1"/>
  <c r="AC407" i="1" s="1"/>
  <c r="P407" i="1"/>
  <c r="AB407" i="1" s="1"/>
  <c r="O407" i="1"/>
  <c r="AA407" i="1" s="1"/>
  <c r="N407" i="1"/>
  <c r="AF406" i="1"/>
  <c r="Y406" i="1"/>
  <c r="AJ406" i="1" s="1"/>
  <c r="W406" i="1"/>
  <c r="AI406" i="1" s="1"/>
  <c r="V406" i="1"/>
  <c r="AH406" i="1" s="1"/>
  <c r="U406" i="1"/>
  <c r="AG406" i="1" s="1"/>
  <c r="T406" i="1"/>
  <c r="S406" i="1"/>
  <c r="AE406" i="1" s="1"/>
  <c r="R406" i="1"/>
  <c r="AD406" i="1" s="1"/>
  <c r="Q406" i="1"/>
  <c r="AC406" i="1" s="1"/>
  <c r="P406" i="1"/>
  <c r="AB406" i="1" s="1"/>
  <c r="O406" i="1"/>
  <c r="AA406" i="1" s="1"/>
  <c r="N406" i="1"/>
  <c r="Z406" i="1" s="1"/>
  <c r="Y405" i="1"/>
  <c r="AJ405" i="1" s="1"/>
  <c r="W405" i="1"/>
  <c r="AI405" i="1" s="1"/>
  <c r="V405" i="1"/>
  <c r="AH405" i="1" s="1"/>
  <c r="U405" i="1"/>
  <c r="AG405" i="1" s="1"/>
  <c r="T405" i="1"/>
  <c r="AF405" i="1" s="1"/>
  <c r="S405" i="1"/>
  <c r="AE405" i="1" s="1"/>
  <c r="R405" i="1"/>
  <c r="AD405" i="1" s="1"/>
  <c r="Q405" i="1"/>
  <c r="AC405" i="1" s="1"/>
  <c r="P405" i="1"/>
  <c r="AB405" i="1" s="1"/>
  <c r="O405" i="1"/>
  <c r="AA405" i="1" s="1"/>
  <c r="N405" i="1"/>
  <c r="Z405" i="1" s="1"/>
  <c r="Y404" i="1"/>
  <c r="AJ404" i="1" s="1"/>
  <c r="W404" i="1"/>
  <c r="AI404" i="1" s="1"/>
  <c r="V404" i="1"/>
  <c r="AH404" i="1" s="1"/>
  <c r="U404" i="1"/>
  <c r="AG404" i="1" s="1"/>
  <c r="T404" i="1"/>
  <c r="AF404" i="1" s="1"/>
  <c r="S404" i="1"/>
  <c r="AE404" i="1" s="1"/>
  <c r="R404" i="1"/>
  <c r="AD404" i="1" s="1"/>
  <c r="Q404" i="1"/>
  <c r="AC404" i="1" s="1"/>
  <c r="P404" i="1"/>
  <c r="AB404" i="1" s="1"/>
  <c r="O404" i="1"/>
  <c r="AA404" i="1" s="1"/>
  <c r="N404" i="1"/>
  <c r="Z404" i="1" s="1"/>
  <c r="Y403" i="1"/>
  <c r="AJ403" i="1" s="1"/>
  <c r="W403" i="1"/>
  <c r="AI403" i="1" s="1"/>
  <c r="V403" i="1"/>
  <c r="AH403" i="1" s="1"/>
  <c r="U403" i="1"/>
  <c r="AG403" i="1" s="1"/>
  <c r="T403" i="1"/>
  <c r="AF403" i="1" s="1"/>
  <c r="S403" i="1"/>
  <c r="AE403" i="1" s="1"/>
  <c r="R403" i="1"/>
  <c r="AD403" i="1" s="1"/>
  <c r="Q403" i="1"/>
  <c r="AC403" i="1" s="1"/>
  <c r="P403" i="1"/>
  <c r="AB403" i="1" s="1"/>
  <c r="O403" i="1"/>
  <c r="AA403" i="1" s="1"/>
  <c r="N403" i="1"/>
  <c r="Z403" i="1" s="1"/>
  <c r="Y402" i="1"/>
  <c r="AJ402" i="1" s="1"/>
  <c r="W402" i="1"/>
  <c r="AI402" i="1" s="1"/>
  <c r="V402" i="1"/>
  <c r="AH402" i="1" s="1"/>
  <c r="U402" i="1"/>
  <c r="AG402" i="1" s="1"/>
  <c r="T402" i="1"/>
  <c r="AF402" i="1" s="1"/>
  <c r="S402" i="1"/>
  <c r="AE402" i="1" s="1"/>
  <c r="R402" i="1"/>
  <c r="AD402" i="1" s="1"/>
  <c r="Q402" i="1"/>
  <c r="AC402" i="1" s="1"/>
  <c r="P402" i="1"/>
  <c r="AB402" i="1" s="1"/>
  <c r="O402" i="1"/>
  <c r="AA402" i="1" s="1"/>
  <c r="N402" i="1"/>
  <c r="Z402" i="1" s="1"/>
  <c r="Y401" i="1"/>
  <c r="AJ401" i="1" s="1"/>
  <c r="W401" i="1"/>
  <c r="AI401" i="1" s="1"/>
  <c r="V401" i="1"/>
  <c r="AH401" i="1" s="1"/>
  <c r="U401" i="1"/>
  <c r="AG401" i="1" s="1"/>
  <c r="T401" i="1"/>
  <c r="AF401" i="1" s="1"/>
  <c r="S401" i="1"/>
  <c r="AE401" i="1" s="1"/>
  <c r="R401" i="1"/>
  <c r="AD401" i="1" s="1"/>
  <c r="Q401" i="1"/>
  <c r="AC401" i="1" s="1"/>
  <c r="P401" i="1"/>
  <c r="AB401" i="1" s="1"/>
  <c r="O401" i="1"/>
  <c r="AA401" i="1" s="1"/>
  <c r="N401" i="1"/>
  <c r="Z401" i="1" s="1"/>
  <c r="Y400" i="1"/>
  <c r="AJ400" i="1" s="1"/>
  <c r="W400" i="1"/>
  <c r="AI400" i="1" s="1"/>
  <c r="V400" i="1"/>
  <c r="AH400" i="1" s="1"/>
  <c r="U400" i="1"/>
  <c r="AG400" i="1" s="1"/>
  <c r="T400" i="1"/>
  <c r="AF400" i="1" s="1"/>
  <c r="S400" i="1"/>
  <c r="AE400" i="1" s="1"/>
  <c r="R400" i="1"/>
  <c r="AD400" i="1" s="1"/>
  <c r="Q400" i="1"/>
  <c r="AC400" i="1" s="1"/>
  <c r="P400" i="1"/>
  <c r="AB400" i="1" s="1"/>
  <c r="O400" i="1"/>
  <c r="AA400" i="1" s="1"/>
  <c r="N400" i="1"/>
  <c r="Z400" i="1" s="1"/>
  <c r="Y399" i="1"/>
  <c r="AJ399" i="1" s="1"/>
  <c r="W399" i="1"/>
  <c r="AI399" i="1" s="1"/>
  <c r="V399" i="1"/>
  <c r="AH399" i="1" s="1"/>
  <c r="U399" i="1"/>
  <c r="AG399" i="1" s="1"/>
  <c r="T399" i="1"/>
  <c r="AF399" i="1" s="1"/>
  <c r="S399" i="1"/>
  <c r="AE399" i="1" s="1"/>
  <c r="R399" i="1"/>
  <c r="AD399" i="1" s="1"/>
  <c r="Q399" i="1"/>
  <c r="AC399" i="1" s="1"/>
  <c r="P399" i="1"/>
  <c r="AB399" i="1" s="1"/>
  <c r="O399" i="1"/>
  <c r="AA399" i="1" s="1"/>
  <c r="N399" i="1"/>
  <c r="Z399" i="1" s="1"/>
  <c r="Y398" i="1"/>
  <c r="AJ398" i="1" s="1"/>
  <c r="W398" i="1"/>
  <c r="AI398" i="1" s="1"/>
  <c r="V398" i="1"/>
  <c r="AH398" i="1" s="1"/>
  <c r="U398" i="1"/>
  <c r="AG398" i="1" s="1"/>
  <c r="T398" i="1"/>
  <c r="AF398" i="1" s="1"/>
  <c r="S398" i="1"/>
  <c r="AE398" i="1" s="1"/>
  <c r="R398" i="1"/>
  <c r="AD398" i="1" s="1"/>
  <c r="Q398" i="1"/>
  <c r="AC398" i="1" s="1"/>
  <c r="P398" i="1"/>
  <c r="AB398" i="1" s="1"/>
  <c r="O398" i="1"/>
  <c r="AA398" i="1" s="1"/>
  <c r="N398" i="1"/>
  <c r="Z398" i="1" s="1"/>
  <c r="Y397" i="1"/>
  <c r="AJ397" i="1" s="1"/>
  <c r="W397" i="1"/>
  <c r="AI397" i="1" s="1"/>
  <c r="V397" i="1"/>
  <c r="AH397" i="1" s="1"/>
  <c r="U397" i="1"/>
  <c r="AG397" i="1" s="1"/>
  <c r="T397" i="1"/>
  <c r="AF397" i="1" s="1"/>
  <c r="S397" i="1"/>
  <c r="AE397" i="1" s="1"/>
  <c r="R397" i="1"/>
  <c r="AD397" i="1" s="1"/>
  <c r="Q397" i="1"/>
  <c r="AC397" i="1" s="1"/>
  <c r="P397" i="1"/>
  <c r="AB397" i="1" s="1"/>
  <c r="O397" i="1"/>
  <c r="AA397" i="1" s="1"/>
  <c r="N397" i="1"/>
  <c r="Z397" i="1" s="1"/>
  <c r="Y396" i="1"/>
  <c r="AJ396" i="1" s="1"/>
  <c r="W396" i="1"/>
  <c r="AI396" i="1" s="1"/>
  <c r="V396" i="1"/>
  <c r="AH396" i="1" s="1"/>
  <c r="U396" i="1"/>
  <c r="AG396" i="1" s="1"/>
  <c r="T396" i="1"/>
  <c r="AF396" i="1" s="1"/>
  <c r="S396" i="1"/>
  <c r="AE396" i="1" s="1"/>
  <c r="R396" i="1"/>
  <c r="AD396" i="1" s="1"/>
  <c r="Q396" i="1"/>
  <c r="AC396" i="1" s="1"/>
  <c r="P396" i="1"/>
  <c r="AB396" i="1" s="1"/>
  <c r="O396" i="1"/>
  <c r="AA396" i="1" s="1"/>
  <c r="N396" i="1"/>
  <c r="Z396" i="1" s="1"/>
  <c r="Y395" i="1"/>
  <c r="AJ395" i="1" s="1"/>
  <c r="W395" i="1"/>
  <c r="AI395" i="1" s="1"/>
  <c r="V395" i="1"/>
  <c r="AH395" i="1" s="1"/>
  <c r="U395" i="1"/>
  <c r="AG395" i="1" s="1"/>
  <c r="T395" i="1"/>
  <c r="AF395" i="1" s="1"/>
  <c r="S395" i="1"/>
  <c r="AE395" i="1" s="1"/>
  <c r="R395" i="1"/>
  <c r="AD395" i="1" s="1"/>
  <c r="Q395" i="1"/>
  <c r="AC395" i="1" s="1"/>
  <c r="P395" i="1"/>
  <c r="AB395" i="1" s="1"/>
  <c r="O395" i="1"/>
  <c r="AA395" i="1" s="1"/>
  <c r="N395" i="1"/>
  <c r="Z395" i="1" s="1"/>
  <c r="Y394" i="1"/>
  <c r="AJ394" i="1" s="1"/>
  <c r="W394" i="1"/>
  <c r="AI394" i="1" s="1"/>
  <c r="V394" i="1"/>
  <c r="AH394" i="1" s="1"/>
  <c r="U394" i="1"/>
  <c r="AG394" i="1" s="1"/>
  <c r="T394" i="1"/>
  <c r="AF394" i="1" s="1"/>
  <c r="S394" i="1"/>
  <c r="AE394" i="1" s="1"/>
  <c r="R394" i="1"/>
  <c r="AD394" i="1" s="1"/>
  <c r="Q394" i="1"/>
  <c r="AC394" i="1" s="1"/>
  <c r="P394" i="1"/>
  <c r="AB394" i="1" s="1"/>
  <c r="O394" i="1"/>
  <c r="AA394" i="1" s="1"/>
  <c r="N394" i="1"/>
  <c r="Z394" i="1" s="1"/>
  <c r="Y393" i="1"/>
  <c r="AJ393" i="1" s="1"/>
  <c r="W393" i="1"/>
  <c r="AI393" i="1" s="1"/>
  <c r="V393" i="1"/>
  <c r="AH393" i="1" s="1"/>
  <c r="U393" i="1"/>
  <c r="AG393" i="1" s="1"/>
  <c r="T393" i="1"/>
  <c r="AF393" i="1" s="1"/>
  <c r="S393" i="1"/>
  <c r="AE393" i="1" s="1"/>
  <c r="R393" i="1"/>
  <c r="AD393" i="1" s="1"/>
  <c r="Q393" i="1"/>
  <c r="AC393" i="1" s="1"/>
  <c r="P393" i="1"/>
  <c r="AB393" i="1" s="1"/>
  <c r="O393" i="1"/>
  <c r="AA393" i="1" s="1"/>
  <c r="N393" i="1"/>
  <c r="Z393" i="1" s="1"/>
  <c r="Y392" i="1"/>
  <c r="AJ392" i="1" s="1"/>
  <c r="W392" i="1"/>
  <c r="AI392" i="1" s="1"/>
  <c r="V392" i="1"/>
  <c r="AH392" i="1" s="1"/>
  <c r="U392" i="1"/>
  <c r="AG392" i="1" s="1"/>
  <c r="T392" i="1"/>
  <c r="AF392" i="1" s="1"/>
  <c r="S392" i="1"/>
  <c r="AE392" i="1" s="1"/>
  <c r="R392" i="1"/>
  <c r="AD392" i="1" s="1"/>
  <c r="Q392" i="1"/>
  <c r="AC392" i="1" s="1"/>
  <c r="P392" i="1"/>
  <c r="AB392" i="1" s="1"/>
  <c r="O392" i="1"/>
  <c r="AA392" i="1" s="1"/>
  <c r="N392" i="1"/>
  <c r="Z392" i="1" s="1"/>
  <c r="AF391" i="1"/>
  <c r="Y391" i="1"/>
  <c r="AJ391" i="1" s="1"/>
  <c r="W391" i="1"/>
  <c r="AI391" i="1" s="1"/>
  <c r="V391" i="1"/>
  <c r="AH391" i="1" s="1"/>
  <c r="U391" i="1"/>
  <c r="AG391" i="1" s="1"/>
  <c r="T391" i="1"/>
  <c r="S391" i="1"/>
  <c r="AE391" i="1" s="1"/>
  <c r="R391" i="1"/>
  <c r="AD391" i="1" s="1"/>
  <c r="Q391" i="1"/>
  <c r="AC391" i="1" s="1"/>
  <c r="P391" i="1"/>
  <c r="AB391" i="1" s="1"/>
  <c r="O391" i="1"/>
  <c r="AA391" i="1" s="1"/>
  <c r="N391" i="1"/>
  <c r="Z391" i="1" s="1"/>
  <c r="Y390" i="1"/>
  <c r="AJ390" i="1" s="1"/>
  <c r="W390" i="1"/>
  <c r="AI390" i="1" s="1"/>
  <c r="V390" i="1"/>
  <c r="AH390" i="1" s="1"/>
  <c r="U390" i="1"/>
  <c r="AG390" i="1" s="1"/>
  <c r="T390" i="1"/>
  <c r="AF390" i="1" s="1"/>
  <c r="S390" i="1"/>
  <c r="AE390" i="1" s="1"/>
  <c r="R390" i="1"/>
  <c r="AD390" i="1" s="1"/>
  <c r="Q390" i="1"/>
  <c r="AC390" i="1" s="1"/>
  <c r="P390" i="1"/>
  <c r="AB390" i="1" s="1"/>
  <c r="O390" i="1"/>
  <c r="AA390" i="1" s="1"/>
  <c r="N390" i="1"/>
  <c r="Z390" i="1" s="1"/>
  <c r="Y389" i="1"/>
  <c r="AJ389" i="1" s="1"/>
  <c r="W389" i="1"/>
  <c r="AI389" i="1" s="1"/>
  <c r="V389" i="1"/>
  <c r="AH389" i="1" s="1"/>
  <c r="U389" i="1"/>
  <c r="AG389" i="1" s="1"/>
  <c r="T389" i="1"/>
  <c r="AF389" i="1" s="1"/>
  <c r="S389" i="1"/>
  <c r="AE389" i="1" s="1"/>
  <c r="R389" i="1"/>
  <c r="AD389" i="1" s="1"/>
  <c r="Q389" i="1"/>
  <c r="AC389" i="1" s="1"/>
  <c r="P389" i="1"/>
  <c r="AB389" i="1" s="1"/>
  <c r="O389" i="1"/>
  <c r="AA389" i="1" s="1"/>
  <c r="N389" i="1"/>
  <c r="Z389" i="1" s="1"/>
  <c r="Y388" i="1"/>
  <c r="AJ388" i="1" s="1"/>
  <c r="W388" i="1"/>
  <c r="AI388" i="1" s="1"/>
  <c r="V388" i="1"/>
  <c r="AH388" i="1" s="1"/>
  <c r="U388" i="1"/>
  <c r="AG388" i="1" s="1"/>
  <c r="T388" i="1"/>
  <c r="AF388" i="1" s="1"/>
  <c r="S388" i="1"/>
  <c r="AE388" i="1" s="1"/>
  <c r="R388" i="1"/>
  <c r="AD388" i="1" s="1"/>
  <c r="Q388" i="1"/>
  <c r="AC388" i="1" s="1"/>
  <c r="P388" i="1"/>
  <c r="AB388" i="1" s="1"/>
  <c r="O388" i="1"/>
  <c r="AA388" i="1" s="1"/>
  <c r="N388" i="1"/>
  <c r="Z388" i="1" s="1"/>
  <c r="Y387" i="1"/>
  <c r="AJ387" i="1" s="1"/>
  <c r="W387" i="1"/>
  <c r="AI387" i="1" s="1"/>
  <c r="V387" i="1"/>
  <c r="AH387" i="1" s="1"/>
  <c r="U387" i="1"/>
  <c r="AG387" i="1" s="1"/>
  <c r="T387" i="1"/>
  <c r="AF387" i="1" s="1"/>
  <c r="S387" i="1"/>
  <c r="AE387" i="1" s="1"/>
  <c r="R387" i="1"/>
  <c r="AD387" i="1" s="1"/>
  <c r="Q387" i="1"/>
  <c r="AC387" i="1" s="1"/>
  <c r="P387" i="1"/>
  <c r="AB387" i="1" s="1"/>
  <c r="O387" i="1"/>
  <c r="AA387" i="1" s="1"/>
  <c r="N387" i="1"/>
  <c r="Z387" i="1" s="1"/>
  <c r="Y386" i="1"/>
  <c r="AJ386" i="1" s="1"/>
  <c r="W386" i="1"/>
  <c r="AI386" i="1" s="1"/>
  <c r="V386" i="1"/>
  <c r="AH386" i="1" s="1"/>
  <c r="U386" i="1"/>
  <c r="AG386" i="1" s="1"/>
  <c r="T386" i="1"/>
  <c r="AF386" i="1" s="1"/>
  <c r="S386" i="1"/>
  <c r="AE386" i="1" s="1"/>
  <c r="R386" i="1"/>
  <c r="AD386" i="1" s="1"/>
  <c r="Q386" i="1"/>
  <c r="AC386" i="1" s="1"/>
  <c r="P386" i="1"/>
  <c r="AB386" i="1" s="1"/>
  <c r="O386" i="1"/>
  <c r="AA386" i="1" s="1"/>
  <c r="N386" i="1"/>
  <c r="Z386" i="1" s="1"/>
  <c r="Y385" i="1"/>
  <c r="AJ385" i="1" s="1"/>
  <c r="W385" i="1"/>
  <c r="AI385" i="1" s="1"/>
  <c r="V385" i="1"/>
  <c r="AH385" i="1" s="1"/>
  <c r="U385" i="1"/>
  <c r="AG385" i="1" s="1"/>
  <c r="T385" i="1"/>
  <c r="AF385" i="1" s="1"/>
  <c r="S385" i="1"/>
  <c r="AE385" i="1" s="1"/>
  <c r="R385" i="1"/>
  <c r="AD385" i="1" s="1"/>
  <c r="Q385" i="1"/>
  <c r="AC385" i="1" s="1"/>
  <c r="P385" i="1"/>
  <c r="AB385" i="1" s="1"/>
  <c r="O385" i="1"/>
  <c r="AA385" i="1" s="1"/>
  <c r="N385" i="1"/>
  <c r="Z385" i="1" s="1"/>
  <c r="Y384" i="1"/>
  <c r="AJ384" i="1" s="1"/>
  <c r="W384" i="1"/>
  <c r="AI384" i="1" s="1"/>
  <c r="V384" i="1"/>
  <c r="AH384" i="1" s="1"/>
  <c r="U384" i="1"/>
  <c r="AG384" i="1" s="1"/>
  <c r="T384" i="1"/>
  <c r="AF384" i="1" s="1"/>
  <c r="S384" i="1"/>
  <c r="AE384" i="1" s="1"/>
  <c r="R384" i="1"/>
  <c r="AD384" i="1" s="1"/>
  <c r="Q384" i="1"/>
  <c r="AC384" i="1" s="1"/>
  <c r="P384" i="1"/>
  <c r="AB384" i="1" s="1"/>
  <c r="O384" i="1"/>
  <c r="AA384" i="1" s="1"/>
  <c r="N384" i="1"/>
  <c r="Z384" i="1" s="1"/>
  <c r="Y383" i="1"/>
  <c r="AJ383" i="1" s="1"/>
  <c r="W383" i="1"/>
  <c r="AI383" i="1" s="1"/>
  <c r="V383" i="1"/>
  <c r="AH383" i="1" s="1"/>
  <c r="U383" i="1"/>
  <c r="AG383" i="1" s="1"/>
  <c r="T383" i="1"/>
  <c r="AF383" i="1" s="1"/>
  <c r="S383" i="1"/>
  <c r="AE383" i="1" s="1"/>
  <c r="R383" i="1"/>
  <c r="AD383" i="1" s="1"/>
  <c r="Q383" i="1"/>
  <c r="AC383" i="1" s="1"/>
  <c r="P383" i="1"/>
  <c r="AB383" i="1" s="1"/>
  <c r="O383" i="1"/>
  <c r="AA383" i="1" s="1"/>
  <c r="N383" i="1"/>
  <c r="Z383" i="1" s="1"/>
  <c r="Y382" i="1"/>
  <c r="AJ382" i="1" s="1"/>
  <c r="W382" i="1"/>
  <c r="AI382" i="1" s="1"/>
  <c r="V382" i="1"/>
  <c r="AH382" i="1" s="1"/>
  <c r="U382" i="1"/>
  <c r="AG382" i="1" s="1"/>
  <c r="T382" i="1"/>
  <c r="AF382" i="1" s="1"/>
  <c r="S382" i="1"/>
  <c r="AE382" i="1" s="1"/>
  <c r="R382" i="1"/>
  <c r="AD382" i="1" s="1"/>
  <c r="Q382" i="1"/>
  <c r="AC382" i="1" s="1"/>
  <c r="P382" i="1"/>
  <c r="AB382" i="1" s="1"/>
  <c r="O382" i="1"/>
  <c r="AA382" i="1" s="1"/>
  <c r="N382" i="1"/>
  <c r="Z382" i="1" s="1"/>
  <c r="Y381" i="1"/>
  <c r="AJ381" i="1" s="1"/>
  <c r="W381" i="1"/>
  <c r="AI381" i="1" s="1"/>
  <c r="V381" i="1"/>
  <c r="AH381" i="1" s="1"/>
  <c r="U381" i="1"/>
  <c r="AG381" i="1" s="1"/>
  <c r="T381" i="1"/>
  <c r="AF381" i="1" s="1"/>
  <c r="S381" i="1"/>
  <c r="AE381" i="1" s="1"/>
  <c r="R381" i="1"/>
  <c r="AD381" i="1" s="1"/>
  <c r="Q381" i="1"/>
  <c r="AC381" i="1" s="1"/>
  <c r="P381" i="1"/>
  <c r="AB381" i="1" s="1"/>
  <c r="O381" i="1"/>
  <c r="AA381" i="1" s="1"/>
  <c r="N381" i="1"/>
  <c r="Z381" i="1" s="1"/>
  <c r="Y380" i="1"/>
  <c r="AJ380" i="1" s="1"/>
  <c r="W380" i="1"/>
  <c r="AI380" i="1" s="1"/>
  <c r="V380" i="1"/>
  <c r="AH380" i="1" s="1"/>
  <c r="U380" i="1"/>
  <c r="AG380" i="1" s="1"/>
  <c r="T380" i="1"/>
  <c r="AF380" i="1" s="1"/>
  <c r="S380" i="1"/>
  <c r="AE380" i="1" s="1"/>
  <c r="R380" i="1"/>
  <c r="AD380" i="1" s="1"/>
  <c r="Q380" i="1"/>
  <c r="AC380" i="1" s="1"/>
  <c r="P380" i="1"/>
  <c r="AB380" i="1" s="1"/>
  <c r="O380" i="1"/>
  <c r="AA380" i="1" s="1"/>
  <c r="N380" i="1"/>
  <c r="Z380" i="1" s="1"/>
  <c r="AF379" i="1"/>
  <c r="Y379" i="1"/>
  <c r="AJ379" i="1" s="1"/>
  <c r="W379" i="1"/>
  <c r="AI379" i="1" s="1"/>
  <c r="V379" i="1"/>
  <c r="AH379" i="1" s="1"/>
  <c r="U379" i="1"/>
  <c r="AG379" i="1" s="1"/>
  <c r="T379" i="1"/>
  <c r="S379" i="1"/>
  <c r="AE379" i="1" s="1"/>
  <c r="R379" i="1"/>
  <c r="AD379" i="1" s="1"/>
  <c r="Q379" i="1"/>
  <c r="AC379" i="1" s="1"/>
  <c r="P379" i="1"/>
  <c r="AB379" i="1" s="1"/>
  <c r="O379" i="1"/>
  <c r="AA379" i="1" s="1"/>
  <c r="N379" i="1"/>
  <c r="Z379" i="1" s="1"/>
  <c r="Y378" i="1"/>
  <c r="AJ378" i="1" s="1"/>
  <c r="W378" i="1"/>
  <c r="AI378" i="1" s="1"/>
  <c r="V378" i="1"/>
  <c r="AH378" i="1" s="1"/>
  <c r="U378" i="1"/>
  <c r="AG378" i="1" s="1"/>
  <c r="T378" i="1"/>
  <c r="AF378" i="1" s="1"/>
  <c r="S378" i="1"/>
  <c r="AE378" i="1" s="1"/>
  <c r="R378" i="1"/>
  <c r="AD378" i="1" s="1"/>
  <c r="Q378" i="1"/>
  <c r="AC378" i="1" s="1"/>
  <c r="P378" i="1"/>
  <c r="AB378" i="1" s="1"/>
  <c r="O378" i="1"/>
  <c r="AA378" i="1" s="1"/>
  <c r="N378" i="1"/>
  <c r="Z378" i="1" s="1"/>
  <c r="Y377" i="1"/>
  <c r="AJ377" i="1" s="1"/>
  <c r="W377" i="1"/>
  <c r="AI377" i="1" s="1"/>
  <c r="V377" i="1"/>
  <c r="AH377" i="1" s="1"/>
  <c r="U377" i="1"/>
  <c r="AG377" i="1" s="1"/>
  <c r="T377" i="1"/>
  <c r="AF377" i="1" s="1"/>
  <c r="S377" i="1"/>
  <c r="AE377" i="1" s="1"/>
  <c r="R377" i="1"/>
  <c r="AD377" i="1" s="1"/>
  <c r="Q377" i="1"/>
  <c r="AC377" i="1" s="1"/>
  <c r="P377" i="1"/>
  <c r="AB377" i="1" s="1"/>
  <c r="O377" i="1"/>
  <c r="AA377" i="1" s="1"/>
  <c r="N377" i="1"/>
  <c r="Z377" i="1" s="1"/>
  <c r="Y376" i="1"/>
  <c r="AJ376" i="1" s="1"/>
  <c r="W376" i="1"/>
  <c r="AI376" i="1" s="1"/>
  <c r="V376" i="1"/>
  <c r="AH376" i="1" s="1"/>
  <c r="U376" i="1"/>
  <c r="AG376" i="1" s="1"/>
  <c r="T376" i="1"/>
  <c r="AF376" i="1" s="1"/>
  <c r="S376" i="1"/>
  <c r="AE376" i="1" s="1"/>
  <c r="R376" i="1"/>
  <c r="AD376" i="1" s="1"/>
  <c r="Q376" i="1"/>
  <c r="AC376" i="1" s="1"/>
  <c r="P376" i="1"/>
  <c r="AB376" i="1" s="1"/>
  <c r="O376" i="1"/>
  <c r="AA376" i="1" s="1"/>
  <c r="N376" i="1"/>
  <c r="Z376" i="1" s="1"/>
  <c r="Y375" i="1"/>
  <c r="AJ375" i="1" s="1"/>
  <c r="W375" i="1"/>
  <c r="AI375" i="1" s="1"/>
  <c r="V375" i="1"/>
  <c r="AH375" i="1" s="1"/>
  <c r="U375" i="1"/>
  <c r="AG375" i="1" s="1"/>
  <c r="T375" i="1"/>
  <c r="AF375" i="1" s="1"/>
  <c r="S375" i="1"/>
  <c r="AE375" i="1" s="1"/>
  <c r="R375" i="1"/>
  <c r="AD375" i="1" s="1"/>
  <c r="Q375" i="1"/>
  <c r="AC375" i="1" s="1"/>
  <c r="P375" i="1"/>
  <c r="AB375" i="1" s="1"/>
  <c r="O375" i="1"/>
  <c r="AA375" i="1" s="1"/>
  <c r="N375" i="1"/>
  <c r="Z375" i="1" s="1"/>
  <c r="Y374" i="1"/>
  <c r="AJ374" i="1" s="1"/>
  <c r="W374" i="1"/>
  <c r="AI374" i="1" s="1"/>
  <c r="V374" i="1"/>
  <c r="AH374" i="1" s="1"/>
  <c r="U374" i="1"/>
  <c r="AG374" i="1" s="1"/>
  <c r="T374" i="1"/>
  <c r="AF374" i="1" s="1"/>
  <c r="S374" i="1"/>
  <c r="AE374" i="1" s="1"/>
  <c r="R374" i="1"/>
  <c r="AD374" i="1" s="1"/>
  <c r="Q374" i="1"/>
  <c r="AC374" i="1" s="1"/>
  <c r="P374" i="1"/>
  <c r="AB374" i="1" s="1"/>
  <c r="O374" i="1"/>
  <c r="AA374" i="1" s="1"/>
  <c r="N374" i="1"/>
  <c r="Z374" i="1" s="1"/>
  <c r="Y373" i="1"/>
  <c r="AJ373" i="1" s="1"/>
  <c r="W373" i="1"/>
  <c r="AI373" i="1" s="1"/>
  <c r="V373" i="1"/>
  <c r="AH373" i="1" s="1"/>
  <c r="U373" i="1"/>
  <c r="AG373" i="1" s="1"/>
  <c r="T373" i="1"/>
  <c r="AF373" i="1" s="1"/>
  <c r="S373" i="1"/>
  <c r="AE373" i="1" s="1"/>
  <c r="R373" i="1"/>
  <c r="AD373" i="1" s="1"/>
  <c r="Q373" i="1"/>
  <c r="AC373" i="1" s="1"/>
  <c r="P373" i="1"/>
  <c r="AB373" i="1" s="1"/>
  <c r="O373" i="1"/>
  <c r="AA373" i="1" s="1"/>
  <c r="N373" i="1"/>
  <c r="Z373" i="1" s="1"/>
  <c r="Y372" i="1"/>
  <c r="AJ372" i="1" s="1"/>
  <c r="W372" i="1"/>
  <c r="AI372" i="1" s="1"/>
  <c r="V372" i="1"/>
  <c r="AH372" i="1" s="1"/>
  <c r="U372" i="1"/>
  <c r="AG372" i="1" s="1"/>
  <c r="T372" i="1"/>
  <c r="AF372" i="1" s="1"/>
  <c r="S372" i="1"/>
  <c r="AE372" i="1" s="1"/>
  <c r="R372" i="1"/>
  <c r="AD372" i="1" s="1"/>
  <c r="Q372" i="1"/>
  <c r="AC372" i="1" s="1"/>
  <c r="P372" i="1"/>
  <c r="AB372" i="1" s="1"/>
  <c r="O372" i="1"/>
  <c r="AA372" i="1" s="1"/>
  <c r="N372" i="1"/>
  <c r="Z372" i="1" s="1"/>
  <c r="Y371" i="1"/>
  <c r="AJ371" i="1" s="1"/>
  <c r="W371" i="1"/>
  <c r="AI371" i="1" s="1"/>
  <c r="V371" i="1"/>
  <c r="AH371" i="1" s="1"/>
  <c r="U371" i="1"/>
  <c r="AG371" i="1" s="1"/>
  <c r="T371" i="1"/>
  <c r="AF371" i="1" s="1"/>
  <c r="S371" i="1"/>
  <c r="AE371" i="1" s="1"/>
  <c r="R371" i="1"/>
  <c r="AD371" i="1" s="1"/>
  <c r="Q371" i="1"/>
  <c r="AC371" i="1" s="1"/>
  <c r="P371" i="1"/>
  <c r="AB371" i="1" s="1"/>
  <c r="O371" i="1"/>
  <c r="AA371" i="1" s="1"/>
  <c r="N371" i="1"/>
  <c r="Z371" i="1" s="1"/>
  <c r="Y370" i="1"/>
  <c r="AJ370" i="1" s="1"/>
  <c r="W370" i="1"/>
  <c r="AI370" i="1" s="1"/>
  <c r="V370" i="1"/>
  <c r="AH370" i="1" s="1"/>
  <c r="U370" i="1"/>
  <c r="AG370" i="1" s="1"/>
  <c r="T370" i="1"/>
  <c r="AF370" i="1" s="1"/>
  <c r="S370" i="1"/>
  <c r="AE370" i="1" s="1"/>
  <c r="R370" i="1"/>
  <c r="AD370" i="1" s="1"/>
  <c r="Q370" i="1"/>
  <c r="AC370" i="1" s="1"/>
  <c r="P370" i="1"/>
  <c r="AB370" i="1" s="1"/>
  <c r="O370" i="1"/>
  <c r="AA370" i="1" s="1"/>
  <c r="N370" i="1"/>
  <c r="Z370" i="1" s="1"/>
  <c r="Y369" i="1"/>
  <c r="AJ369" i="1" s="1"/>
  <c r="W369" i="1"/>
  <c r="AI369" i="1" s="1"/>
  <c r="V369" i="1"/>
  <c r="AH369" i="1" s="1"/>
  <c r="U369" i="1"/>
  <c r="AG369" i="1" s="1"/>
  <c r="T369" i="1"/>
  <c r="AF369" i="1" s="1"/>
  <c r="S369" i="1"/>
  <c r="AE369" i="1" s="1"/>
  <c r="R369" i="1"/>
  <c r="AD369" i="1" s="1"/>
  <c r="Q369" i="1"/>
  <c r="AC369" i="1" s="1"/>
  <c r="P369" i="1"/>
  <c r="AB369" i="1" s="1"/>
  <c r="O369" i="1"/>
  <c r="AA369" i="1" s="1"/>
  <c r="N369" i="1"/>
  <c r="Z369" i="1" s="1"/>
  <c r="Y368" i="1"/>
  <c r="AJ368" i="1" s="1"/>
  <c r="W368" i="1"/>
  <c r="AI368" i="1" s="1"/>
  <c r="V368" i="1"/>
  <c r="AH368" i="1" s="1"/>
  <c r="U368" i="1"/>
  <c r="AG368" i="1" s="1"/>
  <c r="T368" i="1"/>
  <c r="AF368" i="1" s="1"/>
  <c r="S368" i="1"/>
  <c r="AE368" i="1" s="1"/>
  <c r="R368" i="1"/>
  <c r="AD368" i="1" s="1"/>
  <c r="Q368" i="1"/>
  <c r="AC368" i="1" s="1"/>
  <c r="P368" i="1"/>
  <c r="AB368" i="1" s="1"/>
  <c r="O368" i="1"/>
  <c r="AA368" i="1" s="1"/>
  <c r="N368" i="1"/>
  <c r="Z368" i="1" s="1"/>
  <c r="Y367" i="1"/>
  <c r="AJ367" i="1" s="1"/>
  <c r="W367" i="1"/>
  <c r="AI367" i="1" s="1"/>
  <c r="V367" i="1"/>
  <c r="AH367" i="1" s="1"/>
  <c r="U367" i="1"/>
  <c r="AG367" i="1" s="1"/>
  <c r="T367" i="1"/>
  <c r="AF367" i="1" s="1"/>
  <c r="S367" i="1"/>
  <c r="AE367" i="1" s="1"/>
  <c r="R367" i="1"/>
  <c r="AD367" i="1" s="1"/>
  <c r="Q367" i="1"/>
  <c r="AC367" i="1" s="1"/>
  <c r="P367" i="1"/>
  <c r="AB367" i="1" s="1"/>
  <c r="O367" i="1"/>
  <c r="AA367" i="1" s="1"/>
  <c r="N367" i="1"/>
  <c r="Z367" i="1" s="1"/>
  <c r="Y366" i="1"/>
  <c r="AJ366" i="1" s="1"/>
  <c r="W366" i="1"/>
  <c r="AI366" i="1" s="1"/>
  <c r="V366" i="1"/>
  <c r="AH366" i="1" s="1"/>
  <c r="U366" i="1"/>
  <c r="AG366" i="1" s="1"/>
  <c r="T366" i="1"/>
  <c r="AF366" i="1" s="1"/>
  <c r="S366" i="1"/>
  <c r="AE366" i="1" s="1"/>
  <c r="R366" i="1"/>
  <c r="AD366" i="1" s="1"/>
  <c r="Q366" i="1"/>
  <c r="AC366" i="1" s="1"/>
  <c r="P366" i="1"/>
  <c r="AB366" i="1" s="1"/>
  <c r="O366" i="1"/>
  <c r="AA366" i="1" s="1"/>
  <c r="N366" i="1"/>
  <c r="Z366" i="1" s="1"/>
  <c r="Y365" i="1"/>
  <c r="AJ365" i="1" s="1"/>
  <c r="W365" i="1"/>
  <c r="AI365" i="1" s="1"/>
  <c r="V365" i="1"/>
  <c r="AH365" i="1" s="1"/>
  <c r="U365" i="1"/>
  <c r="AG365" i="1" s="1"/>
  <c r="T365" i="1"/>
  <c r="AF365" i="1" s="1"/>
  <c r="S365" i="1"/>
  <c r="AE365" i="1" s="1"/>
  <c r="R365" i="1"/>
  <c r="AD365" i="1" s="1"/>
  <c r="Q365" i="1"/>
  <c r="AC365" i="1" s="1"/>
  <c r="P365" i="1"/>
  <c r="AB365" i="1" s="1"/>
  <c r="O365" i="1"/>
  <c r="AA365" i="1" s="1"/>
  <c r="N365" i="1"/>
  <c r="Z365" i="1" s="1"/>
  <c r="Y364" i="1"/>
  <c r="AJ364" i="1" s="1"/>
  <c r="W364" i="1"/>
  <c r="AI364" i="1" s="1"/>
  <c r="V364" i="1"/>
  <c r="AH364" i="1" s="1"/>
  <c r="U364" i="1"/>
  <c r="AG364" i="1" s="1"/>
  <c r="T364" i="1"/>
  <c r="AF364" i="1" s="1"/>
  <c r="S364" i="1"/>
  <c r="AE364" i="1" s="1"/>
  <c r="R364" i="1"/>
  <c r="AD364" i="1" s="1"/>
  <c r="Q364" i="1"/>
  <c r="AC364" i="1" s="1"/>
  <c r="P364" i="1"/>
  <c r="AB364" i="1" s="1"/>
  <c r="O364" i="1"/>
  <c r="AA364" i="1" s="1"/>
  <c r="N364" i="1"/>
  <c r="Z364" i="1" s="1"/>
  <c r="Y363" i="1"/>
  <c r="AJ363" i="1" s="1"/>
  <c r="W363" i="1"/>
  <c r="AI363" i="1" s="1"/>
  <c r="V363" i="1"/>
  <c r="AH363" i="1" s="1"/>
  <c r="U363" i="1"/>
  <c r="AG363" i="1" s="1"/>
  <c r="T363" i="1"/>
  <c r="AF363" i="1" s="1"/>
  <c r="S363" i="1"/>
  <c r="AE363" i="1" s="1"/>
  <c r="R363" i="1"/>
  <c r="AD363" i="1" s="1"/>
  <c r="Q363" i="1"/>
  <c r="AC363" i="1" s="1"/>
  <c r="P363" i="1"/>
  <c r="AB363" i="1" s="1"/>
  <c r="O363" i="1"/>
  <c r="AA363" i="1" s="1"/>
  <c r="N363" i="1"/>
  <c r="Z363" i="1" s="1"/>
  <c r="Y362" i="1"/>
  <c r="AJ362" i="1" s="1"/>
  <c r="W362" i="1"/>
  <c r="AI362" i="1" s="1"/>
  <c r="V362" i="1"/>
  <c r="AH362" i="1" s="1"/>
  <c r="U362" i="1"/>
  <c r="AG362" i="1" s="1"/>
  <c r="T362" i="1"/>
  <c r="AF362" i="1" s="1"/>
  <c r="S362" i="1"/>
  <c r="AE362" i="1" s="1"/>
  <c r="R362" i="1"/>
  <c r="AD362" i="1" s="1"/>
  <c r="Q362" i="1"/>
  <c r="AC362" i="1" s="1"/>
  <c r="P362" i="1"/>
  <c r="AB362" i="1" s="1"/>
  <c r="O362" i="1"/>
  <c r="AA362" i="1" s="1"/>
  <c r="N362" i="1"/>
  <c r="Z362" i="1" s="1"/>
  <c r="Y361" i="1"/>
  <c r="AJ361" i="1" s="1"/>
  <c r="W361" i="1"/>
  <c r="AI361" i="1" s="1"/>
  <c r="V361" i="1"/>
  <c r="AH361" i="1" s="1"/>
  <c r="U361" i="1"/>
  <c r="AG361" i="1" s="1"/>
  <c r="T361" i="1"/>
  <c r="AF361" i="1" s="1"/>
  <c r="S361" i="1"/>
  <c r="AE361" i="1" s="1"/>
  <c r="R361" i="1"/>
  <c r="AD361" i="1" s="1"/>
  <c r="Q361" i="1"/>
  <c r="AC361" i="1" s="1"/>
  <c r="P361" i="1"/>
  <c r="AB361" i="1" s="1"/>
  <c r="O361" i="1"/>
  <c r="AA361" i="1" s="1"/>
  <c r="N361" i="1"/>
  <c r="Z361" i="1" s="1"/>
  <c r="Z360" i="1"/>
  <c r="Y360" i="1"/>
  <c r="AJ360" i="1" s="1"/>
  <c r="W360" i="1"/>
  <c r="AI360" i="1" s="1"/>
  <c r="V360" i="1"/>
  <c r="AH360" i="1" s="1"/>
  <c r="U360" i="1"/>
  <c r="AG360" i="1" s="1"/>
  <c r="T360" i="1"/>
  <c r="AF360" i="1" s="1"/>
  <c r="S360" i="1"/>
  <c r="AE360" i="1" s="1"/>
  <c r="R360" i="1"/>
  <c r="AD360" i="1" s="1"/>
  <c r="Q360" i="1"/>
  <c r="AC360" i="1" s="1"/>
  <c r="P360" i="1"/>
  <c r="AB360" i="1" s="1"/>
  <c r="O360" i="1"/>
  <c r="AA360" i="1" s="1"/>
  <c r="N360" i="1"/>
  <c r="Y359" i="1"/>
  <c r="AJ359" i="1" s="1"/>
  <c r="W359" i="1"/>
  <c r="AI359" i="1" s="1"/>
  <c r="V359" i="1"/>
  <c r="AH359" i="1" s="1"/>
  <c r="U359" i="1"/>
  <c r="AG359" i="1" s="1"/>
  <c r="T359" i="1"/>
  <c r="AF359" i="1" s="1"/>
  <c r="S359" i="1"/>
  <c r="AE359" i="1" s="1"/>
  <c r="R359" i="1"/>
  <c r="AD359" i="1" s="1"/>
  <c r="Q359" i="1"/>
  <c r="AC359" i="1" s="1"/>
  <c r="P359" i="1"/>
  <c r="AB359" i="1" s="1"/>
  <c r="O359" i="1"/>
  <c r="AA359" i="1" s="1"/>
  <c r="N359" i="1"/>
  <c r="Z359" i="1" s="1"/>
  <c r="Y358" i="1"/>
  <c r="AJ358" i="1" s="1"/>
  <c r="W358" i="1"/>
  <c r="AI358" i="1" s="1"/>
  <c r="V358" i="1"/>
  <c r="AH358" i="1" s="1"/>
  <c r="U358" i="1"/>
  <c r="AG358" i="1" s="1"/>
  <c r="T358" i="1"/>
  <c r="AF358" i="1" s="1"/>
  <c r="S358" i="1"/>
  <c r="AE358" i="1" s="1"/>
  <c r="R358" i="1"/>
  <c r="AD358" i="1" s="1"/>
  <c r="Q358" i="1"/>
  <c r="AC358" i="1" s="1"/>
  <c r="P358" i="1"/>
  <c r="AB358" i="1" s="1"/>
  <c r="O358" i="1"/>
  <c r="AA358" i="1" s="1"/>
  <c r="N358" i="1"/>
  <c r="Z358" i="1" s="1"/>
  <c r="Y357" i="1"/>
  <c r="AJ357" i="1" s="1"/>
  <c r="W357" i="1"/>
  <c r="AI357" i="1" s="1"/>
  <c r="V357" i="1"/>
  <c r="AH357" i="1" s="1"/>
  <c r="U357" i="1"/>
  <c r="AG357" i="1" s="1"/>
  <c r="T357" i="1"/>
  <c r="AF357" i="1" s="1"/>
  <c r="S357" i="1"/>
  <c r="AE357" i="1" s="1"/>
  <c r="R357" i="1"/>
  <c r="AD357" i="1" s="1"/>
  <c r="Q357" i="1"/>
  <c r="AC357" i="1" s="1"/>
  <c r="P357" i="1"/>
  <c r="AB357" i="1" s="1"/>
  <c r="O357" i="1"/>
  <c r="AA357" i="1" s="1"/>
  <c r="N357" i="1"/>
  <c r="Z357" i="1" s="1"/>
  <c r="Y356" i="1"/>
  <c r="AJ356" i="1" s="1"/>
  <c r="W356" i="1"/>
  <c r="AI356" i="1" s="1"/>
  <c r="V356" i="1"/>
  <c r="AH356" i="1" s="1"/>
  <c r="U356" i="1"/>
  <c r="AG356" i="1" s="1"/>
  <c r="T356" i="1"/>
  <c r="AF356" i="1" s="1"/>
  <c r="S356" i="1"/>
  <c r="AE356" i="1" s="1"/>
  <c r="R356" i="1"/>
  <c r="AD356" i="1" s="1"/>
  <c r="Q356" i="1"/>
  <c r="AC356" i="1" s="1"/>
  <c r="P356" i="1"/>
  <c r="AB356" i="1" s="1"/>
  <c r="O356" i="1"/>
  <c r="AA356" i="1" s="1"/>
  <c r="N356" i="1"/>
  <c r="Z356" i="1" s="1"/>
  <c r="Y355" i="1"/>
  <c r="AJ355" i="1" s="1"/>
  <c r="W355" i="1"/>
  <c r="AI355" i="1" s="1"/>
  <c r="V355" i="1"/>
  <c r="AH355" i="1" s="1"/>
  <c r="U355" i="1"/>
  <c r="AG355" i="1" s="1"/>
  <c r="T355" i="1"/>
  <c r="AF355" i="1" s="1"/>
  <c r="S355" i="1"/>
  <c r="AE355" i="1" s="1"/>
  <c r="R355" i="1"/>
  <c r="AD355" i="1" s="1"/>
  <c r="Q355" i="1"/>
  <c r="AC355" i="1" s="1"/>
  <c r="P355" i="1"/>
  <c r="AB355" i="1" s="1"/>
  <c r="O355" i="1"/>
  <c r="AA355" i="1" s="1"/>
  <c r="N355" i="1"/>
  <c r="Z355" i="1" s="1"/>
  <c r="Y354" i="1"/>
  <c r="AJ354" i="1" s="1"/>
  <c r="W354" i="1"/>
  <c r="AI354" i="1" s="1"/>
  <c r="V354" i="1"/>
  <c r="AH354" i="1" s="1"/>
  <c r="U354" i="1"/>
  <c r="AG354" i="1" s="1"/>
  <c r="T354" i="1"/>
  <c r="AF354" i="1" s="1"/>
  <c r="S354" i="1"/>
  <c r="AE354" i="1" s="1"/>
  <c r="R354" i="1"/>
  <c r="AD354" i="1" s="1"/>
  <c r="Q354" i="1"/>
  <c r="AC354" i="1" s="1"/>
  <c r="P354" i="1"/>
  <c r="AB354" i="1" s="1"/>
  <c r="O354" i="1"/>
  <c r="AA354" i="1" s="1"/>
  <c r="N354" i="1"/>
  <c r="Z354" i="1" s="1"/>
  <c r="Y353" i="1"/>
  <c r="AJ353" i="1" s="1"/>
  <c r="W353" i="1"/>
  <c r="AI353" i="1" s="1"/>
  <c r="V353" i="1"/>
  <c r="AH353" i="1" s="1"/>
  <c r="U353" i="1"/>
  <c r="AG353" i="1" s="1"/>
  <c r="T353" i="1"/>
  <c r="AF353" i="1" s="1"/>
  <c r="S353" i="1"/>
  <c r="AE353" i="1" s="1"/>
  <c r="R353" i="1"/>
  <c r="AD353" i="1" s="1"/>
  <c r="Q353" i="1"/>
  <c r="AC353" i="1" s="1"/>
  <c r="P353" i="1"/>
  <c r="AB353" i="1" s="1"/>
  <c r="O353" i="1"/>
  <c r="AA353" i="1" s="1"/>
  <c r="N353" i="1"/>
  <c r="Z353" i="1" s="1"/>
  <c r="Y352" i="1"/>
  <c r="AJ352" i="1" s="1"/>
  <c r="W352" i="1"/>
  <c r="AI352" i="1" s="1"/>
  <c r="V352" i="1"/>
  <c r="AH352" i="1" s="1"/>
  <c r="U352" i="1"/>
  <c r="AG352" i="1" s="1"/>
  <c r="T352" i="1"/>
  <c r="AF352" i="1" s="1"/>
  <c r="S352" i="1"/>
  <c r="AE352" i="1" s="1"/>
  <c r="R352" i="1"/>
  <c r="AD352" i="1" s="1"/>
  <c r="Q352" i="1"/>
  <c r="AC352" i="1" s="1"/>
  <c r="P352" i="1"/>
  <c r="AB352" i="1" s="1"/>
  <c r="O352" i="1"/>
  <c r="AA352" i="1" s="1"/>
  <c r="N352" i="1"/>
  <c r="Z352" i="1" s="1"/>
  <c r="Y351" i="1"/>
  <c r="AJ351" i="1" s="1"/>
  <c r="W351" i="1"/>
  <c r="AI351" i="1" s="1"/>
  <c r="V351" i="1"/>
  <c r="AH351" i="1" s="1"/>
  <c r="U351" i="1"/>
  <c r="AG351" i="1" s="1"/>
  <c r="T351" i="1"/>
  <c r="AF351" i="1" s="1"/>
  <c r="S351" i="1"/>
  <c r="AE351" i="1" s="1"/>
  <c r="R351" i="1"/>
  <c r="AD351" i="1" s="1"/>
  <c r="Q351" i="1"/>
  <c r="AC351" i="1" s="1"/>
  <c r="P351" i="1"/>
  <c r="AB351" i="1" s="1"/>
  <c r="O351" i="1"/>
  <c r="AA351" i="1" s="1"/>
  <c r="N351" i="1"/>
  <c r="Z351" i="1" s="1"/>
  <c r="Y350" i="1"/>
  <c r="AJ350" i="1" s="1"/>
  <c r="W350" i="1"/>
  <c r="AI350" i="1" s="1"/>
  <c r="V350" i="1"/>
  <c r="AH350" i="1" s="1"/>
  <c r="U350" i="1"/>
  <c r="AG350" i="1" s="1"/>
  <c r="T350" i="1"/>
  <c r="AF350" i="1" s="1"/>
  <c r="S350" i="1"/>
  <c r="AE350" i="1" s="1"/>
  <c r="R350" i="1"/>
  <c r="AD350" i="1" s="1"/>
  <c r="Q350" i="1"/>
  <c r="AC350" i="1" s="1"/>
  <c r="P350" i="1"/>
  <c r="AB350" i="1" s="1"/>
  <c r="O350" i="1"/>
  <c r="AA350" i="1" s="1"/>
  <c r="N350" i="1"/>
  <c r="Z350" i="1" s="1"/>
  <c r="Y349" i="1"/>
  <c r="AJ349" i="1" s="1"/>
  <c r="W349" i="1"/>
  <c r="AI349" i="1" s="1"/>
  <c r="V349" i="1"/>
  <c r="AH349" i="1" s="1"/>
  <c r="U349" i="1"/>
  <c r="AG349" i="1" s="1"/>
  <c r="T349" i="1"/>
  <c r="AF349" i="1" s="1"/>
  <c r="S349" i="1"/>
  <c r="AE349" i="1" s="1"/>
  <c r="R349" i="1"/>
  <c r="AD349" i="1" s="1"/>
  <c r="Q349" i="1"/>
  <c r="AC349" i="1" s="1"/>
  <c r="P349" i="1"/>
  <c r="AB349" i="1" s="1"/>
  <c r="O349" i="1"/>
  <c r="AA349" i="1" s="1"/>
  <c r="N349" i="1"/>
  <c r="Z349" i="1" s="1"/>
  <c r="Y348" i="1"/>
  <c r="AJ348" i="1" s="1"/>
  <c r="W348" i="1"/>
  <c r="AI348" i="1" s="1"/>
  <c r="V348" i="1"/>
  <c r="AH348" i="1" s="1"/>
  <c r="U348" i="1"/>
  <c r="AG348" i="1" s="1"/>
  <c r="T348" i="1"/>
  <c r="AF348" i="1" s="1"/>
  <c r="S348" i="1"/>
  <c r="AE348" i="1" s="1"/>
  <c r="R348" i="1"/>
  <c r="AD348" i="1" s="1"/>
  <c r="Q348" i="1"/>
  <c r="AC348" i="1" s="1"/>
  <c r="P348" i="1"/>
  <c r="AB348" i="1" s="1"/>
  <c r="O348" i="1"/>
  <c r="AA348" i="1" s="1"/>
  <c r="N348" i="1"/>
  <c r="Z348" i="1" s="1"/>
  <c r="Z347" i="1"/>
  <c r="Y347" i="1"/>
  <c r="AJ347" i="1" s="1"/>
  <c r="W347" i="1"/>
  <c r="AI347" i="1" s="1"/>
  <c r="V347" i="1"/>
  <c r="AH347" i="1" s="1"/>
  <c r="U347" i="1"/>
  <c r="AG347" i="1" s="1"/>
  <c r="T347" i="1"/>
  <c r="AF347" i="1" s="1"/>
  <c r="S347" i="1"/>
  <c r="AE347" i="1" s="1"/>
  <c r="R347" i="1"/>
  <c r="AD347" i="1" s="1"/>
  <c r="Q347" i="1"/>
  <c r="AC347" i="1" s="1"/>
  <c r="P347" i="1"/>
  <c r="AB347" i="1" s="1"/>
  <c r="O347" i="1"/>
  <c r="AA347" i="1" s="1"/>
  <c r="N347" i="1"/>
  <c r="Y346" i="1"/>
  <c r="AJ346" i="1" s="1"/>
  <c r="W346" i="1"/>
  <c r="AI346" i="1" s="1"/>
  <c r="V346" i="1"/>
  <c r="AH346" i="1" s="1"/>
  <c r="U346" i="1"/>
  <c r="AG346" i="1" s="1"/>
  <c r="T346" i="1"/>
  <c r="AF346" i="1" s="1"/>
  <c r="S346" i="1"/>
  <c r="AE346" i="1" s="1"/>
  <c r="R346" i="1"/>
  <c r="AD346" i="1" s="1"/>
  <c r="Q346" i="1"/>
  <c r="AC346" i="1" s="1"/>
  <c r="P346" i="1"/>
  <c r="AB346" i="1" s="1"/>
  <c r="O346" i="1"/>
  <c r="AA346" i="1" s="1"/>
  <c r="N346" i="1"/>
  <c r="Z346" i="1" s="1"/>
  <c r="Y345" i="1"/>
  <c r="AJ345" i="1" s="1"/>
  <c r="W345" i="1"/>
  <c r="AI345" i="1" s="1"/>
  <c r="V345" i="1"/>
  <c r="AH345" i="1" s="1"/>
  <c r="U345" i="1"/>
  <c r="AG345" i="1" s="1"/>
  <c r="T345" i="1"/>
  <c r="AF345" i="1" s="1"/>
  <c r="S345" i="1"/>
  <c r="AE345" i="1" s="1"/>
  <c r="R345" i="1"/>
  <c r="AD345" i="1" s="1"/>
  <c r="Q345" i="1"/>
  <c r="AC345" i="1" s="1"/>
  <c r="P345" i="1"/>
  <c r="AB345" i="1" s="1"/>
  <c r="O345" i="1"/>
  <c r="AA345" i="1" s="1"/>
  <c r="N345" i="1"/>
  <c r="Z345" i="1" s="1"/>
  <c r="Y344" i="1"/>
  <c r="AJ344" i="1" s="1"/>
  <c r="W344" i="1"/>
  <c r="AI344" i="1" s="1"/>
  <c r="V344" i="1"/>
  <c r="AH344" i="1" s="1"/>
  <c r="U344" i="1"/>
  <c r="AG344" i="1" s="1"/>
  <c r="T344" i="1"/>
  <c r="AF344" i="1" s="1"/>
  <c r="S344" i="1"/>
  <c r="AE344" i="1" s="1"/>
  <c r="R344" i="1"/>
  <c r="AD344" i="1" s="1"/>
  <c r="Q344" i="1"/>
  <c r="AC344" i="1" s="1"/>
  <c r="P344" i="1"/>
  <c r="AB344" i="1" s="1"/>
  <c r="O344" i="1"/>
  <c r="AA344" i="1" s="1"/>
  <c r="N344" i="1"/>
  <c r="Z344" i="1" s="1"/>
  <c r="Y343" i="1"/>
  <c r="AJ343" i="1" s="1"/>
  <c r="W343" i="1"/>
  <c r="AI343" i="1" s="1"/>
  <c r="V343" i="1"/>
  <c r="AH343" i="1" s="1"/>
  <c r="U343" i="1"/>
  <c r="AG343" i="1" s="1"/>
  <c r="T343" i="1"/>
  <c r="AF343" i="1" s="1"/>
  <c r="S343" i="1"/>
  <c r="AE343" i="1" s="1"/>
  <c r="R343" i="1"/>
  <c r="AD343" i="1" s="1"/>
  <c r="Q343" i="1"/>
  <c r="AC343" i="1" s="1"/>
  <c r="P343" i="1"/>
  <c r="AB343" i="1" s="1"/>
  <c r="O343" i="1"/>
  <c r="AA343" i="1" s="1"/>
  <c r="N343" i="1"/>
  <c r="Z343" i="1" s="1"/>
  <c r="Y342" i="1"/>
  <c r="AJ342" i="1" s="1"/>
  <c r="W342" i="1"/>
  <c r="AI342" i="1" s="1"/>
  <c r="V342" i="1"/>
  <c r="AH342" i="1" s="1"/>
  <c r="U342" i="1"/>
  <c r="T342" i="1"/>
  <c r="AF342" i="1" s="1"/>
  <c r="S342" i="1"/>
  <c r="AE342" i="1" s="1"/>
  <c r="R342" i="1"/>
  <c r="AD342" i="1" s="1"/>
  <c r="Q342" i="1"/>
  <c r="AC342" i="1" s="1"/>
  <c r="P342" i="1"/>
  <c r="AB342" i="1" s="1"/>
  <c r="O342" i="1"/>
  <c r="AA342" i="1" s="1"/>
  <c r="N342" i="1"/>
  <c r="Z342" i="1" s="1"/>
  <c r="Y341" i="1"/>
  <c r="AJ341" i="1" s="1"/>
  <c r="W341" i="1"/>
  <c r="AI341" i="1" s="1"/>
  <c r="V341" i="1"/>
  <c r="AH341" i="1" s="1"/>
  <c r="U341" i="1"/>
  <c r="T341" i="1"/>
  <c r="AF341" i="1" s="1"/>
  <c r="S341" i="1"/>
  <c r="AE341" i="1" s="1"/>
  <c r="R341" i="1"/>
  <c r="AD341" i="1" s="1"/>
  <c r="Q341" i="1"/>
  <c r="AC341" i="1" s="1"/>
  <c r="P341" i="1"/>
  <c r="AB341" i="1" s="1"/>
  <c r="O341" i="1"/>
  <c r="AA341" i="1" s="1"/>
  <c r="N341" i="1"/>
  <c r="Z341" i="1" s="1"/>
  <c r="Y340" i="1"/>
  <c r="AJ340" i="1" s="1"/>
  <c r="W340" i="1"/>
  <c r="AI340" i="1" s="1"/>
  <c r="V340" i="1"/>
  <c r="AH340" i="1" s="1"/>
  <c r="U340" i="1"/>
  <c r="T340" i="1"/>
  <c r="AF340" i="1" s="1"/>
  <c r="S340" i="1"/>
  <c r="AE340" i="1" s="1"/>
  <c r="R340" i="1"/>
  <c r="AD340" i="1" s="1"/>
  <c r="Q340" i="1"/>
  <c r="AC340" i="1" s="1"/>
  <c r="P340" i="1"/>
  <c r="AB340" i="1" s="1"/>
  <c r="O340" i="1"/>
  <c r="AA340" i="1" s="1"/>
  <c r="N340" i="1"/>
  <c r="Z340" i="1" s="1"/>
  <c r="Y339" i="1"/>
  <c r="AJ339" i="1" s="1"/>
  <c r="W339" i="1"/>
  <c r="AI339" i="1" s="1"/>
  <c r="V339" i="1"/>
  <c r="AH339" i="1" s="1"/>
  <c r="U339" i="1"/>
  <c r="AG339" i="1" s="1"/>
  <c r="T339" i="1"/>
  <c r="AF339" i="1" s="1"/>
  <c r="S339" i="1"/>
  <c r="AE339" i="1" s="1"/>
  <c r="R339" i="1"/>
  <c r="AD339" i="1" s="1"/>
  <c r="Q339" i="1"/>
  <c r="AC339" i="1" s="1"/>
  <c r="P339" i="1"/>
  <c r="AB339" i="1" s="1"/>
  <c r="O339" i="1"/>
  <c r="AA339" i="1" s="1"/>
  <c r="N339" i="1"/>
  <c r="Z339" i="1" s="1"/>
  <c r="Y338" i="1"/>
  <c r="AJ338" i="1" s="1"/>
  <c r="W338" i="1"/>
  <c r="AI338" i="1" s="1"/>
  <c r="V338" i="1"/>
  <c r="AH338" i="1" s="1"/>
  <c r="U338" i="1"/>
  <c r="T338" i="1"/>
  <c r="AF338" i="1" s="1"/>
  <c r="S338" i="1"/>
  <c r="AE338" i="1" s="1"/>
  <c r="R338" i="1"/>
  <c r="AD338" i="1" s="1"/>
  <c r="Q338" i="1"/>
  <c r="AC338" i="1" s="1"/>
  <c r="P338" i="1"/>
  <c r="AB338" i="1" s="1"/>
  <c r="O338" i="1"/>
  <c r="AA338" i="1" s="1"/>
  <c r="N338" i="1"/>
  <c r="Z338" i="1" s="1"/>
  <c r="Y337" i="1"/>
  <c r="AJ337" i="1" s="1"/>
  <c r="W337" i="1"/>
  <c r="AI337" i="1" s="1"/>
  <c r="V337" i="1"/>
  <c r="AH337" i="1" s="1"/>
  <c r="U337" i="1"/>
  <c r="T337" i="1"/>
  <c r="AF337" i="1" s="1"/>
  <c r="S337" i="1"/>
  <c r="AE337" i="1" s="1"/>
  <c r="R337" i="1"/>
  <c r="AD337" i="1" s="1"/>
  <c r="Q337" i="1"/>
  <c r="AC337" i="1" s="1"/>
  <c r="P337" i="1"/>
  <c r="AB337" i="1" s="1"/>
  <c r="O337" i="1"/>
  <c r="AA337" i="1" s="1"/>
  <c r="N337" i="1"/>
  <c r="Z337" i="1" s="1"/>
  <c r="Y336" i="1"/>
  <c r="AJ336" i="1" s="1"/>
  <c r="W336" i="1"/>
  <c r="AI336" i="1" s="1"/>
  <c r="V336" i="1"/>
  <c r="AH336" i="1" s="1"/>
  <c r="U336" i="1"/>
  <c r="T336" i="1"/>
  <c r="AF336" i="1" s="1"/>
  <c r="S336" i="1"/>
  <c r="AE336" i="1" s="1"/>
  <c r="R336" i="1"/>
  <c r="AD336" i="1" s="1"/>
  <c r="Q336" i="1"/>
  <c r="AC336" i="1" s="1"/>
  <c r="P336" i="1"/>
  <c r="AB336" i="1" s="1"/>
  <c r="O336" i="1"/>
  <c r="AA336" i="1" s="1"/>
  <c r="N336" i="1"/>
  <c r="Z336" i="1" s="1"/>
  <c r="Y335" i="1"/>
  <c r="AJ335" i="1" s="1"/>
  <c r="W335" i="1"/>
  <c r="AI335" i="1" s="1"/>
  <c r="V335" i="1"/>
  <c r="AH335" i="1" s="1"/>
  <c r="U335" i="1"/>
  <c r="AG335" i="1" s="1"/>
  <c r="T335" i="1"/>
  <c r="AF335" i="1" s="1"/>
  <c r="S335" i="1"/>
  <c r="AE335" i="1" s="1"/>
  <c r="R335" i="1"/>
  <c r="AD335" i="1" s="1"/>
  <c r="Q335" i="1"/>
  <c r="AC335" i="1" s="1"/>
  <c r="P335" i="1"/>
  <c r="AB335" i="1" s="1"/>
  <c r="O335" i="1"/>
  <c r="AA335" i="1" s="1"/>
  <c r="N335" i="1"/>
  <c r="Z335" i="1" s="1"/>
  <c r="Y334" i="1"/>
  <c r="AJ334" i="1" s="1"/>
  <c r="W334" i="1"/>
  <c r="AI334" i="1" s="1"/>
  <c r="V334" i="1"/>
  <c r="AH334" i="1" s="1"/>
  <c r="U334" i="1"/>
  <c r="T334" i="1"/>
  <c r="AF334" i="1" s="1"/>
  <c r="S334" i="1"/>
  <c r="AE334" i="1" s="1"/>
  <c r="R334" i="1"/>
  <c r="AD334" i="1" s="1"/>
  <c r="Q334" i="1"/>
  <c r="AC334" i="1" s="1"/>
  <c r="P334" i="1"/>
  <c r="AB334" i="1" s="1"/>
  <c r="O334" i="1"/>
  <c r="AA334" i="1" s="1"/>
  <c r="N334" i="1"/>
  <c r="Z334" i="1" s="1"/>
  <c r="Z333" i="1"/>
  <c r="Y333" i="1"/>
  <c r="AJ333" i="1" s="1"/>
  <c r="W333" i="1"/>
  <c r="AI333" i="1" s="1"/>
  <c r="V333" i="1"/>
  <c r="AH333" i="1" s="1"/>
  <c r="U333" i="1"/>
  <c r="T333" i="1"/>
  <c r="AF333" i="1" s="1"/>
  <c r="S333" i="1"/>
  <c r="AE333" i="1" s="1"/>
  <c r="R333" i="1"/>
  <c r="AD333" i="1" s="1"/>
  <c r="Q333" i="1"/>
  <c r="AC333" i="1" s="1"/>
  <c r="P333" i="1"/>
  <c r="AB333" i="1" s="1"/>
  <c r="O333" i="1"/>
  <c r="AA333" i="1" s="1"/>
  <c r="N333" i="1"/>
  <c r="Y332" i="1"/>
  <c r="AJ332" i="1" s="1"/>
  <c r="W332" i="1"/>
  <c r="AI332" i="1" s="1"/>
  <c r="V332" i="1"/>
  <c r="AH332" i="1" s="1"/>
  <c r="U332" i="1"/>
  <c r="T332" i="1"/>
  <c r="AF332" i="1" s="1"/>
  <c r="S332" i="1"/>
  <c r="AE332" i="1" s="1"/>
  <c r="R332" i="1"/>
  <c r="AD332" i="1" s="1"/>
  <c r="Q332" i="1"/>
  <c r="AC332" i="1" s="1"/>
  <c r="P332" i="1"/>
  <c r="AB332" i="1" s="1"/>
  <c r="O332" i="1"/>
  <c r="AA332" i="1" s="1"/>
  <c r="N332" i="1"/>
  <c r="Z332" i="1" s="1"/>
  <c r="Y331" i="1"/>
  <c r="AJ331" i="1" s="1"/>
  <c r="W331" i="1"/>
  <c r="AI331" i="1" s="1"/>
  <c r="V331" i="1"/>
  <c r="AH331" i="1" s="1"/>
  <c r="U331" i="1"/>
  <c r="AG331" i="1" s="1"/>
  <c r="T331" i="1"/>
  <c r="AF331" i="1" s="1"/>
  <c r="S331" i="1"/>
  <c r="AE331" i="1" s="1"/>
  <c r="R331" i="1"/>
  <c r="AD331" i="1" s="1"/>
  <c r="Q331" i="1"/>
  <c r="AC331" i="1" s="1"/>
  <c r="P331" i="1"/>
  <c r="AB331" i="1" s="1"/>
  <c r="O331" i="1"/>
  <c r="AA331" i="1" s="1"/>
  <c r="N331" i="1"/>
  <c r="Z331" i="1" s="1"/>
  <c r="Y330" i="1"/>
  <c r="AJ330" i="1" s="1"/>
  <c r="W330" i="1"/>
  <c r="AI330" i="1" s="1"/>
  <c r="V330" i="1"/>
  <c r="AH330" i="1" s="1"/>
  <c r="U330" i="1"/>
  <c r="T330" i="1"/>
  <c r="AF330" i="1" s="1"/>
  <c r="S330" i="1"/>
  <c r="AE330" i="1" s="1"/>
  <c r="R330" i="1"/>
  <c r="AD330" i="1" s="1"/>
  <c r="Q330" i="1"/>
  <c r="AC330" i="1" s="1"/>
  <c r="P330" i="1"/>
  <c r="AB330" i="1" s="1"/>
  <c r="O330" i="1"/>
  <c r="AA330" i="1" s="1"/>
  <c r="N330" i="1"/>
  <c r="Z330" i="1" s="1"/>
  <c r="Y329" i="1"/>
  <c r="AJ329" i="1" s="1"/>
  <c r="W329" i="1"/>
  <c r="AI329" i="1" s="1"/>
  <c r="V329" i="1"/>
  <c r="AH329" i="1" s="1"/>
  <c r="U329" i="1"/>
  <c r="T329" i="1"/>
  <c r="AF329" i="1" s="1"/>
  <c r="S329" i="1"/>
  <c r="AE329" i="1" s="1"/>
  <c r="R329" i="1"/>
  <c r="AD329" i="1" s="1"/>
  <c r="Q329" i="1"/>
  <c r="AC329" i="1" s="1"/>
  <c r="P329" i="1"/>
  <c r="AB329" i="1" s="1"/>
  <c r="O329" i="1"/>
  <c r="AA329" i="1" s="1"/>
  <c r="N329" i="1"/>
  <c r="Z329" i="1" s="1"/>
  <c r="Y328" i="1"/>
  <c r="AJ328" i="1" s="1"/>
  <c r="W328" i="1"/>
  <c r="AI328" i="1" s="1"/>
  <c r="V328" i="1"/>
  <c r="AH328" i="1" s="1"/>
  <c r="U328" i="1"/>
  <c r="T328" i="1"/>
  <c r="AF328" i="1" s="1"/>
  <c r="S328" i="1"/>
  <c r="AE328" i="1" s="1"/>
  <c r="R328" i="1"/>
  <c r="AD328" i="1" s="1"/>
  <c r="Q328" i="1"/>
  <c r="AC328" i="1" s="1"/>
  <c r="P328" i="1"/>
  <c r="AB328" i="1" s="1"/>
  <c r="O328" i="1"/>
  <c r="AA328" i="1" s="1"/>
  <c r="N328" i="1"/>
  <c r="Z328" i="1" s="1"/>
  <c r="Y327" i="1"/>
  <c r="AJ327" i="1" s="1"/>
  <c r="W327" i="1"/>
  <c r="AI327" i="1" s="1"/>
  <c r="V327" i="1"/>
  <c r="AH327" i="1" s="1"/>
  <c r="U327" i="1"/>
  <c r="AG327" i="1" s="1"/>
  <c r="T327" i="1"/>
  <c r="AF327" i="1" s="1"/>
  <c r="S327" i="1"/>
  <c r="AE327" i="1" s="1"/>
  <c r="R327" i="1"/>
  <c r="AD327" i="1" s="1"/>
  <c r="Q327" i="1"/>
  <c r="AC327" i="1" s="1"/>
  <c r="P327" i="1"/>
  <c r="AB327" i="1" s="1"/>
  <c r="O327" i="1"/>
  <c r="AA327" i="1" s="1"/>
  <c r="N327" i="1"/>
  <c r="Z327" i="1" s="1"/>
  <c r="Y326" i="1"/>
  <c r="AJ326" i="1" s="1"/>
  <c r="W326" i="1"/>
  <c r="AI326" i="1" s="1"/>
  <c r="V326" i="1"/>
  <c r="AH326" i="1" s="1"/>
  <c r="U326" i="1"/>
  <c r="T326" i="1"/>
  <c r="AF326" i="1" s="1"/>
  <c r="S326" i="1"/>
  <c r="AE326" i="1" s="1"/>
  <c r="R326" i="1"/>
  <c r="AD326" i="1" s="1"/>
  <c r="Q326" i="1"/>
  <c r="AC326" i="1" s="1"/>
  <c r="P326" i="1"/>
  <c r="AB326" i="1" s="1"/>
  <c r="O326" i="1"/>
  <c r="AA326" i="1" s="1"/>
  <c r="N326" i="1"/>
  <c r="Z326" i="1" s="1"/>
  <c r="Y325" i="1"/>
  <c r="AJ325" i="1" s="1"/>
  <c r="W325" i="1"/>
  <c r="AI325" i="1" s="1"/>
  <c r="V325" i="1"/>
  <c r="AH325" i="1" s="1"/>
  <c r="U325" i="1"/>
  <c r="T325" i="1"/>
  <c r="AF325" i="1" s="1"/>
  <c r="S325" i="1"/>
  <c r="AE325" i="1" s="1"/>
  <c r="R325" i="1"/>
  <c r="AD325" i="1" s="1"/>
  <c r="Q325" i="1"/>
  <c r="AC325" i="1" s="1"/>
  <c r="P325" i="1"/>
  <c r="AB325" i="1" s="1"/>
  <c r="O325" i="1"/>
  <c r="AA325" i="1" s="1"/>
  <c r="N325" i="1"/>
  <c r="Z325" i="1" s="1"/>
  <c r="Y324" i="1"/>
  <c r="AJ324" i="1" s="1"/>
  <c r="W324" i="1"/>
  <c r="AI324" i="1" s="1"/>
  <c r="V324" i="1"/>
  <c r="AH324" i="1" s="1"/>
  <c r="U324" i="1"/>
  <c r="T324" i="1"/>
  <c r="AF324" i="1" s="1"/>
  <c r="S324" i="1"/>
  <c r="AE324" i="1" s="1"/>
  <c r="R324" i="1"/>
  <c r="AD324" i="1" s="1"/>
  <c r="Q324" i="1"/>
  <c r="AC324" i="1" s="1"/>
  <c r="P324" i="1"/>
  <c r="AB324" i="1" s="1"/>
  <c r="O324" i="1"/>
  <c r="AA324" i="1" s="1"/>
  <c r="N324" i="1"/>
  <c r="Z324" i="1" s="1"/>
  <c r="Y323" i="1"/>
  <c r="AJ323" i="1" s="1"/>
  <c r="W323" i="1"/>
  <c r="AI323" i="1" s="1"/>
  <c r="V323" i="1"/>
  <c r="AH323" i="1" s="1"/>
  <c r="U323" i="1"/>
  <c r="AG323" i="1" s="1"/>
  <c r="T323" i="1"/>
  <c r="AF323" i="1" s="1"/>
  <c r="S323" i="1"/>
  <c r="AE323" i="1" s="1"/>
  <c r="R323" i="1"/>
  <c r="AD323" i="1" s="1"/>
  <c r="Q323" i="1"/>
  <c r="AC323" i="1" s="1"/>
  <c r="P323" i="1"/>
  <c r="AB323" i="1" s="1"/>
  <c r="O323" i="1"/>
  <c r="AA323" i="1" s="1"/>
  <c r="N323" i="1"/>
  <c r="Z323" i="1" s="1"/>
  <c r="Y322" i="1"/>
  <c r="AJ322" i="1" s="1"/>
  <c r="W322" i="1"/>
  <c r="AI322" i="1" s="1"/>
  <c r="V322" i="1"/>
  <c r="AH322" i="1" s="1"/>
  <c r="U322" i="1"/>
  <c r="T322" i="1"/>
  <c r="AF322" i="1" s="1"/>
  <c r="S322" i="1"/>
  <c r="AE322" i="1" s="1"/>
  <c r="R322" i="1"/>
  <c r="AD322" i="1" s="1"/>
  <c r="Q322" i="1"/>
  <c r="AC322" i="1" s="1"/>
  <c r="P322" i="1"/>
  <c r="AB322" i="1" s="1"/>
  <c r="O322" i="1"/>
  <c r="AA322" i="1" s="1"/>
  <c r="N322" i="1"/>
  <c r="Z322" i="1" s="1"/>
  <c r="Y321" i="1"/>
  <c r="AJ321" i="1" s="1"/>
  <c r="W321" i="1"/>
  <c r="AI321" i="1" s="1"/>
  <c r="V321" i="1"/>
  <c r="AH321" i="1" s="1"/>
  <c r="U321" i="1"/>
  <c r="T321" i="1"/>
  <c r="AF321" i="1" s="1"/>
  <c r="S321" i="1"/>
  <c r="AE321" i="1" s="1"/>
  <c r="R321" i="1"/>
  <c r="AD321" i="1" s="1"/>
  <c r="Q321" i="1"/>
  <c r="AC321" i="1" s="1"/>
  <c r="P321" i="1"/>
  <c r="AB321" i="1" s="1"/>
  <c r="O321" i="1"/>
  <c r="AA321" i="1" s="1"/>
  <c r="N321" i="1"/>
  <c r="Z321" i="1" s="1"/>
  <c r="Y320" i="1"/>
  <c r="AJ320" i="1" s="1"/>
  <c r="W320" i="1"/>
  <c r="AI320" i="1" s="1"/>
  <c r="V320" i="1"/>
  <c r="AH320" i="1" s="1"/>
  <c r="U320" i="1"/>
  <c r="T320" i="1"/>
  <c r="AF320" i="1" s="1"/>
  <c r="S320" i="1"/>
  <c r="AE320" i="1" s="1"/>
  <c r="R320" i="1"/>
  <c r="AD320" i="1" s="1"/>
  <c r="Q320" i="1"/>
  <c r="AC320" i="1" s="1"/>
  <c r="P320" i="1"/>
  <c r="AB320" i="1" s="1"/>
  <c r="O320" i="1"/>
  <c r="AA320" i="1" s="1"/>
  <c r="N320" i="1"/>
  <c r="Z320" i="1" s="1"/>
  <c r="AD319" i="1"/>
  <c r="Y319" i="1"/>
  <c r="AJ319" i="1" s="1"/>
  <c r="W319" i="1"/>
  <c r="AI319" i="1" s="1"/>
  <c r="V319" i="1"/>
  <c r="AH319" i="1" s="1"/>
  <c r="U319" i="1"/>
  <c r="AG319" i="1" s="1"/>
  <c r="T319" i="1"/>
  <c r="AF319" i="1" s="1"/>
  <c r="S319" i="1"/>
  <c r="AE319" i="1" s="1"/>
  <c r="R319" i="1"/>
  <c r="Q319" i="1"/>
  <c r="AC319" i="1" s="1"/>
  <c r="P319" i="1"/>
  <c r="AB319" i="1" s="1"/>
  <c r="O319" i="1"/>
  <c r="AA319" i="1" s="1"/>
  <c r="N319" i="1"/>
  <c r="Z319" i="1" s="1"/>
  <c r="Y318" i="1"/>
  <c r="AJ318" i="1" s="1"/>
  <c r="W318" i="1"/>
  <c r="AI318" i="1" s="1"/>
  <c r="V318" i="1"/>
  <c r="AH318" i="1" s="1"/>
  <c r="U318" i="1"/>
  <c r="T318" i="1"/>
  <c r="AF318" i="1" s="1"/>
  <c r="S318" i="1"/>
  <c r="AE318" i="1" s="1"/>
  <c r="R318" i="1"/>
  <c r="AD318" i="1" s="1"/>
  <c r="Q318" i="1"/>
  <c r="AC318" i="1" s="1"/>
  <c r="P318" i="1"/>
  <c r="AB318" i="1" s="1"/>
  <c r="O318" i="1"/>
  <c r="AA318" i="1" s="1"/>
  <c r="N318" i="1"/>
  <c r="Z318" i="1" s="1"/>
  <c r="Y317" i="1"/>
  <c r="AJ317" i="1" s="1"/>
  <c r="W317" i="1"/>
  <c r="AI317" i="1" s="1"/>
  <c r="V317" i="1"/>
  <c r="AH317" i="1" s="1"/>
  <c r="U317" i="1"/>
  <c r="T317" i="1"/>
  <c r="AF317" i="1" s="1"/>
  <c r="S317" i="1"/>
  <c r="AE317" i="1" s="1"/>
  <c r="R317" i="1"/>
  <c r="AD317" i="1" s="1"/>
  <c r="Q317" i="1"/>
  <c r="AC317" i="1" s="1"/>
  <c r="P317" i="1"/>
  <c r="AB317" i="1" s="1"/>
  <c r="O317" i="1"/>
  <c r="AA317" i="1" s="1"/>
  <c r="N317" i="1"/>
  <c r="Z317" i="1" s="1"/>
  <c r="Y316" i="1"/>
  <c r="AJ316" i="1" s="1"/>
  <c r="W316" i="1"/>
  <c r="AI316" i="1" s="1"/>
  <c r="V316" i="1"/>
  <c r="AH316" i="1" s="1"/>
  <c r="U316" i="1"/>
  <c r="T316" i="1"/>
  <c r="AF316" i="1" s="1"/>
  <c r="S316" i="1"/>
  <c r="AE316" i="1" s="1"/>
  <c r="R316" i="1"/>
  <c r="AD316" i="1" s="1"/>
  <c r="Q316" i="1"/>
  <c r="AC316" i="1" s="1"/>
  <c r="P316" i="1"/>
  <c r="AB316" i="1" s="1"/>
  <c r="O316" i="1"/>
  <c r="AA316" i="1" s="1"/>
  <c r="N316" i="1"/>
  <c r="Z316" i="1" s="1"/>
  <c r="AA315" i="1"/>
  <c r="Y315" i="1"/>
  <c r="AJ315" i="1" s="1"/>
  <c r="W315" i="1"/>
  <c r="AI315" i="1" s="1"/>
  <c r="V315" i="1"/>
  <c r="AH315" i="1" s="1"/>
  <c r="U315" i="1"/>
  <c r="AG315" i="1" s="1"/>
  <c r="T315" i="1"/>
  <c r="AF315" i="1" s="1"/>
  <c r="S315" i="1"/>
  <c r="AE315" i="1" s="1"/>
  <c r="R315" i="1"/>
  <c r="AD315" i="1" s="1"/>
  <c r="Q315" i="1"/>
  <c r="AC315" i="1" s="1"/>
  <c r="P315" i="1"/>
  <c r="AB315" i="1" s="1"/>
  <c r="O315" i="1"/>
  <c r="N315" i="1"/>
  <c r="Z315" i="1" s="1"/>
  <c r="Y314" i="1"/>
  <c r="AJ314" i="1" s="1"/>
  <c r="W314" i="1"/>
  <c r="AI314" i="1" s="1"/>
  <c r="V314" i="1"/>
  <c r="AH314" i="1" s="1"/>
  <c r="U314" i="1"/>
  <c r="T314" i="1"/>
  <c r="AF314" i="1" s="1"/>
  <c r="S314" i="1"/>
  <c r="AE314" i="1" s="1"/>
  <c r="R314" i="1"/>
  <c r="AD314" i="1" s="1"/>
  <c r="Q314" i="1"/>
  <c r="AC314" i="1" s="1"/>
  <c r="P314" i="1"/>
  <c r="AB314" i="1" s="1"/>
  <c r="O314" i="1"/>
  <c r="AA314" i="1" s="1"/>
  <c r="N314" i="1"/>
  <c r="Z314" i="1" s="1"/>
  <c r="AI313" i="1"/>
  <c r="Y313" i="1"/>
  <c r="AJ313" i="1" s="1"/>
  <c r="W313" i="1"/>
  <c r="V313" i="1"/>
  <c r="AH313" i="1" s="1"/>
  <c r="U313" i="1"/>
  <c r="T313" i="1"/>
  <c r="AF313" i="1" s="1"/>
  <c r="S313" i="1"/>
  <c r="AE313" i="1" s="1"/>
  <c r="R313" i="1"/>
  <c r="AD313" i="1" s="1"/>
  <c r="Q313" i="1"/>
  <c r="AC313" i="1" s="1"/>
  <c r="P313" i="1"/>
  <c r="AB313" i="1" s="1"/>
  <c r="O313" i="1"/>
  <c r="AA313" i="1" s="1"/>
  <c r="N313" i="1"/>
  <c r="Z313" i="1" s="1"/>
  <c r="Y312" i="1"/>
  <c r="AJ312" i="1" s="1"/>
  <c r="W312" i="1"/>
  <c r="AI312" i="1" s="1"/>
  <c r="V312" i="1"/>
  <c r="AH312" i="1" s="1"/>
  <c r="U312" i="1"/>
  <c r="T312" i="1"/>
  <c r="AF312" i="1" s="1"/>
  <c r="S312" i="1"/>
  <c r="AE312" i="1" s="1"/>
  <c r="R312" i="1"/>
  <c r="AD312" i="1" s="1"/>
  <c r="Q312" i="1"/>
  <c r="AC312" i="1" s="1"/>
  <c r="P312" i="1"/>
  <c r="AB312" i="1" s="1"/>
  <c r="O312" i="1"/>
  <c r="AA312" i="1" s="1"/>
  <c r="N312" i="1"/>
  <c r="Z312" i="1" s="1"/>
  <c r="Y311" i="1"/>
  <c r="AJ311" i="1" s="1"/>
  <c r="W311" i="1"/>
  <c r="AI311" i="1" s="1"/>
  <c r="V311" i="1"/>
  <c r="AH311" i="1" s="1"/>
  <c r="U311" i="1"/>
  <c r="AG311" i="1" s="1"/>
  <c r="T311" i="1"/>
  <c r="AF311" i="1" s="1"/>
  <c r="S311" i="1"/>
  <c r="AE311" i="1" s="1"/>
  <c r="R311" i="1"/>
  <c r="AD311" i="1" s="1"/>
  <c r="Q311" i="1"/>
  <c r="AC311" i="1" s="1"/>
  <c r="P311" i="1"/>
  <c r="AB311" i="1" s="1"/>
  <c r="O311" i="1"/>
  <c r="AA311" i="1" s="1"/>
  <c r="N311" i="1"/>
  <c r="Z311" i="1" s="1"/>
  <c r="Y310" i="1"/>
  <c r="AJ310" i="1" s="1"/>
  <c r="W310" i="1"/>
  <c r="AI310" i="1" s="1"/>
  <c r="V310" i="1"/>
  <c r="AH310" i="1" s="1"/>
  <c r="U310" i="1"/>
  <c r="T310" i="1"/>
  <c r="AF310" i="1" s="1"/>
  <c r="S310" i="1"/>
  <c r="AE310" i="1" s="1"/>
  <c r="R310" i="1"/>
  <c r="AD310" i="1" s="1"/>
  <c r="Q310" i="1"/>
  <c r="AC310" i="1" s="1"/>
  <c r="P310" i="1"/>
  <c r="AB310" i="1" s="1"/>
  <c r="O310" i="1"/>
  <c r="AA310" i="1" s="1"/>
  <c r="N310" i="1"/>
  <c r="Z310" i="1" s="1"/>
  <c r="Y309" i="1"/>
  <c r="AJ309" i="1" s="1"/>
  <c r="W309" i="1"/>
  <c r="AI309" i="1" s="1"/>
  <c r="V309" i="1"/>
  <c r="AH309" i="1" s="1"/>
  <c r="U309" i="1"/>
  <c r="T309" i="1"/>
  <c r="AF309" i="1" s="1"/>
  <c r="S309" i="1"/>
  <c r="AE309" i="1" s="1"/>
  <c r="R309" i="1"/>
  <c r="AD309" i="1" s="1"/>
  <c r="Q309" i="1"/>
  <c r="AC309" i="1" s="1"/>
  <c r="P309" i="1"/>
  <c r="AB309" i="1" s="1"/>
  <c r="O309" i="1"/>
  <c r="AA309" i="1" s="1"/>
  <c r="N309" i="1"/>
  <c r="Z309" i="1" s="1"/>
  <c r="AA308" i="1"/>
  <c r="Y308" i="1"/>
  <c r="AJ308" i="1" s="1"/>
  <c r="W308" i="1"/>
  <c r="AI308" i="1" s="1"/>
  <c r="V308" i="1"/>
  <c r="AH308" i="1" s="1"/>
  <c r="U308" i="1"/>
  <c r="T308" i="1"/>
  <c r="AF308" i="1" s="1"/>
  <c r="S308" i="1"/>
  <c r="AE308" i="1" s="1"/>
  <c r="R308" i="1"/>
  <c r="AD308" i="1" s="1"/>
  <c r="Q308" i="1"/>
  <c r="AC308" i="1" s="1"/>
  <c r="P308" i="1"/>
  <c r="AB308" i="1" s="1"/>
  <c r="O308" i="1"/>
  <c r="N308" i="1"/>
  <c r="Z308" i="1" s="1"/>
  <c r="Y307" i="1"/>
  <c r="AJ307" i="1" s="1"/>
  <c r="W307" i="1"/>
  <c r="AI307" i="1" s="1"/>
  <c r="V307" i="1"/>
  <c r="AH307" i="1" s="1"/>
  <c r="U307" i="1"/>
  <c r="AG307" i="1" s="1"/>
  <c r="T307" i="1"/>
  <c r="AF307" i="1" s="1"/>
  <c r="S307" i="1"/>
  <c r="AE307" i="1" s="1"/>
  <c r="R307" i="1"/>
  <c r="AD307" i="1" s="1"/>
  <c r="Q307" i="1"/>
  <c r="AC307" i="1" s="1"/>
  <c r="P307" i="1"/>
  <c r="AB307" i="1" s="1"/>
  <c r="O307" i="1"/>
  <c r="AA307" i="1" s="1"/>
  <c r="N307" i="1"/>
  <c r="Z307" i="1" s="1"/>
  <c r="Y306" i="1"/>
  <c r="AJ306" i="1" s="1"/>
  <c r="W306" i="1"/>
  <c r="AI306" i="1" s="1"/>
  <c r="V306" i="1"/>
  <c r="AH306" i="1" s="1"/>
  <c r="U306" i="1"/>
  <c r="T306" i="1"/>
  <c r="AF306" i="1" s="1"/>
  <c r="S306" i="1"/>
  <c r="AE306" i="1" s="1"/>
  <c r="R306" i="1"/>
  <c r="AD306" i="1" s="1"/>
  <c r="Q306" i="1"/>
  <c r="AC306" i="1" s="1"/>
  <c r="P306" i="1"/>
  <c r="AB306" i="1" s="1"/>
  <c r="O306" i="1"/>
  <c r="AA306" i="1" s="1"/>
  <c r="N306" i="1"/>
  <c r="Z306" i="1" s="1"/>
  <c r="Y305" i="1"/>
  <c r="AJ305" i="1" s="1"/>
  <c r="W305" i="1"/>
  <c r="AI305" i="1" s="1"/>
  <c r="V305" i="1"/>
  <c r="AH305" i="1" s="1"/>
  <c r="U305" i="1"/>
  <c r="T305" i="1"/>
  <c r="AF305" i="1" s="1"/>
  <c r="S305" i="1"/>
  <c r="AE305" i="1" s="1"/>
  <c r="R305" i="1"/>
  <c r="AD305" i="1" s="1"/>
  <c r="Q305" i="1"/>
  <c r="AC305" i="1" s="1"/>
  <c r="P305" i="1"/>
  <c r="AB305" i="1" s="1"/>
  <c r="O305" i="1"/>
  <c r="AA305" i="1" s="1"/>
  <c r="N305" i="1"/>
  <c r="Z305" i="1" s="1"/>
  <c r="Y304" i="1"/>
  <c r="AJ304" i="1" s="1"/>
  <c r="W304" i="1"/>
  <c r="AI304" i="1" s="1"/>
  <c r="V304" i="1"/>
  <c r="AH304" i="1" s="1"/>
  <c r="U304" i="1"/>
  <c r="T304" i="1"/>
  <c r="AF304" i="1" s="1"/>
  <c r="S304" i="1"/>
  <c r="AE304" i="1" s="1"/>
  <c r="R304" i="1"/>
  <c r="AD304" i="1" s="1"/>
  <c r="Q304" i="1"/>
  <c r="AC304" i="1" s="1"/>
  <c r="P304" i="1"/>
  <c r="AB304" i="1" s="1"/>
  <c r="O304" i="1"/>
  <c r="AA304" i="1" s="1"/>
  <c r="N304" i="1"/>
  <c r="Z304" i="1" s="1"/>
  <c r="Y303" i="1"/>
  <c r="AJ303" i="1" s="1"/>
  <c r="W303" i="1"/>
  <c r="AI303" i="1" s="1"/>
  <c r="V303" i="1"/>
  <c r="AH303" i="1" s="1"/>
  <c r="U303" i="1"/>
  <c r="AG303" i="1" s="1"/>
  <c r="T303" i="1"/>
  <c r="AF303" i="1" s="1"/>
  <c r="S303" i="1"/>
  <c r="AE303" i="1" s="1"/>
  <c r="R303" i="1"/>
  <c r="AD303" i="1" s="1"/>
  <c r="Q303" i="1"/>
  <c r="AC303" i="1" s="1"/>
  <c r="P303" i="1"/>
  <c r="AB303" i="1" s="1"/>
  <c r="O303" i="1"/>
  <c r="AA303" i="1" s="1"/>
  <c r="N303" i="1"/>
  <c r="Z303" i="1" s="1"/>
  <c r="Y302" i="1"/>
  <c r="AJ302" i="1" s="1"/>
  <c r="W302" i="1"/>
  <c r="AI302" i="1" s="1"/>
  <c r="V302" i="1"/>
  <c r="AH302" i="1" s="1"/>
  <c r="U302" i="1"/>
  <c r="T302" i="1"/>
  <c r="AF302" i="1" s="1"/>
  <c r="S302" i="1"/>
  <c r="AE302" i="1" s="1"/>
  <c r="R302" i="1"/>
  <c r="AD302" i="1" s="1"/>
  <c r="Q302" i="1"/>
  <c r="AC302" i="1" s="1"/>
  <c r="P302" i="1"/>
  <c r="AB302" i="1" s="1"/>
  <c r="O302" i="1"/>
  <c r="AA302" i="1" s="1"/>
  <c r="N302" i="1"/>
  <c r="Z302" i="1" s="1"/>
  <c r="Y301" i="1"/>
  <c r="AJ301" i="1" s="1"/>
  <c r="W301" i="1"/>
  <c r="AI301" i="1" s="1"/>
  <c r="V301" i="1"/>
  <c r="AH301" i="1" s="1"/>
  <c r="U301" i="1"/>
  <c r="T301" i="1"/>
  <c r="AF301" i="1" s="1"/>
  <c r="S301" i="1"/>
  <c r="AE301" i="1" s="1"/>
  <c r="R301" i="1"/>
  <c r="AD301" i="1" s="1"/>
  <c r="Q301" i="1"/>
  <c r="AC301" i="1" s="1"/>
  <c r="P301" i="1"/>
  <c r="AB301" i="1" s="1"/>
  <c r="O301" i="1"/>
  <c r="AA301" i="1" s="1"/>
  <c r="N301" i="1"/>
  <c r="Z301" i="1" s="1"/>
  <c r="Y300" i="1"/>
  <c r="AJ300" i="1" s="1"/>
  <c r="W300" i="1"/>
  <c r="AI300" i="1" s="1"/>
  <c r="V300" i="1"/>
  <c r="AH300" i="1" s="1"/>
  <c r="U300" i="1"/>
  <c r="T300" i="1"/>
  <c r="AF300" i="1" s="1"/>
  <c r="S300" i="1"/>
  <c r="AE300" i="1" s="1"/>
  <c r="R300" i="1"/>
  <c r="AD300" i="1" s="1"/>
  <c r="Q300" i="1"/>
  <c r="AC300" i="1" s="1"/>
  <c r="P300" i="1"/>
  <c r="AB300" i="1" s="1"/>
  <c r="O300" i="1"/>
  <c r="AA300" i="1" s="1"/>
  <c r="N300" i="1"/>
  <c r="Z300" i="1" s="1"/>
  <c r="Y299" i="1"/>
  <c r="AJ299" i="1" s="1"/>
  <c r="W299" i="1"/>
  <c r="AI299" i="1" s="1"/>
  <c r="V299" i="1"/>
  <c r="AH299" i="1" s="1"/>
  <c r="U299" i="1"/>
  <c r="AG299" i="1" s="1"/>
  <c r="T299" i="1"/>
  <c r="AF299" i="1" s="1"/>
  <c r="S299" i="1"/>
  <c r="AE299" i="1" s="1"/>
  <c r="R299" i="1"/>
  <c r="AD299" i="1" s="1"/>
  <c r="Q299" i="1"/>
  <c r="AC299" i="1" s="1"/>
  <c r="P299" i="1"/>
  <c r="AB299" i="1" s="1"/>
  <c r="O299" i="1"/>
  <c r="AA299" i="1" s="1"/>
  <c r="N299" i="1"/>
  <c r="Z299" i="1" s="1"/>
  <c r="Y298" i="1"/>
  <c r="AJ298" i="1" s="1"/>
  <c r="W298" i="1"/>
  <c r="AI298" i="1" s="1"/>
  <c r="V298" i="1"/>
  <c r="AH298" i="1" s="1"/>
  <c r="U298" i="1"/>
  <c r="T298" i="1"/>
  <c r="AF298" i="1" s="1"/>
  <c r="S298" i="1"/>
  <c r="AE298" i="1" s="1"/>
  <c r="R298" i="1"/>
  <c r="AD298" i="1" s="1"/>
  <c r="Q298" i="1"/>
  <c r="AC298" i="1" s="1"/>
  <c r="P298" i="1"/>
  <c r="AB298" i="1" s="1"/>
  <c r="O298" i="1"/>
  <c r="AA298" i="1" s="1"/>
  <c r="N298" i="1"/>
  <c r="Z298" i="1" s="1"/>
  <c r="Y297" i="1"/>
  <c r="AJ297" i="1" s="1"/>
  <c r="W297" i="1"/>
  <c r="AI297" i="1" s="1"/>
  <c r="V297" i="1"/>
  <c r="AH297" i="1" s="1"/>
  <c r="U297" i="1"/>
  <c r="T297" i="1"/>
  <c r="AF297" i="1" s="1"/>
  <c r="S297" i="1"/>
  <c r="AE297" i="1" s="1"/>
  <c r="R297" i="1"/>
  <c r="AD297" i="1" s="1"/>
  <c r="Q297" i="1"/>
  <c r="AC297" i="1" s="1"/>
  <c r="P297" i="1"/>
  <c r="AB297" i="1" s="1"/>
  <c r="O297" i="1"/>
  <c r="AA297" i="1" s="1"/>
  <c r="N297" i="1"/>
  <c r="Z297" i="1" s="1"/>
  <c r="AD296" i="1"/>
  <c r="Y296" i="1"/>
  <c r="AJ296" i="1" s="1"/>
  <c r="W296" i="1"/>
  <c r="AI296" i="1" s="1"/>
  <c r="V296" i="1"/>
  <c r="AH296" i="1" s="1"/>
  <c r="U296" i="1"/>
  <c r="T296" i="1"/>
  <c r="AF296" i="1" s="1"/>
  <c r="S296" i="1"/>
  <c r="AE296" i="1" s="1"/>
  <c r="R296" i="1"/>
  <c r="Q296" i="1"/>
  <c r="AC296" i="1" s="1"/>
  <c r="P296" i="1"/>
  <c r="AB296" i="1" s="1"/>
  <c r="O296" i="1"/>
  <c r="AA296" i="1" s="1"/>
  <c r="N296" i="1"/>
  <c r="Z296" i="1" s="1"/>
  <c r="Y295" i="1"/>
  <c r="AJ295" i="1" s="1"/>
  <c r="W295" i="1"/>
  <c r="AI295" i="1" s="1"/>
  <c r="V295" i="1"/>
  <c r="AH295" i="1" s="1"/>
  <c r="U295" i="1"/>
  <c r="AG295" i="1" s="1"/>
  <c r="T295" i="1"/>
  <c r="AF295" i="1" s="1"/>
  <c r="S295" i="1"/>
  <c r="AE295" i="1" s="1"/>
  <c r="R295" i="1"/>
  <c r="AD295" i="1" s="1"/>
  <c r="Q295" i="1"/>
  <c r="AC295" i="1" s="1"/>
  <c r="P295" i="1"/>
  <c r="AB295" i="1" s="1"/>
  <c r="O295" i="1"/>
  <c r="AA295" i="1" s="1"/>
  <c r="N295" i="1"/>
  <c r="Z295" i="1" s="1"/>
  <c r="Y294" i="1"/>
  <c r="AJ294" i="1" s="1"/>
  <c r="W294" i="1"/>
  <c r="AI294" i="1" s="1"/>
  <c r="V294" i="1"/>
  <c r="AH294" i="1" s="1"/>
  <c r="U294" i="1"/>
  <c r="T294" i="1"/>
  <c r="AF294" i="1" s="1"/>
  <c r="S294" i="1"/>
  <c r="AE294" i="1" s="1"/>
  <c r="R294" i="1"/>
  <c r="AD294" i="1" s="1"/>
  <c r="Q294" i="1"/>
  <c r="AC294" i="1" s="1"/>
  <c r="P294" i="1"/>
  <c r="AB294" i="1" s="1"/>
  <c r="O294" i="1"/>
  <c r="AA294" i="1" s="1"/>
  <c r="N294" i="1"/>
  <c r="Z294" i="1" s="1"/>
  <c r="Y293" i="1"/>
  <c r="AJ293" i="1" s="1"/>
  <c r="W293" i="1"/>
  <c r="AI293" i="1" s="1"/>
  <c r="V293" i="1"/>
  <c r="AH293" i="1" s="1"/>
  <c r="U293" i="1"/>
  <c r="T293" i="1"/>
  <c r="AF293" i="1" s="1"/>
  <c r="S293" i="1"/>
  <c r="AE293" i="1" s="1"/>
  <c r="R293" i="1"/>
  <c r="AD293" i="1" s="1"/>
  <c r="Q293" i="1"/>
  <c r="AC293" i="1" s="1"/>
  <c r="P293" i="1"/>
  <c r="AB293" i="1" s="1"/>
  <c r="O293" i="1"/>
  <c r="AA293" i="1" s="1"/>
  <c r="N293" i="1"/>
  <c r="Z293" i="1" s="1"/>
  <c r="Y292" i="1"/>
  <c r="AJ292" i="1" s="1"/>
  <c r="W292" i="1"/>
  <c r="AI292" i="1" s="1"/>
  <c r="V292" i="1"/>
  <c r="AH292" i="1" s="1"/>
  <c r="U292" i="1"/>
  <c r="T292" i="1"/>
  <c r="AF292" i="1" s="1"/>
  <c r="S292" i="1"/>
  <c r="AE292" i="1" s="1"/>
  <c r="R292" i="1"/>
  <c r="AD292" i="1" s="1"/>
  <c r="Q292" i="1"/>
  <c r="AC292" i="1" s="1"/>
  <c r="P292" i="1"/>
  <c r="AB292" i="1" s="1"/>
  <c r="O292" i="1"/>
  <c r="AA292" i="1" s="1"/>
  <c r="N292" i="1"/>
  <c r="Z292" i="1" s="1"/>
  <c r="Y291" i="1"/>
  <c r="AJ291" i="1" s="1"/>
  <c r="W291" i="1"/>
  <c r="AI291" i="1" s="1"/>
  <c r="V291" i="1"/>
  <c r="AH291" i="1" s="1"/>
  <c r="U291" i="1"/>
  <c r="AG291" i="1" s="1"/>
  <c r="T291" i="1"/>
  <c r="AF291" i="1" s="1"/>
  <c r="S291" i="1"/>
  <c r="AE291" i="1" s="1"/>
  <c r="R291" i="1"/>
  <c r="AD291" i="1" s="1"/>
  <c r="Q291" i="1"/>
  <c r="AC291" i="1" s="1"/>
  <c r="P291" i="1"/>
  <c r="AB291" i="1" s="1"/>
  <c r="O291" i="1"/>
  <c r="AA291" i="1" s="1"/>
  <c r="N291" i="1"/>
  <c r="Z291" i="1" s="1"/>
  <c r="Y290" i="1"/>
  <c r="AJ290" i="1" s="1"/>
  <c r="W290" i="1"/>
  <c r="AI290" i="1" s="1"/>
  <c r="V290" i="1"/>
  <c r="AH290" i="1" s="1"/>
  <c r="U290" i="1"/>
  <c r="T290" i="1"/>
  <c r="AF290" i="1" s="1"/>
  <c r="S290" i="1"/>
  <c r="AE290" i="1" s="1"/>
  <c r="R290" i="1"/>
  <c r="AD290" i="1" s="1"/>
  <c r="Q290" i="1"/>
  <c r="AC290" i="1" s="1"/>
  <c r="P290" i="1"/>
  <c r="AB290" i="1" s="1"/>
  <c r="O290" i="1"/>
  <c r="AA290" i="1" s="1"/>
  <c r="N290" i="1"/>
  <c r="Z290" i="1" s="1"/>
  <c r="Y289" i="1"/>
  <c r="AJ289" i="1" s="1"/>
  <c r="W289" i="1"/>
  <c r="AI289" i="1" s="1"/>
  <c r="V289" i="1"/>
  <c r="AH289" i="1" s="1"/>
  <c r="U289" i="1"/>
  <c r="T289" i="1"/>
  <c r="AF289" i="1" s="1"/>
  <c r="S289" i="1"/>
  <c r="AE289" i="1" s="1"/>
  <c r="R289" i="1"/>
  <c r="AD289" i="1" s="1"/>
  <c r="Q289" i="1"/>
  <c r="AC289" i="1" s="1"/>
  <c r="P289" i="1"/>
  <c r="AB289" i="1" s="1"/>
  <c r="O289" i="1"/>
  <c r="AA289" i="1" s="1"/>
  <c r="N289" i="1"/>
  <c r="Z289" i="1" s="1"/>
  <c r="Y288" i="1"/>
  <c r="AJ288" i="1" s="1"/>
  <c r="W288" i="1"/>
  <c r="AI288" i="1" s="1"/>
  <c r="V288" i="1"/>
  <c r="AH288" i="1" s="1"/>
  <c r="U288" i="1"/>
  <c r="T288" i="1"/>
  <c r="AF288" i="1" s="1"/>
  <c r="S288" i="1"/>
  <c r="AE288" i="1" s="1"/>
  <c r="R288" i="1"/>
  <c r="AD288" i="1" s="1"/>
  <c r="Q288" i="1"/>
  <c r="AC288" i="1" s="1"/>
  <c r="P288" i="1"/>
  <c r="AB288" i="1" s="1"/>
  <c r="O288" i="1"/>
  <c r="AA288" i="1" s="1"/>
  <c r="N288" i="1"/>
  <c r="Z288" i="1" s="1"/>
  <c r="Y287" i="1"/>
  <c r="AJ287" i="1" s="1"/>
  <c r="W287" i="1"/>
  <c r="AI287" i="1" s="1"/>
  <c r="V287" i="1"/>
  <c r="AH287" i="1" s="1"/>
  <c r="U287" i="1"/>
  <c r="AG287" i="1" s="1"/>
  <c r="T287" i="1"/>
  <c r="AF287" i="1" s="1"/>
  <c r="S287" i="1"/>
  <c r="AE287" i="1" s="1"/>
  <c r="R287" i="1"/>
  <c r="AD287" i="1" s="1"/>
  <c r="Q287" i="1"/>
  <c r="AC287" i="1" s="1"/>
  <c r="P287" i="1"/>
  <c r="AB287" i="1" s="1"/>
  <c r="O287" i="1"/>
  <c r="AA287" i="1" s="1"/>
  <c r="N287" i="1"/>
  <c r="Z287" i="1" s="1"/>
  <c r="Z286" i="1"/>
  <c r="Y286" i="1"/>
  <c r="AJ286" i="1" s="1"/>
  <c r="W286" i="1"/>
  <c r="AI286" i="1" s="1"/>
  <c r="V286" i="1"/>
  <c r="AH286" i="1" s="1"/>
  <c r="U286" i="1"/>
  <c r="T286" i="1"/>
  <c r="AF286" i="1" s="1"/>
  <c r="S286" i="1"/>
  <c r="AE286" i="1" s="1"/>
  <c r="R286" i="1"/>
  <c r="AD286" i="1" s="1"/>
  <c r="Q286" i="1"/>
  <c r="AC286" i="1" s="1"/>
  <c r="P286" i="1"/>
  <c r="AB286" i="1" s="1"/>
  <c r="O286" i="1"/>
  <c r="AA286" i="1" s="1"/>
  <c r="N286" i="1"/>
  <c r="AB285" i="1"/>
  <c r="Y285" i="1"/>
  <c r="AJ285" i="1" s="1"/>
  <c r="W285" i="1"/>
  <c r="AI285" i="1" s="1"/>
  <c r="V285" i="1"/>
  <c r="AH285" i="1" s="1"/>
  <c r="U285" i="1"/>
  <c r="T285" i="1"/>
  <c r="AF285" i="1" s="1"/>
  <c r="S285" i="1"/>
  <c r="AE285" i="1" s="1"/>
  <c r="R285" i="1"/>
  <c r="AD285" i="1" s="1"/>
  <c r="Q285" i="1"/>
  <c r="AC285" i="1" s="1"/>
  <c r="P285" i="1"/>
  <c r="O285" i="1"/>
  <c r="AA285" i="1" s="1"/>
  <c r="N285" i="1"/>
  <c r="Z285" i="1" s="1"/>
  <c r="AI284" i="1"/>
  <c r="Y284" i="1"/>
  <c r="AJ284" i="1" s="1"/>
  <c r="W284" i="1"/>
  <c r="V284" i="1"/>
  <c r="AH284" i="1" s="1"/>
  <c r="U284" i="1"/>
  <c r="T284" i="1"/>
  <c r="AF284" i="1" s="1"/>
  <c r="S284" i="1"/>
  <c r="AE284" i="1" s="1"/>
  <c r="R284" i="1"/>
  <c r="AD284" i="1" s="1"/>
  <c r="Q284" i="1"/>
  <c r="AC284" i="1" s="1"/>
  <c r="P284" i="1"/>
  <c r="AB284" i="1" s="1"/>
  <c r="O284" i="1"/>
  <c r="AA284" i="1" s="1"/>
  <c r="N284" i="1"/>
  <c r="Z284" i="1" s="1"/>
  <c r="Y283" i="1"/>
  <c r="AJ283" i="1" s="1"/>
  <c r="W283" i="1"/>
  <c r="AI283" i="1" s="1"/>
  <c r="V283" i="1"/>
  <c r="AH283" i="1" s="1"/>
  <c r="U283" i="1"/>
  <c r="AG283" i="1" s="1"/>
  <c r="T283" i="1"/>
  <c r="AF283" i="1" s="1"/>
  <c r="S283" i="1"/>
  <c r="AE283" i="1" s="1"/>
  <c r="R283" i="1"/>
  <c r="AD283" i="1" s="1"/>
  <c r="Q283" i="1"/>
  <c r="AC283" i="1" s="1"/>
  <c r="P283" i="1"/>
  <c r="AB283" i="1" s="1"/>
  <c r="O283" i="1"/>
  <c r="AA283" i="1" s="1"/>
  <c r="N283" i="1"/>
  <c r="Z283" i="1" s="1"/>
  <c r="Y282" i="1"/>
  <c r="AJ282" i="1" s="1"/>
  <c r="W282" i="1"/>
  <c r="AI282" i="1" s="1"/>
  <c r="V282" i="1"/>
  <c r="AH282" i="1" s="1"/>
  <c r="U282" i="1"/>
  <c r="T282" i="1"/>
  <c r="AF282" i="1" s="1"/>
  <c r="S282" i="1"/>
  <c r="AE282" i="1" s="1"/>
  <c r="R282" i="1"/>
  <c r="AD282" i="1" s="1"/>
  <c r="Q282" i="1"/>
  <c r="AC282" i="1" s="1"/>
  <c r="P282" i="1"/>
  <c r="AB282" i="1" s="1"/>
  <c r="O282" i="1"/>
  <c r="AA282" i="1" s="1"/>
  <c r="N282" i="1"/>
  <c r="Z282" i="1" s="1"/>
  <c r="Y281" i="1"/>
  <c r="AJ281" i="1" s="1"/>
  <c r="W281" i="1"/>
  <c r="AI281" i="1" s="1"/>
  <c r="V281" i="1"/>
  <c r="AH281" i="1" s="1"/>
  <c r="U281" i="1"/>
  <c r="T281" i="1"/>
  <c r="AF281" i="1" s="1"/>
  <c r="S281" i="1"/>
  <c r="AE281" i="1" s="1"/>
  <c r="R281" i="1"/>
  <c r="AD281" i="1" s="1"/>
  <c r="Q281" i="1"/>
  <c r="AC281" i="1" s="1"/>
  <c r="P281" i="1"/>
  <c r="AB281" i="1" s="1"/>
  <c r="O281" i="1"/>
  <c r="AA281" i="1" s="1"/>
  <c r="N281" i="1"/>
  <c r="Z281" i="1" s="1"/>
  <c r="Y280" i="1"/>
  <c r="AJ280" i="1" s="1"/>
  <c r="W280" i="1"/>
  <c r="AI280" i="1" s="1"/>
  <c r="V280" i="1"/>
  <c r="AH280" i="1" s="1"/>
  <c r="U280" i="1"/>
  <c r="T280" i="1"/>
  <c r="AF280" i="1" s="1"/>
  <c r="S280" i="1"/>
  <c r="AE280" i="1" s="1"/>
  <c r="R280" i="1"/>
  <c r="AD280" i="1" s="1"/>
  <c r="Q280" i="1"/>
  <c r="AC280" i="1" s="1"/>
  <c r="P280" i="1"/>
  <c r="AB280" i="1" s="1"/>
  <c r="O280" i="1"/>
  <c r="AA280" i="1" s="1"/>
  <c r="N280" i="1"/>
  <c r="Z280" i="1" s="1"/>
  <c r="Y279" i="1"/>
  <c r="AJ279" i="1" s="1"/>
  <c r="W279" i="1"/>
  <c r="AI279" i="1" s="1"/>
  <c r="V279" i="1"/>
  <c r="AH279" i="1" s="1"/>
  <c r="U279" i="1"/>
  <c r="T279" i="1"/>
  <c r="AF279" i="1" s="1"/>
  <c r="S279" i="1"/>
  <c r="AE279" i="1" s="1"/>
  <c r="R279" i="1"/>
  <c r="AD279" i="1" s="1"/>
  <c r="Q279" i="1"/>
  <c r="AC279" i="1" s="1"/>
  <c r="P279" i="1"/>
  <c r="AB279" i="1" s="1"/>
  <c r="O279" i="1"/>
  <c r="AA279" i="1" s="1"/>
  <c r="N279" i="1"/>
  <c r="Z279" i="1" s="1"/>
  <c r="Y278" i="1"/>
  <c r="AJ278" i="1" s="1"/>
  <c r="W278" i="1"/>
  <c r="AI278" i="1" s="1"/>
  <c r="V278" i="1"/>
  <c r="AH278" i="1" s="1"/>
  <c r="U278" i="1"/>
  <c r="T278" i="1"/>
  <c r="AF278" i="1" s="1"/>
  <c r="S278" i="1"/>
  <c r="AE278" i="1" s="1"/>
  <c r="R278" i="1"/>
  <c r="AD278" i="1" s="1"/>
  <c r="Q278" i="1"/>
  <c r="AC278" i="1" s="1"/>
  <c r="P278" i="1"/>
  <c r="AB278" i="1" s="1"/>
  <c r="O278" i="1"/>
  <c r="AA278" i="1" s="1"/>
  <c r="N278" i="1"/>
  <c r="Z278" i="1" s="1"/>
  <c r="Y277" i="1"/>
  <c r="AJ277" i="1" s="1"/>
  <c r="W277" i="1"/>
  <c r="AI277" i="1" s="1"/>
  <c r="V277" i="1"/>
  <c r="AH277" i="1" s="1"/>
  <c r="U277" i="1"/>
  <c r="T277" i="1"/>
  <c r="AF277" i="1" s="1"/>
  <c r="S277" i="1"/>
  <c r="AE277" i="1" s="1"/>
  <c r="R277" i="1"/>
  <c r="AD277" i="1" s="1"/>
  <c r="Q277" i="1"/>
  <c r="AC277" i="1" s="1"/>
  <c r="P277" i="1"/>
  <c r="AB277" i="1" s="1"/>
  <c r="O277" i="1"/>
  <c r="AA277" i="1" s="1"/>
  <c r="N277" i="1"/>
  <c r="Z277" i="1" s="1"/>
  <c r="Z276" i="1"/>
  <c r="Y276" i="1"/>
  <c r="AJ276" i="1" s="1"/>
  <c r="W276" i="1"/>
  <c r="AI276" i="1" s="1"/>
  <c r="V276" i="1"/>
  <c r="AH276" i="1" s="1"/>
  <c r="U276" i="1"/>
  <c r="T276" i="1"/>
  <c r="AF276" i="1" s="1"/>
  <c r="S276" i="1"/>
  <c r="AE276" i="1" s="1"/>
  <c r="R276" i="1"/>
  <c r="AD276" i="1" s="1"/>
  <c r="Q276" i="1"/>
  <c r="AC276" i="1" s="1"/>
  <c r="P276" i="1"/>
  <c r="AB276" i="1" s="1"/>
  <c r="O276" i="1"/>
  <c r="AA276" i="1" s="1"/>
  <c r="N276" i="1"/>
  <c r="Y275" i="1"/>
  <c r="AJ275" i="1" s="1"/>
  <c r="W275" i="1"/>
  <c r="AI275" i="1" s="1"/>
  <c r="V275" i="1"/>
  <c r="U275" i="1"/>
  <c r="AG275" i="1" s="1"/>
  <c r="T275" i="1"/>
  <c r="AF275" i="1" s="1"/>
  <c r="S275" i="1"/>
  <c r="AE275" i="1" s="1"/>
  <c r="R275" i="1"/>
  <c r="AD275" i="1" s="1"/>
  <c r="Q275" i="1"/>
  <c r="AC275" i="1" s="1"/>
  <c r="P275" i="1"/>
  <c r="AB275" i="1" s="1"/>
  <c r="O275" i="1"/>
  <c r="AA275" i="1" s="1"/>
  <c r="N275" i="1"/>
  <c r="Z275" i="1" s="1"/>
  <c r="Y274" i="1"/>
  <c r="AJ274" i="1" s="1"/>
  <c r="W274" i="1"/>
  <c r="AI274" i="1" s="1"/>
  <c r="V274" i="1"/>
  <c r="AH274" i="1" s="1"/>
  <c r="U274" i="1"/>
  <c r="T274" i="1"/>
  <c r="AF274" i="1" s="1"/>
  <c r="S274" i="1"/>
  <c r="AE274" i="1" s="1"/>
  <c r="R274" i="1"/>
  <c r="AD274" i="1" s="1"/>
  <c r="Q274" i="1"/>
  <c r="AC274" i="1" s="1"/>
  <c r="P274" i="1"/>
  <c r="AB274" i="1" s="1"/>
  <c r="O274" i="1"/>
  <c r="AA274" i="1" s="1"/>
  <c r="N274" i="1"/>
  <c r="Z274" i="1" s="1"/>
  <c r="Y273" i="1"/>
  <c r="AJ273" i="1" s="1"/>
  <c r="W273" i="1"/>
  <c r="AI273" i="1" s="1"/>
  <c r="V273" i="1"/>
  <c r="AH273" i="1" s="1"/>
  <c r="U273" i="1"/>
  <c r="T273" i="1"/>
  <c r="AF273" i="1" s="1"/>
  <c r="S273" i="1"/>
  <c r="AE273" i="1" s="1"/>
  <c r="R273" i="1"/>
  <c r="AD273" i="1" s="1"/>
  <c r="Q273" i="1"/>
  <c r="AC273" i="1" s="1"/>
  <c r="P273" i="1"/>
  <c r="AB273" i="1" s="1"/>
  <c r="O273" i="1"/>
  <c r="AA273" i="1" s="1"/>
  <c r="N273" i="1"/>
  <c r="Z273" i="1" s="1"/>
  <c r="Y272" i="1"/>
  <c r="AJ272" i="1" s="1"/>
  <c r="W272" i="1"/>
  <c r="AI272" i="1" s="1"/>
  <c r="V272" i="1"/>
  <c r="AH272" i="1" s="1"/>
  <c r="U272" i="1"/>
  <c r="T272" i="1"/>
  <c r="AF272" i="1" s="1"/>
  <c r="S272" i="1"/>
  <c r="AE272" i="1" s="1"/>
  <c r="R272" i="1"/>
  <c r="AD272" i="1" s="1"/>
  <c r="Q272" i="1"/>
  <c r="AC272" i="1" s="1"/>
  <c r="P272" i="1"/>
  <c r="AB272" i="1" s="1"/>
  <c r="O272" i="1"/>
  <c r="AA272" i="1" s="1"/>
  <c r="N272" i="1"/>
  <c r="Z272" i="1" s="1"/>
  <c r="Y271" i="1"/>
  <c r="AJ271" i="1" s="1"/>
  <c r="W271" i="1"/>
  <c r="AI271" i="1" s="1"/>
  <c r="V271" i="1"/>
  <c r="U271" i="1"/>
  <c r="AG271" i="1" s="1"/>
  <c r="T271" i="1"/>
  <c r="AF271" i="1" s="1"/>
  <c r="S271" i="1"/>
  <c r="AE271" i="1" s="1"/>
  <c r="R271" i="1"/>
  <c r="AD271" i="1" s="1"/>
  <c r="Q271" i="1"/>
  <c r="AC271" i="1" s="1"/>
  <c r="P271" i="1"/>
  <c r="AB271" i="1" s="1"/>
  <c r="O271" i="1"/>
  <c r="AA271" i="1" s="1"/>
  <c r="N271" i="1"/>
  <c r="Z271" i="1" s="1"/>
  <c r="Y270" i="1"/>
  <c r="AJ270" i="1" s="1"/>
  <c r="W270" i="1"/>
  <c r="AI270" i="1" s="1"/>
  <c r="V270" i="1"/>
  <c r="AH270" i="1" s="1"/>
  <c r="U270" i="1"/>
  <c r="T270" i="1"/>
  <c r="AF270" i="1" s="1"/>
  <c r="S270" i="1"/>
  <c r="AE270" i="1" s="1"/>
  <c r="R270" i="1"/>
  <c r="AD270" i="1" s="1"/>
  <c r="Q270" i="1"/>
  <c r="AC270" i="1" s="1"/>
  <c r="P270" i="1"/>
  <c r="AB270" i="1" s="1"/>
  <c r="O270" i="1"/>
  <c r="AA270" i="1" s="1"/>
  <c r="N270" i="1"/>
  <c r="Z270" i="1" s="1"/>
  <c r="Y269" i="1"/>
  <c r="AJ269" i="1" s="1"/>
  <c r="W269" i="1"/>
  <c r="AI269" i="1" s="1"/>
  <c r="V269" i="1"/>
  <c r="AH269" i="1" s="1"/>
  <c r="U269" i="1"/>
  <c r="T269" i="1"/>
  <c r="AF269" i="1" s="1"/>
  <c r="S269" i="1"/>
  <c r="AE269" i="1" s="1"/>
  <c r="R269" i="1"/>
  <c r="AD269" i="1" s="1"/>
  <c r="Q269" i="1"/>
  <c r="AC269" i="1" s="1"/>
  <c r="P269" i="1"/>
  <c r="AB269" i="1" s="1"/>
  <c r="O269" i="1"/>
  <c r="AA269" i="1" s="1"/>
  <c r="N269" i="1"/>
  <c r="Z269" i="1" s="1"/>
  <c r="Y268" i="1"/>
  <c r="AJ268" i="1" s="1"/>
  <c r="W268" i="1"/>
  <c r="AI268" i="1" s="1"/>
  <c r="V268" i="1"/>
  <c r="AH268" i="1" s="1"/>
  <c r="U268" i="1"/>
  <c r="T268" i="1"/>
  <c r="AF268" i="1" s="1"/>
  <c r="S268" i="1"/>
  <c r="AE268" i="1" s="1"/>
  <c r="R268" i="1"/>
  <c r="AD268" i="1" s="1"/>
  <c r="Q268" i="1"/>
  <c r="AC268" i="1" s="1"/>
  <c r="P268" i="1"/>
  <c r="AB268" i="1" s="1"/>
  <c r="O268" i="1"/>
  <c r="AA268" i="1" s="1"/>
  <c r="N268" i="1"/>
  <c r="Z268" i="1" s="1"/>
  <c r="Y267" i="1"/>
  <c r="AJ267" i="1" s="1"/>
  <c r="W267" i="1"/>
  <c r="AI267" i="1" s="1"/>
  <c r="V267" i="1"/>
  <c r="AH267" i="1" s="1"/>
  <c r="U267" i="1"/>
  <c r="T267" i="1"/>
  <c r="AF267" i="1" s="1"/>
  <c r="S267" i="1"/>
  <c r="AE267" i="1" s="1"/>
  <c r="R267" i="1"/>
  <c r="AD267" i="1" s="1"/>
  <c r="Q267" i="1"/>
  <c r="AC267" i="1" s="1"/>
  <c r="P267" i="1"/>
  <c r="AB267" i="1" s="1"/>
  <c r="O267" i="1"/>
  <c r="AA267" i="1" s="1"/>
  <c r="N267" i="1"/>
  <c r="Z267" i="1" s="1"/>
  <c r="Y266" i="1"/>
  <c r="AJ266" i="1" s="1"/>
  <c r="W266" i="1"/>
  <c r="AI266" i="1" s="1"/>
  <c r="V266" i="1"/>
  <c r="AH266" i="1" s="1"/>
  <c r="U266" i="1"/>
  <c r="T266" i="1"/>
  <c r="AF266" i="1" s="1"/>
  <c r="S266" i="1"/>
  <c r="AE266" i="1" s="1"/>
  <c r="R266" i="1"/>
  <c r="AD266" i="1" s="1"/>
  <c r="Q266" i="1"/>
  <c r="AC266" i="1" s="1"/>
  <c r="P266" i="1"/>
  <c r="AB266" i="1" s="1"/>
  <c r="O266" i="1"/>
  <c r="AA266" i="1" s="1"/>
  <c r="N266" i="1"/>
  <c r="Z266" i="1" s="1"/>
  <c r="Y265" i="1"/>
  <c r="AJ265" i="1" s="1"/>
  <c r="W265" i="1"/>
  <c r="AI265" i="1" s="1"/>
  <c r="V265" i="1"/>
  <c r="AH265" i="1" s="1"/>
  <c r="U265" i="1"/>
  <c r="T265" i="1"/>
  <c r="AF265" i="1" s="1"/>
  <c r="S265" i="1"/>
  <c r="AE265" i="1" s="1"/>
  <c r="R265" i="1"/>
  <c r="AD265" i="1" s="1"/>
  <c r="Q265" i="1"/>
  <c r="AC265" i="1" s="1"/>
  <c r="P265" i="1"/>
  <c r="AB265" i="1" s="1"/>
  <c r="O265" i="1"/>
  <c r="AA265" i="1" s="1"/>
  <c r="N265" i="1"/>
  <c r="Z265" i="1" s="1"/>
  <c r="Y264" i="1"/>
  <c r="AJ264" i="1" s="1"/>
  <c r="W264" i="1"/>
  <c r="AI264" i="1" s="1"/>
  <c r="V264" i="1"/>
  <c r="AH264" i="1" s="1"/>
  <c r="U264" i="1"/>
  <c r="T264" i="1"/>
  <c r="AF264" i="1" s="1"/>
  <c r="S264" i="1"/>
  <c r="AE264" i="1" s="1"/>
  <c r="R264" i="1"/>
  <c r="AD264" i="1" s="1"/>
  <c r="Q264" i="1"/>
  <c r="AC264" i="1" s="1"/>
  <c r="P264" i="1"/>
  <c r="AB264" i="1" s="1"/>
  <c r="O264" i="1"/>
  <c r="AA264" i="1" s="1"/>
  <c r="N264" i="1"/>
  <c r="Z264" i="1" s="1"/>
  <c r="Y263" i="1"/>
  <c r="AJ263" i="1" s="1"/>
  <c r="W263" i="1"/>
  <c r="AI263" i="1" s="1"/>
  <c r="V263" i="1"/>
  <c r="AH263" i="1" s="1"/>
  <c r="U263" i="1"/>
  <c r="T263" i="1"/>
  <c r="AF263" i="1" s="1"/>
  <c r="S263" i="1"/>
  <c r="AE263" i="1" s="1"/>
  <c r="R263" i="1"/>
  <c r="AD263" i="1" s="1"/>
  <c r="Q263" i="1"/>
  <c r="AC263" i="1" s="1"/>
  <c r="P263" i="1"/>
  <c r="AB263" i="1" s="1"/>
  <c r="O263" i="1"/>
  <c r="AA263" i="1" s="1"/>
  <c r="N263" i="1"/>
  <c r="Z263" i="1" s="1"/>
  <c r="Y262" i="1"/>
  <c r="AJ262" i="1" s="1"/>
  <c r="W262" i="1"/>
  <c r="AI262" i="1" s="1"/>
  <c r="V262" i="1"/>
  <c r="AH262" i="1" s="1"/>
  <c r="U262" i="1"/>
  <c r="T262" i="1"/>
  <c r="AF262" i="1" s="1"/>
  <c r="S262" i="1"/>
  <c r="AE262" i="1" s="1"/>
  <c r="R262" i="1"/>
  <c r="AD262" i="1" s="1"/>
  <c r="Q262" i="1"/>
  <c r="AC262" i="1" s="1"/>
  <c r="P262" i="1"/>
  <c r="AB262" i="1" s="1"/>
  <c r="O262" i="1"/>
  <c r="AA262" i="1" s="1"/>
  <c r="N262" i="1"/>
  <c r="Z262" i="1" s="1"/>
  <c r="Y261" i="1"/>
  <c r="AJ261" i="1" s="1"/>
  <c r="W261" i="1"/>
  <c r="AI261" i="1" s="1"/>
  <c r="V261" i="1"/>
  <c r="AH261" i="1" s="1"/>
  <c r="U261" i="1"/>
  <c r="T261" i="1"/>
  <c r="AF261" i="1" s="1"/>
  <c r="S261" i="1"/>
  <c r="AE261" i="1" s="1"/>
  <c r="R261" i="1"/>
  <c r="AD261" i="1" s="1"/>
  <c r="Q261" i="1"/>
  <c r="AC261" i="1" s="1"/>
  <c r="P261" i="1"/>
  <c r="AB261" i="1" s="1"/>
  <c r="O261" i="1"/>
  <c r="AA261" i="1" s="1"/>
  <c r="N261" i="1"/>
  <c r="Z261" i="1" s="1"/>
  <c r="Y260" i="1"/>
  <c r="AJ260" i="1" s="1"/>
  <c r="W260" i="1"/>
  <c r="AI260" i="1" s="1"/>
  <c r="V260" i="1"/>
  <c r="AH260" i="1" s="1"/>
  <c r="U260" i="1"/>
  <c r="T260" i="1"/>
  <c r="AF260" i="1" s="1"/>
  <c r="S260" i="1"/>
  <c r="AE260" i="1" s="1"/>
  <c r="R260" i="1"/>
  <c r="AD260" i="1" s="1"/>
  <c r="Q260" i="1"/>
  <c r="AC260" i="1" s="1"/>
  <c r="P260" i="1"/>
  <c r="AB260" i="1" s="1"/>
  <c r="O260" i="1"/>
  <c r="AA260" i="1" s="1"/>
  <c r="N260" i="1"/>
  <c r="Z260" i="1" s="1"/>
  <c r="Y259" i="1"/>
  <c r="AJ259" i="1" s="1"/>
  <c r="W259" i="1"/>
  <c r="AI259" i="1" s="1"/>
  <c r="V259" i="1"/>
  <c r="AH259" i="1" s="1"/>
  <c r="U259" i="1"/>
  <c r="T259" i="1"/>
  <c r="AF259" i="1" s="1"/>
  <c r="S259" i="1"/>
  <c r="AE259" i="1" s="1"/>
  <c r="R259" i="1"/>
  <c r="AD259" i="1" s="1"/>
  <c r="Q259" i="1"/>
  <c r="AC259" i="1" s="1"/>
  <c r="P259" i="1"/>
  <c r="AB259" i="1" s="1"/>
  <c r="O259" i="1"/>
  <c r="AA259" i="1" s="1"/>
  <c r="N259" i="1"/>
  <c r="Z259" i="1" s="1"/>
  <c r="AD258" i="1"/>
  <c r="Y258" i="1"/>
  <c r="AJ258" i="1" s="1"/>
  <c r="W258" i="1"/>
  <c r="AI258" i="1" s="1"/>
  <c r="V258" i="1"/>
  <c r="AH258" i="1" s="1"/>
  <c r="U258" i="1"/>
  <c r="T258" i="1"/>
  <c r="AF258" i="1" s="1"/>
  <c r="S258" i="1"/>
  <c r="AE258" i="1" s="1"/>
  <c r="R258" i="1"/>
  <c r="Q258" i="1"/>
  <c r="AC258" i="1" s="1"/>
  <c r="P258" i="1"/>
  <c r="AB258" i="1" s="1"/>
  <c r="O258" i="1"/>
  <c r="AA258" i="1" s="1"/>
  <c r="N258" i="1"/>
  <c r="Z258" i="1" s="1"/>
  <c r="Y257" i="1"/>
  <c r="AJ257" i="1" s="1"/>
  <c r="W257" i="1"/>
  <c r="AI257" i="1" s="1"/>
  <c r="V257" i="1"/>
  <c r="AH257" i="1" s="1"/>
  <c r="U257" i="1"/>
  <c r="T257" i="1"/>
  <c r="AF257" i="1" s="1"/>
  <c r="S257" i="1"/>
  <c r="AE257" i="1" s="1"/>
  <c r="R257" i="1"/>
  <c r="AD257" i="1" s="1"/>
  <c r="Q257" i="1"/>
  <c r="AC257" i="1" s="1"/>
  <c r="P257" i="1"/>
  <c r="AB257" i="1" s="1"/>
  <c r="O257" i="1"/>
  <c r="AA257" i="1" s="1"/>
  <c r="N257" i="1"/>
  <c r="Z257" i="1" s="1"/>
  <c r="Y256" i="1"/>
  <c r="AJ256" i="1" s="1"/>
  <c r="W256" i="1"/>
  <c r="AI256" i="1" s="1"/>
  <c r="V256" i="1"/>
  <c r="AH256" i="1" s="1"/>
  <c r="U256" i="1"/>
  <c r="T256" i="1"/>
  <c r="AF256" i="1" s="1"/>
  <c r="S256" i="1"/>
  <c r="AE256" i="1" s="1"/>
  <c r="R256" i="1"/>
  <c r="AD256" i="1" s="1"/>
  <c r="Q256" i="1"/>
  <c r="AC256" i="1" s="1"/>
  <c r="P256" i="1"/>
  <c r="AB256" i="1" s="1"/>
  <c r="O256" i="1"/>
  <c r="AA256" i="1" s="1"/>
  <c r="N256" i="1"/>
  <c r="Z256" i="1" s="1"/>
  <c r="Y255" i="1"/>
  <c r="AJ255" i="1" s="1"/>
  <c r="W255" i="1"/>
  <c r="AI255" i="1" s="1"/>
  <c r="V255" i="1"/>
  <c r="U255" i="1"/>
  <c r="AG255" i="1" s="1"/>
  <c r="T255" i="1"/>
  <c r="AF255" i="1" s="1"/>
  <c r="S255" i="1"/>
  <c r="AE255" i="1" s="1"/>
  <c r="R255" i="1"/>
  <c r="AD255" i="1" s="1"/>
  <c r="Q255" i="1"/>
  <c r="AC255" i="1" s="1"/>
  <c r="P255" i="1"/>
  <c r="AB255" i="1" s="1"/>
  <c r="O255" i="1"/>
  <c r="AA255" i="1" s="1"/>
  <c r="N255" i="1"/>
  <c r="Z255" i="1" s="1"/>
  <c r="Y254" i="1"/>
  <c r="AJ254" i="1" s="1"/>
  <c r="W254" i="1"/>
  <c r="AI254" i="1" s="1"/>
  <c r="V254" i="1"/>
  <c r="AH254" i="1" s="1"/>
  <c r="U254" i="1"/>
  <c r="T254" i="1"/>
  <c r="AF254" i="1" s="1"/>
  <c r="S254" i="1"/>
  <c r="AE254" i="1" s="1"/>
  <c r="R254" i="1"/>
  <c r="AD254" i="1" s="1"/>
  <c r="Q254" i="1"/>
  <c r="AC254" i="1" s="1"/>
  <c r="P254" i="1"/>
  <c r="AB254" i="1" s="1"/>
  <c r="O254" i="1"/>
  <c r="AA254" i="1" s="1"/>
  <c r="N254" i="1"/>
  <c r="Z254" i="1" s="1"/>
  <c r="Y253" i="1"/>
  <c r="AJ253" i="1" s="1"/>
  <c r="W253" i="1"/>
  <c r="AI253" i="1" s="1"/>
  <c r="V253" i="1"/>
  <c r="AH253" i="1" s="1"/>
  <c r="U253" i="1"/>
  <c r="T253" i="1"/>
  <c r="AF253" i="1" s="1"/>
  <c r="S253" i="1"/>
  <c r="AE253" i="1" s="1"/>
  <c r="R253" i="1"/>
  <c r="AD253" i="1" s="1"/>
  <c r="Q253" i="1"/>
  <c r="AC253" i="1" s="1"/>
  <c r="P253" i="1"/>
  <c r="AB253" i="1" s="1"/>
  <c r="O253" i="1"/>
  <c r="AA253" i="1" s="1"/>
  <c r="N253" i="1"/>
  <c r="Z253" i="1" s="1"/>
  <c r="Y252" i="1"/>
  <c r="AJ252" i="1" s="1"/>
  <c r="W252" i="1"/>
  <c r="AI252" i="1" s="1"/>
  <c r="V252" i="1"/>
  <c r="AH252" i="1" s="1"/>
  <c r="U252" i="1"/>
  <c r="T252" i="1"/>
  <c r="AF252" i="1" s="1"/>
  <c r="S252" i="1"/>
  <c r="AE252" i="1" s="1"/>
  <c r="R252" i="1"/>
  <c r="AD252" i="1" s="1"/>
  <c r="Q252" i="1"/>
  <c r="AC252" i="1" s="1"/>
  <c r="P252" i="1"/>
  <c r="AB252" i="1" s="1"/>
  <c r="O252" i="1"/>
  <c r="AA252" i="1" s="1"/>
  <c r="N252" i="1"/>
  <c r="Z252" i="1" s="1"/>
  <c r="Y251" i="1"/>
  <c r="AJ251" i="1" s="1"/>
  <c r="W251" i="1"/>
  <c r="AI251" i="1" s="1"/>
  <c r="V251" i="1"/>
  <c r="AH251" i="1" s="1"/>
  <c r="U251" i="1"/>
  <c r="AG251" i="1" s="1"/>
  <c r="T251" i="1"/>
  <c r="AF251" i="1" s="1"/>
  <c r="S251" i="1"/>
  <c r="AE251" i="1" s="1"/>
  <c r="R251" i="1"/>
  <c r="AD251" i="1" s="1"/>
  <c r="Q251" i="1"/>
  <c r="AC251" i="1" s="1"/>
  <c r="P251" i="1"/>
  <c r="AB251" i="1" s="1"/>
  <c r="O251" i="1"/>
  <c r="AA251" i="1" s="1"/>
  <c r="N251" i="1"/>
  <c r="Z251" i="1" s="1"/>
  <c r="Y250" i="1"/>
  <c r="AJ250" i="1" s="1"/>
  <c r="W250" i="1"/>
  <c r="AI250" i="1" s="1"/>
  <c r="V250" i="1"/>
  <c r="AH250" i="1" s="1"/>
  <c r="U250" i="1"/>
  <c r="T250" i="1"/>
  <c r="AF250" i="1" s="1"/>
  <c r="S250" i="1"/>
  <c r="AE250" i="1" s="1"/>
  <c r="R250" i="1"/>
  <c r="AD250" i="1" s="1"/>
  <c r="Q250" i="1"/>
  <c r="AC250" i="1" s="1"/>
  <c r="P250" i="1"/>
  <c r="AB250" i="1" s="1"/>
  <c r="O250" i="1"/>
  <c r="AA250" i="1" s="1"/>
  <c r="N250" i="1"/>
  <c r="Z250" i="1" s="1"/>
  <c r="Y249" i="1"/>
  <c r="AJ249" i="1" s="1"/>
  <c r="W249" i="1"/>
  <c r="AI249" i="1" s="1"/>
  <c r="V249" i="1"/>
  <c r="AH249" i="1" s="1"/>
  <c r="U249" i="1"/>
  <c r="T249" i="1"/>
  <c r="AF249" i="1" s="1"/>
  <c r="S249" i="1"/>
  <c r="AE249" i="1" s="1"/>
  <c r="R249" i="1"/>
  <c r="AD249" i="1" s="1"/>
  <c r="Q249" i="1"/>
  <c r="AC249" i="1" s="1"/>
  <c r="P249" i="1"/>
  <c r="AB249" i="1" s="1"/>
  <c r="O249" i="1"/>
  <c r="AA249" i="1" s="1"/>
  <c r="N249" i="1"/>
  <c r="Z249" i="1" s="1"/>
  <c r="AA248" i="1"/>
  <c r="Y248" i="1"/>
  <c r="AJ248" i="1" s="1"/>
  <c r="W248" i="1"/>
  <c r="AI248" i="1" s="1"/>
  <c r="V248" i="1"/>
  <c r="AH248" i="1" s="1"/>
  <c r="U248" i="1"/>
  <c r="T248" i="1"/>
  <c r="AF248" i="1" s="1"/>
  <c r="S248" i="1"/>
  <c r="AE248" i="1" s="1"/>
  <c r="R248" i="1"/>
  <c r="AD248" i="1" s="1"/>
  <c r="Q248" i="1"/>
  <c r="AC248" i="1" s="1"/>
  <c r="P248" i="1"/>
  <c r="AB248" i="1" s="1"/>
  <c r="O248" i="1"/>
  <c r="N248" i="1"/>
  <c r="Z248" i="1" s="1"/>
  <c r="Y247" i="1"/>
  <c r="AJ247" i="1" s="1"/>
  <c r="W247" i="1"/>
  <c r="AI247" i="1" s="1"/>
  <c r="V247" i="1"/>
  <c r="AH247" i="1" s="1"/>
  <c r="U247" i="1"/>
  <c r="AG247" i="1" s="1"/>
  <c r="T247" i="1"/>
  <c r="AF247" i="1" s="1"/>
  <c r="S247" i="1"/>
  <c r="AE247" i="1" s="1"/>
  <c r="R247" i="1"/>
  <c r="AD247" i="1" s="1"/>
  <c r="Q247" i="1"/>
  <c r="AC247" i="1" s="1"/>
  <c r="P247" i="1"/>
  <c r="AB247" i="1" s="1"/>
  <c r="O247" i="1"/>
  <c r="AA247" i="1" s="1"/>
  <c r="N247" i="1"/>
  <c r="Z247" i="1" s="1"/>
  <c r="Y246" i="1"/>
  <c r="AJ246" i="1" s="1"/>
  <c r="W246" i="1"/>
  <c r="AI246" i="1" s="1"/>
  <c r="V246" i="1"/>
  <c r="AH246" i="1" s="1"/>
  <c r="U246" i="1"/>
  <c r="T246" i="1"/>
  <c r="AF246" i="1" s="1"/>
  <c r="S246" i="1"/>
  <c r="AE246" i="1" s="1"/>
  <c r="R246" i="1"/>
  <c r="AD246" i="1" s="1"/>
  <c r="Q246" i="1"/>
  <c r="AC246" i="1" s="1"/>
  <c r="P246" i="1"/>
  <c r="AB246" i="1" s="1"/>
  <c r="O246" i="1"/>
  <c r="AA246" i="1" s="1"/>
  <c r="N246" i="1"/>
  <c r="Z246" i="1" s="1"/>
  <c r="Y245" i="1"/>
  <c r="AJ245" i="1" s="1"/>
  <c r="W245" i="1"/>
  <c r="AI245" i="1" s="1"/>
  <c r="V245" i="1"/>
  <c r="AH245" i="1" s="1"/>
  <c r="U245" i="1"/>
  <c r="T245" i="1"/>
  <c r="AF245" i="1" s="1"/>
  <c r="S245" i="1"/>
  <c r="AE245" i="1" s="1"/>
  <c r="R245" i="1"/>
  <c r="AD245" i="1" s="1"/>
  <c r="Q245" i="1"/>
  <c r="AC245" i="1" s="1"/>
  <c r="P245" i="1"/>
  <c r="AB245" i="1" s="1"/>
  <c r="O245" i="1"/>
  <c r="AA245" i="1" s="1"/>
  <c r="N245" i="1"/>
  <c r="Z245" i="1" s="1"/>
  <c r="Y244" i="1"/>
  <c r="AJ244" i="1" s="1"/>
  <c r="W244" i="1"/>
  <c r="AI244" i="1" s="1"/>
  <c r="V244" i="1"/>
  <c r="AH244" i="1" s="1"/>
  <c r="U244" i="1"/>
  <c r="T244" i="1"/>
  <c r="AF244" i="1" s="1"/>
  <c r="S244" i="1"/>
  <c r="AE244" i="1" s="1"/>
  <c r="R244" i="1"/>
  <c r="AD244" i="1" s="1"/>
  <c r="Q244" i="1"/>
  <c r="AC244" i="1" s="1"/>
  <c r="P244" i="1"/>
  <c r="AB244" i="1" s="1"/>
  <c r="O244" i="1"/>
  <c r="AA244" i="1" s="1"/>
  <c r="N244" i="1"/>
  <c r="Z244" i="1" s="1"/>
  <c r="Y243" i="1"/>
  <c r="AJ243" i="1" s="1"/>
  <c r="W243" i="1"/>
  <c r="AI243" i="1" s="1"/>
  <c r="V243" i="1"/>
  <c r="AH243" i="1" s="1"/>
  <c r="U243" i="1"/>
  <c r="AG243" i="1" s="1"/>
  <c r="T243" i="1"/>
  <c r="AF243" i="1" s="1"/>
  <c r="S243" i="1"/>
  <c r="AE243" i="1" s="1"/>
  <c r="R243" i="1"/>
  <c r="AD243" i="1" s="1"/>
  <c r="Q243" i="1"/>
  <c r="AC243" i="1" s="1"/>
  <c r="P243" i="1"/>
  <c r="AB243" i="1" s="1"/>
  <c r="O243" i="1"/>
  <c r="AA243" i="1" s="1"/>
  <c r="N243" i="1"/>
  <c r="Z243" i="1" s="1"/>
  <c r="Y242" i="1"/>
  <c r="AJ242" i="1" s="1"/>
  <c r="W242" i="1"/>
  <c r="AI242" i="1" s="1"/>
  <c r="V242" i="1"/>
  <c r="AH242" i="1" s="1"/>
  <c r="U242" i="1"/>
  <c r="T242" i="1"/>
  <c r="AF242" i="1" s="1"/>
  <c r="S242" i="1"/>
  <c r="AE242" i="1" s="1"/>
  <c r="R242" i="1"/>
  <c r="AD242" i="1" s="1"/>
  <c r="Q242" i="1"/>
  <c r="AC242" i="1" s="1"/>
  <c r="P242" i="1"/>
  <c r="AB242" i="1" s="1"/>
  <c r="O242" i="1"/>
  <c r="AA242" i="1" s="1"/>
  <c r="N242" i="1"/>
  <c r="Z242" i="1" s="1"/>
  <c r="Y241" i="1"/>
  <c r="AJ241" i="1" s="1"/>
  <c r="W241" i="1"/>
  <c r="AI241" i="1" s="1"/>
  <c r="V241" i="1"/>
  <c r="AH241" i="1" s="1"/>
  <c r="U241" i="1"/>
  <c r="T241" i="1"/>
  <c r="AF241" i="1" s="1"/>
  <c r="S241" i="1"/>
  <c r="AE241" i="1" s="1"/>
  <c r="R241" i="1"/>
  <c r="AD241" i="1" s="1"/>
  <c r="Q241" i="1"/>
  <c r="AC241" i="1" s="1"/>
  <c r="P241" i="1"/>
  <c r="AB241" i="1" s="1"/>
  <c r="O241" i="1"/>
  <c r="AA241" i="1" s="1"/>
  <c r="N241" i="1"/>
  <c r="Z241" i="1" s="1"/>
  <c r="Y240" i="1"/>
  <c r="AJ240" i="1" s="1"/>
  <c r="W240" i="1"/>
  <c r="AI240" i="1" s="1"/>
  <c r="V240" i="1"/>
  <c r="AH240" i="1" s="1"/>
  <c r="U240" i="1"/>
  <c r="T240" i="1"/>
  <c r="AF240" i="1" s="1"/>
  <c r="S240" i="1"/>
  <c r="AE240" i="1" s="1"/>
  <c r="R240" i="1"/>
  <c r="AD240" i="1" s="1"/>
  <c r="Q240" i="1"/>
  <c r="AC240" i="1" s="1"/>
  <c r="P240" i="1"/>
  <c r="AB240" i="1" s="1"/>
  <c r="O240" i="1"/>
  <c r="AA240" i="1" s="1"/>
  <c r="N240" i="1"/>
  <c r="Z240" i="1" s="1"/>
  <c r="Y239" i="1"/>
  <c r="AJ239" i="1" s="1"/>
  <c r="W239" i="1"/>
  <c r="AI239" i="1" s="1"/>
  <c r="V239" i="1"/>
  <c r="U239" i="1"/>
  <c r="AG239" i="1" s="1"/>
  <c r="T239" i="1"/>
  <c r="AF239" i="1" s="1"/>
  <c r="S239" i="1"/>
  <c r="AE239" i="1" s="1"/>
  <c r="R239" i="1"/>
  <c r="AD239" i="1" s="1"/>
  <c r="Q239" i="1"/>
  <c r="AC239" i="1" s="1"/>
  <c r="P239" i="1"/>
  <c r="AB239" i="1" s="1"/>
  <c r="O239" i="1"/>
  <c r="AA239" i="1" s="1"/>
  <c r="N239" i="1"/>
  <c r="Z239" i="1" s="1"/>
  <c r="Y238" i="1"/>
  <c r="AJ238" i="1" s="1"/>
  <c r="W238" i="1"/>
  <c r="AI238" i="1" s="1"/>
  <c r="V238" i="1"/>
  <c r="AH238" i="1" s="1"/>
  <c r="U238" i="1"/>
  <c r="T238" i="1"/>
  <c r="AF238" i="1" s="1"/>
  <c r="S238" i="1"/>
  <c r="AE238" i="1" s="1"/>
  <c r="R238" i="1"/>
  <c r="AD238" i="1" s="1"/>
  <c r="Q238" i="1"/>
  <c r="AC238" i="1" s="1"/>
  <c r="P238" i="1"/>
  <c r="AB238" i="1" s="1"/>
  <c r="O238" i="1"/>
  <c r="AA238" i="1" s="1"/>
  <c r="N238" i="1"/>
  <c r="Z238" i="1" s="1"/>
  <c r="Y237" i="1"/>
  <c r="AJ237" i="1" s="1"/>
  <c r="W237" i="1"/>
  <c r="AI237" i="1" s="1"/>
  <c r="V237" i="1"/>
  <c r="AH237" i="1" s="1"/>
  <c r="U237" i="1"/>
  <c r="T237" i="1"/>
  <c r="AF237" i="1" s="1"/>
  <c r="S237" i="1"/>
  <c r="AE237" i="1" s="1"/>
  <c r="R237" i="1"/>
  <c r="AD237" i="1" s="1"/>
  <c r="Q237" i="1"/>
  <c r="AC237" i="1" s="1"/>
  <c r="P237" i="1"/>
  <c r="AB237" i="1" s="1"/>
  <c r="O237" i="1"/>
  <c r="AA237" i="1" s="1"/>
  <c r="N237" i="1"/>
  <c r="Z237" i="1" s="1"/>
  <c r="Z236" i="1"/>
  <c r="Y236" i="1"/>
  <c r="AJ236" i="1" s="1"/>
  <c r="W236" i="1"/>
  <c r="AI236" i="1" s="1"/>
  <c r="V236" i="1"/>
  <c r="AH236" i="1" s="1"/>
  <c r="U236" i="1"/>
  <c r="T236" i="1"/>
  <c r="AF236" i="1" s="1"/>
  <c r="S236" i="1"/>
  <c r="AE236" i="1" s="1"/>
  <c r="R236" i="1"/>
  <c r="AD236" i="1" s="1"/>
  <c r="Q236" i="1"/>
  <c r="AC236" i="1" s="1"/>
  <c r="P236" i="1"/>
  <c r="AB236" i="1" s="1"/>
  <c r="O236" i="1"/>
  <c r="AA236" i="1" s="1"/>
  <c r="N236" i="1"/>
  <c r="Y235" i="1"/>
  <c r="AJ235" i="1" s="1"/>
  <c r="W235" i="1"/>
  <c r="AI235" i="1" s="1"/>
  <c r="V235" i="1"/>
  <c r="AH235" i="1" s="1"/>
  <c r="U235" i="1"/>
  <c r="AG235" i="1" s="1"/>
  <c r="T235" i="1"/>
  <c r="AF235" i="1" s="1"/>
  <c r="S235" i="1"/>
  <c r="AE235" i="1" s="1"/>
  <c r="R235" i="1"/>
  <c r="AD235" i="1" s="1"/>
  <c r="Q235" i="1"/>
  <c r="AC235" i="1" s="1"/>
  <c r="P235" i="1"/>
  <c r="AB235" i="1" s="1"/>
  <c r="O235" i="1"/>
  <c r="AA235" i="1" s="1"/>
  <c r="N235" i="1"/>
  <c r="Z235" i="1" s="1"/>
  <c r="Y234" i="1"/>
  <c r="AJ234" i="1" s="1"/>
  <c r="W234" i="1"/>
  <c r="AI234" i="1" s="1"/>
  <c r="V234" i="1"/>
  <c r="AH234" i="1" s="1"/>
  <c r="U234" i="1"/>
  <c r="T234" i="1"/>
  <c r="AF234" i="1" s="1"/>
  <c r="S234" i="1"/>
  <c r="AE234" i="1" s="1"/>
  <c r="R234" i="1"/>
  <c r="AD234" i="1" s="1"/>
  <c r="Q234" i="1"/>
  <c r="AC234" i="1" s="1"/>
  <c r="P234" i="1"/>
  <c r="AB234" i="1" s="1"/>
  <c r="O234" i="1"/>
  <c r="AA234" i="1" s="1"/>
  <c r="N234" i="1"/>
  <c r="Z234" i="1" s="1"/>
  <c r="Y233" i="1"/>
  <c r="AJ233" i="1" s="1"/>
  <c r="W233" i="1"/>
  <c r="AI233" i="1" s="1"/>
  <c r="V233" i="1"/>
  <c r="AH233" i="1" s="1"/>
  <c r="U233" i="1"/>
  <c r="T233" i="1"/>
  <c r="AF233" i="1" s="1"/>
  <c r="S233" i="1"/>
  <c r="AE233" i="1" s="1"/>
  <c r="R233" i="1"/>
  <c r="AD233" i="1" s="1"/>
  <c r="Q233" i="1"/>
  <c r="AC233" i="1" s="1"/>
  <c r="P233" i="1"/>
  <c r="AB233" i="1" s="1"/>
  <c r="O233" i="1"/>
  <c r="AA233" i="1" s="1"/>
  <c r="N233" i="1"/>
  <c r="Z233" i="1" s="1"/>
  <c r="Y232" i="1"/>
  <c r="AJ232" i="1" s="1"/>
  <c r="W232" i="1"/>
  <c r="AI232" i="1" s="1"/>
  <c r="V232" i="1"/>
  <c r="AH232" i="1" s="1"/>
  <c r="U232" i="1"/>
  <c r="T232" i="1"/>
  <c r="AF232" i="1" s="1"/>
  <c r="S232" i="1"/>
  <c r="AE232" i="1" s="1"/>
  <c r="R232" i="1"/>
  <c r="AD232" i="1" s="1"/>
  <c r="Q232" i="1"/>
  <c r="AC232" i="1" s="1"/>
  <c r="P232" i="1"/>
  <c r="AB232" i="1" s="1"/>
  <c r="O232" i="1"/>
  <c r="AA232" i="1" s="1"/>
  <c r="N232" i="1"/>
  <c r="Z232" i="1" s="1"/>
  <c r="Y231" i="1"/>
  <c r="AJ231" i="1" s="1"/>
  <c r="W231" i="1"/>
  <c r="AI231" i="1" s="1"/>
  <c r="V231" i="1"/>
  <c r="AH231" i="1" s="1"/>
  <c r="U231" i="1"/>
  <c r="AG231" i="1" s="1"/>
  <c r="T231" i="1"/>
  <c r="AF231" i="1" s="1"/>
  <c r="S231" i="1"/>
  <c r="AE231" i="1" s="1"/>
  <c r="R231" i="1"/>
  <c r="AD231" i="1" s="1"/>
  <c r="Q231" i="1"/>
  <c r="AC231" i="1" s="1"/>
  <c r="P231" i="1"/>
  <c r="AB231" i="1" s="1"/>
  <c r="O231" i="1"/>
  <c r="AA231" i="1" s="1"/>
  <c r="N231" i="1"/>
  <c r="Z231" i="1" s="1"/>
  <c r="Y230" i="1"/>
  <c r="AJ230" i="1" s="1"/>
  <c r="W230" i="1"/>
  <c r="AI230" i="1" s="1"/>
  <c r="V230" i="1"/>
  <c r="AH230" i="1" s="1"/>
  <c r="U230" i="1"/>
  <c r="T230" i="1"/>
  <c r="AF230" i="1" s="1"/>
  <c r="S230" i="1"/>
  <c r="AE230" i="1" s="1"/>
  <c r="R230" i="1"/>
  <c r="AD230" i="1" s="1"/>
  <c r="Q230" i="1"/>
  <c r="AC230" i="1" s="1"/>
  <c r="P230" i="1"/>
  <c r="AB230" i="1" s="1"/>
  <c r="O230" i="1"/>
  <c r="AA230" i="1" s="1"/>
  <c r="N230" i="1"/>
  <c r="Z230" i="1" s="1"/>
  <c r="Y229" i="1"/>
  <c r="AJ229" i="1" s="1"/>
  <c r="W229" i="1"/>
  <c r="AI229" i="1" s="1"/>
  <c r="V229" i="1"/>
  <c r="AH229" i="1" s="1"/>
  <c r="U229" i="1"/>
  <c r="T229" i="1"/>
  <c r="AF229" i="1" s="1"/>
  <c r="S229" i="1"/>
  <c r="AE229" i="1" s="1"/>
  <c r="R229" i="1"/>
  <c r="AD229" i="1" s="1"/>
  <c r="Q229" i="1"/>
  <c r="AC229" i="1" s="1"/>
  <c r="P229" i="1"/>
  <c r="AB229" i="1" s="1"/>
  <c r="O229" i="1"/>
  <c r="AA229" i="1" s="1"/>
  <c r="N229" i="1"/>
  <c r="Z229" i="1" s="1"/>
  <c r="Y228" i="1"/>
  <c r="AJ228" i="1" s="1"/>
  <c r="W228" i="1"/>
  <c r="AI228" i="1" s="1"/>
  <c r="V228" i="1"/>
  <c r="AH228" i="1" s="1"/>
  <c r="U228" i="1"/>
  <c r="T228" i="1"/>
  <c r="AF228" i="1" s="1"/>
  <c r="S228" i="1"/>
  <c r="AE228" i="1" s="1"/>
  <c r="R228" i="1"/>
  <c r="AD228" i="1" s="1"/>
  <c r="Q228" i="1"/>
  <c r="AC228" i="1" s="1"/>
  <c r="P228" i="1"/>
  <c r="AB228" i="1" s="1"/>
  <c r="O228" i="1"/>
  <c r="AA228" i="1" s="1"/>
  <c r="N228" i="1"/>
  <c r="Z228" i="1" s="1"/>
  <c r="Y227" i="1"/>
  <c r="AJ227" i="1" s="1"/>
  <c r="W227" i="1"/>
  <c r="V227" i="1"/>
  <c r="AH227" i="1" s="1"/>
  <c r="U227" i="1"/>
  <c r="AG227" i="1" s="1"/>
  <c r="T227" i="1"/>
  <c r="AF227" i="1" s="1"/>
  <c r="S227" i="1"/>
  <c r="AE227" i="1" s="1"/>
  <c r="R227" i="1"/>
  <c r="AD227" i="1" s="1"/>
  <c r="Q227" i="1"/>
  <c r="AC227" i="1" s="1"/>
  <c r="P227" i="1"/>
  <c r="AB227" i="1" s="1"/>
  <c r="O227" i="1"/>
  <c r="AA227" i="1" s="1"/>
  <c r="N227" i="1"/>
  <c r="Z227" i="1" s="1"/>
  <c r="AH226" i="1"/>
  <c r="Y226" i="1"/>
  <c r="AJ226" i="1" s="1"/>
  <c r="W226" i="1"/>
  <c r="AI226" i="1" s="1"/>
  <c r="V226" i="1"/>
  <c r="U226" i="1"/>
  <c r="T226" i="1"/>
  <c r="AF226" i="1" s="1"/>
  <c r="S226" i="1"/>
  <c r="AE226" i="1" s="1"/>
  <c r="R226" i="1"/>
  <c r="AD226" i="1" s="1"/>
  <c r="Q226" i="1"/>
  <c r="AC226" i="1" s="1"/>
  <c r="P226" i="1"/>
  <c r="AB226" i="1" s="1"/>
  <c r="O226" i="1"/>
  <c r="AA226" i="1" s="1"/>
  <c r="N226" i="1"/>
  <c r="Z226" i="1" s="1"/>
  <c r="Y225" i="1"/>
  <c r="AJ225" i="1" s="1"/>
  <c r="W225" i="1"/>
  <c r="AI225" i="1" s="1"/>
  <c r="V225" i="1"/>
  <c r="AH225" i="1" s="1"/>
  <c r="U225" i="1"/>
  <c r="T225" i="1"/>
  <c r="AF225" i="1" s="1"/>
  <c r="S225" i="1"/>
  <c r="AE225" i="1" s="1"/>
  <c r="R225" i="1"/>
  <c r="AD225" i="1" s="1"/>
  <c r="Q225" i="1"/>
  <c r="AC225" i="1" s="1"/>
  <c r="P225" i="1"/>
  <c r="AB225" i="1" s="1"/>
  <c r="O225" i="1"/>
  <c r="AA225" i="1" s="1"/>
  <c r="N225" i="1"/>
  <c r="Z225" i="1" s="1"/>
  <c r="Y224" i="1"/>
  <c r="AJ224" i="1" s="1"/>
  <c r="W224" i="1"/>
  <c r="AI224" i="1" s="1"/>
  <c r="V224" i="1"/>
  <c r="AH224" i="1" s="1"/>
  <c r="U224" i="1"/>
  <c r="T224" i="1"/>
  <c r="AF224" i="1" s="1"/>
  <c r="S224" i="1"/>
  <c r="AE224" i="1" s="1"/>
  <c r="R224" i="1"/>
  <c r="AD224" i="1" s="1"/>
  <c r="Q224" i="1"/>
  <c r="AC224" i="1" s="1"/>
  <c r="P224" i="1"/>
  <c r="AB224" i="1" s="1"/>
  <c r="O224" i="1"/>
  <c r="AA224" i="1" s="1"/>
  <c r="N224" i="1"/>
  <c r="Z224" i="1" s="1"/>
  <c r="Y223" i="1"/>
  <c r="AJ223" i="1" s="1"/>
  <c r="W223" i="1"/>
  <c r="AI223" i="1" s="1"/>
  <c r="V223" i="1"/>
  <c r="AH223" i="1" s="1"/>
  <c r="U223" i="1"/>
  <c r="T223" i="1"/>
  <c r="AF223" i="1" s="1"/>
  <c r="S223" i="1"/>
  <c r="AE223" i="1" s="1"/>
  <c r="R223" i="1"/>
  <c r="AD223" i="1" s="1"/>
  <c r="Q223" i="1"/>
  <c r="AC223" i="1" s="1"/>
  <c r="P223" i="1"/>
  <c r="AB223" i="1" s="1"/>
  <c r="O223" i="1"/>
  <c r="AA223" i="1" s="1"/>
  <c r="N223" i="1"/>
  <c r="Z223" i="1" s="1"/>
  <c r="Z222" i="1"/>
  <c r="Y222" i="1"/>
  <c r="AJ222" i="1" s="1"/>
  <c r="W222" i="1"/>
  <c r="AI222" i="1" s="1"/>
  <c r="V222" i="1"/>
  <c r="AH222" i="1" s="1"/>
  <c r="U222" i="1"/>
  <c r="T222" i="1"/>
  <c r="AF222" i="1" s="1"/>
  <c r="S222" i="1"/>
  <c r="AE222" i="1" s="1"/>
  <c r="R222" i="1"/>
  <c r="AD222" i="1" s="1"/>
  <c r="Q222" i="1"/>
  <c r="AC222" i="1" s="1"/>
  <c r="P222" i="1"/>
  <c r="AB222" i="1" s="1"/>
  <c r="O222" i="1"/>
  <c r="AA222" i="1" s="1"/>
  <c r="N222" i="1"/>
  <c r="Y221" i="1"/>
  <c r="AJ221" i="1" s="1"/>
  <c r="W221" i="1"/>
  <c r="AI221" i="1" s="1"/>
  <c r="V221" i="1"/>
  <c r="AH221" i="1" s="1"/>
  <c r="U221" i="1"/>
  <c r="T221" i="1"/>
  <c r="AF221" i="1" s="1"/>
  <c r="S221" i="1"/>
  <c r="AE221" i="1" s="1"/>
  <c r="R221" i="1"/>
  <c r="AD221" i="1" s="1"/>
  <c r="Q221" i="1"/>
  <c r="AC221" i="1" s="1"/>
  <c r="P221" i="1"/>
  <c r="AB221" i="1" s="1"/>
  <c r="O221" i="1"/>
  <c r="AA221" i="1" s="1"/>
  <c r="N221" i="1"/>
  <c r="Z221" i="1" s="1"/>
  <c r="Y220" i="1"/>
  <c r="AJ220" i="1" s="1"/>
  <c r="W220" i="1"/>
  <c r="AI220" i="1" s="1"/>
  <c r="V220" i="1"/>
  <c r="AH220" i="1" s="1"/>
  <c r="U220" i="1"/>
  <c r="T220" i="1"/>
  <c r="AF220" i="1" s="1"/>
  <c r="S220" i="1"/>
  <c r="AE220" i="1" s="1"/>
  <c r="R220" i="1"/>
  <c r="AD220" i="1" s="1"/>
  <c r="Q220" i="1"/>
  <c r="AC220" i="1" s="1"/>
  <c r="P220" i="1"/>
  <c r="AB220" i="1" s="1"/>
  <c r="O220" i="1"/>
  <c r="AA220" i="1" s="1"/>
  <c r="N220" i="1"/>
  <c r="Z220" i="1" s="1"/>
  <c r="Y219" i="1"/>
  <c r="AJ219" i="1" s="1"/>
  <c r="W219" i="1"/>
  <c r="AI219" i="1" s="1"/>
  <c r="V219" i="1"/>
  <c r="AH219" i="1" s="1"/>
  <c r="U219" i="1"/>
  <c r="AG219" i="1" s="1"/>
  <c r="T219" i="1"/>
  <c r="AF219" i="1" s="1"/>
  <c r="S219" i="1"/>
  <c r="AE219" i="1" s="1"/>
  <c r="R219" i="1"/>
  <c r="AD219" i="1" s="1"/>
  <c r="Q219" i="1"/>
  <c r="AC219" i="1" s="1"/>
  <c r="P219" i="1"/>
  <c r="AB219" i="1" s="1"/>
  <c r="O219" i="1"/>
  <c r="AA219" i="1" s="1"/>
  <c r="N219" i="1"/>
  <c r="Z219" i="1" s="1"/>
  <c r="Y218" i="1"/>
  <c r="AJ218" i="1" s="1"/>
  <c r="W218" i="1"/>
  <c r="AI218" i="1" s="1"/>
  <c r="V218" i="1"/>
  <c r="AH218" i="1" s="1"/>
  <c r="U218" i="1"/>
  <c r="T218" i="1"/>
  <c r="AF218" i="1" s="1"/>
  <c r="S218" i="1"/>
  <c r="AE218" i="1" s="1"/>
  <c r="R218" i="1"/>
  <c r="AD218" i="1" s="1"/>
  <c r="Q218" i="1"/>
  <c r="AC218" i="1" s="1"/>
  <c r="P218" i="1"/>
  <c r="AB218" i="1" s="1"/>
  <c r="O218" i="1"/>
  <c r="AA218" i="1" s="1"/>
  <c r="N218" i="1"/>
  <c r="Z218" i="1" s="1"/>
  <c r="Y217" i="1"/>
  <c r="AJ217" i="1" s="1"/>
  <c r="W217" i="1"/>
  <c r="AI217" i="1" s="1"/>
  <c r="V217" i="1"/>
  <c r="AH217" i="1" s="1"/>
  <c r="U217" i="1"/>
  <c r="T217" i="1"/>
  <c r="AF217" i="1" s="1"/>
  <c r="S217" i="1"/>
  <c r="AE217" i="1" s="1"/>
  <c r="R217" i="1"/>
  <c r="AD217" i="1" s="1"/>
  <c r="Q217" i="1"/>
  <c r="AC217" i="1" s="1"/>
  <c r="P217" i="1"/>
  <c r="AB217" i="1" s="1"/>
  <c r="O217" i="1"/>
  <c r="AA217" i="1" s="1"/>
  <c r="N217" i="1"/>
  <c r="Z217" i="1" s="1"/>
  <c r="Y216" i="1"/>
  <c r="AJ216" i="1" s="1"/>
  <c r="W216" i="1"/>
  <c r="AI216" i="1" s="1"/>
  <c r="V216" i="1"/>
  <c r="AH216" i="1" s="1"/>
  <c r="U216" i="1"/>
  <c r="T216" i="1"/>
  <c r="AF216" i="1" s="1"/>
  <c r="S216" i="1"/>
  <c r="AE216" i="1" s="1"/>
  <c r="R216" i="1"/>
  <c r="AD216" i="1" s="1"/>
  <c r="Q216" i="1"/>
  <c r="AC216" i="1" s="1"/>
  <c r="P216" i="1"/>
  <c r="AB216" i="1" s="1"/>
  <c r="O216" i="1"/>
  <c r="AA216" i="1" s="1"/>
  <c r="N216" i="1"/>
  <c r="Z216" i="1" s="1"/>
  <c r="Y215" i="1"/>
  <c r="AJ215" i="1" s="1"/>
  <c r="W215" i="1"/>
  <c r="AI215" i="1" s="1"/>
  <c r="V215" i="1"/>
  <c r="AH215" i="1" s="1"/>
  <c r="U215" i="1"/>
  <c r="AG215" i="1" s="1"/>
  <c r="T215" i="1"/>
  <c r="AF215" i="1" s="1"/>
  <c r="S215" i="1"/>
  <c r="AE215" i="1" s="1"/>
  <c r="R215" i="1"/>
  <c r="AD215" i="1" s="1"/>
  <c r="Q215" i="1"/>
  <c r="AC215" i="1" s="1"/>
  <c r="P215" i="1"/>
  <c r="AB215" i="1" s="1"/>
  <c r="O215" i="1"/>
  <c r="AA215" i="1" s="1"/>
  <c r="N215" i="1"/>
  <c r="Z215" i="1" s="1"/>
  <c r="Y214" i="1"/>
  <c r="AJ214" i="1" s="1"/>
  <c r="W214" i="1"/>
  <c r="AI214" i="1" s="1"/>
  <c r="V214" i="1"/>
  <c r="AH214" i="1" s="1"/>
  <c r="U214" i="1"/>
  <c r="T214" i="1"/>
  <c r="AF214" i="1" s="1"/>
  <c r="S214" i="1"/>
  <c r="AE214" i="1" s="1"/>
  <c r="R214" i="1"/>
  <c r="AD214" i="1" s="1"/>
  <c r="Q214" i="1"/>
  <c r="AC214" i="1" s="1"/>
  <c r="P214" i="1"/>
  <c r="AB214" i="1" s="1"/>
  <c r="O214" i="1"/>
  <c r="AA214" i="1" s="1"/>
  <c r="N214" i="1"/>
  <c r="Z214" i="1" s="1"/>
  <c r="Y213" i="1"/>
  <c r="AJ213" i="1" s="1"/>
  <c r="W213" i="1"/>
  <c r="AI213" i="1" s="1"/>
  <c r="V213" i="1"/>
  <c r="AH213" i="1" s="1"/>
  <c r="U213" i="1"/>
  <c r="T213" i="1"/>
  <c r="AF213" i="1" s="1"/>
  <c r="S213" i="1"/>
  <c r="AE213" i="1" s="1"/>
  <c r="R213" i="1"/>
  <c r="AD213" i="1" s="1"/>
  <c r="Q213" i="1"/>
  <c r="AC213" i="1" s="1"/>
  <c r="P213" i="1"/>
  <c r="AB213" i="1" s="1"/>
  <c r="O213" i="1"/>
  <c r="AA213" i="1" s="1"/>
  <c r="N213" i="1"/>
  <c r="Z213" i="1" s="1"/>
  <c r="Y212" i="1"/>
  <c r="AJ212" i="1" s="1"/>
  <c r="W212" i="1"/>
  <c r="AI212" i="1" s="1"/>
  <c r="V212" i="1"/>
  <c r="AH212" i="1" s="1"/>
  <c r="U212" i="1"/>
  <c r="T212" i="1"/>
  <c r="AF212" i="1" s="1"/>
  <c r="S212" i="1"/>
  <c r="AE212" i="1" s="1"/>
  <c r="R212" i="1"/>
  <c r="AD212" i="1" s="1"/>
  <c r="Q212" i="1"/>
  <c r="AC212" i="1" s="1"/>
  <c r="P212" i="1"/>
  <c r="AB212" i="1" s="1"/>
  <c r="O212" i="1"/>
  <c r="AA212" i="1" s="1"/>
  <c r="N212" i="1"/>
  <c r="Z212" i="1" s="1"/>
  <c r="AB211" i="1"/>
  <c r="Y211" i="1"/>
  <c r="AJ211" i="1" s="1"/>
  <c r="W211" i="1"/>
  <c r="AI211" i="1" s="1"/>
  <c r="V211" i="1"/>
  <c r="AH211" i="1" s="1"/>
  <c r="U211" i="1"/>
  <c r="T211" i="1"/>
  <c r="AF211" i="1" s="1"/>
  <c r="S211" i="1"/>
  <c r="AE211" i="1" s="1"/>
  <c r="R211" i="1"/>
  <c r="AD211" i="1" s="1"/>
  <c r="Q211" i="1"/>
  <c r="AC211" i="1" s="1"/>
  <c r="P211" i="1"/>
  <c r="O211" i="1"/>
  <c r="AA211" i="1" s="1"/>
  <c r="N211" i="1"/>
  <c r="Z211" i="1" s="1"/>
  <c r="AD210" i="1"/>
  <c r="Y210" i="1"/>
  <c r="AJ210" i="1" s="1"/>
  <c r="W210" i="1"/>
  <c r="AI210" i="1" s="1"/>
  <c r="V210" i="1"/>
  <c r="AH210" i="1" s="1"/>
  <c r="U210" i="1"/>
  <c r="T210" i="1"/>
  <c r="AF210" i="1" s="1"/>
  <c r="S210" i="1"/>
  <c r="AE210" i="1" s="1"/>
  <c r="R210" i="1"/>
  <c r="Q210" i="1"/>
  <c r="AC210" i="1" s="1"/>
  <c r="P210" i="1"/>
  <c r="AB210" i="1" s="1"/>
  <c r="O210" i="1"/>
  <c r="AA210" i="1" s="1"/>
  <c r="N210" i="1"/>
  <c r="Z210" i="1" s="1"/>
  <c r="Y209" i="1"/>
  <c r="AJ209" i="1" s="1"/>
  <c r="W209" i="1"/>
  <c r="AI209" i="1" s="1"/>
  <c r="V209" i="1"/>
  <c r="AH209" i="1" s="1"/>
  <c r="U209" i="1"/>
  <c r="T209" i="1"/>
  <c r="AF209" i="1" s="1"/>
  <c r="S209" i="1"/>
  <c r="AE209" i="1" s="1"/>
  <c r="R209" i="1"/>
  <c r="AD209" i="1" s="1"/>
  <c r="Q209" i="1"/>
  <c r="AC209" i="1" s="1"/>
  <c r="P209" i="1"/>
  <c r="AB209" i="1" s="1"/>
  <c r="O209" i="1"/>
  <c r="AA209" i="1" s="1"/>
  <c r="N209" i="1"/>
  <c r="Z209" i="1" s="1"/>
  <c r="AE208" i="1"/>
  <c r="Y208" i="1"/>
  <c r="AJ208" i="1" s="1"/>
  <c r="W208" i="1"/>
  <c r="AI208" i="1" s="1"/>
  <c r="V208" i="1"/>
  <c r="AH208" i="1" s="1"/>
  <c r="U208" i="1"/>
  <c r="T208" i="1"/>
  <c r="AF208" i="1" s="1"/>
  <c r="S208" i="1"/>
  <c r="R208" i="1"/>
  <c r="AD208" i="1" s="1"/>
  <c r="Q208" i="1"/>
  <c r="AC208" i="1" s="1"/>
  <c r="P208" i="1"/>
  <c r="AB208" i="1" s="1"/>
  <c r="O208" i="1"/>
  <c r="AA208" i="1" s="1"/>
  <c r="N208" i="1"/>
  <c r="Z208" i="1" s="1"/>
  <c r="Y207" i="1"/>
  <c r="AJ207" i="1" s="1"/>
  <c r="W207" i="1"/>
  <c r="V207" i="1"/>
  <c r="AH207" i="1" s="1"/>
  <c r="U207" i="1"/>
  <c r="AG207" i="1" s="1"/>
  <c r="T207" i="1"/>
  <c r="AF207" i="1" s="1"/>
  <c r="S207" i="1"/>
  <c r="AE207" i="1" s="1"/>
  <c r="R207" i="1"/>
  <c r="AD207" i="1" s="1"/>
  <c r="Q207" i="1"/>
  <c r="AC207" i="1" s="1"/>
  <c r="P207" i="1"/>
  <c r="AB207" i="1" s="1"/>
  <c r="O207" i="1"/>
  <c r="AA207" i="1" s="1"/>
  <c r="N207" i="1"/>
  <c r="Z207" i="1" s="1"/>
  <c r="AH206" i="1"/>
  <c r="Y206" i="1"/>
  <c r="AJ206" i="1" s="1"/>
  <c r="W206" i="1"/>
  <c r="AI206" i="1" s="1"/>
  <c r="V206" i="1"/>
  <c r="U206" i="1"/>
  <c r="T206" i="1"/>
  <c r="AF206" i="1" s="1"/>
  <c r="S206" i="1"/>
  <c r="AE206" i="1" s="1"/>
  <c r="R206" i="1"/>
  <c r="AD206" i="1" s="1"/>
  <c r="Q206" i="1"/>
  <c r="AC206" i="1" s="1"/>
  <c r="P206" i="1"/>
  <c r="AB206" i="1" s="1"/>
  <c r="O206" i="1"/>
  <c r="AA206" i="1" s="1"/>
  <c r="N206" i="1"/>
  <c r="Z206" i="1" s="1"/>
  <c r="Y205" i="1"/>
  <c r="AJ205" i="1" s="1"/>
  <c r="W205" i="1"/>
  <c r="AI205" i="1" s="1"/>
  <c r="V205" i="1"/>
  <c r="AH205" i="1" s="1"/>
  <c r="U205" i="1"/>
  <c r="T205" i="1"/>
  <c r="AF205" i="1" s="1"/>
  <c r="S205" i="1"/>
  <c r="AE205" i="1" s="1"/>
  <c r="R205" i="1"/>
  <c r="AD205" i="1" s="1"/>
  <c r="Q205" i="1"/>
  <c r="AC205" i="1" s="1"/>
  <c r="P205" i="1"/>
  <c r="AB205" i="1" s="1"/>
  <c r="O205" i="1"/>
  <c r="AA205" i="1" s="1"/>
  <c r="N205" i="1"/>
  <c r="Z205" i="1" s="1"/>
  <c r="Y204" i="1"/>
  <c r="AJ204" i="1" s="1"/>
  <c r="W204" i="1"/>
  <c r="AI204" i="1" s="1"/>
  <c r="V204" i="1"/>
  <c r="AH204" i="1" s="1"/>
  <c r="U204" i="1"/>
  <c r="T204" i="1"/>
  <c r="AF204" i="1" s="1"/>
  <c r="S204" i="1"/>
  <c r="AE204" i="1" s="1"/>
  <c r="R204" i="1"/>
  <c r="AD204" i="1" s="1"/>
  <c r="Q204" i="1"/>
  <c r="AC204" i="1" s="1"/>
  <c r="P204" i="1"/>
  <c r="AB204" i="1" s="1"/>
  <c r="O204" i="1"/>
  <c r="AA204" i="1" s="1"/>
  <c r="N204" i="1"/>
  <c r="Z204" i="1" s="1"/>
  <c r="Y203" i="1"/>
  <c r="AJ203" i="1" s="1"/>
  <c r="W203" i="1"/>
  <c r="AI203" i="1" s="1"/>
  <c r="V203" i="1"/>
  <c r="AH203" i="1" s="1"/>
  <c r="U203" i="1"/>
  <c r="AG203" i="1" s="1"/>
  <c r="T203" i="1"/>
  <c r="AF203" i="1" s="1"/>
  <c r="S203" i="1"/>
  <c r="AE203" i="1" s="1"/>
  <c r="R203" i="1"/>
  <c r="AD203" i="1" s="1"/>
  <c r="Q203" i="1"/>
  <c r="AC203" i="1" s="1"/>
  <c r="P203" i="1"/>
  <c r="AB203" i="1" s="1"/>
  <c r="O203" i="1"/>
  <c r="AA203" i="1" s="1"/>
  <c r="N203" i="1"/>
  <c r="Z203" i="1" s="1"/>
  <c r="Y202" i="1"/>
  <c r="AJ202" i="1" s="1"/>
  <c r="W202" i="1"/>
  <c r="AI202" i="1" s="1"/>
  <c r="V202" i="1"/>
  <c r="AH202" i="1" s="1"/>
  <c r="U202" i="1"/>
  <c r="T202" i="1"/>
  <c r="AF202" i="1" s="1"/>
  <c r="S202" i="1"/>
  <c r="AE202" i="1" s="1"/>
  <c r="R202" i="1"/>
  <c r="AD202" i="1" s="1"/>
  <c r="Q202" i="1"/>
  <c r="AC202" i="1" s="1"/>
  <c r="P202" i="1"/>
  <c r="AB202" i="1" s="1"/>
  <c r="O202" i="1"/>
  <c r="AA202" i="1" s="1"/>
  <c r="N202" i="1"/>
  <c r="Z202" i="1" s="1"/>
  <c r="Y201" i="1"/>
  <c r="AJ201" i="1" s="1"/>
  <c r="W201" i="1"/>
  <c r="AI201" i="1" s="1"/>
  <c r="V201" i="1"/>
  <c r="AH201" i="1" s="1"/>
  <c r="U201" i="1"/>
  <c r="T201" i="1"/>
  <c r="AF201" i="1" s="1"/>
  <c r="S201" i="1"/>
  <c r="AE201" i="1" s="1"/>
  <c r="R201" i="1"/>
  <c r="AD201" i="1" s="1"/>
  <c r="Q201" i="1"/>
  <c r="AC201" i="1" s="1"/>
  <c r="P201" i="1"/>
  <c r="AB201" i="1" s="1"/>
  <c r="O201" i="1"/>
  <c r="AA201" i="1" s="1"/>
  <c r="N201" i="1"/>
  <c r="Z201" i="1" s="1"/>
  <c r="Y200" i="1"/>
  <c r="AJ200" i="1" s="1"/>
  <c r="W200" i="1"/>
  <c r="AI200" i="1" s="1"/>
  <c r="V200" i="1"/>
  <c r="AH200" i="1" s="1"/>
  <c r="U200" i="1"/>
  <c r="T200" i="1"/>
  <c r="AF200" i="1" s="1"/>
  <c r="S200" i="1"/>
  <c r="AE200" i="1" s="1"/>
  <c r="R200" i="1"/>
  <c r="AD200" i="1" s="1"/>
  <c r="Q200" i="1"/>
  <c r="AC200" i="1" s="1"/>
  <c r="P200" i="1"/>
  <c r="AB200" i="1" s="1"/>
  <c r="O200" i="1"/>
  <c r="AA200" i="1" s="1"/>
  <c r="N200" i="1"/>
  <c r="Z200" i="1" s="1"/>
  <c r="Y199" i="1"/>
  <c r="AJ199" i="1" s="1"/>
  <c r="W199" i="1"/>
  <c r="AI199" i="1" s="1"/>
  <c r="V199" i="1"/>
  <c r="AH199" i="1" s="1"/>
  <c r="U199" i="1"/>
  <c r="AG199" i="1" s="1"/>
  <c r="T199" i="1"/>
  <c r="AF199" i="1" s="1"/>
  <c r="S199" i="1"/>
  <c r="AE199" i="1" s="1"/>
  <c r="R199" i="1"/>
  <c r="AD199" i="1" s="1"/>
  <c r="Q199" i="1"/>
  <c r="AC199" i="1" s="1"/>
  <c r="P199" i="1"/>
  <c r="AB199" i="1" s="1"/>
  <c r="O199" i="1"/>
  <c r="AA199" i="1" s="1"/>
  <c r="N199" i="1"/>
  <c r="Z199" i="1" s="1"/>
  <c r="Y198" i="1"/>
  <c r="AJ198" i="1" s="1"/>
  <c r="W198" i="1"/>
  <c r="AI198" i="1" s="1"/>
  <c r="V198" i="1"/>
  <c r="AH198" i="1" s="1"/>
  <c r="U198" i="1"/>
  <c r="T198" i="1"/>
  <c r="AF198" i="1" s="1"/>
  <c r="S198" i="1"/>
  <c r="AE198" i="1" s="1"/>
  <c r="R198" i="1"/>
  <c r="AD198" i="1" s="1"/>
  <c r="Q198" i="1"/>
  <c r="AC198" i="1" s="1"/>
  <c r="P198" i="1"/>
  <c r="AB198" i="1" s="1"/>
  <c r="O198" i="1"/>
  <c r="AA198" i="1" s="1"/>
  <c r="N198" i="1"/>
  <c r="Z198" i="1" s="1"/>
  <c r="Y197" i="1"/>
  <c r="AJ197" i="1" s="1"/>
  <c r="W197" i="1"/>
  <c r="AI197" i="1" s="1"/>
  <c r="V197" i="1"/>
  <c r="AH197" i="1" s="1"/>
  <c r="U197" i="1"/>
  <c r="T197" i="1"/>
  <c r="AF197" i="1" s="1"/>
  <c r="S197" i="1"/>
  <c r="AE197" i="1" s="1"/>
  <c r="R197" i="1"/>
  <c r="AD197" i="1" s="1"/>
  <c r="Q197" i="1"/>
  <c r="AC197" i="1" s="1"/>
  <c r="P197" i="1"/>
  <c r="AB197" i="1" s="1"/>
  <c r="O197" i="1"/>
  <c r="AA197" i="1" s="1"/>
  <c r="N197" i="1"/>
  <c r="Z197" i="1" s="1"/>
  <c r="AA196" i="1"/>
  <c r="Y196" i="1"/>
  <c r="AJ196" i="1" s="1"/>
  <c r="W196" i="1"/>
  <c r="AI196" i="1" s="1"/>
  <c r="V196" i="1"/>
  <c r="AH196" i="1" s="1"/>
  <c r="U196" i="1"/>
  <c r="T196" i="1"/>
  <c r="AF196" i="1" s="1"/>
  <c r="S196" i="1"/>
  <c r="AE196" i="1" s="1"/>
  <c r="R196" i="1"/>
  <c r="AD196" i="1" s="1"/>
  <c r="Q196" i="1"/>
  <c r="AC196" i="1" s="1"/>
  <c r="P196" i="1"/>
  <c r="AB196" i="1" s="1"/>
  <c r="O196" i="1"/>
  <c r="N196" i="1"/>
  <c r="Z196" i="1" s="1"/>
  <c r="Y195" i="1"/>
  <c r="AJ195" i="1" s="1"/>
  <c r="W195" i="1"/>
  <c r="V195" i="1"/>
  <c r="AH195" i="1" s="1"/>
  <c r="U195" i="1"/>
  <c r="AG195" i="1" s="1"/>
  <c r="T195" i="1"/>
  <c r="AF195" i="1" s="1"/>
  <c r="S195" i="1"/>
  <c r="AE195" i="1" s="1"/>
  <c r="R195" i="1"/>
  <c r="AD195" i="1" s="1"/>
  <c r="Q195" i="1"/>
  <c r="AC195" i="1" s="1"/>
  <c r="P195" i="1"/>
  <c r="AB195" i="1" s="1"/>
  <c r="O195" i="1"/>
  <c r="AA195" i="1" s="1"/>
  <c r="N195" i="1"/>
  <c r="Z195" i="1" s="1"/>
  <c r="Y194" i="1"/>
  <c r="AJ194" i="1" s="1"/>
  <c r="W194" i="1"/>
  <c r="AI194" i="1" s="1"/>
  <c r="V194" i="1"/>
  <c r="AH194" i="1" s="1"/>
  <c r="U194" i="1"/>
  <c r="T194" i="1"/>
  <c r="AF194" i="1" s="1"/>
  <c r="S194" i="1"/>
  <c r="AE194" i="1" s="1"/>
  <c r="R194" i="1"/>
  <c r="AD194" i="1" s="1"/>
  <c r="Q194" i="1"/>
  <c r="AC194" i="1" s="1"/>
  <c r="P194" i="1"/>
  <c r="AB194" i="1" s="1"/>
  <c r="O194" i="1"/>
  <c r="AA194" i="1" s="1"/>
  <c r="N194" i="1"/>
  <c r="Z194" i="1" s="1"/>
  <c r="Y193" i="1"/>
  <c r="AJ193" i="1" s="1"/>
  <c r="W193" i="1"/>
  <c r="AI193" i="1" s="1"/>
  <c r="V193" i="1"/>
  <c r="AH193" i="1" s="1"/>
  <c r="U193" i="1"/>
  <c r="T193" i="1"/>
  <c r="AF193" i="1" s="1"/>
  <c r="S193" i="1"/>
  <c r="AE193" i="1" s="1"/>
  <c r="R193" i="1"/>
  <c r="AD193" i="1" s="1"/>
  <c r="Q193" i="1"/>
  <c r="AC193" i="1" s="1"/>
  <c r="P193" i="1"/>
  <c r="AB193" i="1" s="1"/>
  <c r="O193" i="1"/>
  <c r="AA193" i="1" s="1"/>
  <c r="N193" i="1"/>
  <c r="Z193" i="1" s="1"/>
  <c r="Y192" i="1"/>
  <c r="AJ192" i="1" s="1"/>
  <c r="W192" i="1"/>
  <c r="AI192" i="1" s="1"/>
  <c r="V192" i="1"/>
  <c r="AH192" i="1" s="1"/>
  <c r="U192" i="1"/>
  <c r="T192" i="1"/>
  <c r="AF192" i="1" s="1"/>
  <c r="S192" i="1"/>
  <c r="AE192" i="1" s="1"/>
  <c r="R192" i="1"/>
  <c r="AD192" i="1" s="1"/>
  <c r="Q192" i="1"/>
  <c r="AC192" i="1" s="1"/>
  <c r="P192" i="1"/>
  <c r="AB192" i="1" s="1"/>
  <c r="O192" i="1"/>
  <c r="AA192" i="1" s="1"/>
  <c r="N192" i="1"/>
  <c r="Z192" i="1" s="1"/>
  <c r="Y191" i="1"/>
  <c r="AJ191" i="1" s="1"/>
  <c r="W191" i="1"/>
  <c r="V191" i="1"/>
  <c r="AH191" i="1" s="1"/>
  <c r="U191" i="1"/>
  <c r="AG191" i="1" s="1"/>
  <c r="T191" i="1"/>
  <c r="AF191" i="1" s="1"/>
  <c r="S191" i="1"/>
  <c r="AE191" i="1" s="1"/>
  <c r="R191" i="1"/>
  <c r="AD191" i="1" s="1"/>
  <c r="Q191" i="1"/>
  <c r="AC191" i="1" s="1"/>
  <c r="P191" i="1"/>
  <c r="AB191" i="1" s="1"/>
  <c r="O191" i="1"/>
  <c r="AA191" i="1" s="1"/>
  <c r="N191" i="1"/>
  <c r="Z191" i="1" s="1"/>
  <c r="Y190" i="1"/>
  <c r="AJ190" i="1" s="1"/>
  <c r="W190" i="1"/>
  <c r="AI190" i="1" s="1"/>
  <c r="V190" i="1"/>
  <c r="AH190" i="1" s="1"/>
  <c r="U190" i="1"/>
  <c r="T190" i="1"/>
  <c r="AF190" i="1" s="1"/>
  <c r="S190" i="1"/>
  <c r="AE190" i="1" s="1"/>
  <c r="R190" i="1"/>
  <c r="AD190" i="1" s="1"/>
  <c r="Q190" i="1"/>
  <c r="AC190" i="1" s="1"/>
  <c r="P190" i="1"/>
  <c r="AB190" i="1" s="1"/>
  <c r="O190" i="1"/>
  <c r="AA190" i="1" s="1"/>
  <c r="N190" i="1"/>
  <c r="Z190" i="1" s="1"/>
  <c r="Y189" i="1"/>
  <c r="AJ189" i="1" s="1"/>
  <c r="W189" i="1"/>
  <c r="AI189" i="1" s="1"/>
  <c r="V189" i="1"/>
  <c r="AH189" i="1" s="1"/>
  <c r="U189" i="1"/>
  <c r="T189" i="1"/>
  <c r="AF189" i="1" s="1"/>
  <c r="S189" i="1"/>
  <c r="AE189" i="1" s="1"/>
  <c r="R189" i="1"/>
  <c r="AD189" i="1" s="1"/>
  <c r="Q189" i="1"/>
  <c r="AC189" i="1" s="1"/>
  <c r="P189" i="1"/>
  <c r="AB189" i="1" s="1"/>
  <c r="O189" i="1"/>
  <c r="AA189" i="1" s="1"/>
  <c r="N189" i="1"/>
  <c r="Z189" i="1" s="1"/>
  <c r="Y188" i="1"/>
  <c r="AJ188" i="1" s="1"/>
  <c r="W188" i="1"/>
  <c r="AI188" i="1" s="1"/>
  <c r="V188" i="1"/>
  <c r="AH188" i="1" s="1"/>
  <c r="U188" i="1"/>
  <c r="T188" i="1"/>
  <c r="AF188" i="1" s="1"/>
  <c r="S188" i="1"/>
  <c r="AE188" i="1" s="1"/>
  <c r="R188" i="1"/>
  <c r="AD188" i="1" s="1"/>
  <c r="Q188" i="1"/>
  <c r="AC188" i="1" s="1"/>
  <c r="P188" i="1"/>
  <c r="AB188" i="1" s="1"/>
  <c r="O188" i="1"/>
  <c r="AA188" i="1" s="1"/>
  <c r="N188" i="1"/>
  <c r="Z188" i="1" s="1"/>
  <c r="Y187" i="1"/>
  <c r="AJ187" i="1" s="1"/>
  <c r="W187" i="1"/>
  <c r="AI187" i="1" s="1"/>
  <c r="V187" i="1"/>
  <c r="AH187" i="1" s="1"/>
  <c r="U187" i="1"/>
  <c r="AG187" i="1" s="1"/>
  <c r="T187" i="1"/>
  <c r="AF187" i="1" s="1"/>
  <c r="S187" i="1"/>
  <c r="AE187" i="1" s="1"/>
  <c r="R187" i="1"/>
  <c r="AD187" i="1" s="1"/>
  <c r="Q187" i="1"/>
  <c r="AC187" i="1" s="1"/>
  <c r="P187" i="1"/>
  <c r="AB187" i="1" s="1"/>
  <c r="O187" i="1"/>
  <c r="AA187" i="1" s="1"/>
  <c r="N187" i="1"/>
  <c r="Z187" i="1" s="1"/>
  <c r="Y186" i="1"/>
  <c r="AJ186" i="1" s="1"/>
  <c r="W186" i="1"/>
  <c r="AI186" i="1" s="1"/>
  <c r="V186" i="1"/>
  <c r="AH186" i="1" s="1"/>
  <c r="U186" i="1"/>
  <c r="T186" i="1"/>
  <c r="AF186" i="1" s="1"/>
  <c r="S186" i="1"/>
  <c r="AE186" i="1" s="1"/>
  <c r="R186" i="1"/>
  <c r="AD186" i="1" s="1"/>
  <c r="Q186" i="1"/>
  <c r="AC186" i="1" s="1"/>
  <c r="P186" i="1"/>
  <c r="AB186" i="1" s="1"/>
  <c r="O186" i="1"/>
  <c r="AA186" i="1" s="1"/>
  <c r="N186" i="1"/>
  <c r="Z186" i="1" s="1"/>
  <c r="Y185" i="1"/>
  <c r="AJ185" i="1" s="1"/>
  <c r="W185" i="1"/>
  <c r="AI185" i="1" s="1"/>
  <c r="V185" i="1"/>
  <c r="AH185" i="1" s="1"/>
  <c r="U185" i="1"/>
  <c r="T185" i="1"/>
  <c r="AF185" i="1" s="1"/>
  <c r="S185" i="1"/>
  <c r="AE185" i="1" s="1"/>
  <c r="R185" i="1"/>
  <c r="AD185" i="1" s="1"/>
  <c r="Q185" i="1"/>
  <c r="AC185" i="1" s="1"/>
  <c r="P185" i="1"/>
  <c r="AB185" i="1" s="1"/>
  <c r="O185" i="1"/>
  <c r="AA185" i="1" s="1"/>
  <c r="N185" i="1"/>
  <c r="Z185" i="1" s="1"/>
  <c r="Y184" i="1"/>
  <c r="AJ184" i="1" s="1"/>
  <c r="W184" i="1"/>
  <c r="AI184" i="1" s="1"/>
  <c r="V184" i="1"/>
  <c r="AH184" i="1" s="1"/>
  <c r="U184" i="1"/>
  <c r="T184" i="1"/>
  <c r="AF184" i="1" s="1"/>
  <c r="S184" i="1"/>
  <c r="AE184" i="1" s="1"/>
  <c r="R184" i="1"/>
  <c r="AD184" i="1" s="1"/>
  <c r="Q184" i="1"/>
  <c r="AC184" i="1" s="1"/>
  <c r="P184" i="1"/>
  <c r="AB184" i="1" s="1"/>
  <c r="O184" i="1"/>
  <c r="AA184" i="1" s="1"/>
  <c r="N184" i="1"/>
  <c r="Z184" i="1" s="1"/>
  <c r="Y183" i="1"/>
  <c r="AJ183" i="1" s="1"/>
  <c r="W183" i="1"/>
  <c r="AI183" i="1" s="1"/>
  <c r="V183" i="1"/>
  <c r="AH183" i="1" s="1"/>
  <c r="U183" i="1"/>
  <c r="AG183" i="1" s="1"/>
  <c r="T183" i="1"/>
  <c r="AF183" i="1" s="1"/>
  <c r="S183" i="1"/>
  <c r="AE183" i="1" s="1"/>
  <c r="R183" i="1"/>
  <c r="AD183" i="1" s="1"/>
  <c r="Q183" i="1"/>
  <c r="AC183" i="1" s="1"/>
  <c r="P183" i="1"/>
  <c r="AB183" i="1" s="1"/>
  <c r="O183" i="1"/>
  <c r="AA183" i="1" s="1"/>
  <c r="N183" i="1"/>
  <c r="Z183" i="1" s="1"/>
  <c r="Y182" i="1"/>
  <c r="AJ182" i="1" s="1"/>
  <c r="W182" i="1"/>
  <c r="AI182" i="1" s="1"/>
  <c r="V182" i="1"/>
  <c r="AH182" i="1" s="1"/>
  <c r="U182" i="1"/>
  <c r="T182" i="1"/>
  <c r="AF182" i="1" s="1"/>
  <c r="S182" i="1"/>
  <c r="AE182" i="1" s="1"/>
  <c r="R182" i="1"/>
  <c r="AD182" i="1" s="1"/>
  <c r="Q182" i="1"/>
  <c r="AC182" i="1" s="1"/>
  <c r="P182" i="1"/>
  <c r="AB182" i="1" s="1"/>
  <c r="O182" i="1"/>
  <c r="AA182" i="1" s="1"/>
  <c r="N182" i="1"/>
  <c r="Z182" i="1" s="1"/>
  <c r="Y181" i="1"/>
  <c r="AJ181" i="1" s="1"/>
  <c r="W181" i="1"/>
  <c r="AI181" i="1" s="1"/>
  <c r="V181" i="1"/>
  <c r="AH181" i="1" s="1"/>
  <c r="U181" i="1"/>
  <c r="T181" i="1"/>
  <c r="AF181" i="1" s="1"/>
  <c r="S181" i="1"/>
  <c r="AE181" i="1" s="1"/>
  <c r="R181" i="1"/>
  <c r="AD181" i="1" s="1"/>
  <c r="Q181" i="1"/>
  <c r="AC181" i="1" s="1"/>
  <c r="P181" i="1"/>
  <c r="AB181" i="1" s="1"/>
  <c r="O181" i="1"/>
  <c r="AA181" i="1" s="1"/>
  <c r="N181" i="1"/>
  <c r="Z181" i="1" s="1"/>
  <c r="Y180" i="1"/>
  <c r="AJ180" i="1" s="1"/>
  <c r="W180" i="1"/>
  <c r="AI180" i="1" s="1"/>
  <c r="V180" i="1"/>
  <c r="AH180" i="1" s="1"/>
  <c r="U180" i="1"/>
  <c r="T180" i="1"/>
  <c r="AF180" i="1" s="1"/>
  <c r="S180" i="1"/>
  <c r="AE180" i="1" s="1"/>
  <c r="R180" i="1"/>
  <c r="AD180" i="1" s="1"/>
  <c r="Q180" i="1"/>
  <c r="AC180" i="1" s="1"/>
  <c r="P180" i="1"/>
  <c r="AB180" i="1" s="1"/>
  <c r="O180" i="1"/>
  <c r="AA180" i="1" s="1"/>
  <c r="N180" i="1"/>
  <c r="Z180" i="1" s="1"/>
  <c r="Y179" i="1"/>
  <c r="AJ179" i="1" s="1"/>
  <c r="W179" i="1"/>
  <c r="V179" i="1"/>
  <c r="AH179" i="1" s="1"/>
  <c r="U179" i="1"/>
  <c r="AG179" i="1" s="1"/>
  <c r="T179" i="1"/>
  <c r="AF179" i="1" s="1"/>
  <c r="S179" i="1"/>
  <c r="AE179" i="1" s="1"/>
  <c r="R179" i="1"/>
  <c r="AD179" i="1" s="1"/>
  <c r="Q179" i="1"/>
  <c r="AC179" i="1" s="1"/>
  <c r="P179" i="1"/>
  <c r="AB179" i="1" s="1"/>
  <c r="O179" i="1"/>
  <c r="AA179" i="1" s="1"/>
  <c r="N179" i="1"/>
  <c r="Z179" i="1" s="1"/>
  <c r="Y178" i="1"/>
  <c r="AJ178" i="1" s="1"/>
  <c r="W178" i="1"/>
  <c r="AI178" i="1" s="1"/>
  <c r="V178" i="1"/>
  <c r="AH178" i="1" s="1"/>
  <c r="U178" i="1"/>
  <c r="T178" i="1"/>
  <c r="AF178" i="1" s="1"/>
  <c r="S178" i="1"/>
  <c r="AE178" i="1" s="1"/>
  <c r="R178" i="1"/>
  <c r="AD178" i="1" s="1"/>
  <c r="Q178" i="1"/>
  <c r="AC178" i="1" s="1"/>
  <c r="P178" i="1"/>
  <c r="AB178" i="1" s="1"/>
  <c r="O178" i="1"/>
  <c r="AA178" i="1" s="1"/>
  <c r="N178" i="1"/>
  <c r="Z178" i="1" s="1"/>
  <c r="Y177" i="1"/>
  <c r="AJ177" i="1" s="1"/>
  <c r="W177" i="1"/>
  <c r="AI177" i="1" s="1"/>
  <c r="V177" i="1"/>
  <c r="AH177" i="1" s="1"/>
  <c r="U177" i="1"/>
  <c r="T177" i="1"/>
  <c r="AF177" i="1" s="1"/>
  <c r="S177" i="1"/>
  <c r="AE177" i="1" s="1"/>
  <c r="R177" i="1"/>
  <c r="AD177" i="1" s="1"/>
  <c r="Q177" i="1"/>
  <c r="AC177" i="1" s="1"/>
  <c r="P177" i="1"/>
  <c r="AB177" i="1" s="1"/>
  <c r="O177" i="1"/>
  <c r="AA177" i="1" s="1"/>
  <c r="N177" i="1"/>
  <c r="Z177" i="1" s="1"/>
  <c r="Y176" i="1"/>
  <c r="AJ176" i="1" s="1"/>
  <c r="W176" i="1"/>
  <c r="AI176" i="1" s="1"/>
  <c r="V176" i="1"/>
  <c r="AH176" i="1" s="1"/>
  <c r="U176" i="1"/>
  <c r="T176" i="1"/>
  <c r="AF176" i="1" s="1"/>
  <c r="S176" i="1"/>
  <c r="AE176" i="1" s="1"/>
  <c r="R176" i="1"/>
  <c r="AD176" i="1" s="1"/>
  <c r="Q176" i="1"/>
  <c r="AC176" i="1" s="1"/>
  <c r="P176" i="1"/>
  <c r="AB176" i="1" s="1"/>
  <c r="O176" i="1"/>
  <c r="AA176" i="1" s="1"/>
  <c r="N176" i="1"/>
  <c r="Z176" i="1" s="1"/>
  <c r="Y175" i="1"/>
  <c r="AJ175" i="1" s="1"/>
  <c r="W175" i="1"/>
  <c r="V175" i="1"/>
  <c r="AH175" i="1" s="1"/>
  <c r="U175" i="1"/>
  <c r="AG175" i="1" s="1"/>
  <c r="T175" i="1"/>
  <c r="AF175" i="1" s="1"/>
  <c r="S175" i="1"/>
  <c r="AE175" i="1" s="1"/>
  <c r="R175" i="1"/>
  <c r="AD175" i="1" s="1"/>
  <c r="Q175" i="1"/>
  <c r="AC175" i="1" s="1"/>
  <c r="P175" i="1"/>
  <c r="AB175" i="1" s="1"/>
  <c r="O175" i="1"/>
  <c r="AA175" i="1" s="1"/>
  <c r="N175" i="1"/>
  <c r="Z175" i="1" s="1"/>
  <c r="Y174" i="1"/>
  <c r="AJ174" i="1" s="1"/>
  <c r="W174" i="1"/>
  <c r="AI174" i="1" s="1"/>
  <c r="V174" i="1"/>
  <c r="AH174" i="1" s="1"/>
  <c r="U174" i="1"/>
  <c r="T174" i="1"/>
  <c r="AF174" i="1" s="1"/>
  <c r="S174" i="1"/>
  <c r="AE174" i="1" s="1"/>
  <c r="R174" i="1"/>
  <c r="AD174" i="1" s="1"/>
  <c r="Q174" i="1"/>
  <c r="AC174" i="1" s="1"/>
  <c r="P174" i="1"/>
  <c r="AB174" i="1" s="1"/>
  <c r="O174" i="1"/>
  <c r="AA174" i="1" s="1"/>
  <c r="N174" i="1"/>
  <c r="Z174" i="1" s="1"/>
  <c r="Y173" i="1"/>
  <c r="AJ173" i="1" s="1"/>
  <c r="W173" i="1"/>
  <c r="AI173" i="1" s="1"/>
  <c r="V173" i="1"/>
  <c r="AH173" i="1" s="1"/>
  <c r="U173" i="1"/>
  <c r="T173" i="1"/>
  <c r="AF173" i="1" s="1"/>
  <c r="S173" i="1"/>
  <c r="AE173" i="1" s="1"/>
  <c r="R173" i="1"/>
  <c r="AD173" i="1" s="1"/>
  <c r="Q173" i="1"/>
  <c r="AC173" i="1" s="1"/>
  <c r="P173" i="1"/>
  <c r="AB173" i="1" s="1"/>
  <c r="O173" i="1"/>
  <c r="AA173" i="1" s="1"/>
  <c r="N173" i="1"/>
  <c r="Z173" i="1" s="1"/>
  <c r="Y172" i="1"/>
  <c r="AJ172" i="1" s="1"/>
  <c r="W172" i="1"/>
  <c r="AI172" i="1" s="1"/>
  <c r="V172" i="1"/>
  <c r="AH172" i="1" s="1"/>
  <c r="U172" i="1"/>
  <c r="T172" i="1"/>
  <c r="AF172" i="1" s="1"/>
  <c r="S172" i="1"/>
  <c r="AE172" i="1" s="1"/>
  <c r="R172" i="1"/>
  <c r="AD172" i="1" s="1"/>
  <c r="Q172" i="1"/>
  <c r="AC172" i="1" s="1"/>
  <c r="P172" i="1"/>
  <c r="AB172" i="1" s="1"/>
  <c r="O172" i="1"/>
  <c r="AA172" i="1" s="1"/>
  <c r="N172" i="1"/>
  <c r="Z172" i="1" s="1"/>
  <c r="Y171" i="1"/>
  <c r="AJ171" i="1" s="1"/>
  <c r="W171" i="1"/>
  <c r="AI171" i="1" s="1"/>
  <c r="V171" i="1"/>
  <c r="AH171" i="1" s="1"/>
  <c r="U171" i="1"/>
  <c r="AG171" i="1" s="1"/>
  <c r="T171" i="1"/>
  <c r="AF171" i="1" s="1"/>
  <c r="S171" i="1"/>
  <c r="AE171" i="1" s="1"/>
  <c r="R171" i="1"/>
  <c r="AD171" i="1" s="1"/>
  <c r="Q171" i="1"/>
  <c r="AC171" i="1" s="1"/>
  <c r="P171" i="1"/>
  <c r="AB171" i="1" s="1"/>
  <c r="O171" i="1"/>
  <c r="AA171" i="1" s="1"/>
  <c r="N171" i="1"/>
  <c r="Z171" i="1" s="1"/>
  <c r="Y170" i="1"/>
  <c r="AJ170" i="1" s="1"/>
  <c r="W170" i="1"/>
  <c r="AI170" i="1" s="1"/>
  <c r="V170" i="1"/>
  <c r="AH170" i="1" s="1"/>
  <c r="U170" i="1"/>
  <c r="T170" i="1"/>
  <c r="AF170" i="1" s="1"/>
  <c r="S170" i="1"/>
  <c r="AE170" i="1" s="1"/>
  <c r="R170" i="1"/>
  <c r="AD170" i="1" s="1"/>
  <c r="Q170" i="1"/>
  <c r="AC170" i="1" s="1"/>
  <c r="P170" i="1"/>
  <c r="AB170" i="1" s="1"/>
  <c r="O170" i="1"/>
  <c r="AA170" i="1" s="1"/>
  <c r="N170" i="1"/>
  <c r="Z170" i="1" s="1"/>
  <c r="Y169" i="1"/>
  <c r="AJ169" i="1" s="1"/>
  <c r="W169" i="1"/>
  <c r="AI169" i="1" s="1"/>
  <c r="V169" i="1"/>
  <c r="AH169" i="1" s="1"/>
  <c r="U169" i="1"/>
  <c r="T169" i="1"/>
  <c r="AF169" i="1" s="1"/>
  <c r="S169" i="1"/>
  <c r="AE169" i="1" s="1"/>
  <c r="R169" i="1"/>
  <c r="AD169" i="1" s="1"/>
  <c r="Q169" i="1"/>
  <c r="AC169" i="1" s="1"/>
  <c r="P169" i="1"/>
  <c r="AB169" i="1" s="1"/>
  <c r="O169" i="1"/>
  <c r="AA169" i="1" s="1"/>
  <c r="N169" i="1"/>
  <c r="Z169" i="1" s="1"/>
  <c r="Y168" i="1"/>
  <c r="AJ168" i="1" s="1"/>
  <c r="W168" i="1"/>
  <c r="AI168" i="1" s="1"/>
  <c r="V168" i="1"/>
  <c r="AH168" i="1" s="1"/>
  <c r="U168" i="1"/>
  <c r="T168" i="1"/>
  <c r="AF168" i="1" s="1"/>
  <c r="S168" i="1"/>
  <c r="AE168" i="1" s="1"/>
  <c r="R168" i="1"/>
  <c r="AD168" i="1" s="1"/>
  <c r="Q168" i="1"/>
  <c r="AC168" i="1" s="1"/>
  <c r="P168" i="1"/>
  <c r="AB168" i="1" s="1"/>
  <c r="O168" i="1"/>
  <c r="AA168" i="1" s="1"/>
  <c r="N168" i="1"/>
  <c r="Z168" i="1" s="1"/>
  <c r="Y167" i="1"/>
  <c r="AJ167" i="1" s="1"/>
  <c r="W167" i="1"/>
  <c r="AI167" i="1" s="1"/>
  <c r="V167" i="1"/>
  <c r="AH167" i="1" s="1"/>
  <c r="U167" i="1"/>
  <c r="AG167" i="1" s="1"/>
  <c r="T167" i="1"/>
  <c r="AF167" i="1" s="1"/>
  <c r="S167" i="1"/>
  <c r="AE167" i="1" s="1"/>
  <c r="R167" i="1"/>
  <c r="AD167" i="1" s="1"/>
  <c r="Q167" i="1"/>
  <c r="AC167" i="1" s="1"/>
  <c r="P167" i="1"/>
  <c r="AB167" i="1" s="1"/>
  <c r="O167" i="1"/>
  <c r="AA167" i="1" s="1"/>
  <c r="N167" i="1"/>
  <c r="Z167" i="1" s="1"/>
  <c r="Y166" i="1"/>
  <c r="AJ166" i="1" s="1"/>
  <c r="W166" i="1"/>
  <c r="AI166" i="1" s="1"/>
  <c r="V166" i="1"/>
  <c r="AH166" i="1" s="1"/>
  <c r="U166" i="1"/>
  <c r="T166" i="1"/>
  <c r="AF166" i="1" s="1"/>
  <c r="S166" i="1"/>
  <c r="AE166" i="1" s="1"/>
  <c r="R166" i="1"/>
  <c r="AD166" i="1" s="1"/>
  <c r="Q166" i="1"/>
  <c r="AC166" i="1" s="1"/>
  <c r="P166" i="1"/>
  <c r="AB166" i="1" s="1"/>
  <c r="O166" i="1"/>
  <c r="AA166" i="1" s="1"/>
  <c r="N166" i="1"/>
  <c r="Z166" i="1" s="1"/>
  <c r="Y165" i="1"/>
  <c r="AJ165" i="1" s="1"/>
  <c r="W165" i="1"/>
  <c r="AI165" i="1" s="1"/>
  <c r="V165" i="1"/>
  <c r="AH165" i="1" s="1"/>
  <c r="U165" i="1"/>
  <c r="T165" i="1"/>
  <c r="AF165" i="1" s="1"/>
  <c r="S165" i="1"/>
  <c r="AE165" i="1" s="1"/>
  <c r="R165" i="1"/>
  <c r="AD165" i="1" s="1"/>
  <c r="Q165" i="1"/>
  <c r="AC165" i="1" s="1"/>
  <c r="P165" i="1"/>
  <c r="AB165" i="1" s="1"/>
  <c r="O165" i="1"/>
  <c r="AA165" i="1" s="1"/>
  <c r="N165" i="1"/>
  <c r="Z165" i="1" s="1"/>
  <c r="Y164" i="1"/>
  <c r="AJ164" i="1" s="1"/>
  <c r="W164" i="1"/>
  <c r="AI164" i="1" s="1"/>
  <c r="V164" i="1"/>
  <c r="AH164" i="1" s="1"/>
  <c r="U164" i="1"/>
  <c r="T164" i="1"/>
  <c r="AF164" i="1" s="1"/>
  <c r="S164" i="1"/>
  <c r="AE164" i="1" s="1"/>
  <c r="R164" i="1"/>
  <c r="AD164" i="1" s="1"/>
  <c r="Q164" i="1"/>
  <c r="AC164" i="1" s="1"/>
  <c r="P164" i="1"/>
  <c r="AB164" i="1" s="1"/>
  <c r="O164" i="1"/>
  <c r="AA164" i="1" s="1"/>
  <c r="N164" i="1"/>
  <c r="Z164" i="1" s="1"/>
  <c r="Y163" i="1"/>
  <c r="AJ163" i="1" s="1"/>
  <c r="W163" i="1"/>
  <c r="AI163" i="1" s="1"/>
  <c r="V163" i="1"/>
  <c r="AH163" i="1" s="1"/>
  <c r="U163" i="1"/>
  <c r="T163" i="1"/>
  <c r="AF163" i="1" s="1"/>
  <c r="S163" i="1"/>
  <c r="AE163" i="1" s="1"/>
  <c r="R163" i="1"/>
  <c r="AD163" i="1" s="1"/>
  <c r="Q163" i="1"/>
  <c r="AC163" i="1" s="1"/>
  <c r="P163" i="1"/>
  <c r="AB163" i="1" s="1"/>
  <c r="O163" i="1"/>
  <c r="AA163" i="1" s="1"/>
  <c r="N163" i="1"/>
  <c r="Z163" i="1" s="1"/>
  <c r="Y162" i="1"/>
  <c r="AJ162" i="1" s="1"/>
  <c r="W162" i="1"/>
  <c r="AI162" i="1" s="1"/>
  <c r="V162" i="1"/>
  <c r="AH162" i="1" s="1"/>
  <c r="U162" i="1"/>
  <c r="T162" i="1"/>
  <c r="AF162" i="1" s="1"/>
  <c r="S162" i="1"/>
  <c r="AE162" i="1" s="1"/>
  <c r="R162" i="1"/>
  <c r="AD162" i="1" s="1"/>
  <c r="Q162" i="1"/>
  <c r="AC162" i="1" s="1"/>
  <c r="P162" i="1"/>
  <c r="AB162" i="1" s="1"/>
  <c r="O162" i="1"/>
  <c r="AA162" i="1" s="1"/>
  <c r="N162" i="1"/>
  <c r="Z162" i="1" s="1"/>
  <c r="Y161" i="1"/>
  <c r="AJ161" i="1" s="1"/>
  <c r="W161" i="1"/>
  <c r="AI161" i="1" s="1"/>
  <c r="V161" i="1"/>
  <c r="AH161" i="1" s="1"/>
  <c r="U161" i="1"/>
  <c r="T161" i="1"/>
  <c r="AF161" i="1" s="1"/>
  <c r="S161" i="1"/>
  <c r="AE161" i="1" s="1"/>
  <c r="R161" i="1"/>
  <c r="AD161" i="1" s="1"/>
  <c r="Q161" i="1"/>
  <c r="AC161" i="1" s="1"/>
  <c r="P161" i="1"/>
  <c r="AB161" i="1" s="1"/>
  <c r="O161" i="1"/>
  <c r="AA161" i="1" s="1"/>
  <c r="N161" i="1"/>
  <c r="Z161" i="1" s="1"/>
  <c r="Y160" i="1"/>
  <c r="AJ160" i="1" s="1"/>
  <c r="W160" i="1"/>
  <c r="AI160" i="1" s="1"/>
  <c r="V160" i="1"/>
  <c r="AH160" i="1" s="1"/>
  <c r="U160" i="1"/>
  <c r="T160" i="1"/>
  <c r="AF160" i="1" s="1"/>
  <c r="S160" i="1"/>
  <c r="AE160" i="1" s="1"/>
  <c r="R160" i="1"/>
  <c r="AD160" i="1" s="1"/>
  <c r="Q160" i="1"/>
  <c r="AC160" i="1" s="1"/>
  <c r="P160" i="1"/>
  <c r="AB160" i="1" s="1"/>
  <c r="O160" i="1"/>
  <c r="AA160" i="1" s="1"/>
  <c r="N160" i="1"/>
  <c r="Z160" i="1" s="1"/>
  <c r="Y159" i="1"/>
  <c r="AJ159" i="1" s="1"/>
  <c r="W159" i="1"/>
  <c r="AI159" i="1" s="1"/>
  <c r="V159" i="1"/>
  <c r="U159" i="1"/>
  <c r="AG159" i="1" s="1"/>
  <c r="T159" i="1"/>
  <c r="AF159" i="1" s="1"/>
  <c r="S159" i="1"/>
  <c r="AE159" i="1" s="1"/>
  <c r="R159" i="1"/>
  <c r="AD159" i="1" s="1"/>
  <c r="Q159" i="1"/>
  <c r="AC159" i="1" s="1"/>
  <c r="P159" i="1"/>
  <c r="AB159" i="1" s="1"/>
  <c r="O159" i="1"/>
  <c r="AA159" i="1" s="1"/>
  <c r="N159" i="1"/>
  <c r="Z159" i="1" s="1"/>
  <c r="Y158" i="1"/>
  <c r="AJ158" i="1" s="1"/>
  <c r="W158" i="1"/>
  <c r="AI158" i="1" s="1"/>
  <c r="V158" i="1"/>
  <c r="AH158" i="1" s="1"/>
  <c r="U158" i="1"/>
  <c r="T158" i="1"/>
  <c r="AF158" i="1" s="1"/>
  <c r="S158" i="1"/>
  <c r="AE158" i="1" s="1"/>
  <c r="R158" i="1"/>
  <c r="AD158" i="1" s="1"/>
  <c r="Q158" i="1"/>
  <c r="AC158" i="1" s="1"/>
  <c r="P158" i="1"/>
  <c r="AB158" i="1" s="1"/>
  <c r="O158" i="1"/>
  <c r="AA158" i="1" s="1"/>
  <c r="N158" i="1"/>
  <c r="Z158" i="1" s="1"/>
  <c r="Y157" i="1"/>
  <c r="AJ157" i="1" s="1"/>
  <c r="W157" i="1"/>
  <c r="AI157" i="1" s="1"/>
  <c r="V157" i="1"/>
  <c r="AH157" i="1" s="1"/>
  <c r="U157" i="1"/>
  <c r="T157" i="1"/>
  <c r="AF157" i="1" s="1"/>
  <c r="S157" i="1"/>
  <c r="AE157" i="1" s="1"/>
  <c r="R157" i="1"/>
  <c r="AD157" i="1" s="1"/>
  <c r="Q157" i="1"/>
  <c r="AC157" i="1" s="1"/>
  <c r="P157" i="1"/>
  <c r="AB157" i="1" s="1"/>
  <c r="O157" i="1"/>
  <c r="AA157" i="1" s="1"/>
  <c r="N157" i="1"/>
  <c r="Z157" i="1" s="1"/>
  <c r="AE156" i="1"/>
  <c r="Y156" i="1"/>
  <c r="AJ156" i="1" s="1"/>
  <c r="W156" i="1"/>
  <c r="AI156" i="1" s="1"/>
  <c r="V156" i="1"/>
  <c r="AH156" i="1" s="1"/>
  <c r="U156" i="1"/>
  <c r="T156" i="1"/>
  <c r="AF156" i="1" s="1"/>
  <c r="S156" i="1"/>
  <c r="R156" i="1"/>
  <c r="AD156" i="1" s="1"/>
  <c r="Q156" i="1"/>
  <c r="AC156" i="1" s="1"/>
  <c r="P156" i="1"/>
  <c r="AB156" i="1" s="1"/>
  <c r="O156" i="1"/>
  <c r="AA156" i="1" s="1"/>
  <c r="N156" i="1"/>
  <c r="Z156" i="1" s="1"/>
  <c r="Y155" i="1"/>
  <c r="AJ155" i="1" s="1"/>
  <c r="W155" i="1"/>
  <c r="AI155" i="1" s="1"/>
  <c r="V155" i="1"/>
  <c r="AH155" i="1" s="1"/>
  <c r="U155" i="1"/>
  <c r="AG155" i="1" s="1"/>
  <c r="T155" i="1"/>
  <c r="AF155" i="1" s="1"/>
  <c r="S155" i="1"/>
  <c r="AE155" i="1" s="1"/>
  <c r="R155" i="1"/>
  <c r="AD155" i="1" s="1"/>
  <c r="Q155" i="1"/>
  <c r="AC155" i="1" s="1"/>
  <c r="P155" i="1"/>
  <c r="AB155" i="1" s="1"/>
  <c r="O155" i="1"/>
  <c r="AA155" i="1" s="1"/>
  <c r="N155" i="1"/>
  <c r="Z155" i="1" s="1"/>
  <c r="Y154" i="1"/>
  <c r="AJ154" i="1" s="1"/>
  <c r="W154" i="1"/>
  <c r="AI154" i="1" s="1"/>
  <c r="V154" i="1"/>
  <c r="AH154" i="1" s="1"/>
  <c r="U154" i="1"/>
  <c r="T154" i="1"/>
  <c r="AF154" i="1" s="1"/>
  <c r="S154" i="1"/>
  <c r="AE154" i="1" s="1"/>
  <c r="R154" i="1"/>
  <c r="AD154" i="1" s="1"/>
  <c r="Q154" i="1"/>
  <c r="AC154" i="1" s="1"/>
  <c r="P154" i="1"/>
  <c r="AB154" i="1" s="1"/>
  <c r="O154" i="1"/>
  <c r="AA154" i="1" s="1"/>
  <c r="N154" i="1"/>
  <c r="Z154" i="1" s="1"/>
  <c r="Y153" i="1"/>
  <c r="AJ153" i="1" s="1"/>
  <c r="W153" i="1"/>
  <c r="AI153" i="1" s="1"/>
  <c r="V153" i="1"/>
  <c r="AH153" i="1" s="1"/>
  <c r="U153" i="1"/>
  <c r="T153" i="1"/>
  <c r="AF153" i="1" s="1"/>
  <c r="S153" i="1"/>
  <c r="AE153" i="1" s="1"/>
  <c r="R153" i="1"/>
  <c r="AD153" i="1" s="1"/>
  <c r="Q153" i="1"/>
  <c r="AC153" i="1" s="1"/>
  <c r="P153" i="1"/>
  <c r="AB153" i="1" s="1"/>
  <c r="O153" i="1"/>
  <c r="AA153" i="1" s="1"/>
  <c r="N153" i="1"/>
  <c r="Z153" i="1" s="1"/>
  <c r="Z152" i="1"/>
  <c r="Y152" i="1"/>
  <c r="AJ152" i="1" s="1"/>
  <c r="W152" i="1"/>
  <c r="AI152" i="1" s="1"/>
  <c r="V152" i="1"/>
  <c r="AH152" i="1" s="1"/>
  <c r="U152" i="1"/>
  <c r="T152" i="1"/>
  <c r="AF152" i="1" s="1"/>
  <c r="S152" i="1"/>
  <c r="AE152" i="1" s="1"/>
  <c r="R152" i="1"/>
  <c r="AD152" i="1" s="1"/>
  <c r="Q152" i="1"/>
  <c r="AC152" i="1" s="1"/>
  <c r="P152" i="1"/>
  <c r="AB152" i="1" s="1"/>
  <c r="O152" i="1"/>
  <c r="AA152" i="1" s="1"/>
  <c r="N152" i="1"/>
  <c r="Y151" i="1"/>
  <c r="AJ151" i="1" s="1"/>
  <c r="W151" i="1"/>
  <c r="AI151" i="1" s="1"/>
  <c r="V151" i="1"/>
  <c r="AH151" i="1" s="1"/>
  <c r="U151" i="1"/>
  <c r="AG151" i="1" s="1"/>
  <c r="T151" i="1"/>
  <c r="AF151" i="1" s="1"/>
  <c r="S151" i="1"/>
  <c r="AE151" i="1" s="1"/>
  <c r="R151" i="1"/>
  <c r="AD151" i="1" s="1"/>
  <c r="Q151" i="1"/>
  <c r="AC151" i="1" s="1"/>
  <c r="P151" i="1"/>
  <c r="AB151" i="1" s="1"/>
  <c r="O151" i="1"/>
  <c r="AA151" i="1" s="1"/>
  <c r="N151" i="1"/>
  <c r="Z151" i="1" s="1"/>
  <c r="AA150" i="1"/>
  <c r="Y150" i="1"/>
  <c r="AJ150" i="1" s="1"/>
  <c r="W150" i="1"/>
  <c r="AI150" i="1" s="1"/>
  <c r="V150" i="1"/>
  <c r="AH150" i="1" s="1"/>
  <c r="U150" i="1"/>
  <c r="T150" i="1"/>
  <c r="AF150" i="1" s="1"/>
  <c r="S150" i="1"/>
  <c r="AE150" i="1" s="1"/>
  <c r="R150" i="1"/>
  <c r="AD150" i="1" s="1"/>
  <c r="Q150" i="1"/>
  <c r="AC150" i="1" s="1"/>
  <c r="P150" i="1"/>
  <c r="AB150" i="1" s="1"/>
  <c r="O150" i="1"/>
  <c r="N150" i="1"/>
  <c r="Z150" i="1" s="1"/>
  <c r="Y149" i="1"/>
  <c r="AJ149" i="1" s="1"/>
  <c r="W149" i="1"/>
  <c r="AI149" i="1" s="1"/>
  <c r="V149" i="1"/>
  <c r="AH149" i="1" s="1"/>
  <c r="U149" i="1"/>
  <c r="T149" i="1"/>
  <c r="AF149" i="1" s="1"/>
  <c r="S149" i="1"/>
  <c r="AE149" i="1" s="1"/>
  <c r="R149" i="1"/>
  <c r="AD149" i="1" s="1"/>
  <c r="Q149" i="1"/>
  <c r="AC149" i="1" s="1"/>
  <c r="P149" i="1"/>
  <c r="AB149" i="1" s="1"/>
  <c r="O149" i="1"/>
  <c r="AA149" i="1" s="1"/>
  <c r="N149" i="1"/>
  <c r="Z149" i="1" s="1"/>
  <c r="Y148" i="1"/>
  <c r="AJ148" i="1" s="1"/>
  <c r="W148" i="1"/>
  <c r="AI148" i="1" s="1"/>
  <c r="V148" i="1"/>
  <c r="AH148" i="1" s="1"/>
  <c r="U148" i="1"/>
  <c r="T148" i="1"/>
  <c r="AF148" i="1" s="1"/>
  <c r="S148" i="1"/>
  <c r="AE148" i="1" s="1"/>
  <c r="R148" i="1"/>
  <c r="AD148" i="1" s="1"/>
  <c r="Q148" i="1"/>
  <c r="AC148" i="1" s="1"/>
  <c r="P148" i="1"/>
  <c r="AB148" i="1" s="1"/>
  <c r="O148" i="1"/>
  <c r="AA148" i="1" s="1"/>
  <c r="N148" i="1"/>
  <c r="Z148" i="1" s="1"/>
  <c r="Y147" i="1"/>
  <c r="AJ147" i="1" s="1"/>
  <c r="W147" i="1"/>
  <c r="AI147" i="1" s="1"/>
  <c r="V147" i="1"/>
  <c r="U147" i="1"/>
  <c r="AG147" i="1" s="1"/>
  <c r="T147" i="1"/>
  <c r="AF147" i="1" s="1"/>
  <c r="S147" i="1"/>
  <c r="AE147" i="1" s="1"/>
  <c r="R147" i="1"/>
  <c r="AD147" i="1" s="1"/>
  <c r="Q147" i="1"/>
  <c r="AC147" i="1" s="1"/>
  <c r="P147" i="1"/>
  <c r="AB147" i="1" s="1"/>
  <c r="O147" i="1"/>
  <c r="AA147" i="1" s="1"/>
  <c r="N147" i="1"/>
  <c r="Z147" i="1" s="1"/>
  <c r="Y146" i="1"/>
  <c r="AJ146" i="1" s="1"/>
  <c r="W146" i="1"/>
  <c r="AI146" i="1" s="1"/>
  <c r="V146" i="1"/>
  <c r="AH146" i="1" s="1"/>
  <c r="U146" i="1"/>
  <c r="T146" i="1"/>
  <c r="AF146" i="1" s="1"/>
  <c r="S146" i="1"/>
  <c r="AE146" i="1" s="1"/>
  <c r="R146" i="1"/>
  <c r="AD146" i="1" s="1"/>
  <c r="Q146" i="1"/>
  <c r="AC146" i="1" s="1"/>
  <c r="P146" i="1"/>
  <c r="AB146" i="1" s="1"/>
  <c r="O146" i="1"/>
  <c r="AA146" i="1" s="1"/>
  <c r="N146" i="1"/>
  <c r="Z146" i="1" s="1"/>
  <c r="AA145" i="1"/>
  <c r="Y145" i="1"/>
  <c r="AJ145" i="1" s="1"/>
  <c r="W145" i="1"/>
  <c r="AI145" i="1" s="1"/>
  <c r="V145" i="1"/>
  <c r="AH145" i="1" s="1"/>
  <c r="U145" i="1"/>
  <c r="T145" i="1"/>
  <c r="AF145" i="1" s="1"/>
  <c r="S145" i="1"/>
  <c r="AE145" i="1" s="1"/>
  <c r="R145" i="1"/>
  <c r="AD145" i="1" s="1"/>
  <c r="Q145" i="1"/>
  <c r="AC145" i="1" s="1"/>
  <c r="P145" i="1"/>
  <c r="AB145" i="1" s="1"/>
  <c r="O145" i="1"/>
  <c r="N145" i="1"/>
  <c r="Z145" i="1" s="1"/>
  <c r="Y144" i="1"/>
  <c r="AJ144" i="1" s="1"/>
  <c r="W144" i="1"/>
  <c r="AI144" i="1" s="1"/>
  <c r="V144" i="1"/>
  <c r="AH144" i="1" s="1"/>
  <c r="U144" i="1"/>
  <c r="T144" i="1"/>
  <c r="AF144" i="1" s="1"/>
  <c r="S144" i="1"/>
  <c r="AE144" i="1" s="1"/>
  <c r="R144" i="1"/>
  <c r="AD144" i="1" s="1"/>
  <c r="Q144" i="1"/>
  <c r="AC144" i="1" s="1"/>
  <c r="P144" i="1"/>
  <c r="AB144" i="1" s="1"/>
  <c r="O144" i="1"/>
  <c r="AA144" i="1" s="1"/>
  <c r="N144" i="1"/>
  <c r="Z144" i="1" s="1"/>
  <c r="Y143" i="1"/>
  <c r="AJ143" i="1" s="1"/>
  <c r="W143" i="1"/>
  <c r="V143" i="1"/>
  <c r="AH143" i="1" s="1"/>
  <c r="U143" i="1"/>
  <c r="AG143" i="1" s="1"/>
  <c r="T143" i="1"/>
  <c r="AF143" i="1" s="1"/>
  <c r="S143" i="1"/>
  <c r="AE143" i="1" s="1"/>
  <c r="R143" i="1"/>
  <c r="AD143" i="1" s="1"/>
  <c r="Q143" i="1"/>
  <c r="AC143" i="1" s="1"/>
  <c r="P143" i="1"/>
  <c r="AB143" i="1" s="1"/>
  <c r="O143" i="1"/>
  <c r="AA143" i="1" s="1"/>
  <c r="N143" i="1"/>
  <c r="Z143" i="1" s="1"/>
  <c r="Y142" i="1"/>
  <c r="AJ142" i="1" s="1"/>
  <c r="W142" i="1"/>
  <c r="AI142" i="1" s="1"/>
  <c r="V142" i="1"/>
  <c r="AH142" i="1" s="1"/>
  <c r="U142" i="1"/>
  <c r="T142" i="1"/>
  <c r="AF142" i="1" s="1"/>
  <c r="S142" i="1"/>
  <c r="AE142" i="1" s="1"/>
  <c r="R142" i="1"/>
  <c r="AD142" i="1" s="1"/>
  <c r="Q142" i="1"/>
  <c r="AC142" i="1" s="1"/>
  <c r="P142" i="1"/>
  <c r="AB142" i="1" s="1"/>
  <c r="O142" i="1"/>
  <c r="AA142" i="1" s="1"/>
  <c r="N142" i="1"/>
  <c r="Z142" i="1" s="1"/>
  <c r="Y141" i="1"/>
  <c r="AJ141" i="1" s="1"/>
  <c r="W141" i="1"/>
  <c r="AI141" i="1" s="1"/>
  <c r="V141" i="1"/>
  <c r="AH141" i="1" s="1"/>
  <c r="U141" i="1"/>
  <c r="T141" i="1"/>
  <c r="AF141" i="1" s="1"/>
  <c r="S141" i="1"/>
  <c r="AE141" i="1" s="1"/>
  <c r="R141" i="1"/>
  <c r="AD141" i="1" s="1"/>
  <c r="Q141" i="1"/>
  <c r="AC141" i="1" s="1"/>
  <c r="P141" i="1"/>
  <c r="AB141" i="1" s="1"/>
  <c r="O141" i="1"/>
  <c r="AA141" i="1" s="1"/>
  <c r="N141" i="1"/>
  <c r="Z141" i="1" s="1"/>
  <c r="Y140" i="1"/>
  <c r="AJ140" i="1" s="1"/>
  <c r="W140" i="1"/>
  <c r="AI140" i="1" s="1"/>
  <c r="V140" i="1"/>
  <c r="AH140" i="1" s="1"/>
  <c r="U140" i="1"/>
  <c r="T140" i="1"/>
  <c r="AF140" i="1" s="1"/>
  <c r="S140" i="1"/>
  <c r="AE140" i="1" s="1"/>
  <c r="R140" i="1"/>
  <c r="AD140" i="1" s="1"/>
  <c r="Q140" i="1"/>
  <c r="AC140" i="1" s="1"/>
  <c r="P140" i="1"/>
  <c r="AB140" i="1" s="1"/>
  <c r="O140" i="1"/>
  <c r="AA140" i="1" s="1"/>
  <c r="N140" i="1"/>
  <c r="Z140" i="1" s="1"/>
  <c r="Y139" i="1"/>
  <c r="AJ139" i="1" s="1"/>
  <c r="W139" i="1"/>
  <c r="AI139" i="1" s="1"/>
  <c r="V139" i="1"/>
  <c r="AH139" i="1" s="1"/>
  <c r="U139" i="1"/>
  <c r="AG139" i="1" s="1"/>
  <c r="T139" i="1"/>
  <c r="AF139" i="1" s="1"/>
  <c r="S139" i="1"/>
  <c r="AE139" i="1" s="1"/>
  <c r="R139" i="1"/>
  <c r="AD139" i="1" s="1"/>
  <c r="Q139" i="1"/>
  <c r="AC139" i="1" s="1"/>
  <c r="P139" i="1"/>
  <c r="AB139" i="1" s="1"/>
  <c r="O139" i="1"/>
  <c r="AA139" i="1" s="1"/>
  <c r="N139" i="1"/>
  <c r="Z139" i="1" s="1"/>
  <c r="Y138" i="1"/>
  <c r="AJ138" i="1" s="1"/>
  <c r="W138" i="1"/>
  <c r="AI138" i="1" s="1"/>
  <c r="V138" i="1"/>
  <c r="AH138" i="1" s="1"/>
  <c r="U138" i="1"/>
  <c r="T138" i="1"/>
  <c r="AF138" i="1" s="1"/>
  <c r="S138" i="1"/>
  <c r="AE138" i="1" s="1"/>
  <c r="R138" i="1"/>
  <c r="AD138" i="1" s="1"/>
  <c r="Q138" i="1"/>
  <c r="AC138" i="1" s="1"/>
  <c r="P138" i="1"/>
  <c r="AB138" i="1" s="1"/>
  <c r="O138" i="1"/>
  <c r="AA138" i="1" s="1"/>
  <c r="N138" i="1"/>
  <c r="Z138" i="1" s="1"/>
  <c r="Y137" i="1"/>
  <c r="AJ137" i="1" s="1"/>
  <c r="W137" i="1"/>
  <c r="AI137" i="1" s="1"/>
  <c r="V137" i="1"/>
  <c r="AH137" i="1" s="1"/>
  <c r="U137" i="1"/>
  <c r="T137" i="1"/>
  <c r="AF137" i="1" s="1"/>
  <c r="S137" i="1"/>
  <c r="AE137" i="1" s="1"/>
  <c r="R137" i="1"/>
  <c r="AD137" i="1" s="1"/>
  <c r="Q137" i="1"/>
  <c r="AC137" i="1" s="1"/>
  <c r="P137" i="1"/>
  <c r="AB137" i="1" s="1"/>
  <c r="O137" i="1"/>
  <c r="AA137" i="1" s="1"/>
  <c r="N137" i="1"/>
  <c r="Z137" i="1" s="1"/>
  <c r="AA136" i="1"/>
  <c r="Y136" i="1"/>
  <c r="AJ136" i="1" s="1"/>
  <c r="W136" i="1"/>
  <c r="AI136" i="1" s="1"/>
  <c r="V136" i="1"/>
  <c r="AH136" i="1" s="1"/>
  <c r="U136" i="1"/>
  <c r="T136" i="1"/>
  <c r="AF136" i="1" s="1"/>
  <c r="S136" i="1"/>
  <c r="AE136" i="1" s="1"/>
  <c r="R136" i="1"/>
  <c r="AD136" i="1" s="1"/>
  <c r="Q136" i="1"/>
  <c r="AC136" i="1" s="1"/>
  <c r="P136" i="1"/>
  <c r="AB136" i="1" s="1"/>
  <c r="O136" i="1"/>
  <c r="N136" i="1"/>
  <c r="Z136" i="1" s="1"/>
  <c r="Y135" i="1"/>
  <c r="AJ135" i="1" s="1"/>
  <c r="W135" i="1"/>
  <c r="AI135" i="1" s="1"/>
  <c r="V135" i="1"/>
  <c r="AH135" i="1" s="1"/>
  <c r="U135" i="1"/>
  <c r="AG135" i="1" s="1"/>
  <c r="T135" i="1"/>
  <c r="AF135" i="1" s="1"/>
  <c r="S135" i="1"/>
  <c r="AE135" i="1" s="1"/>
  <c r="R135" i="1"/>
  <c r="AD135" i="1" s="1"/>
  <c r="Q135" i="1"/>
  <c r="AC135" i="1" s="1"/>
  <c r="P135" i="1"/>
  <c r="AB135" i="1" s="1"/>
  <c r="O135" i="1"/>
  <c r="AA135" i="1" s="1"/>
  <c r="N135" i="1"/>
  <c r="Z135" i="1" s="1"/>
  <c r="Y134" i="1"/>
  <c r="AJ134" i="1" s="1"/>
  <c r="W134" i="1"/>
  <c r="AI134" i="1" s="1"/>
  <c r="V134" i="1"/>
  <c r="AH134" i="1" s="1"/>
  <c r="U134" i="1"/>
  <c r="T134" i="1"/>
  <c r="AF134" i="1" s="1"/>
  <c r="S134" i="1"/>
  <c r="AE134" i="1" s="1"/>
  <c r="R134" i="1"/>
  <c r="AD134" i="1" s="1"/>
  <c r="Q134" i="1"/>
  <c r="AC134" i="1" s="1"/>
  <c r="P134" i="1"/>
  <c r="AB134" i="1" s="1"/>
  <c r="O134" i="1"/>
  <c r="AA134" i="1" s="1"/>
  <c r="N134" i="1"/>
  <c r="Z134" i="1" s="1"/>
  <c r="Y133" i="1"/>
  <c r="AJ133" i="1" s="1"/>
  <c r="W133" i="1"/>
  <c r="AI133" i="1" s="1"/>
  <c r="V133" i="1"/>
  <c r="AH133" i="1" s="1"/>
  <c r="U133" i="1"/>
  <c r="T133" i="1"/>
  <c r="AF133" i="1" s="1"/>
  <c r="S133" i="1"/>
  <c r="AE133" i="1" s="1"/>
  <c r="R133" i="1"/>
  <c r="AD133" i="1" s="1"/>
  <c r="Q133" i="1"/>
  <c r="AC133" i="1" s="1"/>
  <c r="P133" i="1"/>
  <c r="AB133" i="1" s="1"/>
  <c r="O133" i="1"/>
  <c r="AA133" i="1" s="1"/>
  <c r="N133" i="1"/>
  <c r="Z133" i="1" s="1"/>
  <c r="Y132" i="1"/>
  <c r="AJ132" i="1" s="1"/>
  <c r="W132" i="1"/>
  <c r="AI132" i="1" s="1"/>
  <c r="V132" i="1"/>
  <c r="AH132" i="1" s="1"/>
  <c r="U132" i="1"/>
  <c r="T132" i="1"/>
  <c r="AF132" i="1" s="1"/>
  <c r="S132" i="1"/>
  <c r="AE132" i="1" s="1"/>
  <c r="R132" i="1"/>
  <c r="AD132" i="1" s="1"/>
  <c r="Q132" i="1"/>
  <c r="AC132" i="1" s="1"/>
  <c r="P132" i="1"/>
  <c r="AB132" i="1" s="1"/>
  <c r="O132" i="1"/>
  <c r="AA132" i="1" s="1"/>
  <c r="N132" i="1"/>
  <c r="Z132" i="1" s="1"/>
  <c r="Y131" i="1"/>
  <c r="AJ131" i="1" s="1"/>
  <c r="W131" i="1"/>
  <c r="AI131" i="1" s="1"/>
  <c r="V131" i="1"/>
  <c r="AH131" i="1" s="1"/>
  <c r="U131" i="1"/>
  <c r="AG131" i="1" s="1"/>
  <c r="T131" i="1"/>
  <c r="AF131" i="1" s="1"/>
  <c r="S131" i="1"/>
  <c r="AE131" i="1" s="1"/>
  <c r="R131" i="1"/>
  <c r="AD131" i="1" s="1"/>
  <c r="Q131" i="1"/>
  <c r="AC131" i="1" s="1"/>
  <c r="P131" i="1"/>
  <c r="AB131" i="1" s="1"/>
  <c r="O131" i="1"/>
  <c r="AA131" i="1" s="1"/>
  <c r="N131" i="1"/>
  <c r="Z131" i="1" s="1"/>
  <c r="Y130" i="1"/>
  <c r="AJ130" i="1" s="1"/>
  <c r="W130" i="1"/>
  <c r="AI130" i="1" s="1"/>
  <c r="V130" i="1"/>
  <c r="AH130" i="1" s="1"/>
  <c r="U130" i="1"/>
  <c r="T130" i="1"/>
  <c r="AF130" i="1" s="1"/>
  <c r="S130" i="1"/>
  <c r="AE130" i="1" s="1"/>
  <c r="R130" i="1"/>
  <c r="AD130" i="1" s="1"/>
  <c r="Q130" i="1"/>
  <c r="AC130" i="1" s="1"/>
  <c r="P130" i="1"/>
  <c r="AB130" i="1" s="1"/>
  <c r="O130" i="1"/>
  <c r="AA130" i="1" s="1"/>
  <c r="N130" i="1"/>
  <c r="Z130" i="1" s="1"/>
  <c r="Y129" i="1"/>
  <c r="AJ129" i="1" s="1"/>
  <c r="W129" i="1"/>
  <c r="AI129" i="1" s="1"/>
  <c r="V129" i="1"/>
  <c r="AH129" i="1" s="1"/>
  <c r="U129" i="1"/>
  <c r="T129" i="1"/>
  <c r="AF129" i="1" s="1"/>
  <c r="S129" i="1"/>
  <c r="AE129" i="1" s="1"/>
  <c r="R129" i="1"/>
  <c r="AD129" i="1" s="1"/>
  <c r="Q129" i="1"/>
  <c r="AC129" i="1" s="1"/>
  <c r="P129" i="1"/>
  <c r="AB129" i="1" s="1"/>
  <c r="O129" i="1"/>
  <c r="AA129" i="1" s="1"/>
  <c r="N129" i="1"/>
  <c r="Z129" i="1" s="1"/>
  <c r="Y128" i="1"/>
  <c r="AJ128" i="1" s="1"/>
  <c r="W128" i="1"/>
  <c r="AI128" i="1" s="1"/>
  <c r="V128" i="1"/>
  <c r="AH128" i="1" s="1"/>
  <c r="U128" i="1"/>
  <c r="T128" i="1"/>
  <c r="AF128" i="1" s="1"/>
  <c r="S128" i="1"/>
  <c r="AE128" i="1" s="1"/>
  <c r="R128" i="1"/>
  <c r="AD128" i="1" s="1"/>
  <c r="Q128" i="1"/>
  <c r="AC128" i="1" s="1"/>
  <c r="P128" i="1"/>
  <c r="AB128" i="1" s="1"/>
  <c r="O128" i="1"/>
  <c r="AA128" i="1" s="1"/>
  <c r="N128" i="1"/>
  <c r="Z128" i="1" s="1"/>
  <c r="Y127" i="1"/>
  <c r="AJ127" i="1" s="1"/>
  <c r="W127" i="1"/>
  <c r="AI127" i="1" s="1"/>
  <c r="V127" i="1"/>
  <c r="AH127" i="1" s="1"/>
  <c r="U127" i="1"/>
  <c r="AG127" i="1" s="1"/>
  <c r="T127" i="1"/>
  <c r="AF127" i="1" s="1"/>
  <c r="S127" i="1"/>
  <c r="AE127" i="1" s="1"/>
  <c r="R127" i="1"/>
  <c r="AD127" i="1" s="1"/>
  <c r="Q127" i="1"/>
  <c r="AC127" i="1" s="1"/>
  <c r="P127" i="1"/>
  <c r="AB127" i="1" s="1"/>
  <c r="O127" i="1"/>
  <c r="AA127" i="1" s="1"/>
  <c r="N127" i="1"/>
  <c r="Z127" i="1" s="1"/>
  <c r="Y126" i="1"/>
  <c r="AJ126" i="1" s="1"/>
  <c r="W126" i="1"/>
  <c r="AI126" i="1" s="1"/>
  <c r="V126" i="1"/>
  <c r="AH126" i="1" s="1"/>
  <c r="U126" i="1"/>
  <c r="T126" i="1"/>
  <c r="AF126" i="1" s="1"/>
  <c r="S126" i="1"/>
  <c r="AE126" i="1" s="1"/>
  <c r="R126" i="1"/>
  <c r="AD126" i="1" s="1"/>
  <c r="Q126" i="1"/>
  <c r="AC126" i="1" s="1"/>
  <c r="P126" i="1"/>
  <c r="AB126" i="1" s="1"/>
  <c r="O126" i="1"/>
  <c r="AA126" i="1" s="1"/>
  <c r="N126" i="1"/>
  <c r="Z126" i="1" s="1"/>
  <c r="Y125" i="1"/>
  <c r="AJ125" i="1" s="1"/>
  <c r="W125" i="1"/>
  <c r="AI125" i="1" s="1"/>
  <c r="V125" i="1"/>
  <c r="AH125" i="1" s="1"/>
  <c r="U125" i="1"/>
  <c r="T125" i="1"/>
  <c r="AF125" i="1" s="1"/>
  <c r="S125" i="1"/>
  <c r="AE125" i="1" s="1"/>
  <c r="R125" i="1"/>
  <c r="AD125" i="1" s="1"/>
  <c r="Q125" i="1"/>
  <c r="AC125" i="1" s="1"/>
  <c r="P125" i="1"/>
  <c r="AB125" i="1" s="1"/>
  <c r="O125" i="1"/>
  <c r="AA125" i="1" s="1"/>
  <c r="N125" i="1"/>
  <c r="Z125" i="1" s="1"/>
  <c r="Y124" i="1"/>
  <c r="AJ124" i="1" s="1"/>
  <c r="W124" i="1"/>
  <c r="AI124" i="1" s="1"/>
  <c r="V124" i="1"/>
  <c r="AH124" i="1" s="1"/>
  <c r="U124" i="1"/>
  <c r="T124" i="1"/>
  <c r="AF124" i="1" s="1"/>
  <c r="S124" i="1"/>
  <c r="AE124" i="1" s="1"/>
  <c r="R124" i="1"/>
  <c r="AD124" i="1" s="1"/>
  <c r="Q124" i="1"/>
  <c r="AC124" i="1" s="1"/>
  <c r="P124" i="1"/>
  <c r="AB124" i="1" s="1"/>
  <c r="O124" i="1"/>
  <c r="AA124" i="1" s="1"/>
  <c r="N124" i="1"/>
  <c r="Z124" i="1" s="1"/>
  <c r="AI123" i="1"/>
  <c r="Y123" i="1"/>
  <c r="AJ123" i="1" s="1"/>
  <c r="W123" i="1"/>
  <c r="V123" i="1"/>
  <c r="AH123" i="1" s="1"/>
  <c r="U123" i="1"/>
  <c r="T123" i="1"/>
  <c r="AF123" i="1" s="1"/>
  <c r="S123" i="1"/>
  <c r="AE123" i="1" s="1"/>
  <c r="R123" i="1"/>
  <c r="AD123" i="1" s="1"/>
  <c r="Q123" i="1"/>
  <c r="AC123" i="1" s="1"/>
  <c r="P123" i="1"/>
  <c r="AB123" i="1" s="1"/>
  <c r="O123" i="1"/>
  <c r="AA123" i="1" s="1"/>
  <c r="N123" i="1"/>
  <c r="Z123" i="1" s="1"/>
  <c r="AH122" i="1"/>
  <c r="Y122" i="1"/>
  <c r="AJ122" i="1" s="1"/>
  <c r="W122" i="1"/>
  <c r="AI122" i="1" s="1"/>
  <c r="V122" i="1"/>
  <c r="U122" i="1"/>
  <c r="T122" i="1"/>
  <c r="AF122" i="1" s="1"/>
  <c r="S122" i="1"/>
  <c r="AE122" i="1" s="1"/>
  <c r="R122" i="1"/>
  <c r="AD122" i="1" s="1"/>
  <c r="Q122" i="1"/>
  <c r="AC122" i="1" s="1"/>
  <c r="P122" i="1"/>
  <c r="AB122" i="1" s="1"/>
  <c r="O122" i="1"/>
  <c r="AA122" i="1" s="1"/>
  <c r="N122" i="1"/>
  <c r="Z122" i="1" s="1"/>
  <c r="AF121" i="1"/>
  <c r="Y121" i="1"/>
  <c r="AJ121" i="1" s="1"/>
  <c r="W121" i="1"/>
  <c r="AI121" i="1" s="1"/>
  <c r="V121" i="1"/>
  <c r="AH121" i="1" s="1"/>
  <c r="U121" i="1"/>
  <c r="T121" i="1"/>
  <c r="S121" i="1"/>
  <c r="AE121" i="1" s="1"/>
  <c r="R121" i="1"/>
  <c r="AD121" i="1" s="1"/>
  <c r="Q121" i="1"/>
  <c r="AC121" i="1" s="1"/>
  <c r="P121" i="1"/>
  <c r="AB121" i="1" s="1"/>
  <c r="O121" i="1"/>
  <c r="AA121" i="1" s="1"/>
  <c r="N121" i="1"/>
  <c r="Z121" i="1" s="1"/>
  <c r="Y120" i="1"/>
  <c r="AJ120" i="1" s="1"/>
  <c r="W120" i="1"/>
  <c r="AI120" i="1" s="1"/>
  <c r="V120" i="1"/>
  <c r="AH120" i="1" s="1"/>
  <c r="U120" i="1"/>
  <c r="T120" i="1"/>
  <c r="AF120" i="1" s="1"/>
  <c r="S120" i="1"/>
  <c r="AE120" i="1" s="1"/>
  <c r="R120" i="1"/>
  <c r="AD120" i="1" s="1"/>
  <c r="Q120" i="1"/>
  <c r="AC120" i="1" s="1"/>
  <c r="P120" i="1"/>
  <c r="AB120" i="1" s="1"/>
  <c r="O120" i="1"/>
  <c r="AA120" i="1" s="1"/>
  <c r="N120" i="1"/>
  <c r="Z120" i="1" s="1"/>
  <c r="Y119" i="1"/>
  <c r="AJ119" i="1" s="1"/>
  <c r="W119" i="1"/>
  <c r="AI119" i="1" s="1"/>
  <c r="V119" i="1"/>
  <c r="AH119" i="1" s="1"/>
  <c r="U119" i="1"/>
  <c r="AG119" i="1" s="1"/>
  <c r="T119" i="1"/>
  <c r="AF119" i="1" s="1"/>
  <c r="S119" i="1"/>
  <c r="AE119" i="1" s="1"/>
  <c r="R119" i="1"/>
  <c r="AD119" i="1" s="1"/>
  <c r="Q119" i="1"/>
  <c r="AC119" i="1" s="1"/>
  <c r="P119" i="1"/>
  <c r="AB119" i="1" s="1"/>
  <c r="O119" i="1"/>
  <c r="AA119" i="1" s="1"/>
  <c r="N119" i="1"/>
  <c r="Z119" i="1" s="1"/>
  <c r="Y118" i="1"/>
  <c r="AJ118" i="1" s="1"/>
  <c r="W118" i="1"/>
  <c r="AI118" i="1" s="1"/>
  <c r="V118" i="1"/>
  <c r="AH118" i="1" s="1"/>
  <c r="U118" i="1"/>
  <c r="T118" i="1"/>
  <c r="AF118" i="1" s="1"/>
  <c r="S118" i="1"/>
  <c r="AE118" i="1" s="1"/>
  <c r="R118" i="1"/>
  <c r="AD118" i="1" s="1"/>
  <c r="Q118" i="1"/>
  <c r="AC118" i="1" s="1"/>
  <c r="P118" i="1"/>
  <c r="AB118" i="1" s="1"/>
  <c r="O118" i="1"/>
  <c r="AA118" i="1" s="1"/>
  <c r="N118" i="1"/>
  <c r="Z118" i="1" s="1"/>
  <c r="Y117" i="1"/>
  <c r="AJ117" i="1" s="1"/>
  <c r="W117" i="1"/>
  <c r="AI117" i="1" s="1"/>
  <c r="V117" i="1"/>
  <c r="AH117" i="1" s="1"/>
  <c r="U117" i="1"/>
  <c r="T117" i="1"/>
  <c r="AF117" i="1" s="1"/>
  <c r="S117" i="1"/>
  <c r="AE117" i="1" s="1"/>
  <c r="R117" i="1"/>
  <c r="AD117" i="1" s="1"/>
  <c r="Q117" i="1"/>
  <c r="AC117" i="1" s="1"/>
  <c r="P117" i="1"/>
  <c r="AB117" i="1" s="1"/>
  <c r="O117" i="1"/>
  <c r="AA117" i="1" s="1"/>
  <c r="N117" i="1"/>
  <c r="Z117" i="1" s="1"/>
  <c r="AD116" i="1"/>
  <c r="Y116" i="1"/>
  <c r="AJ116" i="1" s="1"/>
  <c r="W116" i="1"/>
  <c r="AI116" i="1" s="1"/>
  <c r="V116" i="1"/>
  <c r="AH116" i="1" s="1"/>
  <c r="U116" i="1"/>
  <c r="T116" i="1"/>
  <c r="AF116" i="1" s="1"/>
  <c r="S116" i="1"/>
  <c r="AE116" i="1" s="1"/>
  <c r="R116" i="1"/>
  <c r="Q116" i="1"/>
  <c r="AC116" i="1" s="1"/>
  <c r="P116" i="1"/>
  <c r="AB116" i="1" s="1"/>
  <c r="O116" i="1"/>
  <c r="AA116" i="1" s="1"/>
  <c r="N116" i="1"/>
  <c r="Z116" i="1" s="1"/>
  <c r="Y115" i="1"/>
  <c r="AJ115" i="1" s="1"/>
  <c r="W115" i="1"/>
  <c r="AI115" i="1" s="1"/>
  <c r="V115" i="1"/>
  <c r="AH115" i="1" s="1"/>
  <c r="U115" i="1"/>
  <c r="AG115" i="1" s="1"/>
  <c r="T115" i="1"/>
  <c r="AF115" i="1" s="1"/>
  <c r="S115" i="1"/>
  <c r="AE115" i="1" s="1"/>
  <c r="R115" i="1"/>
  <c r="AD115" i="1" s="1"/>
  <c r="Q115" i="1"/>
  <c r="AC115" i="1" s="1"/>
  <c r="P115" i="1"/>
  <c r="AB115" i="1" s="1"/>
  <c r="O115" i="1"/>
  <c r="AA115" i="1" s="1"/>
  <c r="N115" i="1"/>
  <c r="Z115" i="1" s="1"/>
  <c r="Y114" i="1"/>
  <c r="AJ114" i="1" s="1"/>
  <c r="W114" i="1"/>
  <c r="AI114" i="1" s="1"/>
  <c r="V114" i="1"/>
  <c r="AH114" i="1" s="1"/>
  <c r="U114" i="1"/>
  <c r="T114" i="1"/>
  <c r="AF114" i="1" s="1"/>
  <c r="S114" i="1"/>
  <c r="AE114" i="1" s="1"/>
  <c r="R114" i="1"/>
  <c r="AD114" i="1" s="1"/>
  <c r="Q114" i="1"/>
  <c r="AC114" i="1" s="1"/>
  <c r="P114" i="1"/>
  <c r="AB114" i="1" s="1"/>
  <c r="O114" i="1"/>
  <c r="AA114" i="1" s="1"/>
  <c r="N114" i="1"/>
  <c r="Z114" i="1" s="1"/>
  <c r="Y113" i="1"/>
  <c r="AJ113" i="1" s="1"/>
  <c r="W113" i="1"/>
  <c r="AI113" i="1" s="1"/>
  <c r="V113" i="1"/>
  <c r="AH113" i="1" s="1"/>
  <c r="U113" i="1"/>
  <c r="T113" i="1"/>
  <c r="AF113" i="1" s="1"/>
  <c r="S113" i="1"/>
  <c r="AE113" i="1" s="1"/>
  <c r="R113" i="1"/>
  <c r="AD113" i="1" s="1"/>
  <c r="Q113" i="1"/>
  <c r="AC113" i="1" s="1"/>
  <c r="P113" i="1"/>
  <c r="AB113" i="1" s="1"/>
  <c r="O113" i="1"/>
  <c r="AA113" i="1" s="1"/>
  <c r="N113" i="1"/>
  <c r="Z113" i="1" s="1"/>
  <c r="Y112" i="1"/>
  <c r="AJ112" i="1" s="1"/>
  <c r="W112" i="1"/>
  <c r="AI112" i="1" s="1"/>
  <c r="V112" i="1"/>
  <c r="AH112" i="1" s="1"/>
  <c r="U112" i="1"/>
  <c r="T112" i="1"/>
  <c r="AF112" i="1" s="1"/>
  <c r="S112" i="1"/>
  <c r="AE112" i="1" s="1"/>
  <c r="R112" i="1"/>
  <c r="AD112" i="1" s="1"/>
  <c r="Q112" i="1"/>
  <c r="AC112" i="1" s="1"/>
  <c r="P112" i="1"/>
  <c r="AB112" i="1" s="1"/>
  <c r="O112" i="1"/>
  <c r="AA112" i="1" s="1"/>
  <c r="N112" i="1"/>
  <c r="Z112" i="1" s="1"/>
  <c r="Y111" i="1"/>
  <c r="AJ111" i="1" s="1"/>
  <c r="W111" i="1"/>
  <c r="AI111" i="1" s="1"/>
  <c r="V111" i="1"/>
  <c r="U111" i="1"/>
  <c r="AG111" i="1" s="1"/>
  <c r="T111" i="1"/>
  <c r="AF111" i="1" s="1"/>
  <c r="S111" i="1"/>
  <c r="AE111" i="1" s="1"/>
  <c r="R111" i="1"/>
  <c r="AD111" i="1" s="1"/>
  <c r="Q111" i="1"/>
  <c r="AC111" i="1" s="1"/>
  <c r="P111" i="1"/>
  <c r="AB111" i="1" s="1"/>
  <c r="O111" i="1"/>
  <c r="AA111" i="1" s="1"/>
  <c r="N111" i="1"/>
  <c r="Z111" i="1" s="1"/>
  <c r="Y110" i="1"/>
  <c r="AJ110" i="1" s="1"/>
  <c r="W110" i="1"/>
  <c r="AI110" i="1" s="1"/>
  <c r="V110" i="1"/>
  <c r="AH110" i="1" s="1"/>
  <c r="U110" i="1"/>
  <c r="T110" i="1"/>
  <c r="AF110" i="1" s="1"/>
  <c r="S110" i="1"/>
  <c r="AE110" i="1" s="1"/>
  <c r="R110" i="1"/>
  <c r="AD110" i="1" s="1"/>
  <c r="Q110" i="1"/>
  <c r="AC110" i="1" s="1"/>
  <c r="P110" i="1"/>
  <c r="AB110" i="1" s="1"/>
  <c r="O110" i="1"/>
  <c r="AA110" i="1" s="1"/>
  <c r="N110" i="1"/>
  <c r="Z110" i="1" s="1"/>
  <c r="Y109" i="1"/>
  <c r="AJ109" i="1" s="1"/>
  <c r="W109" i="1"/>
  <c r="AI109" i="1" s="1"/>
  <c r="V109" i="1"/>
  <c r="AH109" i="1" s="1"/>
  <c r="U109" i="1"/>
  <c r="T109" i="1"/>
  <c r="AF109" i="1" s="1"/>
  <c r="S109" i="1"/>
  <c r="AE109" i="1" s="1"/>
  <c r="R109" i="1"/>
  <c r="AD109" i="1" s="1"/>
  <c r="Q109" i="1"/>
  <c r="AC109" i="1" s="1"/>
  <c r="P109" i="1"/>
  <c r="AB109" i="1" s="1"/>
  <c r="O109" i="1"/>
  <c r="AA109" i="1" s="1"/>
  <c r="N109" i="1"/>
  <c r="Z109" i="1" s="1"/>
  <c r="Z108" i="1"/>
  <c r="Y108" i="1"/>
  <c r="AJ108" i="1" s="1"/>
  <c r="W108" i="1"/>
  <c r="AI108" i="1" s="1"/>
  <c r="V108" i="1"/>
  <c r="AH108" i="1" s="1"/>
  <c r="U108" i="1"/>
  <c r="T108" i="1"/>
  <c r="AF108" i="1" s="1"/>
  <c r="S108" i="1"/>
  <c r="AE108" i="1" s="1"/>
  <c r="R108" i="1"/>
  <c r="AD108" i="1" s="1"/>
  <c r="Q108" i="1"/>
  <c r="AC108" i="1" s="1"/>
  <c r="P108" i="1"/>
  <c r="AB108" i="1" s="1"/>
  <c r="O108" i="1"/>
  <c r="AA108" i="1" s="1"/>
  <c r="N108" i="1"/>
  <c r="AH107" i="1"/>
  <c r="Y107" i="1"/>
  <c r="AJ107" i="1" s="1"/>
  <c r="W107" i="1"/>
  <c r="AI107" i="1" s="1"/>
  <c r="V107" i="1"/>
  <c r="U107" i="1"/>
  <c r="AG107" i="1" s="1"/>
  <c r="T107" i="1"/>
  <c r="AF107" i="1" s="1"/>
  <c r="S107" i="1"/>
  <c r="AE107" i="1" s="1"/>
  <c r="R107" i="1"/>
  <c r="AD107" i="1" s="1"/>
  <c r="Q107" i="1"/>
  <c r="AC107" i="1" s="1"/>
  <c r="P107" i="1"/>
  <c r="AB107" i="1" s="1"/>
  <c r="O107" i="1"/>
  <c r="AA107" i="1" s="1"/>
  <c r="N107" i="1"/>
  <c r="Z107" i="1" s="1"/>
  <c r="Y106" i="1"/>
  <c r="AJ106" i="1" s="1"/>
  <c r="W106" i="1"/>
  <c r="AI106" i="1" s="1"/>
  <c r="V106" i="1"/>
  <c r="AH106" i="1" s="1"/>
  <c r="U106" i="1"/>
  <c r="X106" i="1" s="1"/>
  <c r="T106" i="1"/>
  <c r="AF106" i="1" s="1"/>
  <c r="S106" i="1"/>
  <c r="AE106" i="1" s="1"/>
  <c r="R106" i="1"/>
  <c r="AD106" i="1" s="1"/>
  <c r="Q106" i="1"/>
  <c r="AC106" i="1" s="1"/>
  <c r="P106" i="1"/>
  <c r="AB106" i="1" s="1"/>
  <c r="O106" i="1"/>
  <c r="AA106" i="1" s="1"/>
  <c r="N106" i="1"/>
  <c r="Z106" i="1" s="1"/>
  <c r="Y105" i="1"/>
  <c r="AJ105" i="1" s="1"/>
  <c r="W105" i="1"/>
  <c r="AI105" i="1" s="1"/>
  <c r="V105" i="1"/>
  <c r="AH105" i="1" s="1"/>
  <c r="U105" i="1"/>
  <c r="T105" i="1"/>
  <c r="AF105" i="1" s="1"/>
  <c r="S105" i="1"/>
  <c r="AE105" i="1" s="1"/>
  <c r="R105" i="1"/>
  <c r="AD105" i="1" s="1"/>
  <c r="Q105" i="1"/>
  <c r="AC105" i="1" s="1"/>
  <c r="P105" i="1"/>
  <c r="AB105" i="1" s="1"/>
  <c r="O105" i="1"/>
  <c r="AA105" i="1" s="1"/>
  <c r="N105" i="1"/>
  <c r="Z105" i="1" s="1"/>
  <c r="Y104" i="1"/>
  <c r="AJ104" i="1" s="1"/>
  <c r="W104" i="1"/>
  <c r="AI104" i="1" s="1"/>
  <c r="V104" i="1"/>
  <c r="AH104" i="1" s="1"/>
  <c r="U104" i="1"/>
  <c r="T104" i="1"/>
  <c r="AF104" i="1" s="1"/>
  <c r="S104" i="1"/>
  <c r="AE104" i="1" s="1"/>
  <c r="R104" i="1"/>
  <c r="AD104" i="1" s="1"/>
  <c r="Q104" i="1"/>
  <c r="AC104" i="1" s="1"/>
  <c r="P104" i="1"/>
  <c r="AB104" i="1" s="1"/>
  <c r="O104" i="1"/>
  <c r="AA104" i="1" s="1"/>
  <c r="N104" i="1"/>
  <c r="Z104" i="1" s="1"/>
  <c r="Y103" i="1"/>
  <c r="AJ103" i="1" s="1"/>
  <c r="W103" i="1"/>
  <c r="AI103" i="1" s="1"/>
  <c r="V103" i="1"/>
  <c r="AH103" i="1" s="1"/>
  <c r="U103" i="1"/>
  <c r="AG103" i="1" s="1"/>
  <c r="T103" i="1"/>
  <c r="AF103" i="1" s="1"/>
  <c r="S103" i="1"/>
  <c r="AE103" i="1" s="1"/>
  <c r="R103" i="1"/>
  <c r="AD103" i="1" s="1"/>
  <c r="Q103" i="1"/>
  <c r="AC103" i="1" s="1"/>
  <c r="P103" i="1"/>
  <c r="AB103" i="1" s="1"/>
  <c r="O103" i="1"/>
  <c r="AA103" i="1" s="1"/>
  <c r="N103" i="1"/>
  <c r="Z103" i="1" s="1"/>
  <c r="Y102" i="1"/>
  <c r="AJ102" i="1" s="1"/>
  <c r="W102" i="1"/>
  <c r="AI102" i="1" s="1"/>
  <c r="V102" i="1"/>
  <c r="AH102" i="1" s="1"/>
  <c r="U102" i="1"/>
  <c r="T102" i="1"/>
  <c r="AF102" i="1" s="1"/>
  <c r="S102" i="1"/>
  <c r="AE102" i="1" s="1"/>
  <c r="R102" i="1"/>
  <c r="AD102" i="1" s="1"/>
  <c r="Q102" i="1"/>
  <c r="AC102" i="1" s="1"/>
  <c r="P102" i="1"/>
  <c r="AB102" i="1" s="1"/>
  <c r="O102" i="1"/>
  <c r="AA102" i="1" s="1"/>
  <c r="N102" i="1"/>
  <c r="Z102" i="1" s="1"/>
  <c r="AA101" i="1"/>
  <c r="Y101" i="1"/>
  <c r="AJ101" i="1" s="1"/>
  <c r="W101" i="1"/>
  <c r="AI101" i="1" s="1"/>
  <c r="V101" i="1"/>
  <c r="AH101" i="1" s="1"/>
  <c r="U101" i="1"/>
  <c r="T101" i="1"/>
  <c r="AF101" i="1" s="1"/>
  <c r="S101" i="1"/>
  <c r="AE101" i="1" s="1"/>
  <c r="R101" i="1"/>
  <c r="AD101" i="1" s="1"/>
  <c r="Q101" i="1"/>
  <c r="AC101" i="1" s="1"/>
  <c r="P101" i="1"/>
  <c r="AB101" i="1" s="1"/>
  <c r="O101" i="1"/>
  <c r="N101" i="1"/>
  <c r="Z101" i="1" s="1"/>
  <c r="Y100" i="1"/>
  <c r="AJ100" i="1" s="1"/>
  <c r="W100" i="1"/>
  <c r="AI100" i="1" s="1"/>
  <c r="V100" i="1"/>
  <c r="AH100" i="1" s="1"/>
  <c r="U100" i="1"/>
  <c r="T100" i="1"/>
  <c r="AF100" i="1" s="1"/>
  <c r="S100" i="1"/>
  <c r="AE100" i="1" s="1"/>
  <c r="R100" i="1"/>
  <c r="AD100" i="1" s="1"/>
  <c r="Q100" i="1"/>
  <c r="AC100" i="1" s="1"/>
  <c r="P100" i="1"/>
  <c r="AB100" i="1" s="1"/>
  <c r="O100" i="1"/>
  <c r="AA100" i="1" s="1"/>
  <c r="N100" i="1"/>
  <c r="Z100" i="1" s="1"/>
  <c r="Y99" i="1"/>
  <c r="AJ99" i="1" s="1"/>
  <c r="W99" i="1"/>
  <c r="V99" i="1"/>
  <c r="AH99" i="1" s="1"/>
  <c r="U99" i="1"/>
  <c r="AG99" i="1" s="1"/>
  <c r="T99" i="1"/>
  <c r="AF99" i="1" s="1"/>
  <c r="S99" i="1"/>
  <c r="AE99" i="1" s="1"/>
  <c r="R99" i="1"/>
  <c r="AD99" i="1" s="1"/>
  <c r="Q99" i="1"/>
  <c r="AC99" i="1" s="1"/>
  <c r="P99" i="1"/>
  <c r="AB99" i="1" s="1"/>
  <c r="O99" i="1"/>
  <c r="AA99" i="1" s="1"/>
  <c r="N99" i="1"/>
  <c r="Z99" i="1" s="1"/>
  <c r="Y98" i="1"/>
  <c r="AJ98" i="1" s="1"/>
  <c r="W98" i="1"/>
  <c r="AI98" i="1" s="1"/>
  <c r="V98" i="1"/>
  <c r="AH98" i="1" s="1"/>
  <c r="U98" i="1"/>
  <c r="T98" i="1"/>
  <c r="AF98" i="1" s="1"/>
  <c r="S98" i="1"/>
  <c r="AE98" i="1" s="1"/>
  <c r="R98" i="1"/>
  <c r="AD98" i="1" s="1"/>
  <c r="Q98" i="1"/>
  <c r="AC98" i="1" s="1"/>
  <c r="P98" i="1"/>
  <c r="AB98" i="1" s="1"/>
  <c r="O98" i="1"/>
  <c r="AA98" i="1" s="1"/>
  <c r="N98" i="1"/>
  <c r="Z98" i="1" s="1"/>
  <c r="Y97" i="1"/>
  <c r="AJ97" i="1" s="1"/>
  <c r="W97" i="1"/>
  <c r="AI97" i="1" s="1"/>
  <c r="V97" i="1"/>
  <c r="AH97" i="1" s="1"/>
  <c r="U97" i="1"/>
  <c r="T97" i="1"/>
  <c r="AF97" i="1" s="1"/>
  <c r="S97" i="1"/>
  <c r="AE97" i="1" s="1"/>
  <c r="R97" i="1"/>
  <c r="AD97" i="1" s="1"/>
  <c r="Q97" i="1"/>
  <c r="AC97" i="1" s="1"/>
  <c r="P97" i="1"/>
  <c r="AB97" i="1" s="1"/>
  <c r="O97" i="1"/>
  <c r="AA97" i="1" s="1"/>
  <c r="N97" i="1"/>
  <c r="Z97" i="1" s="1"/>
  <c r="Y96" i="1"/>
  <c r="AJ96" i="1" s="1"/>
  <c r="W96" i="1"/>
  <c r="AI96" i="1" s="1"/>
  <c r="V96" i="1"/>
  <c r="AH96" i="1" s="1"/>
  <c r="U96" i="1"/>
  <c r="T96" i="1"/>
  <c r="AF96" i="1" s="1"/>
  <c r="S96" i="1"/>
  <c r="AE96" i="1" s="1"/>
  <c r="R96" i="1"/>
  <c r="AD96" i="1" s="1"/>
  <c r="Q96" i="1"/>
  <c r="AC96" i="1" s="1"/>
  <c r="P96" i="1"/>
  <c r="AB96" i="1" s="1"/>
  <c r="O96" i="1"/>
  <c r="AA96" i="1" s="1"/>
  <c r="N96" i="1"/>
  <c r="Z96" i="1" s="1"/>
  <c r="Y95" i="1"/>
  <c r="AJ95" i="1" s="1"/>
  <c r="W95" i="1"/>
  <c r="V95" i="1"/>
  <c r="AH95" i="1" s="1"/>
  <c r="U95" i="1"/>
  <c r="AG95" i="1" s="1"/>
  <c r="T95" i="1"/>
  <c r="AF95" i="1" s="1"/>
  <c r="S95" i="1"/>
  <c r="AE95" i="1" s="1"/>
  <c r="R95" i="1"/>
  <c r="AD95" i="1" s="1"/>
  <c r="Q95" i="1"/>
  <c r="AC95" i="1" s="1"/>
  <c r="P95" i="1"/>
  <c r="AB95" i="1" s="1"/>
  <c r="O95" i="1"/>
  <c r="AA95" i="1" s="1"/>
  <c r="N95" i="1"/>
  <c r="Z95" i="1" s="1"/>
  <c r="Y94" i="1"/>
  <c r="AJ94" i="1" s="1"/>
  <c r="W94" i="1"/>
  <c r="AI94" i="1" s="1"/>
  <c r="V94" i="1"/>
  <c r="AH94" i="1" s="1"/>
  <c r="U94" i="1"/>
  <c r="T94" i="1"/>
  <c r="AF94" i="1" s="1"/>
  <c r="S94" i="1"/>
  <c r="AE94" i="1" s="1"/>
  <c r="R94" i="1"/>
  <c r="AD94" i="1" s="1"/>
  <c r="Q94" i="1"/>
  <c r="AC94" i="1" s="1"/>
  <c r="P94" i="1"/>
  <c r="AB94" i="1" s="1"/>
  <c r="O94" i="1"/>
  <c r="AA94" i="1" s="1"/>
  <c r="N94" i="1"/>
  <c r="Z94" i="1" s="1"/>
  <c r="Y93" i="1"/>
  <c r="AJ93" i="1" s="1"/>
  <c r="W93" i="1"/>
  <c r="AI93" i="1" s="1"/>
  <c r="V93" i="1"/>
  <c r="AH93" i="1" s="1"/>
  <c r="U93" i="1"/>
  <c r="T93" i="1"/>
  <c r="AF93" i="1" s="1"/>
  <c r="S93" i="1"/>
  <c r="AE93" i="1" s="1"/>
  <c r="R93" i="1"/>
  <c r="AD93" i="1" s="1"/>
  <c r="Q93" i="1"/>
  <c r="AC93" i="1" s="1"/>
  <c r="P93" i="1"/>
  <c r="AB93" i="1" s="1"/>
  <c r="O93" i="1"/>
  <c r="AA93" i="1" s="1"/>
  <c r="N93" i="1"/>
  <c r="Z93" i="1" s="1"/>
  <c r="Y92" i="1"/>
  <c r="AJ92" i="1" s="1"/>
  <c r="W92" i="1"/>
  <c r="AI92" i="1" s="1"/>
  <c r="V92" i="1"/>
  <c r="AH92" i="1" s="1"/>
  <c r="U92" i="1"/>
  <c r="T92" i="1"/>
  <c r="AF92" i="1" s="1"/>
  <c r="S92" i="1"/>
  <c r="AE92" i="1" s="1"/>
  <c r="R92" i="1"/>
  <c r="AD92" i="1" s="1"/>
  <c r="Q92" i="1"/>
  <c r="AC92" i="1" s="1"/>
  <c r="P92" i="1"/>
  <c r="AB92" i="1" s="1"/>
  <c r="O92" i="1"/>
  <c r="AA92" i="1" s="1"/>
  <c r="N92" i="1"/>
  <c r="Z92" i="1" s="1"/>
  <c r="Y91" i="1"/>
  <c r="AJ91" i="1" s="1"/>
  <c r="W91" i="1"/>
  <c r="AI91" i="1" s="1"/>
  <c r="V91" i="1"/>
  <c r="AH91" i="1" s="1"/>
  <c r="U91" i="1"/>
  <c r="AG91" i="1" s="1"/>
  <c r="T91" i="1"/>
  <c r="AF91" i="1" s="1"/>
  <c r="S91" i="1"/>
  <c r="AE91" i="1" s="1"/>
  <c r="R91" i="1"/>
  <c r="AD91" i="1" s="1"/>
  <c r="Q91" i="1"/>
  <c r="AC91" i="1" s="1"/>
  <c r="P91" i="1"/>
  <c r="AB91" i="1" s="1"/>
  <c r="O91" i="1"/>
  <c r="AA91" i="1" s="1"/>
  <c r="N91" i="1"/>
  <c r="Z91" i="1" s="1"/>
  <c r="Y90" i="1"/>
  <c r="AJ90" i="1" s="1"/>
  <c r="W90" i="1"/>
  <c r="AI90" i="1" s="1"/>
  <c r="V90" i="1"/>
  <c r="AH90" i="1" s="1"/>
  <c r="U90" i="1"/>
  <c r="T90" i="1"/>
  <c r="AF90" i="1" s="1"/>
  <c r="S90" i="1"/>
  <c r="AE90" i="1" s="1"/>
  <c r="R90" i="1"/>
  <c r="AD90" i="1" s="1"/>
  <c r="Q90" i="1"/>
  <c r="AC90" i="1" s="1"/>
  <c r="P90" i="1"/>
  <c r="AB90" i="1" s="1"/>
  <c r="O90" i="1"/>
  <c r="AA90" i="1" s="1"/>
  <c r="N90" i="1"/>
  <c r="Z90" i="1" s="1"/>
  <c r="Y89" i="1"/>
  <c r="AJ89" i="1" s="1"/>
  <c r="W89" i="1"/>
  <c r="AI89" i="1" s="1"/>
  <c r="V89" i="1"/>
  <c r="AH89" i="1" s="1"/>
  <c r="U89" i="1"/>
  <c r="T89" i="1"/>
  <c r="AF89" i="1" s="1"/>
  <c r="S89" i="1"/>
  <c r="AE89" i="1" s="1"/>
  <c r="R89" i="1"/>
  <c r="AD89" i="1" s="1"/>
  <c r="Q89" i="1"/>
  <c r="AC89" i="1" s="1"/>
  <c r="P89" i="1"/>
  <c r="AB89" i="1" s="1"/>
  <c r="O89" i="1"/>
  <c r="AA89" i="1" s="1"/>
  <c r="N89" i="1"/>
  <c r="Z89" i="1" s="1"/>
  <c r="Y88" i="1"/>
  <c r="AJ88" i="1" s="1"/>
  <c r="W88" i="1"/>
  <c r="AI88" i="1" s="1"/>
  <c r="V88" i="1"/>
  <c r="AH88" i="1" s="1"/>
  <c r="U88" i="1"/>
  <c r="T88" i="1"/>
  <c r="AF88" i="1" s="1"/>
  <c r="S88" i="1"/>
  <c r="AE88" i="1" s="1"/>
  <c r="R88" i="1"/>
  <c r="AD88" i="1" s="1"/>
  <c r="Q88" i="1"/>
  <c r="AC88" i="1" s="1"/>
  <c r="P88" i="1"/>
  <c r="AB88" i="1" s="1"/>
  <c r="O88" i="1"/>
  <c r="AA88" i="1" s="1"/>
  <c r="N88" i="1"/>
  <c r="Z88" i="1" s="1"/>
  <c r="Y87" i="1"/>
  <c r="AJ87" i="1" s="1"/>
  <c r="W87" i="1"/>
  <c r="AI87" i="1" s="1"/>
  <c r="V87" i="1"/>
  <c r="AH87" i="1" s="1"/>
  <c r="U87" i="1"/>
  <c r="AG87" i="1" s="1"/>
  <c r="T87" i="1"/>
  <c r="AF87" i="1" s="1"/>
  <c r="S87" i="1"/>
  <c r="AE87" i="1" s="1"/>
  <c r="R87" i="1"/>
  <c r="AD87" i="1" s="1"/>
  <c r="Q87" i="1"/>
  <c r="AC87" i="1" s="1"/>
  <c r="P87" i="1"/>
  <c r="AB87" i="1" s="1"/>
  <c r="O87" i="1"/>
  <c r="AA87" i="1" s="1"/>
  <c r="N87" i="1"/>
  <c r="Z87" i="1" s="1"/>
  <c r="Y86" i="1"/>
  <c r="AJ86" i="1" s="1"/>
  <c r="W86" i="1"/>
  <c r="AI86" i="1" s="1"/>
  <c r="V86" i="1"/>
  <c r="AH86" i="1" s="1"/>
  <c r="U86" i="1"/>
  <c r="T86" i="1"/>
  <c r="AF86" i="1" s="1"/>
  <c r="S86" i="1"/>
  <c r="AE86" i="1" s="1"/>
  <c r="R86" i="1"/>
  <c r="AD86" i="1" s="1"/>
  <c r="Q86" i="1"/>
  <c r="AC86" i="1" s="1"/>
  <c r="P86" i="1"/>
  <c r="AB86" i="1" s="1"/>
  <c r="O86" i="1"/>
  <c r="AA86" i="1" s="1"/>
  <c r="N86" i="1"/>
  <c r="Z86" i="1" s="1"/>
  <c r="Y85" i="1"/>
  <c r="AJ85" i="1" s="1"/>
  <c r="W85" i="1"/>
  <c r="AI85" i="1" s="1"/>
  <c r="V85" i="1"/>
  <c r="AH85" i="1" s="1"/>
  <c r="U85" i="1"/>
  <c r="T85" i="1"/>
  <c r="AF85" i="1" s="1"/>
  <c r="S85" i="1"/>
  <c r="AE85" i="1" s="1"/>
  <c r="R85" i="1"/>
  <c r="AD85" i="1" s="1"/>
  <c r="Q85" i="1"/>
  <c r="AC85" i="1" s="1"/>
  <c r="P85" i="1"/>
  <c r="AB85" i="1" s="1"/>
  <c r="O85" i="1"/>
  <c r="AA85" i="1" s="1"/>
  <c r="N85" i="1"/>
  <c r="Z85" i="1" s="1"/>
  <c r="Y84" i="1"/>
  <c r="AJ84" i="1" s="1"/>
  <c r="W84" i="1"/>
  <c r="AI84" i="1" s="1"/>
  <c r="V84" i="1"/>
  <c r="AH84" i="1" s="1"/>
  <c r="U84" i="1"/>
  <c r="T84" i="1"/>
  <c r="AF84" i="1" s="1"/>
  <c r="S84" i="1"/>
  <c r="AE84" i="1" s="1"/>
  <c r="R84" i="1"/>
  <c r="AD84" i="1" s="1"/>
  <c r="Q84" i="1"/>
  <c r="AC84" i="1" s="1"/>
  <c r="P84" i="1"/>
  <c r="AB84" i="1" s="1"/>
  <c r="O84" i="1"/>
  <c r="AA84" i="1" s="1"/>
  <c r="N84" i="1"/>
  <c r="Z84" i="1" s="1"/>
  <c r="Y83" i="1"/>
  <c r="AJ83" i="1" s="1"/>
  <c r="W83" i="1"/>
  <c r="AI83" i="1" s="1"/>
  <c r="V83" i="1"/>
  <c r="AH83" i="1" s="1"/>
  <c r="U83" i="1"/>
  <c r="AG83" i="1" s="1"/>
  <c r="T83" i="1"/>
  <c r="AF83" i="1" s="1"/>
  <c r="S83" i="1"/>
  <c r="AE83" i="1" s="1"/>
  <c r="R83" i="1"/>
  <c r="AD83" i="1" s="1"/>
  <c r="Q83" i="1"/>
  <c r="AC83" i="1" s="1"/>
  <c r="P83" i="1"/>
  <c r="AB83" i="1" s="1"/>
  <c r="O83" i="1"/>
  <c r="AA83" i="1" s="1"/>
  <c r="N83" i="1"/>
  <c r="Z83" i="1" s="1"/>
  <c r="Y82" i="1"/>
  <c r="AJ82" i="1" s="1"/>
  <c r="W82" i="1"/>
  <c r="AI82" i="1" s="1"/>
  <c r="V82" i="1"/>
  <c r="AH82" i="1" s="1"/>
  <c r="U82" i="1"/>
  <c r="T82" i="1"/>
  <c r="AF82" i="1" s="1"/>
  <c r="S82" i="1"/>
  <c r="AE82" i="1" s="1"/>
  <c r="R82" i="1"/>
  <c r="AD82" i="1" s="1"/>
  <c r="Q82" i="1"/>
  <c r="AC82" i="1" s="1"/>
  <c r="P82" i="1"/>
  <c r="AB82" i="1" s="1"/>
  <c r="O82" i="1"/>
  <c r="AA82" i="1" s="1"/>
  <c r="N82" i="1"/>
  <c r="Z82" i="1" s="1"/>
  <c r="Y81" i="1"/>
  <c r="AJ81" i="1" s="1"/>
  <c r="W81" i="1"/>
  <c r="AI81" i="1" s="1"/>
  <c r="V81" i="1"/>
  <c r="AH81" i="1" s="1"/>
  <c r="U81" i="1"/>
  <c r="T81" i="1"/>
  <c r="AF81" i="1" s="1"/>
  <c r="S81" i="1"/>
  <c r="AE81" i="1" s="1"/>
  <c r="R81" i="1"/>
  <c r="AD81" i="1" s="1"/>
  <c r="Q81" i="1"/>
  <c r="AC81" i="1" s="1"/>
  <c r="P81" i="1"/>
  <c r="AB81" i="1" s="1"/>
  <c r="O81" i="1"/>
  <c r="AA81" i="1" s="1"/>
  <c r="N81" i="1"/>
  <c r="Z81" i="1" s="1"/>
  <c r="Y80" i="1"/>
  <c r="AJ80" i="1" s="1"/>
  <c r="W80" i="1"/>
  <c r="AI80" i="1" s="1"/>
  <c r="V80" i="1"/>
  <c r="AH80" i="1" s="1"/>
  <c r="U80" i="1"/>
  <c r="T80" i="1"/>
  <c r="AF80" i="1" s="1"/>
  <c r="S80" i="1"/>
  <c r="AE80" i="1" s="1"/>
  <c r="R80" i="1"/>
  <c r="AD80" i="1" s="1"/>
  <c r="Q80" i="1"/>
  <c r="AC80" i="1" s="1"/>
  <c r="P80" i="1"/>
  <c r="AB80" i="1" s="1"/>
  <c r="O80" i="1"/>
  <c r="AA80" i="1" s="1"/>
  <c r="N80" i="1"/>
  <c r="Z80" i="1" s="1"/>
  <c r="Y79" i="1"/>
  <c r="AJ79" i="1" s="1"/>
  <c r="W79" i="1"/>
  <c r="AI79" i="1" s="1"/>
  <c r="V79" i="1"/>
  <c r="AH79" i="1" s="1"/>
  <c r="U79" i="1"/>
  <c r="AG79" i="1" s="1"/>
  <c r="T79" i="1"/>
  <c r="AF79" i="1" s="1"/>
  <c r="S79" i="1"/>
  <c r="AE79" i="1" s="1"/>
  <c r="R79" i="1"/>
  <c r="AD79" i="1" s="1"/>
  <c r="Q79" i="1"/>
  <c r="AC79" i="1" s="1"/>
  <c r="P79" i="1"/>
  <c r="AB79" i="1" s="1"/>
  <c r="O79" i="1"/>
  <c r="AA79" i="1" s="1"/>
  <c r="N79" i="1"/>
  <c r="Z79" i="1" s="1"/>
  <c r="Y78" i="1"/>
  <c r="AJ78" i="1" s="1"/>
  <c r="W78" i="1"/>
  <c r="AI78" i="1" s="1"/>
  <c r="V78" i="1"/>
  <c r="AH78" i="1" s="1"/>
  <c r="U78" i="1"/>
  <c r="T78" i="1"/>
  <c r="AF78" i="1" s="1"/>
  <c r="S78" i="1"/>
  <c r="AE78" i="1" s="1"/>
  <c r="R78" i="1"/>
  <c r="AD78" i="1" s="1"/>
  <c r="Q78" i="1"/>
  <c r="AC78" i="1" s="1"/>
  <c r="P78" i="1"/>
  <c r="AB78" i="1" s="1"/>
  <c r="O78" i="1"/>
  <c r="AA78" i="1" s="1"/>
  <c r="N78" i="1"/>
  <c r="Z78" i="1" s="1"/>
  <c r="Y77" i="1"/>
  <c r="AJ77" i="1" s="1"/>
  <c r="W77" i="1"/>
  <c r="AI77" i="1" s="1"/>
  <c r="V77" i="1"/>
  <c r="AH77" i="1" s="1"/>
  <c r="U77" i="1"/>
  <c r="T77" i="1"/>
  <c r="AF77" i="1" s="1"/>
  <c r="S77" i="1"/>
  <c r="AE77" i="1" s="1"/>
  <c r="R77" i="1"/>
  <c r="AD77" i="1" s="1"/>
  <c r="Q77" i="1"/>
  <c r="AC77" i="1" s="1"/>
  <c r="P77" i="1"/>
  <c r="AB77" i="1" s="1"/>
  <c r="O77" i="1"/>
  <c r="AA77" i="1" s="1"/>
  <c r="N77" i="1"/>
  <c r="Z77" i="1" s="1"/>
  <c r="Y76" i="1"/>
  <c r="AJ76" i="1" s="1"/>
  <c r="W76" i="1"/>
  <c r="AI76" i="1" s="1"/>
  <c r="V76" i="1"/>
  <c r="AH76" i="1" s="1"/>
  <c r="U76" i="1"/>
  <c r="T76" i="1"/>
  <c r="AF76" i="1" s="1"/>
  <c r="S76" i="1"/>
  <c r="AE76" i="1" s="1"/>
  <c r="R76" i="1"/>
  <c r="AD76" i="1" s="1"/>
  <c r="Q76" i="1"/>
  <c r="AC76" i="1" s="1"/>
  <c r="P76" i="1"/>
  <c r="AB76" i="1" s="1"/>
  <c r="O76" i="1"/>
  <c r="AA76" i="1" s="1"/>
  <c r="N76" i="1"/>
  <c r="Z76" i="1" s="1"/>
  <c r="Y75" i="1"/>
  <c r="AJ75" i="1" s="1"/>
  <c r="W75" i="1"/>
  <c r="AI75" i="1" s="1"/>
  <c r="V75" i="1"/>
  <c r="AH75" i="1" s="1"/>
  <c r="U75" i="1"/>
  <c r="AG75" i="1" s="1"/>
  <c r="T75" i="1"/>
  <c r="AF75" i="1" s="1"/>
  <c r="S75" i="1"/>
  <c r="AE75" i="1" s="1"/>
  <c r="R75" i="1"/>
  <c r="AD75" i="1" s="1"/>
  <c r="Q75" i="1"/>
  <c r="AC75" i="1" s="1"/>
  <c r="P75" i="1"/>
  <c r="AB75" i="1" s="1"/>
  <c r="O75" i="1"/>
  <c r="AA75" i="1" s="1"/>
  <c r="N75" i="1"/>
  <c r="Z75" i="1" s="1"/>
  <c r="Y74" i="1"/>
  <c r="AJ74" i="1" s="1"/>
  <c r="W74" i="1"/>
  <c r="AI74" i="1" s="1"/>
  <c r="V74" i="1"/>
  <c r="AH74" i="1" s="1"/>
  <c r="U74" i="1"/>
  <c r="T74" i="1"/>
  <c r="AF74" i="1" s="1"/>
  <c r="S74" i="1"/>
  <c r="AE74" i="1" s="1"/>
  <c r="R74" i="1"/>
  <c r="AD74" i="1" s="1"/>
  <c r="Q74" i="1"/>
  <c r="AC74" i="1" s="1"/>
  <c r="P74" i="1"/>
  <c r="AB74" i="1" s="1"/>
  <c r="O74" i="1"/>
  <c r="AA74" i="1" s="1"/>
  <c r="N74" i="1"/>
  <c r="Z74" i="1" s="1"/>
  <c r="Y73" i="1"/>
  <c r="AJ73" i="1" s="1"/>
  <c r="W73" i="1"/>
  <c r="AI73" i="1" s="1"/>
  <c r="V73" i="1"/>
  <c r="AH73" i="1" s="1"/>
  <c r="U73" i="1"/>
  <c r="T73" i="1"/>
  <c r="AF73" i="1" s="1"/>
  <c r="S73" i="1"/>
  <c r="AE73" i="1" s="1"/>
  <c r="R73" i="1"/>
  <c r="AD73" i="1" s="1"/>
  <c r="Q73" i="1"/>
  <c r="AC73" i="1" s="1"/>
  <c r="P73" i="1"/>
  <c r="AB73" i="1" s="1"/>
  <c r="O73" i="1"/>
  <c r="AA73" i="1" s="1"/>
  <c r="N73" i="1"/>
  <c r="Z73" i="1" s="1"/>
  <c r="Y72" i="1"/>
  <c r="AJ72" i="1" s="1"/>
  <c r="W72" i="1"/>
  <c r="AI72" i="1" s="1"/>
  <c r="V72" i="1"/>
  <c r="AH72" i="1" s="1"/>
  <c r="U72" i="1"/>
  <c r="T72" i="1"/>
  <c r="AF72" i="1" s="1"/>
  <c r="S72" i="1"/>
  <c r="AE72" i="1" s="1"/>
  <c r="R72" i="1"/>
  <c r="AD72" i="1" s="1"/>
  <c r="Q72" i="1"/>
  <c r="AC72" i="1" s="1"/>
  <c r="P72" i="1"/>
  <c r="AB72" i="1" s="1"/>
  <c r="O72" i="1"/>
  <c r="AA72" i="1" s="1"/>
  <c r="N72" i="1"/>
  <c r="Z72" i="1" s="1"/>
  <c r="Y71" i="1"/>
  <c r="AJ71" i="1" s="1"/>
  <c r="W71" i="1"/>
  <c r="AI71" i="1" s="1"/>
  <c r="V71" i="1"/>
  <c r="AH71" i="1" s="1"/>
  <c r="U71" i="1"/>
  <c r="T71" i="1"/>
  <c r="AF71" i="1" s="1"/>
  <c r="S71" i="1"/>
  <c r="AE71" i="1" s="1"/>
  <c r="R71" i="1"/>
  <c r="AD71" i="1" s="1"/>
  <c r="Q71" i="1"/>
  <c r="AC71" i="1" s="1"/>
  <c r="P71" i="1"/>
  <c r="AB71" i="1" s="1"/>
  <c r="O71" i="1"/>
  <c r="AA71" i="1" s="1"/>
  <c r="N71" i="1"/>
  <c r="Z71" i="1" s="1"/>
  <c r="AJ70" i="1"/>
  <c r="Y70" i="1"/>
  <c r="W70" i="1"/>
  <c r="AI70" i="1" s="1"/>
  <c r="V70" i="1"/>
  <c r="AH70" i="1" s="1"/>
  <c r="U70" i="1"/>
  <c r="T70" i="1"/>
  <c r="AF70" i="1" s="1"/>
  <c r="S70" i="1"/>
  <c r="AE70" i="1" s="1"/>
  <c r="R70" i="1"/>
  <c r="AD70" i="1" s="1"/>
  <c r="Q70" i="1"/>
  <c r="AC70" i="1" s="1"/>
  <c r="P70" i="1"/>
  <c r="AB70" i="1" s="1"/>
  <c r="O70" i="1"/>
  <c r="AA70" i="1" s="1"/>
  <c r="N70" i="1"/>
  <c r="Z70" i="1" s="1"/>
  <c r="Y69" i="1"/>
  <c r="AJ69" i="1" s="1"/>
  <c r="W69" i="1"/>
  <c r="AI69" i="1" s="1"/>
  <c r="V69" i="1"/>
  <c r="AH69" i="1" s="1"/>
  <c r="U69" i="1"/>
  <c r="T69" i="1"/>
  <c r="AF69" i="1" s="1"/>
  <c r="S69" i="1"/>
  <c r="AE69" i="1" s="1"/>
  <c r="R69" i="1"/>
  <c r="AD69" i="1" s="1"/>
  <c r="Q69" i="1"/>
  <c r="AC69" i="1" s="1"/>
  <c r="P69" i="1"/>
  <c r="AB69" i="1" s="1"/>
  <c r="O69" i="1"/>
  <c r="AA69" i="1" s="1"/>
  <c r="N69" i="1"/>
  <c r="Z69" i="1" s="1"/>
  <c r="Y68" i="1"/>
  <c r="AJ68" i="1" s="1"/>
  <c r="W68" i="1"/>
  <c r="AI68" i="1" s="1"/>
  <c r="V68" i="1"/>
  <c r="AH68" i="1" s="1"/>
  <c r="U68" i="1"/>
  <c r="T68" i="1"/>
  <c r="AF68" i="1" s="1"/>
  <c r="S68" i="1"/>
  <c r="AE68" i="1" s="1"/>
  <c r="R68" i="1"/>
  <c r="AD68" i="1" s="1"/>
  <c r="Q68" i="1"/>
  <c r="AC68" i="1" s="1"/>
  <c r="P68" i="1"/>
  <c r="AB68" i="1" s="1"/>
  <c r="O68" i="1"/>
  <c r="AA68" i="1" s="1"/>
  <c r="N68" i="1"/>
  <c r="Z68" i="1" s="1"/>
  <c r="Y67" i="1"/>
  <c r="AJ67" i="1" s="1"/>
  <c r="W67" i="1"/>
  <c r="V67" i="1"/>
  <c r="AH67" i="1" s="1"/>
  <c r="U67" i="1"/>
  <c r="AG67" i="1" s="1"/>
  <c r="T67" i="1"/>
  <c r="AF67" i="1" s="1"/>
  <c r="S67" i="1"/>
  <c r="AE67" i="1" s="1"/>
  <c r="R67" i="1"/>
  <c r="AD67" i="1" s="1"/>
  <c r="Q67" i="1"/>
  <c r="AC67" i="1" s="1"/>
  <c r="P67" i="1"/>
  <c r="AB67" i="1" s="1"/>
  <c r="O67" i="1"/>
  <c r="AA67" i="1" s="1"/>
  <c r="N67" i="1"/>
  <c r="Z67" i="1" s="1"/>
  <c r="Y66" i="1"/>
  <c r="AJ66" i="1" s="1"/>
  <c r="W66" i="1"/>
  <c r="AI66" i="1" s="1"/>
  <c r="V66" i="1"/>
  <c r="AH66" i="1" s="1"/>
  <c r="U66" i="1"/>
  <c r="T66" i="1"/>
  <c r="AF66" i="1" s="1"/>
  <c r="S66" i="1"/>
  <c r="AE66" i="1" s="1"/>
  <c r="R66" i="1"/>
  <c r="AD66" i="1" s="1"/>
  <c r="Q66" i="1"/>
  <c r="AC66" i="1" s="1"/>
  <c r="P66" i="1"/>
  <c r="AB66" i="1" s="1"/>
  <c r="O66" i="1"/>
  <c r="AA66" i="1" s="1"/>
  <c r="N66" i="1"/>
  <c r="Z66" i="1" s="1"/>
  <c r="Y65" i="1"/>
  <c r="AJ65" i="1" s="1"/>
  <c r="W65" i="1"/>
  <c r="AI65" i="1" s="1"/>
  <c r="V65" i="1"/>
  <c r="AH65" i="1" s="1"/>
  <c r="U65" i="1"/>
  <c r="T65" i="1"/>
  <c r="AF65" i="1" s="1"/>
  <c r="S65" i="1"/>
  <c r="AE65" i="1" s="1"/>
  <c r="R65" i="1"/>
  <c r="AD65" i="1" s="1"/>
  <c r="Q65" i="1"/>
  <c r="AC65" i="1" s="1"/>
  <c r="P65" i="1"/>
  <c r="AB65" i="1" s="1"/>
  <c r="O65" i="1"/>
  <c r="AA65" i="1" s="1"/>
  <c r="N65" i="1"/>
  <c r="Z65" i="1" s="1"/>
  <c r="Y64" i="1"/>
  <c r="AJ64" i="1" s="1"/>
  <c r="W64" i="1"/>
  <c r="AI64" i="1" s="1"/>
  <c r="V64" i="1"/>
  <c r="AH64" i="1" s="1"/>
  <c r="U64" i="1"/>
  <c r="T64" i="1"/>
  <c r="AF64" i="1" s="1"/>
  <c r="S64" i="1"/>
  <c r="AE64" i="1" s="1"/>
  <c r="R64" i="1"/>
  <c r="AD64" i="1" s="1"/>
  <c r="Q64" i="1"/>
  <c r="AC64" i="1" s="1"/>
  <c r="P64" i="1"/>
  <c r="AB64" i="1" s="1"/>
  <c r="O64" i="1"/>
  <c r="AA64" i="1" s="1"/>
  <c r="N64" i="1"/>
  <c r="Z64" i="1" s="1"/>
  <c r="Z63" i="1"/>
  <c r="Y63" i="1"/>
  <c r="AJ63" i="1" s="1"/>
  <c r="W63" i="1"/>
  <c r="AI63" i="1" s="1"/>
  <c r="V63" i="1"/>
  <c r="AH63" i="1" s="1"/>
  <c r="U63" i="1"/>
  <c r="AG63" i="1" s="1"/>
  <c r="T63" i="1"/>
  <c r="AF63" i="1" s="1"/>
  <c r="S63" i="1"/>
  <c r="AE63" i="1" s="1"/>
  <c r="R63" i="1"/>
  <c r="AD63" i="1" s="1"/>
  <c r="Q63" i="1"/>
  <c r="AC63" i="1" s="1"/>
  <c r="P63" i="1"/>
  <c r="AB63" i="1" s="1"/>
  <c r="O63" i="1"/>
  <c r="AA63" i="1" s="1"/>
  <c r="N63" i="1"/>
  <c r="Y62" i="1"/>
  <c r="AJ62" i="1" s="1"/>
  <c r="W62" i="1"/>
  <c r="AI62" i="1" s="1"/>
  <c r="V62" i="1"/>
  <c r="AH62" i="1" s="1"/>
  <c r="U62" i="1"/>
  <c r="T62" i="1"/>
  <c r="AF62" i="1" s="1"/>
  <c r="S62" i="1"/>
  <c r="AE62" i="1" s="1"/>
  <c r="R62" i="1"/>
  <c r="AD62" i="1" s="1"/>
  <c r="Q62" i="1"/>
  <c r="AC62" i="1" s="1"/>
  <c r="P62" i="1"/>
  <c r="AB62" i="1" s="1"/>
  <c r="O62" i="1"/>
  <c r="AA62" i="1" s="1"/>
  <c r="N62" i="1"/>
  <c r="Z62" i="1" s="1"/>
  <c r="Y61" i="1"/>
  <c r="AJ61" i="1" s="1"/>
  <c r="W61" i="1"/>
  <c r="AI61" i="1" s="1"/>
  <c r="V61" i="1"/>
  <c r="AH61" i="1" s="1"/>
  <c r="U61" i="1"/>
  <c r="T61" i="1"/>
  <c r="AF61" i="1" s="1"/>
  <c r="S61" i="1"/>
  <c r="AE61" i="1" s="1"/>
  <c r="R61" i="1"/>
  <c r="AD61" i="1" s="1"/>
  <c r="Q61" i="1"/>
  <c r="AC61" i="1" s="1"/>
  <c r="P61" i="1"/>
  <c r="AB61" i="1" s="1"/>
  <c r="O61" i="1"/>
  <c r="AA61" i="1" s="1"/>
  <c r="N61" i="1"/>
  <c r="Z61" i="1" s="1"/>
  <c r="Y60" i="1"/>
  <c r="AJ60" i="1" s="1"/>
  <c r="W60" i="1"/>
  <c r="AI60" i="1" s="1"/>
  <c r="V60" i="1"/>
  <c r="AH60" i="1" s="1"/>
  <c r="U60" i="1"/>
  <c r="T60" i="1"/>
  <c r="AF60" i="1" s="1"/>
  <c r="S60" i="1"/>
  <c r="AE60" i="1" s="1"/>
  <c r="R60" i="1"/>
  <c r="AD60" i="1" s="1"/>
  <c r="Q60" i="1"/>
  <c r="AC60" i="1" s="1"/>
  <c r="P60" i="1"/>
  <c r="AB60" i="1" s="1"/>
  <c r="O60" i="1"/>
  <c r="AA60" i="1" s="1"/>
  <c r="N60" i="1"/>
  <c r="Z60" i="1" s="1"/>
  <c r="Y59" i="1"/>
  <c r="AJ59" i="1" s="1"/>
  <c r="W59" i="1"/>
  <c r="AI59" i="1" s="1"/>
  <c r="V59" i="1"/>
  <c r="AH59" i="1" s="1"/>
  <c r="U59" i="1"/>
  <c r="T59" i="1"/>
  <c r="AF59" i="1" s="1"/>
  <c r="S59" i="1"/>
  <c r="AE59" i="1" s="1"/>
  <c r="R59" i="1"/>
  <c r="AD59" i="1" s="1"/>
  <c r="Q59" i="1"/>
  <c r="AC59" i="1" s="1"/>
  <c r="P59" i="1"/>
  <c r="AB59" i="1" s="1"/>
  <c r="O59" i="1"/>
  <c r="AA59" i="1" s="1"/>
  <c r="N59" i="1"/>
  <c r="Z59" i="1" s="1"/>
  <c r="Y58" i="1"/>
  <c r="AJ58" i="1" s="1"/>
  <c r="W58" i="1"/>
  <c r="AI58" i="1" s="1"/>
  <c r="V58" i="1"/>
  <c r="AH58" i="1" s="1"/>
  <c r="U58" i="1"/>
  <c r="T58" i="1"/>
  <c r="AF58" i="1" s="1"/>
  <c r="S58" i="1"/>
  <c r="AE58" i="1" s="1"/>
  <c r="R58" i="1"/>
  <c r="AD58" i="1" s="1"/>
  <c r="Q58" i="1"/>
  <c r="AC58" i="1" s="1"/>
  <c r="P58" i="1"/>
  <c r="AB58" i="1" s="1"/>
  <c r="O58" i="1"/>
  <c r="AA58" i="1" s="1"/>
  <c r="N58" i="1"/>
  <c r="Z58" i="1" s="1"/>
  <c r="Y57" i="1"/>
  <c r="AJ57" i="1" s="1"/>
  <c r="W57" i="1"/>
  <c r="AI57" i="1" s="1"/>
  <c r="V57" i="1"/>
  <c r="AH57" i="1" s="1"/>
  <c r="U57" i="1"/>
  <c r="T57" i="1"/>
  <c r="AF57" i="1" s="1"/>
  <c r="S57" i="1"/>
  <c r="AE57" i="1" s="1"/>
  <c r="R57" i="1"/>
  <c r="AD57" i="1" s="1"/>
  <c r="Q57" i="1"/>
  <c r="AC57" i="1" s="1"/>
  <c r="P57" i="1"/>
  <c r="AB57" i="1" s="1"/>
  <c r="O57" i="1"/>
  <c r="AA57" i="1" s="1"/>
  <c r="N57" i="1"/>
  <c r="Z57" i="1" s="1"/>
  <c r="Y56" i="1"/>
  <c r="AJ56" i="1" s="1"/>
  <c r="W56" i="1"/>
  <c r="AI56" i="1" s="1"/>
  <c r="V56" i="1"/>
  <c r="AH56" i="1" s="1"/>
  <c r="U56" i="1"/>
  <c r="T56" i="1"/>
  <c r="AF56" i="1" s="1"/>
  <c r="S56" i="1"/>
  <c r="AE56" i="1" s="1"/>
  <c r="R56" i="1"/>
  <c r="AD56" i="1" s="1"/>
  <c r="Q56" i="1"/>
  <c r="AC56" i="1" s="1"/>
  <c r="P56" i="1"/>
  <c r="AB56" i="1" s="1"/>
  <c r="O56" i="1"/>
  <c r="AA56" i="1" s="1"/>
  <c r="N56" i="1"/>
  <c r="Z56" i="1" s="1"/>
  <c r="Y55" i="1"/>
  <c r="AJ55" i="1" s="1"/>
  <c r="W55" i="1"/>
  <c r="AI55" i="1" s="1"/>
  <c r="V55" i="1"/>
  <c r="AH55" i="1" s="1"/>
  <c r="U55" i="1"/>
  <c r="AG55" i="1" s="1"/>
  <c r="T55" i="1"/>
  <c r="AF55" i="1" s="1"/>
  <c r="S55" i="1"/>
  <c r="AE55" i="1" s="1"/>
  <c r="R55" i="1"/>
  <c r="AD55" i="1" s="1"/>
  <c r="Q55" i="1"/>
  <c r="AC55" i="1" s="1"/>
  <c r="P55" i="1"/>
  <c r="AB55" i="1" s="1"/>
  <c r="O55" i="1"/>
  <c r="AA55" i="1" s="1"/>
  <c r="N55" i="1"/>
  <c r="Z55" i="1" s="1"/>
  <c r="Y54" i="1"/>
  <c r="AJ54" i="1" s="1"/>
  <c r="W54" i="1"/>
  <c r="AI54" i="1" s="1"/>
  <c r="V54" i="1"/>
  <c r="AH54" i="1" s="1"/>
  <c r="U54" i="1"/>
  <c r="T54" i="1"/>
  <c r="AF54" i="1" s="1"/>
  <c r="S54" i="1"/>
  <c r="AE54" i="1" s="1"/>
  <c r="R54" i="1"/>
  <c r="AD54" i="1" s="1"/>
  <c r="Q54" i="1"/>
  <c r="AC54" i="1" s="1"/>
  <c r="P54" i="1"/>
  <c r="AB54" i="1" s="1"/>
  <c r="O54" i="1"/>
  <c r="AA54" i="1" s="1"/>
  <c r="N54" i="1"/>
  <c r="Z54" i="1" s="1"/>
  <c r="Y53" i="1"/>
  <c r="AJ53" i="1" s="1"/>
  <c r="W53" i="1"/>
  <c r="AI53" i="1" s="1"/>
  <c r="V53" i="1"/>
  <c r="AH53" i="1" s="1"/>
  <c r="U53" i="1"/>
  <c r="T53" i="1"/>
  <c r="AF53" i="1" s="1"/>
  <c r="S53" i="1"/>
  <c r="AE53" i="1" s="1"/>
  <c r="R53" i="1"/>
  <c r="AD53" i="1" s="1"/>
  <c r="Q53" i="1"/>
  <c r="AC53" i="1" s="1"/>
  <c r="P53" i="1"/>
  <c r="AB53" i="1" s="1"/>
  <c r="O53" i="1"/>
  <c r="AA53" i="1" s="1"/>
  <c r="N53" i="1"/>
  <c r="Z53" i="1" s="1"/>
  <c r="Y52" i="1"/>
  <c r="AJ52" i="1" s="1"/>
  <c r="W52" i="1"/>
  <c r="AI52" i="1" s="1"/>
  <c r="V52" i="1"/>
  <c r="AH52" i="1" s="1"/>
  <c r="U52" i="1"/>
  <c r="T52" i="1"/>
  <c r="AF52" i="1" s="1"/>
  <c r="S52" i="1"/>
  <c r="AE52" i="1" s="1"/>
  <c r="R52" i="1"/>
  <c r="AD52" i="1" s="1"/>
  <c r="Q52" i="1"/>
  <c r="AC52" i="1" s="1"/>
  <c r="P52" i="1"/>
  <c r="AB52" i="1" s="1"/>
  <c r="O52" i="1"/>
  <c r="AA52" i="1" s="1"/>
  <c r="N52" i="1"/>
  <c r="Z52" i="1" s="1"/>
  <c r="AD51" i="1"/>
  <c r="Y51" i="1"/>
  <c r="AJ51" i="1" s="1"/>
  <c r="W51" i="1"/>
  <c r="AI51" i="1" s="1"/>
  <c r="V51" i="1"/>
  <c r="AH51" i="1" s="1"/>
  <c r="U51" i="1"/>
  <c r="AG51" i="1" s="1"/>
  <c r="T51" i="1"/>
  <c r="AF51" i="1" s="1"/>
  <c r="S51" i="1"/>
  <c r="AE51" i="1" s="1"/>
  <c r="R51" i="1"/>
  <c r="Q51" i="1"/>
  <c r="AC51" i="1" s="1"/>
  <c r="P51" i="1"/>
  <c r="AB51" i="1" s="1"/>
  <c r="O51" i="1"/>
  <c r="AA51" i="1" s="1"/>
  <c r="N51" i="1"/>
  <c r="Z51" i="1" s="1"/>
  <c r="Y50" i="1"/>
  <c r="AJ50" i="1" s="1"/>
  <c r="W50" i="1"/>
  <c r="AI50" i="1" s="1"/>
  <c r="V50" i="1"/>
  <c r="AH50" i="1" s="1"/>
  <c r="U50" i="1"/>
  <c r="T50" i="1"/>
  <c r="AF50" i="1" s="1"/>
  <c r="S50" i="1"/>
  <c r="AE50" i="1" s="1"/>
  <c r="R50" i="1"/>
  <c r="AD50" i="1" s="1"/>
  <c r="Q50" i="1"/>
  <c r="AC50" i="1" s="1"/>
  <c r="P50" i="1"/>
  <c r="AB50" i="1" s="1"/>
  <c r="O50" i="1"/>
  <c r="AA50" i="1" s="1"/>
  <c r="N50" i="1"/>
  <c r="Z50" i="1" s="1"/>
  <c r="Y49" i="1"/>
  <c r="AJ49" i="1" s="1"/>
  <c r="W49" i="1"/>
  <c r="AI49" i="1" s="1"/>
  <c r="V49" i="1"/>
  <c r="AH49" i="1" s="1"/>
  <c r="U49" i="1"/>
  <c r="T49" i="1"/>
  <c r="AF49" i="1" s="1"/>
  <c r="S49" i="1"/>
  <c r="AE49" i="1" s="1"/>
  <c r="R49" i="1"/>
  <c r="AD49" i="1" s="1"/>
  <c r="Q49" i="1"/>
  <c r="AC49" i="1" s="1"/>
  <c r="P49" i="1"/>
  <c r="AB49" i="1" s="1"/>
  <c r="O49" i="1"/>
  <c r="AA49" i="1" s="1"/>
  <c r="N49" i="1"/>
  <c r="Z49" i="1" s="1"/>
  <c r="Y48" i="1"/>
  <c r="AJ48" i="1" s="1"/>
  <c r="W48" i="1"/>
  <c r="AI48" i="1" s="1"/>
  <c r="V48" i="1"/>
  <c r="AH48" i="1" s="1"/>
  <c r="U48" i="1"/>
  <c r="T48" i="1"/>
  <c r="AF48" i="1" s="1"/>
  <c r="S48" i="1"/>
  <c r="AE48" i="1" s="1"/>
  <c r="R48" i="1"/>
  <c r="AD48" i="1" s="1"/>
  <c r="Q48" i="1"/>
  <c r="AC48" i="1" s="1"/>
  <c r="P48" i="1"/>
  <c r="AB48" i="1" s="1"/>
  <c r="O48" i="1"/>
  <c r="AA48" i="1" s="1"/>
  <c r="N48" i="1"/>
  <c r="Z48" i="1" s="1"/>
  <c r="Y47" i="1"/>
  <c r="AJ47" i="1" s="1"/>
  <c r="W47" i="1"/>
  <c r="AI47" i="1" s="1"/>
  <c r="V47" i="1"/>
  <c r="U47" i="1"/>
  <c r="AG47" i="1" s="1"/>
  <c r="T47" i="1"/>
  <c r="AF47" i="1" s="1"/>
  <c r="S47" i="1"/>
  <c r="AE47" i="1" s="1"/>
  <c r="R47" i="1"/>
  <c r="AD47" i="1" s="1"/>
  <c r="Q47" i="1"/>
  <c r="AC47" i="1" s="1"/>
  <c r="P47" i="1"/>
  <c r="AB47" i="1" s="1"/>
  <c r="O47" i="1"/>
  <c r="AA47" i="1" s="1"/>
  <c r="N47" i="1"/>
  <c r="Z47" i="1" s="1"/>
  <c r="Y46" i="1"/>
  <c r="AJ46" i="1" s="1"/>
  <c r="W46" i="1"/>
  <c r="AI46" i="1" s="1"/>
  <c r="V46" i="1"/>
  <c r="AH46" i="1" s="1"/>
  <c r="U46" i="1"/>
  <c r="T46" i="1"/>
  <c r="AF46" i="1" s="1"/>
  <c r="S46" i="1"/>
  <c r="AE46" i="1" s="1"/>
  <c r="R46" i="1"/>
  <c r="AD46" i="1" s="1"/>
  <c r="Q46" i="1"/>
  <c r="AC46" i="1" s="1"/>
  <c r="P46" i="1"/>
  <c r="AB46" i="1" s="1"/>
  <c r="O46" i="1"/>
  <c r="AA46" i="1" s="1"/>
  <c r="N46" i="1"/>
  <c r="Z46" i="1" s="1"/>
  <c r="Y45" i="1"/>
  <c r="AJ45" i="1" s="1"/>
  <c r="W45" i="1"/>
  <c r="AI45" i="1" s="1"/>
  <c r="V45" i="1"/>
  <c r="AH45" i="1" s="1"/>
  <c r="U45" i="1"/>
  <c r="T45" i="1"/>
  <c r="AF45" i="1" s="1"/>
  <c r="S45" i="1"/>
  <c r="AE45" i="1" s="1"/>
  <c r="R45" i="1"/>
  <c r="AD45" i="1" s="1"/>
  <c r="Q45" i="1"/>
  <c r="AC45" i="1" s="1"/>
  <c r="P45" i="1"/>
  <c r="AB45" i="1" s="1"/>
  <c r="O45" i="1"/>
  <c r="AA45" i="1" s="1"/>
  <c r="N45" i="1"/>
  <c r="Z45" i="1" s="1"/>
  <c r="Y44" i="1"/>
  <c r="AJ44" i="1" s="1"/>
  <c r="W44" i="1"/>
  <c r="AI44" i="1" s="1"/>
  <c r="V44" i="1"/>
  <c r="AH44" i="1" s="1"/>
  <c r="U44" i="1"/>
  <c r="T44" i="1"/>
  <c r="AF44" i="1" s="1"/>
  <c r="S44" i="1"/>
  <c r="AE44" i="1" s="1"/>
  <c r="R44" i="1"/>
  <c r="AD44" i="1" s="1"/>
  <c r="Q44" i="1"/>
  <c r="AC44" i="1" s="1"/>
  <c r="P44" i="1"/>
  <c r="AB44" i="1" s="1"/>
  <c r="O44" i="1"/>
  <c r="AA44" i="1" s="1"/>
  <c r="N44" i="1"/>
  <c r="Z44" i="1" s="1"/>
  <c r="Y43" i="1"/>
  <c r="AJ43" i="1" s="1"/>
  <c r="W43" i="1"/>
  <c r="AI43" i="1" s="1"/>
  <c r="V43" i="1"/>
  <c r="AH43" i="1" s="1"/>
  <c r="U43" i="1"/>
  <c r="AG43" i="1" s="1"/>
  <c r="T43" i="1"/>
  <c r="AF43" i="1" s="1"/>
  <c r="S43" i="1"/>
  <c r="AE43" i="1" s="1"/>
  <c r="R43" i="1"/>
  <c r="AD43" i="1" s="1"/>
  <c r="Q43" i="1"/>
  <c r="AC43" i="1" s="1"/>
  <c r="P43" i="1"/>
  <c r="AB43" i="1" s="1"/>
  <c r="O43" i="1"/>
  <c r="AA43" i="1" s="1"/>
  <c r="N43" i="1"/>
  <c r="Z43" i="1" s="1"/>
  <c r="Y42" i="1"/>
  <c r="AJ42" i="1" s="1"/>
  <c r="W42" i="1"/>
  <c r="AI42" i="1" s="1"/>
  <c r="V42" i="1"/>
  <c r="AH42" i="1" s="1"/>
  <c r="U42" i="1"/>
  <c r="T42" i="1"/>
  <c r="AF42" i="1" s="1"/>
  <c r="S42" i="1"/>
  <c r="AE42" i="1" s="1"/>
  <c r="R42" i="1"/>
  <c r="AD42" i="1" s="1"/>
  <c r="Q42" i="1"/>
  <c r="AC42" i="1" s="1"/>
  <c r="P42" i="1"/>
  <c r="AB42" i="1" s="1"/>
  <c r="O42" i="1"/>
  <c r="AA42" i="1" s="1"/>
  <c r="N42" i="1"/>
  <c r="Z42" i="1" s="1"/>
  <c r="Y41" i="1"/>
  <c r="AJ41" i="1" s="1"/>
  <c r="W41" i="1"/>
  <c r="AI41" i="1" s="1"/>
  <c r="V41" i="1"/>
  <c r="AH41" i="1" s="1"/>
  <c r="U41" i="1"/>
  <c r="T41" i="1"/>
  <c r="AF41" i="1" s="1"/>
  <c r="S41" i="1"/>
  <c r="AE41" i="1" s="1"/>
  <c r="R41" i="1"/>
  <c r="AD41" i="1" s="1"/>
  <c r="Q41" i="1"/>
  <c r="AC41" i="1" s="1"/>
  <c r="P41" i="1"/>
  <c r="AB41" i="1" s="1"/>
  <c r="O41" i="1"/>
  <c r="AA41" i="1" s="1"/>
  <c r="N41" i="1"/>
  <c r="Z41" i="1" s="1"/>
  <c r="Y40" i="1"/>
  <c r="AJ40" i="1" s="1"/>
  <c r="W40" i="1"/>
  <c r="AI40" i="1" s="1"/>
  <c r="V40" i="1"/>
  <c r="AH40" i="1" s="1"/>
  <c r="U40" i="1"/>
  <c r="T40" i="1"/>
  <c r="AF40" i="1" s="1"/>
  <c r="S40" i="1"/>
  <c r="AE40" i="1" s="1"/>
  <c r="R40" i="1"/>
  <c r="AD40" i="1" s="1"/>
  <c r="Q40" i="1"/>
  <c r="AC40" i="1" s="1"/>
  <c r="P40" i="1"/>
  <c r="AB40" i="1" s="1"/>
  <c r="O40" i="1"/>
  <c r="AA40" i="1" s="1"/>
  <c r="N40" i="1"/>
  <c r="Z40" i="1" s="1"/>
  <c r="AE39" i="1"/>
  <c r="Y39" i="1"/>
  <c r="AJ39" i="1" s="1"/>
  <c r="W39" i="1"/>
  <c r="AI39" i="1" s="1"/>
  <c r="V39" i="1"/>
  <c r="AH39" i="1" s="1"/>
  <c r="U39" i="1"/>
  <c r="T39" i="1"/>
  <c r="AF39" i="1" s="1"/>
  <c r="S39" i="1"/>
  <c r="R39" i="1"/>
  <c r="AD39" i="1" s="1"/>
  <c r="Q39" i="1"/>
  <c r="AC39" i="1" s="1"/>
  <c r="P39" i="1"/>
  <c r="AB39" i="1" s="1"/>
  <c r="O39" i="1"/>
  <c r="AA39" i="1" s="1"/>
  <c r="N39" i="1"/>
  <c r="Z39" i="1" s="1"/>
  <c r="AJ38" i="1"/>
  <c r="Y38" i="1"/>
  <c r="W38" i="1"/>
  <c r="AI38" i="1" s="1"/>
  <c r="V38" i="1"/>
  <c r="AH38" i="1" s="1"/>
  <c r="U38" i="1"/>
  <c r="T38" i="1"/>
  <c r="AF38" i="1" s="1"/>
  <c r="S38" i="1"/>
  <c r="AE38" i="1" s="1"/>
  <c r="R38" i="1"/>
  <c r="AD38" i="1" s="1"/>
  <c r="Q38" i="1"/>
  <c r="AC38" i="1" s="1"/>
  <c r="P38" i="1"/>
  <c r="AB38" i="1" s="1"/>
  <c r="O38" i="1"/>
  <c r="AA38" i="1" s="1"/>
  <c r="N38" i="1"/>
  <c r="Z38" i="1" s="1"/>
  <c r="AA37" i="1"/>
  <c r="Y37" i="1"/>
  <c r="AJ37" i="1" s="1"/>
  <c r="W37" i="1"/>
  <c r="AI37" i="1" s="1"/>
  <c r="V37" i="1"/>
  <c r="AH37" i="1" s="1"/>
  <c r="U37" i="1"/>
  <c r="T37" i="1"/>
  <c r="AF37" i="1" s="1"/>
  <c r="S37" i="1"/>
  <c r="AE37" i="1" s="1"/>
  <c r="R37" i="1"/>
  <c r="AD37" i="1" s="1"/>
  <c r="Q37" i="1"/>
  <c r="AC37" i="1" s="1"/>
  <c r="P37" i="1"/>
  <c r="AB37" i="1" s="1"/>
  <c r="O37" i="1"/>
  <c r="N37" i="1"/>
  <c r="Z37" i="1" s="1"/>
  <c r="AJ36" i="1"/>
  <c r="Y36" i="1"/>
  <c r="W36" i="1"/>
  <c r="AI36" i="1" s="1"/>
  <c r="V36" i="1"/>
  <c r="AH36" i="1" s="1"/>
  <c r="U36" i="1"/>
  <c r="T36" i="1"/>
  <c r="AF36" i="1" s="1"/>
  <c r="S36" i="1"/>
  <c r="AE36" i="1" s="1"/>
  <c r="R36" i="1"/>
  <c r="AD36" i="1" s="1"/>
  <c r="Q36" i="1"/>
  <c r="AC36" i="1" s="1"/>
  <c r="P36" i="1"/>
  <c r="AB36" i="1" s="1"/>
  <c r="O36" i="1"/>
  <c r="AA36" i="1" s="1"/>
  <c r="N36" i="1"/>
  <c r="Z36" i="1" s="1"/>
  <c r="Y35" i="1"/>
  <c r="AJ35" i="1" s="1"/>
  <c r="W35" i="1"/>
  <c r="AI35" i="1" s="1"/>
  <c r="V35" i="1"/>
  <c r="AH35" i="1" s="1"/>
  <c r="U35" i="1"/>
  <c r="AG35" i="1" s="1"/>
  <c r="T35" i="1"/>
  <c r="AF35" i="1" s="1"/>
  <c r="S35" i="1"/>
  <c r="AE35" i="1" s="1"/>
  <c r="R35" i="1"/>
  <c r="AD35" i="1" s="1"/>
  <c r="Q35" i="1"/>
  <c r="AC35" i="1" s="1"/>
  <c r="P35" i="1"/>
  <c r="AB35" i="1" s="1"/>
  <c r="O35" i="1"/>
  <c r="AA35" i="1" s="1"/>
  <c r="N35" i="1"/>
  <c r="Z35" i="1" s="1"/>
  <c r="Y34" i="1"/>
  <c r="AJ34" i="1" s="1"/>
  <c r="W34" i="1"/>
  <c r="AI34" i="1" s="1"/>
  <c r="V34" i="1"/>
  <c r="AH34" i="1" s="1"/>
  <c r="U34" i="1"/>
  <c r="T34" i="1"/>
  <c r="AF34" i="1" s="1"/>
  <c r="S34" i="1"/>
  <c r="AE34" i="1" s="1"/>
  <c r="R34" i="1"/>
  <c r="AD34" i="1" s="1"/>
  <c r="Q34" i="1"/>
  <c r="AC34" i="1" s="1"/>
  <c r="P34" i="1"/>
  <c r="AB34" i="1" s="1"/>
  <c r="O34" i="1"/>
  <c r="AA34" i="1" s="1"/>
  <c r="N34" i="1"/>
  <c r="Z34" i="1" s="1"/>
  <c r="Y33" i="1"/>
  <c r="AJ33" i="1" s="1"/>
  <c r="W33" i="1"/>
  <c r="AI33" i="1" s="1"/>
  <c r="V33" i="1"/>
  <c r="AH33" i="1" s="1"/>
  <c r="U33" i="1"/>
  <c r="T33" i="1"/>
  <c r="AF33" i="1" s="1"/>
  <c r="S33" i="1"/>
  <c r="AE33" i="1" s="1"/>
  <c r="R33" i="1"/>
  <c r="AD33" i="1" s="1"/>
  <c r="Q33" i="1"/>
  <c r="AC33" i="1" s="1"/>
  <c r="P33" i="1"/>
  <c r="AB33" i="1" s="1"/>
  <c r="O33" i="1"/>
  <c r="AA33" i="1" s="1"/>
  <c r="N33" i="1"/>
  <c r="Z33" i="1" s="1"/>
  <c r="Y32" i="1"/>
  <c r="AJ32" i="1" s="1"/>
  <c r="W32" i="1"/>
  <c r="AI32" i="1" s="1"/>
  <c r="V32" i="1"/>
  <c r="AH32" i="1" s="1"/>
  <c r="U32" i="1"/>
  <c r="T32" i="1"/>
  <c r="AF32" i="1" s="1"/>
  <c r="S32" i="1"/>
  <c r="AE32" i="1" s="1"/>
  <c r="R32" i="1"/>
  <c r="AD32" i="1" s="1"/>
  <c r="Q32" i="1"/>
  <c r="AC32" i="1" s="1"/>
  <c r="P32" i="1"/>
  <c r="AB32" i="1" s="1"/>
  <c r="O32" i="1"/>
  <c r="AA32" i="1" s="1"/>
  <c r="N32" i="1"/>
  <c r="Z32" i="1" s="1"/>
  <c r="Y31" i="1"/>
  <c r="AJ31" i="1" s="1"/>
  <c r="W31" i="1"/>
  <c r="AI31" i="1" s="1"/>
  <c r="V31" i="1"/>
  <c r="AH31" i="1" s="1"/>
  <c r="U31" i="1"/>
  <c r="T31" i="1"/>
  <c r="AF31" i="1" s="1"/>
  <c r="S31" i="1"/>
  <c r="AE31" i="1" s="1"/>
  <c r="R31" i="1"/>
  <c r="AD31" i="1" s="1"/>
  <c r="Q31" i="1"/>
  <c r="AC31" i="1" s="1"/>
  <c r="P31" i="1"/>
  <c r="AB31" i="1" s="1"/>
  <c r="O31" i="1"/>
  <c r="AA31" i="1" s="1"/>
  <c r="N31" i="1"/>
  <c r="Z31" i="1" s="1"/>
  <c r="Y30" i="1"/>
  <c r="AJ30" i="1" s="1"/>
  <c r="W30" i="1"/>
  <c r="AI30" i="1" s="1"/>
  <c r="V30" i="1"/>
  <c r="AH30" i="1" s="1"/>
  <c r="U30" i="1"/>
  <c r="T30" i="1"/>
  <c r="AF30" i="1" s="1"/>
  <c r="S30" i="1"/>
  <c r="AE30" i="1" s="1"/>
  <c r="R30" i="1"/>
  <c r="AD30" i="1" s="1"/>
  <c r="Q30" i="1"/>
  <c r="AC30" i="1" s="1"/>
  <c r="P30" i="1"/>
  <c r="AB30" i="1" s="1"/>
  <c r="O30" i="1"/>
  <c r="AA30" i="1" s="1"/>
  <c r="N30" i="1"/>
  <c r="Z30" i="1" s="1"/>
  <c r="Y29" i="1"/>
  <c r="AJ29" i="1" s="1"/>
  <c r="W29" i="1"/>
  <c r="AI29" i="1" s="1"/>
  <c r="V29" i="1"/>
  <c r="AH29" i="1" s="1"/>
  <c r="U29" i="1"/>
  <c r="T29" i="1"/>
  <c r="AF29" i="1" s="1"/>
  <c r="S29" i="1"/>
  <c r="AE29" i="1" s="1"/>
  <c r="R29" i="1"/>
  <c r="AD29" i="1" s="1"/>
  <c r="Q29" i="1"/>
  <c r="AC29" i="1" s="1"/>
  <c r="P29" i="1"/>
  <c r="AB29" i="1" s="1"/>
  <c r="O29" i="1"/>
  <c r="AA29" i="1" s="1"/>
  <c r="N29" i="1"/>
  <c r="Z29" i="1" s="1"/>
  <c r="Y28" i="1"/>
  <c r="AJ28" i="1" s="1"/>
  <c r="W28" i="1"/>
  <c r="AI28" i="1" s="1"/>
  <c r="V28" i="1"/>
  <c r="AH28" i="1" s="1"/>
  <c r="U28" i="1"/>
  <c r="T28" i="1"/>
  <c r="AF28" i="1" s="1"/>
  <c r="S28" i="1"/>
  <c r="AE28" i="1" s="1"/>
  <c r="R28" i="1"/>
  <c r="AD28" i="1" s="1"/>
  <c r="Q28" i="1"/>
  <c r="AC28" i="1" s="1"/>
  <c r="P28" i="1"/>
  <c r="AB28" i="1" s="1"/>
  <c r="O28" i="1"/>
  <c r="AA28" i="1" s="1"/>
  <c r="N28" i="1"/>
  <c r="Z28" i="1" s="1"/>
  <c r="Y27" i="1"/>
  <c r="AJ27" i="1" s="1"/>
  <c r="W27" i="1"/>
  <c r="AI27" i="1" s="1"/>
  <c r="V27" i="1"/>
  <c r="AH27" i="1" s="1"/>
  <c r="U27" i="1"/>
  <c r="T27" i="1"/>
  <c r="AF27" i="1" s="1"/>
  <c r="S27" i="1"/>
  <c r="AE27" i="1" s="1"/>
  <c r="R27" i="1"/>
  <c r="AD27" i="1" s="1"/>
  <c r="Q27" i="1"/>
  <c r="AC27" i="1" s="1"/>
  <c r="P27" i="1"/>
  <c r="AB27" i="1" s="1"/>
  <c r="O27" i="1"/>
  <c r="AA27" i="1" s="1"/>
  <c r="N27" i="1"/>
  <c r="Z27" i="1" s="1"/>
  <c r="Y26" i="1"/>
  <c r="AJ26" i="1" s="1"/>
  <c r="W26" i="1"/>
  <c r="AI26" i="1" s="1"/>
  <c r="V26" i="1"/>
  <c r="AH26" i="1" s="1"/>
  <c r="U26" i="1"/>
  <c r="T26" i="1"/>
  <c r="AF26" i="1" s="1"/>
  <c r="S26" i="1"/>
  <c r="AE26" i="1" s="1"/>
  <c r="R26" i="1"/>
  <c r="AD26" i="1" s="1"/>
  <c r="Q26" i="1"/>
  <c r="AC26" i="1" s="1"/>
  <c r="P26" i="1"/>
  <c r="AB26" i="1" s="1"/>
  <c r="O26" i="1"/>
  <c r="AA26" i="1" s="1"/>
  <c r="N26" i="1"/>
  <c r="Z26" i="1" s="1"/>
  <c r="Y25" i="1"/>
  <c r="AJ25" i="1" s="1"/>
  <c r="W25" i="1"/>
  <c r="AI25" i="1" s="1"/>
  <c r="V25" i="1"/>
  <c r="AH25" i="1" s="1"/>
  <c r="U25" i="1"/>
  <c r="T25" i="1"/>
  <c r="AF25" i="1" s="1"/>
  <c r="S25" i="1"/>
  <c r="AE25" i="1" s="1"/>
  <c r="R25" i="1"/>
  <c r="AD25" i="1" s="1"/>
  <c r="Q25" i="1"/>
  <c r="AC25" i="1" s="1"/>
  <c r="P25" i="1"/>
  <c r="AB25" i="1" s="1"/>
  <c r="O25" i="1"/>
  <c r="AA25" i="1" s="1"/>
  <c r="N25" i="1"/>
  <c r="Z25" i="1" s="1"/>
  <c r="Y24" i="1"/>
  <c r="AJ24" i="1" s="1"/>
  <c r="W24" i="1"/>
  <c r="AI24" i="1" s="1"/>
  <c r="V24" i="1"/>
  <c r="AH24" i="1" s="1"/>
  <c r="U24" i="1"/>
  <c r="T24" i="1"/>
  <c r="AF24" i="1" s="1"/>
  <c r="S24" i="1"/>
  <c r="AE24" i="1" s="1"/>
  <c r="R24" i="1"/>
  <c r="AD24" i="1" s="1"/>
  <c r="Q24" i="1"/>
  <c r="AC24" i="1" s="1"/>
  <c r="P24" i="1"/>
  <c r="AB24" i="1" s="1"/>
  <c r="O24" i="1"/>
  <c r="AA24" i="1" s="1"/>
  <c r="N24" i="1"/>
  <c r="Z24" i="1" s="1"/>
  <c r="Y23" i="1"/>
  <c r="AJ23" i="1" s="1"/>
  <c r="W23" i="1"/>
  <c r="AI23" i="1" s="1"/>
  <c r="V23" i="1"/>
  <c r="AH23" i="1" s="1"/>
  <c r="U23" i="1"/>
  <c r="T23" i="1"/>
  <c r="AF23" i="1" s="1"/>
  <c r="S23" i="1"/>
  <c r="AE23" i="1" s="1"/>
  <c r="R23" i="1"/>
  <c r="AD23" i="1" s="1"/>
  <c r="Q23" i="1"/>
  <c r="AC23" i="1" s="1"/>
  <c r="P23" i="1"/>
  <c r="AB23" i="1" s="1"/>
  <c r="O23" i="1"/>
  <c r="AA23" i="1" s="1"/>
  <c r="N23" i="1"/>
  <c r="Z23" i="1" s="1"/>
  <c r="Y22" i="1"/>
  <c r="AJ22" i="1" s="1"/>
  <c r="W22" i="1"/>
  <c r="AI22" i="1" s="1"/>
  <c r="V22" i="1"/>
  <c r="AH22" i="1" s="1"/>
  <c r="U22" i="1"/>
  <c r="T22" i="1"/>
  <c r="AF22" i="1" s="1"/>
  <c r="S22" i="1"/>
  <c r="AE22" i="1" s="1"/>
  <c r="R22" i="1"/>
  <c r="AD22" i="1" s="1"/>
  <c r="Q22" i="1"/>
  <c r="AC22" i="1" s="1"/>
  <c r="P22" i="1"/>
  <c r="AB22" i="1" s="1"/>
  <c r="O22" i="1"/>
  <c r="AA22" i="1" s="1"/>
  <c r="N22" i="1"/>
  <c r="Z22" i="1" s="1"/>
  <c r="AH21" i="1"/>
  <c r="Y21" i="1"/>
  <c r="AJ21" i="1" s="1"/>
  <c r="W21" i="1"/>
  <c r="AI21" i="1" s="1"/>
  <c r="V21" i="1"/>
  <c r="U21" i="1"/>
  <c r="T21" i="1"/>
  <c r="AF21" i="1" s="1"/>
  <c r="S21" i="1"/>
  <c r="AE21" i="1" s="1"/>
  <c r="R21" i="1"/>
  <c r="AD21" i="1" s="1"/>
  <c r="Q21" i="1"/>
  <c r="AC21" i="1" s="1"/>
  <c r="P21" i="1"/>
  <c r="AB21" i="1" s="1"/>
  <c r="O21" i="1"/>
  <c r="AA21" i="1" s="1"/>
  <c r="N21" i="1"/>
  <c r="Z21" i="1" s="1"/>
  <c r="Y20" i="1"/>
  <c r="AJ20" i="1" s="1"/>
  <c r="W20" i="1"/>
  <c r="AI20" i="1" s="1"/>
  <c r="V20" i="1"/>
  <c r="AH20" i="1" s="1"/>
  <c r="U20" i="1"/>
  <c r="T20" i="1"/>
  <c r="AF20" i="1" s="1"/>
  <c r="S20" i="1"/>
  <c r="AE20" i="1" s="1"/>
  <c r="R20" i="1"/>
  <c r="AD20" i="1" s="1"/>
  <c r="Q20" i="1"/>
  <c r="AC20" i="1" s="1"/>
  <c r="P20" i="1"/>
  <c r="AB20" i="1" s="1"/>
  <c r="O20" i="1"/>
  <c r="AA20" i="1" s="1"/>
  <c r="N20" i="1"/>
  <c r="Z20" i="1" s="1"/>
  <c r="Y19" i="1"/>
  <c r="AJ19" i="1" s="1"/>
  <c r="W19" i="1"/>
  <c r="V19" i="1"/>
  <c r="AH19" i="1" s="1"/>
  <c r="U19" i="1"/>
  <c r="AG19" i="1" s="1"/>
  <c r="T19" i="1"/>
  <c r="AF19" i="1" s="1"/>
  <c r="S19" i="1"/>
  <c r="AE19" i="1" s="1"/>
  <c r="R19" i="1"/>
  <c r="AD19" i="1" s="1"/>
  <c r="Q19" i="1"/>
  <c r="AC19" i="1" s="1"/>
  <c r="P19" i="1"/>
  <c r="AB19" i="1" s="1"/>
  <c r="O19" i="1"/>
  <c r="AA19" i="1" s="1"/>
  <c r="N19" i="1"/>
  <c r="Z19" i="1" s="1"/>
  <c r="Y18" i="1"/>
  <c r="AJ18" i="1" s="1"/>
  <c r="W18" i="1"/>
  <c r="AI18" i="1" s="1"/>
  <c r="V18" i="1"/>
  <c r="AH18" i="1" s="1"/>
  <c r="U18" i="1"/>
  <c r="T18" i="1"/>
  <c r="AF18" i="1" s="1"/>
  <c r="S18" i="1"/>
  <c r="AE18" i="1" s="1"/>
  <c r="R18" i="1"/>
  <c r="AD18" i="1" s="1"/>
  <c r="Q18" i="1"/>
  <c r="AC18" i="1" s="1"/>
  <c r="P18" i="1"/>
  <c r="AB18" i="1" s="1"/>
  <c r="O18" i="1"/>
  <c r="AA18" i="1" s="1"/>
  <c r="N18" i="1"/>
  <c r="Z18" i="1" s="1"/>
  <c r="Y17" i="1"/>
  <c r="AJ17" i="1" s="1"/>
  <c r="W17" i="1"/>
  <c r="AI17" i="1" s="1"/>
  <c r="V17" i="1"/>
  <c r="AH17" i="1" s="1"/>
  <c r="U17" i="1"/>
  <c r="T17" i="1"/>
  <c r="AF17" i="1" s="1"/>
  <c r="S17" i="1"/>
  <c r="AE17" i="1" s="1"/>
  <c r="R17" i="1"/>
  <c r="AD17" i="1" s="1"/>
  <c r="Q17" i="1"/>
  <c r="AC17" i="1" s="1"/>
  <c r="P17" i="1"/>
  <c r="AB17" i="1" s="1"/>
  <c r="O17" i="1"/>
  <c r="AA17" i="1" s="1"/>
  <c r="N17" i="1"/>
  <c r="Z17" i="1" s="1"/>
  <c r="Y16" i="1"/>
  <c r="AJ16" i="1" s="1"/>
  <c r="W16" i="1"/>
  <c r="AI16" i="1" s="1"/>
  <c r="V16" i="1"/>
  <c r="AH16" i="1" s="1"/>
  <c r="U16" i="1"/>
  <c r="T16" i="1"/>
  <c r="AF16" i="1" s="1"/>
  <c r="S16" i="1"/>
  <c r="AE16" i="1" s="1"/>
  <c r="R16" i="1"/>
  <c r="AD16" i="1" s="1"/>
  <c r="Q16" i="1"/>
  <c r="AC16" i="1" s="1"/>
  <c r="P16" i="1"/>
  <c r="AB16" i="1" s="1"/>
  <c r="O16" i="1"/>
  <c r="AA16" i="1" s="1"/>
  <c r="N16" i="1"/>
  <c r="Z16" i="1" s="1"/>
  <c r="Y15" i="1"/>
  <c r="AJ15" i="1" s="1"/>
  <c r="W15" i="1"/>
  <c r="V15" i="1"/>
  <c r="AH15" i="1" s="1"/>
  <c r="U15" i="1"/>
  <c r="AG15" i="1" s="1"/>
  <c r="T15" i="1"/>
  <c r="AF15" i="1" s="1"/>
  <c r="S15" i="1"/>
  <c r="AE15" i="1" s="1"/>
  <c r="R15" i="1"/>
  <c r="AD15" i="1" s="1"/>
  <c r="Q15" i="1"/>
  <c r="AC15" i="1" s="1"/>
  <c r="P15" i="1"/>
  <c r="AB15" i="1" s="1"/>
  <c r="O15" i="1"/>
  <c r="AA15" i="1" s="1"/>
  <c r="N15" i="1"/>
  <c r="Z15" i="1" s="1"/>
  <c r="Y14" i="1"/>
  <c r="AJ14" i="1" s="1"/>
  <c r="W14" i="1"/>
  <c r="AI14" i="1" s="1"/>
  <c r="V14" i="1"/>
  <c r="AH14" i="1" s="1"/>
  <c r="U14" i="1"/>
  <c r="T14" i="1"/>
  <c r="AF14" i="1" s="1"/>
  <c r="S14" i="1"/>
  <c r="AE14" i="1" s="1"/>
  <c r="R14" i="1"/>
  <c r="AD14" i="1" s="1"/>
  <c r="Q14" i="1"/>
  <c r="AC14" i="1" s="1"/>
  <c r="P14" i="1"/>
  <c r="AB14" i="1" s="1"/>
  <c r="O14" i="1"/>
  <c r="AA14" i="1" s="1"/>
  <c r="N14" i="1"/>
  <c r="Z14" i="1" s="1"/>
  <c r="Y13" i="1"/>
  <c r="AJ13" i="1" s="1"/>
  <c r="W13" i="1"/>
  <c r="AI13" i="1" s="1"/>
  <c r="V13" i="1"/>
  <c r="AH13" i="1" s="1"/>
  <c r="U13" i="1"/>
  <c r="T13" i="1"/>
  <c r="AF13" i="1" s="1"/>
  <c r="S13" i="1"/>
  <c r="AE13" i="1" s="1"/>
  <c r="R13" i="1"/>
  <c r="AD13" i="1" s="1"/>
  <c r="Q13" i="1"/>
  <c r="AC13" i="1" s="1"/>
  <c r="P13" i="1"/>
  <c r="AB13" i="1" s="1"/>
  <c r="O13" i="1"/>
  <c r="AA13" i="1" s="1"/>
  <c r="N13" i="1"/>
  <c r="Z13" i="1" s="1"/>
  <c r="Y12" i="1"/>
  <c r="AJ12" i="1" s="1"/>
  <c r="W12" i="1"/>
  <c r="AI12" i="1" s="1"/>
  <c r="V12" i="1"/>
  <c r="AH12" i="1" s="1"/>
  <c r="U12" i="1"/>
  <c r="T12" i="1"/>
  <c r="AF12" i="1" s="1"/>
  <c r="S12" i="1"/>
  <c r="AE12" i="1" s="1"/>
  <c r="R12" i="1"/>
  <c r="AD12" i="1" s="1"/>
  <c r="Q12" i="1"/>
  <c r="AC12" i="1" s="1"/>
  <c r="P12" i="1"/>
  <c r="AB12" i="1" s="1"/>
  <c r="O12" i="1"/>
  <c r="AA12" i="1" s="1"/>
  <c r="N12" i="1"/>
  <c r="Z12" i="1" s="1"/>
  <c r="Y11" i="1"/>
  <c r="AJ11" i="1" s="1"/>
  <c r="W11" i="1"/>
  <c r="AI11" i="1" s="1"/>
  <c r="V11" i="1"/>
  <c r="AH11" i="1" s="1"/>
  <c r="U11" i="1"/>
  <c r="AG11" i="1" s="1"/>
  <c r="T11" i="1"/>
  <c r="AF11" i="1" s="1"/>
  <c r="S11" i="1"/>
  <c r="AE11" i="1" s="1"/>
  <c r="R11" i="1"/>
  <c r="AD11" i="1" s="1"/>
  <c r="Q11" i="1"/>
  <c r="AC11" i="1" s="1"/>
  <c r="P11" i="1"/>
  <c r="AB11" i="1" s="1"/>
  <c r="O11" i="1"/>
  <c r="AA11" i="1" s="1"/>
  <c r="N11" i="1"/>
  <c r="Z11" i="1" s="1"/>
  <c r="Y10" i="1"/>
  <c r="AJ10" i="1" s="1"/>
  <c r="W10" i="1"/>
  <c r="AI10" i="1" s="1"/>
  <c r="V10" i="1"/>
  <c r="AH10" i="1" s="1"/>
  <c r="U10" i="1"/>
  <c r="T10" i="1"/>
  <c r="AF10" i="1" s="1"/>
  <c r="S10" i="1"/>
  <c r="AE10" i="1" s="1"/>
  <c r="R10" i="1"/>
  <c r="AD10" i="1" s="1"/>
  <c r="Q10" i="1"/>
  <c r="AC10" i="1" s="1"/>
  <c r="P10" i="1"/>
  <c r="AB10" i="1" s="1"/>
  <c r="O10" i="1"/>
  <c r="AA10" i="1" s="1"/>
  <c r="N10" i="1"/>
  <c r="Z10" i="1" s="1"/>
  <c r="Y9" i="1"/>
  <c r="AJ9" i="1" s="1"/>
  <c r="W9" i="1"/>
  <c r="AI9" i="1" s="1"/>
  <c r="V9" i="1"/>
  <c r="AH9" i="1" s="1"/>
  <c r="U9" i="1"/>
  <c r="T9" i="1"/>
  <c r="AF9" i="1" s="1"/>
  <c r="S9" i="1"/>
  <c r="AE9" i="1" s="1"/>
  <c r="R9" i="1"/>
  <c r="AD9" i="1" s="1"/>
  <c r="Q9" i="1"/>
  <c r="AC9" i="1" s="1"/>
  <c r="P9" i="1"/>
  <c r="AB9" i="1" s="1"/>
  <c r="O9" i="1"/>
  <c r="AA9" i="1" s="1"/>
  <c r="N9" i="1"/>
  <c r="Z9" i="1" s="1"/>
  <c r="Y8" i="1"/>
  <c r="AJ8" i="1" s="1"/>
  <c r="W8" i="1"/>
  <c r="AI8" i="1" s="1"/>
  <c r="V8" i="1"/>
  <c r="AH8" i="1" s="1"/>
  <c r="U8" i="1"/>
  <c r="T8" i="1"/>
  <c r="AF8" i="1" s="1"/>
  <c r="S8" i="1"/>
  <c r="AE8" i="1" s="1"/>
  <c r="R8" i="1"/>
  <c r="AD8" i="1" s="1"/>
  <c r="Q8" i="1"/>
  <c r="AC8" i="1" s="1"/>
  <c r="P8" i="1"/>
  <c r="AB8" i="1" s="1"/>
  <c r="O8" i="1"/>
  <c r="AA8" i="1" s="1"/>
  <c r="N8" i="1"/>
  <c r="Z8" i="1" s="1"/>
  <c r="Y7" i="1"/>
  <c r="AJ7" i="1" s="1"/>
  <c r="W7" i="1"/>
  <c r="AI7" i="1" s="1"/>
  <c r="V7" i="1"/>
  <c r="AH7" i="1" s="1"/>
  <c r="U7" i="1"/>
  <c r="AG7" i="1" s="1"/>
  <c r="T7" i="1"/>
  <c r="AF7" i="1" s="1"/>
  <c r="S7" i="1"/>
  <c r="AE7" i="1" s="1"/>
  <c r="R7" i="1"/>
  <c r="AD7" i="1" s="1"/>
  <c r="Q7" i="1"/>
  <c r="AC7" i="1" s="1"/>
  <c r="P7" i="1"/>
  <c r="AB7" i="1" s="1"/>
  <c r="O7" i="1"/>
  <c r="AA7" i="1" s="1"/>
  <c r="N7" i="1"/>
  <c r="Z7" i="1" s="1"/>
  <c r="Y6" i="1"/>
  <c r="AJ6" i="1" s="1"/>
  <c r="W6" i="1"/>
  <c r="AI6" i="1" s="1"/>
  <c r="V6" i="1"/>
  <c r="AH6" i="1" s="1"/>
  <c r="U6" i="1"/>
  <c r="T6" i="1"/>
  <c r="AF6" i="1" s="1"/>
  <c r="S6" i="1"/>
  <c r="AE6" i="1" s="1"/>
  <c r="R6" i="1"/>
  <c r="AD6" i="1" s="1"/>
  <c r="Q6" i="1"/>
  <c r="AC6" i="1" s="1"/>
  <c r="P6" i="1"/>
  <c r="AB6" i="1" s="1"/>
  <c r="O6" i="1"/>
  <c r="AA6" i="1" s="1"/>
  <c r="N6" i="1"/>
  <c r="Z6" i="1" s="1"/>
  <c r="Y5" i="1"/>
  <c r="AJ5" i="1" s="1"/>
  <c r="W5" i="1"/>
  <c r="AI5" i="1" s="1"/>
  <c r="V5" i="1"/>
  <c r="AH5" i="1" s="1"/>
  <c r="U5" i="1"/>
  <c r="T5" i="1"/>
  <c r="AF5" i="1" s="1"/>
  <c r="S5" i="1"/>
  <c r="AE5" i="1" s="1"/>
  <c r="R5" i="1"/>
  <c r="AD5" i="1" s="1"/>
  <c r="Q5" i="1"/>
  <c r="AC5" i="1" s="1"/>
  <c r="P5" i="1"/>
  <c r="AB5" i="1" s="1"/>
  <c r="O5" i="1"/>
  <c r="AA5" i="1" s="1"/>
  <c r="N5" i="1"/>
  <c r="Z5" i="1" s="1"/>
  <c r="Y4" i="1"/>
  <c r="AJ4" i="1" s="1"/>
  <c r="W4" i="1"/>
  <c r="AI4" i="1" s="1"/>
  <c r="V4" i="1"/>
  <c r="AH4" i="1" s="1"/>
  <c r="U4" i="1"/>
  <c r="T4" i="1"/>
  <c r="AF4" i="1" s="1"/>
  <c r="S4" i="1"/>
  <c r="AE4" i="1" s="1"/>
  <c r="R4" i="1"/>
  <c r="AD4" i="1" s="1"/>
  <c r="Q4" i="1"/>
  <c r="AC4" i="1" s="1"/>
  <c r="P4" i="1"/>
  <c r="AB4" i="1" s="1"/>
  <c r="O4" i="1"/>
  <c r="AA4" i="1" s="1"/>
  <c r="N4" i="1"/>
  <c r="Z4" i="1" s="1"/>
  <c r="Y3" i="1"/>
  <c r="AJ3" i="1" s="1"/>
  <c r="W3" i="1"/>
  <c r="AI3" i="1" s="1"/>
  <c r="V3" i="1"/>
  <c r="AH3" i="1" s="1"/>
  <c r="U3" i="1"/>
  <c r="AG3" i="1" s="1"/>
  <c r="T3" i="1"/>
  <c r="AF3" i="1" s="1"/>
  <c r="S3" i="1"/>
  <c r="AE3" i="1" s="1"/>
  <c r="R3" i="1"/>
  <c r="AD3" i="1" s="1"/>
  <c r="Q3" i="1"/>
  <c r="AC3" i="1" s="1"/>
  <c r="P3" i="1"/>
  <c r="AB3" i="1" s="1"/>
  <c r="O3" i="1"/>
  <c r="AA3" i="1" s="1"/>
  <c r="N3" i="1"/>
  <c r="Z3" i="1" s="1"/>
  <c r="B14" i="2" l="1"/>
  <c r="C14" i="2"/>
  <c r="AG59" i="1"/>
  <c r="X59" i="1"/>
  <c r="AG93" i="1"/>
  <c r="X93" i="1"/>
  <c r="AI95" i="1"/>
  <c r="X95" i="1"/>
  <c r="AG97" i="1"/>
  <c r="X97" i="1"/>
  <c r="AI99" i="1"/>
  <c r="X99" i="1"/>
  <c r="AG116" i="1"/>
  <c r="X116" i="1"/>
  <c r="AG124" i="1"/>
  <c r="X124" i="1"/>
  <c r="AG132" i="1"/>
  <c r="X132" i="1"/>
  <c r="AG141" i="1"/>
  <c r="X141" i="1"/>
  <c r="AI143" i="1"/>
  <c r="X143" i="1"/>
  <c r="AG169" i="1"/>
  <c r="X169" i="1"/>
  <c r="AH47" i="1"/>
  <c r="X47" i="1"/>
  <c r="AG101" i="1"/>
  <c r="X101" i="1"/>
  <c r="AG117" i="1"/>
  <c r="X117" i="1"/>
  <c r="AG123" i="1"/>
  <c r="X123" i="1"/>
  <c r="AG136" i="1"/>
  <c r="X136" i="1"/>
  <c r="AG145" i="1"/>
  <c r="X145" i="1"/>
  <c r="AG173" i="1"/>
  <c r="X173" i="1"/>
  <c r="AI175" i="1"/>
  <c r="X175" i="1"/>
  <c r="AG177" i="1"/>
  <c r="X177" i="1"/>
  <c r="AG181" i="1"/>
  <c r="X181" i="1"/>
  <c r="AG189" i="1"/>
  <c r="X189" i="1"/>
  <c r="AG202" i="1"/>
  <c r="X202" i="1"/>
  <c r="AH255" i="1"/>
  <c r="X255" i="1"/>
  <c r="AG37" i="1"/>
  <c r="X37" i="1"/>
  <c r="AG39" i="1"/>
  <c r="X39" i="1"/>
  <c r="AG40" i="1"/>
  <c r="X40" i="1"/>
  <c r="AG44" i="1"/>
  <c r="X44" i="1"/>
  <c r="AG54" i="1"/>
  <c r="X54" i="1"/>
  <c r="AG80" i="1"/>
  <c r="X80" i="1"/>
  <c r="AG84" i="1"/>
  <c r="X84" i="1"/>
  <c r="AG88" i="1"/>
  <c r="X88" i="1"/>
  <c r="AG248" i="1"/>
  <c r="X248" i="1"/>
  <c r="AG249" i="1"/>
  <c r="X249" i="1"/>
  <c r="AG253" i="1"/>
  <c r="X253" i="1"/>
  <c r="AH271" i="1"/>
  <c r="X271" i="1"/>
  <c r="AG274" i="1"/>
  <c r="X274" i="1"/>
  <c r="AH275" i="1"/>
  <c r="X275" i="1"/>
  <c r="AG279" i="1"/>
  <c r="X279" i="1"/>
  <c r="AG23" i="1"/>
  <c r="X23" i="1"/>
  <c r="AG27" i="1"/>
  <c r="X27" i="1"/>
  <c r="AG31" i="1"/>
  <c r="X31" i="1"/>
  <c r="AG70" i="1"/>
  <c r="X70" i="1"/>
  <c r="AG71" i="1"/>
  <c r="X71" i="1"/>
  <c r="AG110" i="1"/>
  <c r="X110" i="1"/>
  <c r="AH111" i="1"/>
  <c r="X111" i="1"/>
  <c r="AG163" i="1"/>
  <c r="X163" i="1"/>
  <c r="AI207" i="1"/>
  <c r="X207" i="1"/>
  <c r="AG210" i="1"/>
  <c r="X210" i="1"/>
  <c r="AG211" i="1"/>
  <c r="X211" i="1"/>
  <c r="AG212" i="1"/>
  <c r="X212" i="1"/>
  <c r="AG102" i="1"/>
  <c r="X102" i="1"/>
  <c r="AG121" i="1"/>
  <c r="X121" i="1"/>
  <c r="AG122" i="1"/>
  <c r="X122" i="1"/>
  <c r="AG128" i="1"/>
  <c r="X128" i="1"/>
  <c r="AG137" i="1"/>
  <c r="X137" i="1"/>
  <c r="AG146" i="1"/>
  <c r="X146" i="1"/>
  <c r="AH147" i="1"/>
  <c r="X147" i="1"/>
  <c r="AI179" i="1"/>
  <c r="X179" i="1"/>
  <c r="AG185" i="1"/>
  <c r="X185" i="1"/>
  <c r="AI191" i="1"/>
  <c r="X191" i="1"/>
  <c r="AG193" i="1"/>
  <c r="X193" i="1"/>
  <c r="AI195" i="1"/>
  <c r="X195" i="1"/>
  <c r="AG198" i="1"/>
  <c r="X198" i="1"/>
  <c r="AG222" i="1"/>
  <c r="X222" i="1"/>
  <c r="AG223" i="1"/>
  <c r="X223" i="1"/>
  <c r="AG258" i="1"/>
  <c r="X258" i="1"/>
  <c r="AG259" i="1"/>
  <c r="X259" i="1"/>
  <c r="AG263" i="1"/>
  <c r="X263" i="1"/>
  <c r="AG267" i="1"/>
  <c r="X267" i="1"/>
  <c r="AG36" i="1"/>
  <c r="X36" i="1"/>
  <c r="AG38" i="1"/>
  <c r="X38" i="1"/>
  <c r="AG45" i="1"/>
  <c r="X45" i="1"/>
  <c r="AG76" i="1"/>
  <c r="X76" i="1"/>
  <c r="AG217" i="1"/>
  <c r="X217" i="1"/>
  <c r="AG244" i="1"/>
  <c r="X244" i="1"/>
  <c r="AG5" i="1"/>
  <c r="X5" i="1"/>
  <c r="AG9" i="1"/>
  <c r="X9" i="1"/>
  <c r="AG13" i="1"/>
  <c r="X13" i="1"/>
  <c r="AI15" i="1"/>
  <c r="X15" i="1"/>
  <c r="AG17" i="1"/>
  <c r="X17" i="1"/>
  <c r="AI19" i="1"/>
  <c r="X19" i="1"/>
  <c r="AG65" i="1"/>
  <c r="X65" i="1"/>
  <c r="AI67" i="1"/>
  <c r="X67" i="1"/>
  <c r="AG152" i="1"/>
  <c r="X152" i="1"/>
  <c r="AG153" i="1"/>
  <c r="X153" i="1"/>
  <c r="AG158" i="1"/>
  <c r="X158" i="1"/>
  <c r="AH159" i="1"/>
  <c r="X159" i="1"/>
  <c r="AI227" i="1"/>
  <c r="X227" i="1"/>
  <c r="AG229" i="1"/>
  <c r="X229" i="1"/>
  <c r="AG233" i="1"/>
  <c r="X233" i="1"/>
  <c r="AG238" i="1"/>
  <c r="X238" i="1"/>
  <c r="AH239" i="1"/>
  <c r="X239" i="1"/>
  <c r="AG284" i="1"/>
  <c r="X284" i="1"/>
  <c r="AG294" i="1"/>
  <c r="X294" i="1"/>
  <c r="AG340" i="1"/>
  <c r="X340" i="1"/>
  <c r="X422" i="1"/>
  <c r="X414" i="1"/>
  <c r="X406" i="1"/>
  <c r="X382" i="1"/>
  <c r="X354" i="1"/>
  <c r="X346" i="1"/>
  <c r="X323" i="1"/>
  <c r="AG26" i="1"/>
  <c r="X26" i="1"/>
  <c r="AG50" i="1"/>
  <c r="X50" i="1"/>
  <c r="AG52" i="1"/>
  <c r="X52" i="1"/>
  <c r="AG53" i="1"/>
  <c r="X53" i="1"/>
  <c r="AG62" i="1"/>
  <c r="X62" i="1"/>
  <c r="AG69" i="1"/>
  <c r="X69" i="1"/>
  <c r="AG92" i="1"/>
  <c r="X92" i="1"/>
  <c r="AG100" i="1"/>
  <c r="X100" i="1"/>
  <c r="AG120" i="1"/>
  <c r="X120" i="1"/>
  <c r="AG140" i="1"/>
  <c r="X140" i="1"/>
  <c r="AG168" i="1"/>
  <c r="X168" i="1"/>
  <c r="AG176" i="1"/>
  <c r="X176" i="1"/>
  <c r="AG184" i="1"/>
  <c r="X184" i="1"/>
  <c r="AG188" i="1"/>
  <c r="X188" i="1"/>
  <c r="AG201" i="1"/>
  <c r="X201" i="1"/>
  <c r="AG208" i="1"/>
  <c r="X208" i="1"/>
  <c r="AG216" i="1"/>
  <c r="X216" i="1"/>
  <c r="AG221" i="1"/>
  <c r="X221" i="1"/>
  <c r="AG228" i="1"/>
  <c r="X228" i="1"/>
  <c r="AG257" i="1"/>
  <c r="X257" i="1"/>
  <c r="AG266" i="1"/>
  <c r="X266" i="1"/>
  <c r="AG273" i="1"/>
  <c r="X273" i="1"/>
  <c r="AG278" i="1"/>
  <c r="X278" i="1"/>
  <c r="AG293" i="1"/>
  <c r="X293" i="1"/>
  <c r="AG298" i="1"/>
  <c r="X298" i="1"/>
  <c r="AG308" i="1"/>
  <c r="X308" i="1"/>
  <c r="AG309" i="1"/>
  <c r="X309" i="1"/>
  <c r="AG333" i="1"/>
  <c r="X333" i="1"/>
  <c r="X461" i="1"/>
  <c r="X453" i="1"/>
  <c r="X445" i="1"/>
  <c r="X437" i="1"/>
  <c r="X429" i="1"/>
  <c r="X417" i="1"/>
  <c r="X409" i="1"/>
  <c r="X401" i="1"/>
  <c r="X393" i="1"/>
  <c r="X385" i="1"/>
  <c r="X377" i="1"/>
  <c r="X369" i="1"/>
  <c r="X361" i="1"/>
  <c r="X353" i="1"/>
  <c r="X345" i="1"/>
  <c r="X319" i="1"/>
  <c r="X287" i="1"/>
  <c r="X79" i="1"/>
  <c r="AG20" i="1"/>
  <c r="X20" i="1"/>
  <c r="AG25" i="1"/>
  <c r="X25" i="1"/>
  <c r="AG29" i="1"/>
  <c r="X29" i="1"/>
  <c r="AG33" i="1"/>
  <c r="X33" i="1"/>
  <c r="AG34" i="1"/>
  <c r="X34" i="1"/>
  <c r="AG42" i="1"/>
  <c r="X42" i="1"/>
  <c r="AG49" i="1"/>
  <c r="X49" i="1"/>
  <c r="AG57" i="1"/>
  <c r="X57" i="1"/>
  <c r="AG61" i="1"/>
  <c r="X61" i="1"/>
  <c r="AG73" i="1"/>
  <c r="X73" i="1"/>
  <c r="AG78" i="1"/>
  <c r="X78" i="1"/>
  <c r="AG82" i="1"/>
  <c r="X82" i="1"/>
  <c r="AG86" i="1"/>
  <c r="X86" i="1"/>
  <c r="X104" i="1"/>
  <c r="AG104" i="1"/>
  <c r="AG105" i="1"/>
  <c r="X105" i="1"/>
  <c r="AG114" i="1"/>
  <c r="X114" i="1"/>
  <c r="AG126" i="1"/>
  <c r="X126" i="1"/>
  <c r="AG130" i="1"/>
  <c r="X130" i="1"/>
  <c r="AG134" i="1"/>
  <c r="X134" i="1"/>
  <c r="AG148" i="1"/>
  <c r="X148" i="1"/>
  <c r="AG149" i="1"/>
  <c r="X149" i="1"/>
  <c r="AG161" i="1"/>
  <c r="X161" i="1"/>
  <c r="AG166" i="1"/>
  <c r="X166" i="1"/>
  <c r="AG200" i="1"/>
  <c r="X200" i="1"/>
  <c r="AG206" i="1"/>
  <c r="X206" i="1"/>
  <c r="AG214" i="1"/>
  <c r="X214" i="1"/>
  <c r="AG220" i="1"/>
  <c r="X220" i="1"/>
  <c r="AG225" i="1"/>
  <c r="X225" i="1"/>
  <c r="AG226" i="1"/>
  <c r="X226" i="1"/>
  <c r="AG242" i="1"/>
  <c r="X242" i="1"/>
  <c r="AG246" i="1"/>
  <c r="X246" i="1"/>
  <c r="AG256" i="1"/>
  <c r="X256" i="1"/>
  <c r="AG261" i="1"/>
  <c r="X261" i="1"/>
  <c r="AG265" i="1"/>
  <c r="X265" i="1"/>
  <c r="AG272" i="1"/>
  <c r="X272" i="1"/>
  <c r="AG276" i="1"/>
  <c r="X276" i="1"/>
  <c r="AG277" i="1"/>
  <c r="X277" i="1"/>
  <c r="AG281" i="1"/>
  <c r="X281" i="1"/>
  <c r="AG282" i="1"/>
  <c r="X282" i="1"/>
  <c r="AG292" i="1"/>
  <c r="X292" i="1"/>
  <c r="AG296" i="1"/>
  <c r="X296" i="1"/>
  <c r="AG297" i="1"/>
  <c r="X297" i="1"/>
  <c r="AG301" i="1"/>
  <c r="X301" i="1"/>
  <c r="AG302" i="1"/>
  <c r="X302" i="1"/>
  <c r="AG312" i="1"/>
  <c r="X312" i="1"/>
  <c r="AG320" i="1"/>
  <c r="X320" i="1"/>
  <c r="AG324" i="1"/>
  <c r="X324" i="1"/>
  <c r="AG328" i="1"/>
  <c r="X328" i="1"/>
  <c r="AG329" i="1"/>
  <c r="X329" i="1"/>
  <c r="AG332" i="1"/>
  <c r="X332" i="1"/>
  <c r="AG337" i="1"/>
  <c r="X337" i="1"/>
  <c r="AG338" i="1"/>
  <c r="X338" i="1"/>
  <c r="AG342" i="1"/>
  <c r="X342" i="1"/>
  <c r="X460" i="1"/>
  <c r="X456" i="1"/>
  <c r="X452" i="1"/>
  <c r="X448" i="1"/>
  <c r="X444" i="1"/>
  <c r="X440" i="1"/>
  <c r="X436" i="1"/>
  <c r="X432" i="1"/>
  <c r="X428" i="1"/>
  <c r="X424" i="1"/>
  <c r="X420" i="1"/>
  <c r="X416" i="1"/>
  <c r="X412" i="1"/>
  <c r="X408" i="1"/>
  <c r="X404" i="1"/>
  <c r="X400" i="1"/>
  <c r="X396" i="1"/>
  <c r="X392" i="1"/>
  <c r="X388" i="1"/>
  <c r="X384" i="1"/>
  <c r="X380" i="1"/>
  <c r="X376" i="1"/>
  <c r="X372" i="1"/>
  <c r="X368" i="1"/>
  <c r="X364" i="1"/>
  <c r="X360" i="1"/>
  <c r="X356" i="1"/>
  <c r="X352" i="1"/>
  <c r="X348" i="1"/>
  <c r="X344" i="1"/>
  <c r="X331" i="1"/>
  <c r="X315" i="1"/>
  <c r="X299" i="1"/>
  <c r="X283" i="1"/>
  <c r="X251" i="1"/>
  <c r="X235" i="1"/>
  <c r="X219" i="1"/>
  <c r="X203" i="1"/>
  <c r="X187" i="1"/>
  <c r="X171" i="1"/>
  <c r="X155" i="1"/>
  <c r="X139" i="1"/>
  <c r="X107" i="1"/>
  <c r="X91" i="1"/>
  <c r="X75" i="1"/>
  <c r="X43" i="1"/>
  <c r="X11" i="1"/>
  <c r="AG285" i="1"/>
  <c r="X285" i="1"/>
  <c r="AG286" i="1"/>
  <c r="X286" i="1"/>
  <c r="AG305" i="1"/>
  <c r="X305" i="1"/>
  <c r="AG310" i="1"/>
  <c r="X310" i="1"/>
  <c r="AG316" i="1"/>
  <c r="X316" i="1"/>
  <c r="AG326" i="1"/>
  <c r="X326" i="1"/>
  <c r="X442" i="1"/>
  <c r="X434" i="1"/>
  <c r="X430" i="1"/>
  <c r="X418" i="1"/>
  <c r="X410" i="1"/>
  <c r="X402" i="1"/>
  <c r="X398" i="1"/>
  <c r="X394" i="1"/>
  <c r="X386" i="1"/>
  <c r="X358" i="1"/>
  <c r="X350" i="1"/>
  <c r="X307" i="1"/>
  <c r="X291" i="1"/>
  <c r="AG4" i="1"/>
  <c r="X4" i="1"/>
  <c r="AG8" i="1"/>
  <c r="X8" i="1"/>
  <c r="AG12" i="1"/>
  <c r="X12" i="1"/>
  <c r="AG16" i="1"/>
  <c r="X16" i="1"/>
  <c r="AG21" i="1"/>
  <c r="X21" i="1"/>
  <c r="AG22" i="1"/>
  <c r="X22" i="1"/>
  <c r="AG30" i="1"/>
  <c r="X30" i="1"/>
  <c r="AG58" i="1"/>
  <c r="X58" i="1"/>
  <c r="AG64" i="1"/>
  <c r="X64" i="1"/>
  <c r="AG68" i="1"/>
  <c r="X68" i="1"/>
  <c r="AG74" i="1"/>
  <c r="X74" i="1"/>
  <c r="AG96" i="1"/>
  <c r="X96" i="1"/>
  <c r="AG106" i="1"/>
  <c r="AG108" i="1"/>
  <c r="X108" i="1"/>
  <c r="AG109" i="1"/>
  <c r="X109" i="1"/>
  <c r="AG144" i="1"/>
  <c r="X144" i="1"/>
  <c r="AG150" i="1"/>
  <c r="X150" i="1"/>
  <c r="AG156" i="1"/>
  <c r="X156" i="1"/>
  <c r="AG157" i="1"/>
  <c r="X157" i="1"/>
  <c r="AG162" i="1"/>
  <c r="X162" i="1"/>
  <c r="AG172" i="1"/>
  <c r="X172" i="1"/>
  <c r="AG180" i="1"/>
  <c r="X180" i="1"/>
  <c r="AG192" i="1"/>
  <c r="X192" i="1"/>
  <c r="AG196" i="1"/>
  <c r="X196" i="1"/>
  <c r="AG197" i="1"/>
  <c r="X197" i="1"/>
  <c r="AG209" i="1"/>
  <c r="X209" i="1"/>
  <c r="AG232" i="1"/>
  <c r="X232" i="1"/>
  <c r="AG236" i="1"/>
  <c r="X236" i="1"/>
  <c r="AG237" i="1"/>
  <c r="X237" i="1"/>
  <c r="AG252" i="1"/>
  <c r="X252" i="1"/>
  <c r="AG262" i="1"/>
  <c r="X262" i="1"/>
  <c r="AG304" i="1"/>
  <c r="X304" i="1"/>
  <c r="AG313" i="1"/>
  <c r="X313" i="1"/>
  <c r="AG314" i="1"/>
  <c r="X314" i="1"/>
  <c r="AG325" i="1"/>
  <c r="X325" i="1"/>
  <c r="AG334" i="1"/>
  <c r="X334" i="1"/>
  <c r="X457" i="1"/>
  <c r="X449" i="1"/>
  <c r="X441" i="1"/>
  <c r="X433" i="1"/>
  <c r="X425" i="1"/>
  <c r="X421" i="1"/>
  <c r="X413" i="1"/>
  <c r="X405" i="1"/>
  <c r="X397" i="1"/>
  <c r="X389" i="1"/>
  <c r="X381" i="1"/>
  <c r="X373" i="1"/>
  <c r="X365" i="1"/>
  <c r="X357" i="1"/>
  <c r="X349" i="1"/>
  <c r="X335" i="1"/>
  <c r="X303" i="1"/>
  <c r="X127" i="1"/>
  <c r="X63" i="1"/>
  <c r="AG6" i="1"/>
  <c r="X6" i="1"/>
  <c r="AG10" i="1"/>
  <c r="X10" i="1"/>
  <c r="AG14" i="1"/>
  <c r="X14" i="1"/>
  <c r="AG18" i="1"/>
  <c r="X18" i="1"/>
  <c r="AG24" i="1"/>
  <c r="X24" i="1"/>
  <c r="AG28" i="1"/>
  <c r="X28" i="1"/>
  <c r="AG32" i="1"/>
  <c r="X32" i="1"/>
  <c r="AG41" i="1"/>
  <c r="X41" i="1"/>
  <c r="AG46" i="1"/>
  <c r="X46" i="1"/>
  <c r="AG48" i="1"/>
  <c r="X48" i="1"/>
  <c r="AG56" i="1"/>
  <c r="X56" i="1"/>
  <c r="AG60" i="1"/>
  <c r="X60" i="1"/>
  <c r="AG66" i="1"/>
  <c r="X66" i="1"/>
  <c r="AG72" i="1"/>
  <c r="X72" i="1"/>
  <c r="AG77" i="1"/>
  <c r="X77" i="1"/>
  <c r="AG81" i="1"/>
  <c r="X81" i="1"/>
  <c r="AG85" i="1"/>
  <c r="X85" i="1"/>
  <c r="AG89" i="1"/>
  <c r="X89" i="1"/>
  <c r="AG90" i="1"/>
  <c r="X90" i="1"/>
  <c r="AG94" i="1"/>
  <c r="X94" i="1"/>
  <c r="AG98" i="1"/>
  <c r="X98" i="1"/>
  <c r="AG112" i="1"/>
  <c r="X112" i="1"/>
  <c r="AG113" i="1"/>
  <c r="X113" i="1"/>
  <c r="AG118" i="1"/>
  <c r="X118" i="1"/>
  <c r="AG125" i="1"/>
  <c r="X125" i="1"/>
  <c r="AG129" i="1"/>
  <c r="X129" i="1"/>
  <c r="AG133" i="1"/>
  <c r="X133" i="1"/>
  <c r="AG138" i="1"/>
  <c r="X138" i="1"/>
  <c r="AG142" i="1"/>
  <c r="X142" i="1"/>
  <c r="AG154" i="1"/>
  <c r="X154" i="1"/>
  <c r="AG160" i="1"/>
  <c r="X160" i="1"/>
  <c r="AG164" i="1"/>
  <c r="X164" i="1"/>
  <c r="AG165" i="1"/>
  <c r="X165" i="1"/>
  <c r="AG170" i="1"/>
  <c r="X170" i="1"/>
  <c r="AG174" i="1"/>
  <c r="X174" i="1"/>
  <c r="AG178" i="1"/>
  <c r="X178" i="1"/>
  <c r="AG182" i="1"/>
  <c r="X182" i="1"/>
  <c r="AG186" i="1"/>
  <c r="X186" i="1"/>
  <c r="AG190" i="1"/>
  <c r="X190" i="1"/>
  <c r="AG194" i="1"/>
  <c r="X194" i="1"/>
  <c r="AG204" i="1"/>
  <c r="X204" i="1"/>
  <c r="AG205" i="1"/>
  <c r="X205" i="1"/>
  <c r="AG213" i="1"/>
  <c r="X213" i="1"/>
  <c r="AG218" i="1"/>
  <c r="X218" i="1"/>
  <c r="AG224" i="1"/>
  <c r="X224" i="1"/>
  <c r="AG230" i="1"/>
  <c r="X230" i="1"/>
  <c r="AG234" i="1"/>
  <c r="X234" i="1"/>
  <c r="AG240" i="1"/>
  <c r="X240" i="1"/>
  <c r="AG241" i="1"/>
  <c r="X241" i="1"/>
  <c r="AG245" i="1"/>
  <c r="X245" i="1"/>
  <c r="AG250" i="1"/>
  <c r="X250" i="1"/>
  <c r="AG254" i="1"/>
  <c r="X254" i="1"/>
  <c r="AG260" i="1"/>
  <c r="X260" i="1"/>
  <c r="AG264" i="1"/>
  <c r="X264" i="1"/>
  <c r="AG268" i="1"/>
  <c r="X268" i="1"/>
  <c r="AG269" i="1"/>
  <c r="X269" i="1"/>
  <c r="AG270" i="1"/>
  <c r="X270" i="1"/>
  <c r="AG280" i="1"/>
  <c r="X280" i="1"/>
  <c r="AG288" i="1"/>
  <c r="X288" i="1"/>
  <c r="AG289" i="1"/>
  <c r="X289" i="1"/>
  <c r="AG290" i="1"/>
  <c r="X290" i="1"/>
  <c r="AG300" i="1"/>
  <c r="X300" i="1"/>
  <c r="AG306" i="1"/>
  <c r="X306" i="1"/>
  <c r="AG317" i="1"/>
  <c r="X317" i="1"/>
  <c r="AG318" i="1"/>
  <c r="X318" i="1"/>
  <c r="AG321" i="1"/>
  <c r="X321" i="1"/>
  <c r="AG322" i="1"/>
  <c r="X322" i="1"/>
  <c r="AG330" i="1"/>
  <c r="X330" i="1"/>
  <c r="AG336" i="1"/>
  <c r="X336" i="1"/>
  <c r="AG341" i="1"/>
  <c r="X341" i="1"/>
  <c r="X3" i="1"/>
  <c r="X459" i="1"/>
  <c r="X455" i="1"/>
  <c r="X451" i="1"/>
  <c r="X447" i="1"/>
  <c r="X443" i="1"/>
  <c r="X439" i="1"/>
  <c r="X435" i="1"/>
  <c r="X431" i="1"/>
  <c r="X427" i="1"/>
  <c r="X423" i="1"/>
  <c r="X419" i="1"/>
  <c r="X415" i="1"/>
  <c r="X411" i="1"/>
  <c r="X407" i="1"/>
  <c r="X403" i="1"/>
  <c r="X399" i="1"/>
  <c r="X395" i="1"/>
  <c r="X391" i="1"/>
  <c r="X387" i="1"/>
  <c r="X383" i="1"/>
  <c r="X379" i="1"/>
  <c r="X375" i="1"/>
  <c r="X371" i="1"/>
  <c r="X367" i="1"/>
  <c r="X363" i="1"/>
  <c r="X359" i="1"/>
  <c r="X355" i="1"/>
  <c r="X351" i="1"/>
  <c r="X347" i="1"/>
  <c r="X343" i="1"/>
  <c r="X327" i="1"/>
  <c r="X311" i="1"/>
  <c r="X295" i="1"/>
  <c r="X247" i="1"/>
  <c r="X231" i="1"/>
  <c r="X215" i="1"/>
  <c r="X199" i="1"/>
  <c r="X183" i="1"/>
  <c r="X167" i="1"/>
  <c r="X151" i="1"/>
  <c r="X135" i="1"/>
  <c r="X119" i="1"/>
  <c r="X103" i="1"/>
  <c r="X87" i="1"/>
  <c r="X55" i="1"/>
  <c r="X7" i="1"/>
  <c r="C13" i="2"/>
  <c r="B13" i="2"/>
</calcChain>
</file>

<file path=xl/sharedStrings.xml><?xml version="1.0" encoding="utf-8"?>
<sst xmlns="http://schemas.openxmlformats.org/spreadsheetml/2006/main" count="543" uniqueCount="523">
  <si>
    <t>Influenza Deaths</t>
  </si>
  <si>
    <t xml:space="preserve">Population </t>
  </si>
  <si>
    <t>Percent of Influenza Deaths per Population</t>
  </si>
  <si>
    <t>State - Year</t>
  </si>
  <si>
    <t>Under 5 Years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</si>
  <si>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</si>
  <si>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</si>
  <si>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</si>
  <si>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</si>
  <si>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</si>
  <si>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</si>
  <si>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</si>
  <si>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</si>
  <si>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</si>
  <si>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Grand Total</t>
  </si>
  <si>
    <t xml:space="preserve"> Under 5 years</t>
  </si>
  <si>
    <t xml:space="preserve"> 5 - 14 years</t>
  </si>
  <si>
    <t xml:space="preserve"> 15 - 24 years</t>
  </si>
  <si>
    <t xml:space="preserve"> 25 - 34 years</t>
  </si>
  <si>
    <t xml:space="preserve"> 35 - 44 years</t>
  </si>
  <si>
    <t xml:space="preserve"> 45 - 54 years</t>
  </si>
  <si>
    <t xml:space="preserve"> 55 - 64 years</t>
  </si>
  <si>
    <t xml:space="preserve"> 65 - 74 years</t>
  </si>
  <si>
    <t xml:space="preserve"> 75 - 84 years</t>
  </si>
  <si>
    <t xml:space="preserve"> Total population</t>
  </si>
  <si>
    <t>85 years</t>
  </si>
  <si>
    <t>Alabama - 2009</t>
  </si>
  <si>
    <t>Alabama - 2010</t>
  </si>
  <si>
    <t>Alabama - 2011</t>
  </si>
  <si>
    <t>Alabama - 2012</t>
  </si>
  <si>
    <t>Alabama - 2013</t>
  </si>
  <si>
    <t>Alabama - 2014</t>
  </si>
  <si>
    <t>Alabama - 2015</t>
  </si>
  <si>
    <t>Alabama - 2016</t>
  </si>
  <si>
    <t>Alabama - 2017</t>
  </si>
  <si>
    <t>Alaska - 2009</t>
  </si>
  <si>
    <t>Alaska - 2010</t>
  </si>
  <si>
    <t>Alaska - 2011</t>
  </si>
  <si>
    <t>Alaska - 2012</t>
  </si>
  <si>
    <t>Alaska - 2013</t>
  </si>
  <si>
    <t>Alaska - 2014</t>
  </si>
  <si>
    <t>Alaska - 2015</t>
  </si>
  <si>
    <t>Alaska - 2016</t>
  </si>
  <si>
    <t>Alaska - 2017</t>
  </si>
  <si>
    <t>Arizona - 2009</t>
  </si>
  <si>
    <t>Arizona - 2010</t>
  </si>
  <si>
    <t>Arizona - 2011</t>
  </si>
  <si>
    <t>Arizona - 2012</t>
  </si>
  <si>
    <t>Arizona - 2013</t>
  </si>
  <si>
    <t>Arizona - 2014</t>
  </si>
  <si>
    <t>Arizona - 2015</t>
  </si>
  <si>
    <t>Arizona - 2016</t>
  </si>
  <si>
    <t>Arizona - 2017</t>
  </si>
  <si>
    <t>Arkansas - 2009</t>
  </si>
  <si>
    <t>Arkansas - 2010</t>
  </si>
  <si>
    <t>Arkansas - 2011</t>
  </si>
  <si>
    <t>Arkansas - 2012</t>
  </si>
  <si>
    <t>Arkansas - 2013</t>
  </si>
  <si>
    <t>Arkansas - 2014</t>
  </si>
  <si>
    <t>Arkansas - 2015</t>
  </si>
  <si>
    <t>Arkansas - 2016</t>
  </si>
  <si>
    <t>Arkansas - 2017</t>
  </si>
  <si>
    <t>California - 2009</t>
  </si>
  <si>
    <t>California - 2010</t>
  </si>
  <si>
    <t>California - 2011</t>
  </si>
  <si>
    <t>California - 2012</t>
  </si>
  <si>
    <t>California - 2013</t>
  </si>
  <si>
    <t>California - 2014</t>
  </si>
  <si>
    <t>California - 2015</t>
  </si>
  <si>
    <t>California - 2016</t>
  </si>
  <si>
    <t>California - 2017</t>
  </si>
  <si>
    <t>Colorado - 2009</t>
  </si>
  <si>
    <t>Colorado - 2010</t>
  </si>
  <si>
    <t>Colorado - 2011</t>
  </si>
  <si>
    <t>Colorado - 2012</t>
  </si>
  <si>
    <t>Colorado - 2013</t>
  </si>
  <si>
    <t>Colorado - 2014</t>
  </si>
  <si>
    <t>Colorado - 2015</t>
  </si>
  <si>
    <t>Colorado - 2016</t>
  </si>
  <si>
    <t>Colorado - 2017</t>
  </si>
  <si>
    <t>Connecticut - 2009</t>
  </si>
  <si>
    <t>Connecticut - 2010</t>
  </si>
  <si>
    <t>Connecticut - 2011</t>
  </si>
  <si>
    <t>Connecticut - 2012</t>
  </si>
  <si>
    <t>Connecticut - 2013</t>
  </si>
  <si>
    <t>Connecticut - 2014</t>
  </si>
  <si>
    <t>Connecticut - 2015</t>
  </si>
  <si>
    <t>Connecticut - 2016</t>
  </si>
  <si>
    <t>Connecticut - 2017</t>
  </si>
  <si>
    <t>Delaware - 2009</t>
  </si>
  <si>
    <t>Delaware - 2010</t>
  </si>
  <si>
    <t>Delaware - 2011</t>
  </si>
  <si>
    <t>Delaware - 2012</t>
  </si>
  <si>
    <t>Delaware - 2013</t>
  </si>
  <si>
    <t>Delaware - 2014</t>
  </si>
  <si>
    <t>Delaware - 2015</t>
  </si>
  <si>
    <t>Delaware - 2016</t>
  </si>
  <si>
    <t>Delaware - 2017</t>
  </si>
  <si>
    <t>District of Columbia - 2009</t>
  </si>
  <si>
    <t>District of Columbia - 2010</t>
  </si>
  <si>
    <t>District of Columbia - 2011</t>
  </si>
  <si>
    <t>District of Columbia - 2012</t>
  </si>
  <si>
    <t>District of Columbia - 2013</t>
  </si>
  <si>
    <t>District of Columbia - 2014</t>
  </si>
  <si>
    <t>District of Columbia - 2015</t>
  </si>
  <si>
    <t>District of Columbia - 2016</t>
  </si>
  <si>
    <t>District of Columbia - 2017</t>
  </si>
  <si>
    <t>Florida - 2009</t>
  </si>
  <si>
    <t>Florida - 2010</t>
  </si>
  <si>
    <t>Florida - 2011</t>
  </si>
  <si>
    <t>Florida - 2012</t>
  </si>
  <si>
    <t>Florida - 2013</t>
  </si>
  <si>
    <t>Florida - 2014</t>
  </si>
  <si>
    <t>Florida - 2015</t>
  </si>
  <si>
    <t>Florida - 2016</t>
  </si>
  <si>
    <t>Florida - 2017</t>
  </si>
  <si>
    <t>Georgia - 2009</t>
  </si>
  <si>
    <t>Georgia - 2010</t>
  </si>
  <si>
    <t>Georgia - 2011</t>
  </si>
  <si>
    <t>Georgia - 2012</t>
  </si>
  <si>
    <t>Georgia - 2013</t>
  </si>
  <si>
    <t>Georgia - 2014</t>
  </si>
  <si>
    <t>Georgia - 2015</t>
  </si>
  <si>
    <t>Georgia - 2016</t>
  </si>
  <si>
    <t>Georgia - 2017</t>
  </si>
  <si>
    <t>Hawaii - 2009</t>
  </si>
  <si>
    <t>Hawaii - 2010</t>
  </si>
  <si>
    <t>Hawaii - 2011</t>
  </si>
  <si>
    <t>Hawaii - 2012</t>
  </si>
  <si>
    <t>Hawaii - 2013</t>
  </si>
  <si>
    <t>Hawaii - 2014</t>
  </si>
  <si>
    <t>Hawaii - 2015</t>
  </si>
  <si>
    <t>Hawaii - 2016</t>
  </si>
  <si>
    <t>Hawaii - 2017</t>
  </si>
  <si>
    <t>Idaho - 2009</t>
  </si>
  <si>
    <t>Idaho - 2010</t>
  </si>
  <si>
    <t>Idaho - 2011</t>
  </si>
  <si>
    <t>Idaho - 2012</t>
  </si>
  <si>
    <t>Idaho - 2013</t>
  </si>
  <si>
    <t>Idaho - 2014</t>
  </si>
  <si>
    <t>Idaho - 2015</t>
  </si>
  <si>
    <t>Idaho - 2016</t>
  </si>
  <si>
    <t>Idaho - 2017</t>
  </si>
  <si>
    <t>Illinois - 2009</t>
  </si>
  <si>
    <t>Illinois - 2010</t>
  </si>
  <si>
    <t>Illinois - 2011</t>
  </si>
  <si>
    <t>Illinois - 2012</t>
  </si>
  <si>
    <t>Illinois - 2013</t>
  </si>
  <si>
    <t>Illinois - 2014</t>
  </si>
  <si>
    <t>Illinois - 2015</t>
  </si>
  <si>
    <t>Illinois - 2016</t>
  </si>
  <si>
    <t>Illinois - 2017</t>
  </si>
  <si>
    <t>Indiana - 2009</t>
  </si>
  <si>
    <t>Indiana - 2010</t>
  </si>
  <si>
    <t>Indiana - 2011</t>
  </si>
  <si>
    <t>Indiana - 2012</t>
  </si>
  <si>
    <t>Indiana - 2013</t>
  </si>
  <si>
    <t>Indiana - 2014</t>
  </si>
  <si>
    <t>Indiana - 2015</t>
  </si>
  <si>
    <t>Indiana - 2016</t>
  </si>
  <si>
    <t>Indiana - 2017</t>
  </si>
  <si>
    <t>Iowa - 2009</t>
  </si>
  <si>
    <t>Iowa - 2010</t>
  </si>
  <si>
    <t>Iowa - 2011</t>
  </si>
  <si>
    <t>Iowa - 2012</t>
  </si>
  <si>
    <t>Iowa - 2013</t>
  </si>
  <si>
    <t>Iowa - 2014</t>
  </si>
  <si>
    <t>Iowa - 2015</t>
  </si>
  <si>
    <t>Iowa - 2016</t>
  </si>
  <si>
    <t>Iowa - 2017</t>
  </si>
  <si>
    <t>Kansas - 2009</t>
  </si>
  <si>
    <t>Kansas - 2010</t>
  </si>
  <si>
    <t>Kansas - 2011</t>
  </si>
  <si>
    <t>Kansas - 2012</t>
  </si>
  <si>
    <t>Kansas - 2013</t>
  </si>
  <si>
    <t>Kansas - 2014</t>
  </si>
  <si>
    <t>Kansas - 2015</t>
  </si>
  <si>
    <t>Kansas - 2016</t>
  </si>
  <si>
    <t>Kansas - 2017</t>
  </si>
  <si>
    <t>Kentucky - 2009</t>
  </si>
  <si>
    <t>Kentucky - 2010</t>
  </si>
  <si>
    <t>Kentucky - 2011</t>
  </si>
  <si>
    <t>Kentucky - 2012</t>
  </si>
  <si>
    <t>Kentucky - 2013</t>
  </si>
  <si>
    <t>Kentucky - 2014</t>
  </si>
  <si>
    <t>Kentucky - 2015</t>
  </si>
  <si>
    <t>Kentucky - 2016</t>
  </si>
  <si>
    <t>Kentucky - 2017</t>
  </si>
  <si>
    <t>Louisiana - 2009</t>
  </si>
  <si>
    <t>Louisiana - 2010</t>
  </si>
  <si>
    <t>Louisiana - 2011</t>
  </si>
  <si>
    <t>Louisiana - 2012</t>
  </si>
  <si>
    <t>Louisiana - 2013</t>
  </si>
  <si>
    <t>Louisiana - 2014</t>
  </si>
  <si>
    <t>Louisiana - 2015</t>
  </si>
  <si>
    <t>Louisiana - 2016</t>
  </si>
  <si>
    <t>Louisiana - 2017</t>
  </si>
  <si>
    <t>Maine - 2009</t>
  </si>
  <si>
    <t>Maine - 2010</t>
  </si>
  <si>
    <t>Maine - 2011</t>
  </si>
  <si>
    <t>Maine - 2012</t>
  </si>
  <si>
    <t>Maine - 2013</t>
  </si>
  <si>
    <t>Maine - 2014</t>
  </si>
  <si>
    <t>Maine - 2015</t>
  </si>
  <si>
    <t>Maine - 2016</t>
  </si>
  <si>
    <t>Maine - 2017</t>
  </si>
  <si>
    <t>Maryland - 2009</t>
  </si>
  <si>
    <t>Maryland - 2010</t>
  </si>
  <si>
    <t>Maryland - 2011</t>
  </si>
  <si>
    <t>Maryland - 2012</t>
  </si>
  <si>
    <t>Maryland - 2013</t>
  </si>
  <si>
    <t>Maryland - 2014</t>
  </si>
  <si>
    <t>Maryland - 2015</t>
  </si>
  <si>
    <t>Maryland - 2016</t>
  </si>
  <si>
    <t>Maryland - 2017</t>
  </si>
  <si>
    <t>Massachusetts - 2009</t>
  </si>
  <si>
    <t>Massachusetts - 2010</t>
  </si>
  <si>
    <t>Massachusetts - 2011</t>
  </si>
  <si>
    <t>Massachusetts - 2012</t>
  </si>
  <si>
    <t>Massachusetts - 2013</t>
  </si>
  <si>
    <t>Massachusetts - 2014</t>
  </si>
  <si>
    <t>Massachusetts - 2015</t>
  </si>
  <si>
    <t>Massachusetts - 2016</t>
  </si>
  <si>
    <t>Massachusetts - 2017</t>
  </si>
  <si>
    <t>Michigan - 2009</t>
  </si>
  <si>
    <t>Michigan - 2010</t>
  </si>
  <si>
    <t>Michigan - 2011</t>
  </si>
  <si>
    <t>Michigan - 2012</t>
  </si>
  <si>
    <t>Michigan - 2013</t>
  </si>
  <si>
    <t>Michigan - 2014</t>
  </si>
  <si>
    <t>Michigan - 2015</t>
  </si>
  <si>
    <t>Michigan - 2016</t>
  </si>
  <si>
    <t>Michigan - 2017</t>
  </si>
  <si>
    <t>Minnesota - 2009</t>
  </si>
  <si>
    <t>Minnesota - 2010</t>
  </si>
  <si>
    <t>Minnesota - 2011</t>
  </si>
  <si>
    <t>Minnesota - 2012</t>
  </si>
  <si>
    <t>Minnesota - 2013</t>
  </si>
  <si>
    <t>Minnesota - 2014</t>
  </si>
  <si>
    <t>Minnesota - 2015</t>
  </si>
  <si>
    <t>Minnesota - 2016</t>
  </si>
  <si>
    <t>Minnesota - 2017</t>
  </si>
  <si>
    <t>Mississippi - 2009</t>
  </si>
  <si>
    <t>Mississippi - 2010</t>
  </si>
  <si>
    <t>Mississippi - 2011</t>
  </si>
  <si>
    <t>Mississippi - 2012</t>
  </si>
  <si>
    <t>Mississippi - 2013</t>
  </si>
  <si>
    <t>Mississippi - 2014</t>
  </si>
  <si>
    <t>Mississippi - 2015</t>
  </si>
  <si>
    <t>Mississippi - 2016</t>
  </si>
  <si>
    <t>Mississippi - 2017</t>
  </si>
  <si>
    <t>Missouri - 2009</t>
  </si>
  <si>
    <t>Missouri - 2010</t>
  </si>
  <si>
    <t>Missouri - 2011</t>
  </si>
  <si>
    <t>Missouri - 2012</t>
  </si>
  <si>
    <t>Missouri - 2013</t>
  </si>
  <si>
    <t>Missouri - 2014</t>
  </si>
  <si>
    <t>Missouri - 2015</t>
  </si>
  <si>
    <t>Missouri - 2016</t>
  </si>
  <si>
    <t>Missouri - 2017</t>
  </si>
  <si>
    <t>Montana - 2009</t>
  </si>
  <si>
    <t>Montana - 2010</t>
  </si>
  <si>
    <t>Montana - 2011</t>
  </si>
  <si>
    <t>Montana - 2012</t>
  </si>
  <si>
    <t>Montana - 2013</t>
  </si>
  <si>
    <t>Montana - 2014</t>
  </si>
  <si>
    <t>Montana - 2015</t>
  </si>
  <si>
    <t>Montana - 2016</t>
  </si>
  <si>
    <t>Montana - 2017</t>
  </si>
  <si>
    <t>Nebraska - 2009</t>
  </si>
  <si>
    <t>Nebraska - 2010</t>
  </si>
  <si>
    <t>Nebraska - 2011</t>
  </si>
  <si>
    <t>Nebraska - 2012</t>
  </si>
  <si>
    <t>Nebraska - 2013</t>
  </si>
  <si>
    <t>Nebraska - 2014</t>
  </si>
  <si>
    <t>Nebraska - 2015</t>
  </si>
  <si>
    <t>Nebraska - 2016</t>
  </si>
  <si>
    <t>Nebraska - 2017</t>
  </si>
  <si>
    <t>Nevada - 2009</t>
  </si>
  <si>
    <t>Nevada - 2010</t>
  </si>
  <si>
    <t>Nevada - 2011</t>
  </si>
  <si>
    <t>Nevada - 2012</t>
  </si>
  <si>
    <t>Nevada - 2013</t>
  </si>
  <si>
    <t>Nevada - 2014</t>
  </si>
  <si>
    <t>Nevada - 2015</t>
  </si>
  <si>
    <t>Nevada - 2016</t>
  </si>
  <si>
    <t>Nevada - 2017</t>
  </si>
  <si>
    <t>New Hampshire - 2009</t>
  </si>
  <si>
    <t>New Hampshire - 2010</t>
  </si>
  <si>
    <t>New Hampshire - 2011</t>
  </si>
  <si>
    <t>New Hampshire - 2012</t>
  </si>
  <si>
    <t>New Hampshire - 2013</t>
  </si>
  <si>
    <t>New Hampshire - 2014</t>
  </si>
  <si>
    <t>New Hampshire - 2015</t>
  </si>
  <si>
    <t>New Hampshire - 2016</t>
  </si>
  <si>
    <t>New Hampshire - 2017</t>
  </si>
  <si>
    <t>New Jersey - 2009</t>
  </si>
  <si>
    <t>New Jersey - 2010</t>
  </si>
  <si>
    <t>New Jersey - 2011</t>
  </si>
  <si>
    <t>New Jersey - 2012</t>
  </si>
  <si>
    <t>New Jersey - 2013</t>
  </si>
  <si>
    <t>New Jersey - 2014</t>
  </si>
  <si>
    <t>New Jersey - 2015</t>
  </si>
  <si>
    <t>New Jersey - 2016</t>
  </si>
  <si>
    <t>New Jersey - 2017</t>
  </si>
  <si>
    <t>New Mexico - 2009</t>
  </si>
  <si>
    <t>New Mexico - 2010</t>
  </si>
  <si>
    <t>New Mexico - 2011</t>
  </si>
  <si>
    <t>New Mexico - 2012</t>
  </si>
  <si>
    <t>New Mexico - 2013</t>
  </si>
  <si>
    <t>New Mexico - 2014</t>
  </si>
  <si>
    <t>New Mexico - 2015</t>
  </si>
  <si>
    <t>New Mexico - 2016</t>
  </si>
  <si>
    <t>New Mexico - 2017</t>
  </si>
  <si>
    <t>New York - 2009</t>
  </si>
  <si>
    <t>New York - 2010</t>
  </si>
  <si>
    <t>New York - 2011</t>
  </si>
  <si>
    <t>New York - 2012</t>
  </si>
  <si>
    <t>New York - 2013</t>
  </si>
  <si>
    <t>New York - 2014</t>
  </si>
  <si>
    <t>New York - 2015</t>
  </si>
  <si>
    <t>New York - 2016</t>
  </si>
  <si>
    <t>New York - 2017</t>
  </si>
  <si>
    <t>North Carolina - 2009</t>
  </si>
  <si>
    <t>North Carolina - 2010</t>
  </si>
  <si>
    <t>North Carolina - 2011</t>
  </si>
  <si>
    <t>North Carolina - 2012</t>
  </si>
  <si>
    <t>North Carolina - 2013</t>
  </si>
  <si>
    <t>North Carolina - 2014</t>
  </si>
  <si>
    <t>North Carolina - 2015</t>
  </si>
  <si>
    <t>North Carolina - 2016</t>
  </si>
  <si>
    <t>North Carolina - 2017</t>
  </si>
  <si>
    <t>North Dakota - 2009</t>
  </si>
  <si>
    <t>North Dakota - 2010</t>
  </si>
  <si>
    <t>North Dakota - 2011</t>
  </si>
  <si>
    <t>North Dakota - 2012</t>
  </si>
  <si>
    <t>North Dakota - 2013</t>
  </si>
  <si>
    <t>North Dakota - 2014</t>
  </si>
  <si>
    <t>North Dakota - 2015</t>
  </si>
  <si>
    <t>North Dakota - 2016</t>
  </si>
  <si>
    <t>North Dakota - 2017</t>
  </si>
  <si>
    <t>Ohio - 2009</t>
  </si>
  <si>
    <t>Ohio - 2010</t>
  </si>
  <si>
    <t>Ohio - 2011</t>
  </si>
  <si>
    <t>Ohio - 2012</t>
  </si>
  <si>
    <t>Ohio - 2013</t>
  </si>
  <si>
    <t>Ohio - 2014</t>
  </si>
  <si>
    <t>Ohio - 2015</t>
  </si>
  <si>
    <t>Ohio - 2016</t>
  </si>
  <si>
    <t>Ohio - 2017</t>
  </si>
  <si>
    <t>Oklahoma - 2009</t>
  </si>
  <si>
    <t>Oklahoma - 2010</t>
  </si>
  <si>
    <t>Oklahoma - 2011</t>
  </si>
  <si>
    <t>Oklahoma - 2012</t>
  </si>
  <si>
    <t>Oklahoma - 2013</t>
  </si>
  <si>
    <t>Oklahoma - 2014</t>
  </si>
  <si>
    <t>Oklahoma - 2015</t>
  </si>
  <si>
    <t>Oklahoma - 2016</t>
  </si>
  <si>
    <t>Oklahoma - 2017</t>
  </si>
  <si>
    <t>Oregon - 2009</t>
  </si>
  <si>
    <t>Oregon - 2010</t>
  </si>
  <si>
    <t>Oregon - 2011</t>
  </si>
  <si>
    <t>Oregon - 2012</t>
  </si>
  <si>
    <t>Oregon - 2013</t>
  </si>
  <si>
    <t>Oregon - 2014</t>
  </si>
  <si>
    <t>Oregon - 2015</t>
  </si>
  <si>
    <t>Oregon - 2016</t>
  </si>
  <si>
    <t>Oregon - 2017</t>
  </si>
  <si>
    <t>Pennsylvania - 2009</t>
  </si>
  <si>
    <t>Pennsylvania - 2010</t>
  </si>
  <si>
    <t>Pennsylvania - 2011</t>
  </si>
  <si>
    <t>Pennsylvania - 2012</t>
  </si>
  <si>
    <t>Pennsylvania - 2013</t>
  </si>
  <si>
    <t>Pennsylvania - 2014</t>
  </si>
  <si>
    <t>Pennsylvania - 2015</t>
  </si>
  <si>
    <t>Pennsylvania - 2016</t>
  </si>
  <si>
    <t>Pennsylvania - 2017</t>
  </si>
  <si>
    <t>Rhode Island - 2009</t>
  </si>
  <si>
    <t>Rhode Island - 2010</t>
  </si>
  <si>
    <t>Rhode Island - 2011</t>
  </si>
  <si>
    <t>Rhode Island - 2012</t>
  </si>
  <si>
    <t>Rhode Island - 2013</t>
  </si>
  <si>
    <t>Rhode Island - 2014</t>
  </si>
  <si>
    <t>Rhode Island - 2015</t>
  </si>
  <si>
    <t>Rhode Island - 2016</t>
  </si>
  <si>
    <t>Rhode Island - 2017</t>
  </si>
  <si>
    <t>South Carolina - 2009</t>
  </si>
  <si>
    <t>South Carolina - 2010</t>
  </si>
  <si>
    <t>South Carolina - 2011</t>
  </si>
  <si>
    <t>South Carolina - 2012</t>
  </si>
  <si>
    <t>South Carolina - 2013</t>
  </si>
  <si>
    <t>South Carolina - 2014</t>
  </si>
  <si>
    <t>South Carolina - 2015</t>
  </si>
  <si>
    <t>South Carolina - 2016</t>
  </si>
  <si>
    <t>South Carolina - 2017</t>
  </si>
  <si>
    <t>South Dakota - 2009</t>
  </si>
  <si>
    <t>South Dakota - 2010</t>
  </si>
  <si>
    <t>South Dakota - 2011</t>
  </si>
  <si>
    <t>South Dakota - 2012</t>
  </si>
  <si>
    <t>South Dakota - 2013</t>
  </si>
  <si>
    <t>South Dakota - 2014</t>
  </si>
  <si>
    <t>South Dakota - 2015</t>
  </si>
  <si>
    <t>South Dakota - 2016</t>
  </si>
  <si>
    <t>South Dakota - 2017</t>
  </si>
  <si>
    <t>Tennessee - 2009</t>
  </si>
  <si>
    <t>Tennessee - 2010</t>
  </si>
  <si>
    <t>Tennessee - 2011</t>
  </si>
  <si>
    <t>Tennessee - 2012</t>
  </si>
  <si>
    <t>Tennessee - 2013</t>
  </si>
  <si>
    <t>Tennessee - 2014</t>
  </si>
  <si>
    <t>Tennessee - 2015</t>
  </si>
  <si>
    <t>Tennessee - 2016</t>
  </si>
  <si>
    <t>Tennessee - 2017</t>
  </si>
  <si>
    <t>Texas - 2009</t>
  </si>
  <si>
    <t>Texas - 2010</t>
  </si>
  <si>
    <t>Texas - 2011</t>
  </si>
  <si>
    <t>Texas - 2012</t>
  </si>
  <si>
    <t>Texas - 2013</t>
  </si>
  <si>
    <t>Texas - 2014</t>
  </si>
  <si>
    <t>Texas - 2015</t>
  </si>
  <si>
    <t>Texas - 2016</t>
  </si>
  <si>
    <t>Texas - 2017</t>
  </si>
  <si>
    <t>Utah - 2009</t>
  </si>
  <si>
    <t>Utah - 2010</t>
  </si>
  <si>
    <t>Utah - 2011</t>
  </si>
  <si>
    <t>Utah - 2012</t>
  </si>
  <si>
    <t>Utah - 2013</t>
  </si>
  <si>
    <t>Utah - 2014</t>
  </si>
  <si>
    <t>Utah - 2015</t>
  </si>
  <si>
    <t>Utah - 2016</t>
  </si>
  <si>
    <t>Utah - 2017</t>
  </si>
  <si>
    <t>Vermont - 2009</t>
  </si>
  <si>
    <t>Vermont - 2010</t>
  </si>
  <si>
    <t>Vermont - 2011</t>
  </si>
  <si>
    <t>Vermont - 2012</t>
  </si>
  <si>
    <t>Vermont - 2013</t>
  </si>
  <si>
    <t>Vermont - 2014</t>
  </si>
  <si>
    <t>Vermont - 2015</t>
  </si>
  <si>
    <t>Vermont - 2016</t>
  </si>
  <si>
    <t>Vermont - 2017</t>
  </si>
  <si>
    <t>Virginia - 2009</t>
  </si>
  <si>
    <t>Virginia - 2010</t>
  </si>
  <si>
    <t>Virginia - 2011</t>
  </si>
  <si>
    <t>Virginia - 2012</t>
  </si>
  <si>
    <t>Virginia - 2013</t>
  </si>
  <si>
    <t>Virginia - 2014</t>
  </si>
  <si>
    <t>Virginia - 2015</t>
  </si>
  <si>
    <t>Virginia - 2016</t>
  </si>
  <si>
    <t>Virginia - 2017</t>
  </si>
  <si>
    <t>Washington - 2009</t>
  </si>
  <si>
    <t>Washington - 2010</t>
  </si>
  <si>
    <t>Washington - 2011</t>
  </si>
  <si>
    <t>Washington - 2012</t>
  </si>
  <si>
    <t>Washington - 2013</t>
  </si>
  <si>
    <t>Washington - 2014</t>
  </si>
  <si>
    <t>Washington - 2015</t>
  </si>
  <si>
    <t>Washington - 2016</t>
  </si>
  <si>
    <t>Washington - 2017</t>
  </si>
  <si>
    <t>West Virginia - 2009</t>
  </si>
  <si>
    <t>West Virginia - 2010</t>
  </si>
  <si>
    <t>West Virginia - 2011</t>
  </si>
  <si>
    <t>West Virginia - 2012</t>
  </si>
  <si>
    <t>West Virginia - 2013</t>
  </si>
  <si>
    <t>West Virginia - 2014</t>
  </si>
  <si>
    <t>West Virginia - 2015</t>
  </si>
  <si>
    <t>West Virginia - 2016</t>
  </si>
  <si>
    <t>West Virginia - 2017</t>
  </si>
  <si>
    <t>Wisconsin - 2009</t>
  </si>
  <si>
    <t>Wisconsin - 2010</t>
  </si>
  <si>
    <t>Wisconsin - 2011</t>
  </si>
  <si>
    <t>Wisconsin - 2012</t>
  </si>
  <si>
    <t>Wisconsin - 2013</t>
  </si>
  <si>
    <t>Wisconsin - 2014</t>
  </si>
  <si>
    <t>Wisconsin - 2015</t>
  </si>
  <si>
    <t>Wisconsin - 2016</t>
  </si>
  <si>
    <t>Wisconsin - 2017</t>
  </si>
  <si>
    <t>Wyoming - 2009</t>
  </si>
  <si>
    <t>Wyoming - 2010</t>
  </si>
  <si>
    <t>Wyoming - 2011</t>
  </si>
  <si>
    <t>Wyoming - 2012</t>
  </si>
  <si>
    <t>Wyoming - 2013</t>
  </si>
  <si>
    <t>Wyoming - 2014</t>
  </si>
  <si>
    <t>Wyoming - 2015</t>
  </si>
  <si>
    <t>Wyoming - 2016</t>
  </si>
  <si>
    <t>Wyoming - 2017</t>
  </si>
  <si>
    <t>Hypothesis</t>
  </si>
  <si>
    <t>Data Spread</t>
  </si>
  <si>
    <t>Variable</t>
  </si>
  <si>
    <t>Vulnerable Population</t>
  </si>
  <si>
    <t>Total Death of Vulnerable Population</t>
  </si>
  <si>
    <t>Dataset Name</t>
  </si>
  <si>
    <t>Integrated Data Set</t>
  </si>
  <si>
    <t>Sample or Population?</t>
  </si>
  <si>
    <t>Sample</t>
  </si>
  <si>
    <t>Normal Distribution?</t>
  </si>
  <si>
    <t>Left-Skewed</t>
  </si>
  <si>
    <t>Variance</t>
  </si>
  <si>
    <t>Standard Deviation</t>
  </si>
  <si>
    <t>Mean</t>
  </si>
  <si>
    <t>Outlier lower bound</t>
  </si>
  <si>
    <t>outlier upper bound</t>
  </si>
  <si>
    <t>Outlier count</t>
  </si>
  <si>
    <t>Outlier Percentage</t>
  </si>
  <si>
    <t>Correlation</t>
  </si>
  <si>
    <t>Total Vulnerable Population &amp; Total Death of Vulnerable Population</t>
  </si>
  <si>
    <t>Total Population &amp; Total Death</t>
  </si>
  <si>
    <t>Proposed Relationship</t>
  </si>
  <si>
    <t>To test the relationship between total vulnerable population and total death of the vulnerable population due to Influenza.</t>
  </si>
  <si>
    <t>To test the relationship between total population and total death of population due to Influenza.</t>
  </si>
  <si>
    <t>Correlation Coefficient</t>
  </si>
  <si>
    <t>Strength of Correlation</t>
  </si>
  <si>
    <t>Strong relationship</t>
  </si>
  <si>
    <t>Usefulness / Interpretation</t>
  </si>
  <si>
    <t>Row Labels</t>
  </si>
  <si>
    <t>65+ years</t>
  </si>
  <si>
    <t>Sum of 65+ years</t>
  </si>
  <si>
    <t>Sum of 65+ years2</t>
  </si>
  <si>
    <t>population</t>
  </si>
  <si>
    <t>death</t>
  </si>
  <si>
    <t>weak relationship</t>
  </si>
  <si>
    <t>As the population grows, so does the number of deaths caused by Influenza. This suggests a correlation between Influenza deaths and population size, regardless of age group. Therefore, further investigation is necessary to determine which age group contributes the most to these deaths.</t>
  </si>
  <si>
    <t>States with a greater proportion of vulnerable populations (adults over 65 years old) are likely to experience more deaths from Influenza compared to states with a lower proportion of vulnerable populations.</t>
  </si>
  <si>
    <t>So far it looks like the indanger age group is not as much correlated to number of deaths we may need further analysis to prove that.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</si>
</sst>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2" fillId="5" borderId="1" xfId="0" applyFont="1" applyFill="1" applyBorder="1"/>
    <xf numFmtId="0" fontId="2" fillId="6" borderId="1" xfId="0" applyFont="1" applyFill="1" applyBorder="1"/>
    <xf numFmtId="164" fontId="0" fillId="0" borderId="0" xfId="1" applyNumberFormat="1" applyFont="1"/>
    <xf numFmtId="0" fontId="1" fillId="0" borderId="4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3" fillId="0" borderId="9" xfId="0" applyFont="1" applyBorder="1"/>
    <xf numFmtId="0" fontId="3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3" fillId="0" borderId="11" xfId="0" applyFont="1" applyBorder="1"/>
    <xf numFmtId="9" fontId="0" fillId="0" borderId="12" xfId="1" applyFont="1" applyBorder="1" applyAlignment="1">
      <alignment horizontal="center" vertical="center"/>
    </xf>
    <xf numFmtId="2" fontId="0" fillId="0" borderId="0" xfId="0" applyNumberFormat="1"/>
    <xf numFmtId="0" fontId="3" fillId="0" borderId="9" xfId="0" applyFont="1" applyBorder="1" applyAlignment="1">
      <alignment vertical="center"/>
    </xf>
    <xf numFmtId="2" fontId="2" fillId="0" borderId="10" xfId="0" applyNumberFormat="1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2" fillId="0" borderId="10" xfId="0" applyNumberFormat="1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[Ex1.8.xlsx]Vulnerable Population Deaths!PivotTable2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'Vulnerable Population Deaths'!$B$3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'Vulnerable Population Deaths'!$A$4:$A$363</c:f>
              <c:strCache>
                <c:ptCount val="359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25</c:v>
                </c:pt>
                <c:pt idx="8">
                  <c:v>27</c:v>
                </c:pt>
                <c:pt idx="9">
                  <c:v>30</c:v>
                </c:pt>
                <c:pt idx="10">
                  <c:v>31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49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58</c:v>
                </c:pt>
                <c:pt idx="26">
                  <c:v>59</c:v>
                </c:pt>
                <c:pt idx="27">
                  <c:v>61</c:v>
                </c:pt>
                <c:pt idx="28">
                  <c:v>63</c:v>
                </c:pt>
                <c:pt idx="29">
                  <c:v>64</c:v>
                </c:pt>
                <c:pt idx="30">
                  <c:v>67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78</c:v>
                </c:pt>
                <c:pt idx="35">
                  <c:v>79</c:v>
                </c:pt>
                <c:pt idx="36">
                  <c:v>80</c:v>
                </c:pt>
                <c:pt idx="37">
                  <c:v>81</c:v>
                </c:pt>
                <c:pt idx="38">
                  <c:v>82</c:v>
                </c:pt>
                <c:pt idx="39">
                  <c:v>95</c:v>
                </c:pt>
                <c:pt idx="40">
                  <c:v>98</c:v>
                </c:pt>
                <c:pt idx="41">
                  <c:v>100</c:v>
                </c:pt>
                <c:pt idx="42">
                  <c:v>101</c:v>
                </c:pt>
                <c:pt idx="43">
                  <c:v>103</c:v>
                </c:pt>
                <c:pt idx="44">
                  <c:v>105</c:v>
                </c:pt>
                <c:pt idx="45">
                  <c:v>106</c:v>
                </c:pt>
                <c:pt idx="46">
                  <c:v>109</c:v>
                </c:pt>
                <c:pt idx="47">
                  <c:v>112</c:v>
                </c:pt>
                <c:pt idx="48">
                  <c:v>113</c:v>
                </c:pt>
                <c:pt idx="49">
                  <c:v>115</c:v>
                </c:pt>
                <c:pt idx="50">
                  <c:v>119</c:v>
                </c:pt>
                <c:pt idx="51">
                  <c:v>120</c:v>
                </c:pt>
                <c:pt idx="52">
                  <c:v>129</c:v>
                </c:pt>
                <c:pt idx="53">
                  <c:v>130</c:v>
                </c:pt>
                <c:pt idx="54">
                  <c:v>132</c:v>
                </c:pt>
                <c:pt idx="55">
                  <c:v>135</c:v>
                </c:pt>
                <c:pt idx="56">
                  <c:v>139</c:v>
                </c:pt>
                <c:pt idx="57">
                  <c:v>140</c:v>
                </c:pt>
                <c:pt idx="58">
                  <c:v>141</c:v>
                </c:pt>
                <c:pt idx="59">
                  <c:v>148</c:v>
                </c:pt>
                <c:pt idx="60">
                  <c:v>157</c:v>
                </c:pt>
                <c:pt idx="61">
                  <c:v>162</c:v>
                </c:pt>
                <c:pt idx="62">
                  <c:v>166</c:v>
                </c:pt>
                <c:pt idx="63">
                  <c:v>168</c:v>
                </c:pt>
                <c:pt idx="64">
                  <c:v>170</c:v>
                </c:pt>
                <c:pt idx="65">
                  <c:v>173</c:v>
                </c:pt>
                <c:pt idx="66">
                  <c:v>176</c:v>
                </c:pt>
                <c:pt idx="67">
                  <c:v>183</c:v>
                </c:pt>
                <c:pt idx="68">
                  <c:v>186</c:v>
                </c:pt>
                <c:pt idx="69">
                  <c:v>187</c:v>
                </c:pt>
                <c:pt idx="70">
                  <c:v>189</c:v>
                </c:pt>
                <c:pt idx="71">
                  <c:v>193</c:v>
                </c:pt>
                <c:pt idx="72">
                  <c:v>207</c:v>
                </c:pt>
                <c:pt idx="73">
                  <c:v>208</c:v>
                </c:pt>
                <c:pt idx="74">
                  <c:v>220</c:v>
                </c:pt>
                <c:pt idx="75">
                  <c:v>230</c:v>
                </c:pt>
                <c:pt idx="76">
                  <c:v>233</c:v>
                </c:pt>
                <c:pt idx="77">
                  <c:v>237</c:v>
                </c:pt>
                <c:pt idx="78">
                  <c:v>240</c:v>
                </c:pt>
                <c:pt idx="79">
                  <c:v>243</c:v>
                </c:pt>
                <c:pt idx="80">
                  <c:v>245</c:v>
                </c:pt>
                <c:pt idx="81">
                  <c:v>248</c:v>
                </c:pt>
                <c:pt idx="82">
                  <c:v>253</c:v>
                </c:pt>
                <c:pt idx="83">
                  <c:v>261</c:v>
                </c:pt>
                <c:pt idx="84">
                  <c:v>263</c:v>
                </c:pt>
                <c:pt idx="85">
                  <c:v>268</c:v>
                </c:pt>
                <c:pt idx="86">
                  <c:v>270</c:v>
                </c:pt>
                <c:pt idx="87">
                  <c:v>271</c:v>
                </c:pt>
                <c:pt idx="88">
                  <c:v>278</c:v>
                </c:pt>
                <c:pt idx="89">
                  <c:v>286</c:v>
                </c:pt>
                <c:pt idx="90">
                  <c:v>293</c:v>
                </c:pt>
                <c:pt idx="91">
                  <c:v>294</c:v>
                </c:pt>
                <c:pt idx="92">
                  <c:v>304</c:v>
                </c:pt>
                <c:pt idx="93">
                  <c:v>314</c:v>
                </c:pt>
                <c:pt idx="94">
                  <c:v>319</c:v>
                </c:pt>
                <c:pt idx="95">
                  <c:v>324</c:v>
                </c:pt>
                <c:pt idx="96">
                  <c:v>327</c:v>
                </c:pt>
                <c:pt idx="97">
                  <c:v>334</c:v>
                </c:pt>
                <c:pt idx="98">
                  <c:v>335</c:v>
                </c:pt>
                <c:pt idx="99">
                  <c:v>344</c:v>
                </c:pt>
                <c:pt idx="100">
                  <c:v>345</c:v>
                </c:pt>
                <c:pt idx="101">
                  <c:v>348</c:v>
                </c:pt>
                <c:pt idx="102">
                  <c:v>362</c:v>
                </c:pt>
                <c:pt idx="103">
                  <c:v>371</c:v>
                </c:pt>
                <c:pt idx="104">
                  <c:v>374</c:v>
                </c:pt>
                <c:pt idx="105">
                  <c:v>375</c:v>
                </c:pt>
                <c:pt idx="106">
                  <c:v>379</c:v>
                </c:pt>
                <c:pt idx="107">
                  <c:v>384</c:v>
                </c:pt>
                <c:pt idx="108">
                  <c:v>385</c:v>
                </c:pt>
                <c:pt idx="109">
                  <c:v>399</c:v>
                </c:pt>
                <c:pt idx="110">
                  <c:v>400</c:v>
                </c:pt>
                <c:pt idx="111">
                  <c:v>402</c:v>
                </c:pt>
                <c:pt idx="112">
                  <c:v>404</c:v>
                </c:pt>
                <c:pt idx="113">
                  <c:v>405</c:v>
                </c:pt>
                <c:pt idx="114">
                  <c:v>408</c:v>
                </c:pt>
                <c:pt idx="115">
                  <c:v>411</c:v>
                </c:pt>
                <c:pt idx="116">
                  <c:v>413</c:v>
                </c:pt>
                <c:pt idx="117">
                  <c:v>420</c:v>
                </c:pt>
                <c:pt idx="118">
                  <c:v>422</c:v>
                </c:pt>
                <c:pt idx="119">
                  <c:v>425</c:v>
                </c:pt>
                <c:pt idx="120">
                  <c:v>427</c:v>
                </c:pt>
                <c:pt idx="121">
                  <c:v>428</c:v>
                </c:pt>
                <c:pt idx="122">
                  <c:v>430</c:v>
                </c:pt>
                <c:pt idx="123">
                  <c:v>434</c:v>
                </c:pt>
                <c:pt idx="124">
                  <c:v>439</c:v>
                </c:pt>
                <c:pt idx="125">
                  <c:v>440</c:v>
                </c:pt>
                <c:pt idx="126">
                  <c:v>449</c:v>
                </c:pt>
                <c:pt idx="127">
                  <c:v>451</c:v>
                </c:pt>
                <c:pt idx="128">
                  <c:v>453</c:v>
                </c:pt>
                <c:pt idx="129">
                  <c:v>458</c:v>
                </c:pt>
                <c:pt idx="130">
                  <c:v>459</c:v>
                </c:pt>
                <c:pt idx="131">
                  <c:v>462</c:v>
                </c:pt>
                <c:pt idx="132">
                  <c:v>467</c:v>
                </c:pt>
                <c:pt idx="133">
                  <c:v>479</c:v>
                </c:pt>
                <c:pt idx="134">
                  <c:v>481</c:v>
                </c:pt>
                <c:pt idx="135">
                  <c:v>483</c:v>
                </c:pt>
                <c:pt idx="136">
                  <c:v>485</c:v>
                </c:pt>
                <c:pt idx="137">
                  <c:v>488</c:v>
                </c:pt>
                <c:pt idx="138">
                  <c:v>490</c:v>
                </c:pt>
                <c:pt idx="139">
                  <c:v>491</c:v>
                </c:pt>
                <c:pt idx="140">
                  <c:v>492</c:v>
                </c:pt>
                <c:pt idx="141">
                  <c:v>497</c:v>
                </c:pt>
                <c:pt idx="142">
                  <c:v>498</c:v>
                </c:pt>
                <c:pt idx="143">
                  <c:v>501</c:v>
                </c:pt>
                <c:pt idx="144">
                  <c:v>504</c:v>
                </c:pt>
                <c:pt idx="145">
                  <c:v>506</c:v>
                </c:pt>
                <c:pt idx="146">
                  <c:v>507</c:v>
                </c:pt>
                <c:pt idx="147">
                  <c:v>509</c:v>
                </c:pt>
                <c:pt idx="148">
                  <c:v>513</c:v>
                </c:pt>
                <c:pt idx="149">
                  <c:v>517</c:v>
                </c:pt>
                <c:pt idx="150">
                  <c:v>521</c:v>
                </c:pt>
                <c:pt idx="151">
                  <c:v>522</c:v>
                </c:pt>
                <c:pt idx="152">
                  <c:v>525</c:v>
                </c:pt>
                <c:pt idx="153">
                  <c:v>527</c:v>
                </c:pt>
                <c:pt idx="154">
                  <c:v>533</c:v>
                </c:pt>
                <c:pt idx="155">
                  <c:v>534</c:v>
                </c:pt>
                <c:pt idx="156">
                  <c:v>536</c:v>
                </c:pt>
                <c:pt idx="157">
                  <c:v>537</c:v>
                </c:pt>
                <c:pt idx="158">
                  <c:v>539</c:v>
                </c:pt>
                <c:pt idx="159">
                  <c:v>540</c:v>
                </c:pt>
                <c:pt idx="160">
                  <c:v>542</c:v>
                </c:pt>
                <c:pt idx="161">
                  <c:v>543</c:v>
                </c:pt>
                <c:pt idx="162">
                  <c:v>546</c:v>
                </c:pt>
                <c:pt idx="163">
                  <c:v>548</c:v>
                </c:pt>
                <c:pt idx="164">
                  <c:v>549</c:v>
                </c:pt>
                <c:pt idx="165">
                  <c:v>553</c:v>
                </c:pt>
                <c:pt idx="166">
                  <c:v>560</c:v>
                </c:pt>
                <c:pt idx="167">
                  <c:v>562</c:v>
                </c:pt>
                <c:pt idx="168">
                  <c:v>563</c:v>
                </c:pt>
                <c:pt idx="169">
                  <c:v>567</c:v>
                </c:pt>
                <c:pt idx="170">
                  <c:v>568</c:v>
                </c:pt>
                <c:pt idx="171">
                  <c:v>569</c:v>
                </c:pt>
                <c:pt idx="172">
                  <c:v>570</c:v>
                </c:pt>
                <c:pt idx="173">
                  <c:v>579</c:v>
                </c:pt>
                <c:pt idx="174">
                  <c:v>583</c:v>
                </c:pt>
                <c:pt idx="175">
                  <c:v>591</c:v>
                </c:pt>
                <c:pt idx="176">
                  <c:v>596</c:v>
                </c:pt>
                <c:pt idx="177">
                  <c:v>600</c:v>
                </c:pt>
                <c:pt idx="178">
                  <c:v>604</c:v>
                </c:pt>
                <c:pt idx="179">
                  <c:v>611</c:v>
                </c:pt>
                <c:pt idx="180">
                  <c:v>618</c:v>
                </c:pt>
                <c:pt idx="181">
                  <c:v>619</c:v>
                </c:pt>
                <c:pt idx="182">
                  <c:v>621</c:v>
                </c:pt>
                <c:pt idx="183">
                  <c:v>628</c:v>
                </c:pt>
                <c:pt idx="184">
                  <c:v>633</c:v>
                </c:pt>
                <c:pt idx="185">
                  <c:v>636</c:v>
                </c:pt>
                <c:pt idx="186">
                  <c:v>649</c:v>
                </c:pt>
                <c:pt idx="187">
                  <c:v>660</c:v>
                </c:pt>
                <c:pt idx="188">
                  <c:v>661</c:v>
                </c:pt>
                <c:pt idx="189">
                  <c:v>666</c:v>
                </c:pt>
                <c:pt idx="190">
                  <c:v>671</c:v>
                </c:pt>
                <c:pt idx="191">
                  <c:v>674</c:v>
                </c:pt>
                <c:pt idx="192">
                  <c:v>691</c:v>
                </c:pt>
                <c:pt idx="193">
                  <c:v>692</c:v>
                </c:pt>
                <c:pt idx="194">
                  <c:v>700</c:v>
                </c:pt>
                <c:pt idx="195">
                  <c:v>707</c:v>
                </c:pt>
                <c:pt idx="196">
                  <c:v>724</c:v>
                </c:pt>
                <c:pt idx="197">
                  <c:v>726</c:v>
                </c:pt>
                <c:pt idx="198">
                  <c:v>734</c:v>
                </c:pt>
                <c:pt idx="199">
                  <c:v>736</c:v>
                </c:pt>
                <c:pt idx="200">
                  <c:v>743</c:v>
                </c:pt>
                <c:pt idx="201">
                  <c:v>749</c:v>
                </c:pt>
                <c:pt idx="202">
                  <c:v>751</c:v>
                </c:pt>
                <c:pt idx="203">
                  <c:v>752</c:v>
                </c:pt>
                <c:pt idx="204">
                  <c:v>754</c:v>
                </c:pt>
                <c:pt idx="205">
                  <c:v>756</c:v>
                </c:pt>
                <c:pt idx="206">
                  <c:v>757</c:v>
                </c:pt>
                <c:pt idx="207">
                  <c:v>767</c:v>
                </c:pt>
                <c:pt idx="208">
                  <c:v>773</c:v>
                </c:pt>
                <c:pt idx="209">
                  <c:v>779</c:v>
                </c:pt>
                <c:pt idx="210">
                  <c:v>785</c:v>
                </c:pt>
                <c:pt idx="211">
                  <c:v>794</c:v>
                </c:pt>
                <c:pt idx="212">
                  <c:v>797</c:v>
                </c:pt>
                <c:pt idx="213">
                  <c:v>805</c:v>
                </c:pt>
                <c:pt idx="214">
                  <c:v>806</c:v>
                </c:pt>
                <c:pt idx="215">
                  <c:v>822</c:v>
                </c:pt>
                <c:pt idx="216">
                  <c:v>833</c:v>
                </c:pt>
                <c:pt idx="217">
                  <c:v>837</c:v>
                </c:pt>
                <c:pt idx="218">
                  <c:v>840</c:v>
                </c:pt>
                <c:pt idx="219">
                  <c:v>847</c:v>
                </c:pt>
                <c:pt idx="220">
                  <c:v>850</c:v>
                </c:pt>
                <c:pt idx="221">
                  <c:v>875</c:v>
                </c:pt>
                <c:pt idx="222">
                  <c:v>882</c:v>
                </c:pt>
                <c:pt idx="223">
                  <c:v>885</c:v>
                </c:pt>
                <c:pt idx="224">
                  <c:v>892</c:v>
                </c:pt>
                <c:pt idx="225">
                  <c:v>900</c:v>
                </c:pt>
                <c:pt idx="226">
                  <c:v>924</c:v>
                </c:pt>
                <c:pt idx="227">
                  <c:v>931</c:v>
                </c:pt>
                <c:pt idx="228">
                  <c:v>940</c:v>
                </c:pt>
                <c:pt idx="229">
                  <c:v>951</c:v>
                </c:pt>
                <c:pt idx="230">
                  <c:v>952</c:v>
                </c:pt>
                <c:pt idx="231">
                  <c:v>956</c:v>
                </c:pt>
                <c:pt idx="232">
                  <c:v>982</c:v>
                </c:pt>
                <c:pt idx="233">
                  <c:v>986</c:v>
                </c:pt>
                <c:pt idx="234">
                  <c:v>989</c:v>
                </c:pt>
                <c:pt idx="235">
                  <c:v>993</c:v>
                </c:pt>
                <c:pt idx="236">
                  <c:v>1001</c:v>
                </c:pt>
                <c:pt idx="237">
                  <c:v>1011</c:v>
                </c:pt>
                <c:pt idx="238">
                  <c:v>1019</c:v>
                </c:pt>
                <c:pt idx="239">
                  <c:v>1021</c:v>
                </c:pt>
                <c:pt idx="240">
                  <c:v>1023</c:v>
                </c:pt>
                <c:pt idx="241">
                  <c:v>1026</c:v>
                </c:pt>
                <c:pt idx="242">
                  <c:v>1027</c:v>
                </c:pt>
                <c:pt idx="243">
                  <c:v>1068</c:v>
                </c:pt>
                <c:pt idx="244">
                  <c:v>1074</c:v>
                </c:pt>
                <c:pt idx="245">
                  <c:v>1087</c:v>
                </c:pt>
                <c:pt idx="246">
                  <c:v>1090</c:v>
                </c:pt>
                <c:pt idx="247">
                  <c:v>1096</c:v>
                </c:pt>
                <c:pt idx="248">
                  <c:v>1097</c:v>
                </c:pt>
                <c:pt idx="249">
                  <c:v>1108</c:v>
                </c:pt>
                <c:pt idx="250">
                  <c:v>1117</c:v>
                </c:pt>
                <c:pt idx="251">
                  <c:v>1121</c:v>
                </c:pt>
                <c:pt idx="252">
                  <c:v>1124</c:v>
                </c:pt>
                <c:pt idx="253">
                  <c:v>1130</c:v>
                </c:pt>
                <c:pt idx="254">
                  <c:v>1133</c:v>
                </c:pt>
                <c:pt idx="255">
                  <c:v>1146</c:v>
                </c:pt>
                <c:pt idx="256">
                  <c:v>1149</c:v>
                </c:pt>
                <c:pt idx="257">
                  <c:v>1151</c:v>
                </c:pt>
                <c:pt idx="258">
                  <c:v>1159</c:v>
                </c:pt>
                <c:pt idx="259">
                  <c:v>1160</c:v>
                </c:pt>
                <c:pt idx="260">
                  <c:v>1161</c:v>
                </c:pt>
                <c:pt idx="261">
                  <c:v>1172</c:v>
                </c:pt>
                <c:pt idx="262">
                  <c:v>1173</c:v>
                </c:pt>
                <c:pt idx="263">
                  <c:v>1178</c:v>
                </c:pt>
                <c:pt idx="264">
                  <c:v>1192</c:v>
                </c:pt>
                <c:pt idx="265">
                  <c:v>1196</c:v>
                </c:pt>
                <c:pt idx="266">
                  <c:v>1197</c:v>
                </c:pt>
                <c:pt idx="267">
                  <c:v>1204</c:v>
                </c:pt>
                <c:pt idx="268">
                  <c:v>1206</c:v>
                </c:pt>
                <c:pt idx="269">
                  <c:v>1212</c:v>
                </c:pt>
                <c:pt idx="270">
                  <c:v>1225</c:v>
                </c:pt>
                <c:pt idx="271">
                  <c:v>1226</c:v>
                </c:pt>
                <c:pt idx="272">
                  <c:v>1229</c:v>
                </c:pt>
                <c:pt idx="273">
                  <c:v>1244</c:v>
                </c:pt>
                <c:pt idx="274">
                  <c:v>1248</c:v>
                </c:pt>
                <c:pt idx="275">
                  <c:v>1255</c:v>
                </c:pt>
                <c:pt idx="276">
                  <c:v>1269</c:v>
                </c:pt>
                <c:pt idx="277">
                  <c:v>1293</c:v>
                </c:pt>
                <c:pt idx="278">
                  <c:v>1297</c:v>
                </c:pt>
                <c:pt idx="279">
                  <c:v>1321</c:v>
                </c:pt>
                <c:pt idx="280">
                  <c:v>1330</c:v>
                </c:pt>
                <c:pt idx="281">
                  <c:v>1344</c:v>
                </c:pt>
                <c:pt idx="282">
                  <c:v>1354</c:v>
                </c:pt>
                <c:pt idx="283">
                  <c:v>1366</c:v>
                </c:pt>
                <c:pt idx="284">
                  <c:v>1383</c:v>
                </c:pt>
                <c:pt idx="285">
                  <c:v>1432</c:v>
                </c:pt>
                <c:pt idx="286">
                  <c:v>1436</c:v>
                </c:pt>
                <c:pt idx="287">
                  <c:v>1438</c:v>
                </c:pt>
                <c:pt idx="288">
                  <c:v>1460</c:v>
                </c:pt>
                <c:pt idx="289">
                  <c:v>1495</c:v>
                </c:pt>
                <c:pt idx="290">
                  <c:v>1528</c:v>
                </c:pt>
                <c:pt idx="291">
                  <c:v>1550</c:v>
                </c:pt>
                <c:pt idx="292">
                  <c:v>1553</c:v>
                </c:pt>
                <c:pt idx="293">
                  <c:v>1586</c:v>
                </c:pt>
                <c:pt idx="294">
                  <c:v>1597</c:v>
                </c:pt>
                <c:pt idx="295">
                  <c:v>1607</c:v>
                </c:pt>
                <c:pt idx="296">
                  <c:v>1640</c:v>
                </c:pt>
                <c:pt idx="297">
                  <c:v>1669</c:v>
                </c:pt>
                <c:pt idx="298">
                  <c:v>1690</c:v>
                </c:pt>
                <c:pt idx="299">
                  <c:v>1773</c:v>
                </c:pt>
                <c:pt idx="300">
                  <c:v>1778</c:v>
                </c:pt>
                <c:pt idx="301">
                  <c:v>1799</c:v>
                </c:pt>
                <c:pt idx="302">
                  <c:v>1861</c:v>
                </c:pt>
                <c:pt idx="303">
                  <c:v>1881</c:v>
                </c:pt>
                <c:pt idx="304">
                  <c:v>1888</c:v>
                </c:pt>
                <c:pt idx="305">
                  <c:v>1892</c:v>
                </c:pt>
                <c:pt idx="306">
                  <c:v>1904</c:v>
                </c:pt>
                <c:pt idx="307">
                  <c:v>1912</c:v>
                </c:pt>
                <c:pt idx="308">
                  <c:v>1983</c:v>
                </c:pt>
                <c:pt idx="309">
                  <c:v>1985</c:v>
                </c:pt>
                <c:pt idx="310">
                  <c:v>1997</c:v>
                </c:pt>
                <c:pt idx="311">
                  <c:v>2005</c:v>
                </c:pt>
                <c:pt idx="312">
                  <c:v>2006</c:v>
                </c:pt>
                <c:pt idx="313">
                  <c:v>2025</c:v>
                </c:pt>
                <c:pt idx="314">
                  <c:v>2026</c:v>
                </c:pt>
                <c:pt idx="315">
                  <c:v>2034</c:v>
                </c:pt>
                <c:pt idx="316">
                  <c:v>2047</c:v>
                </c:pt>
                <c:pt idx="317">
                  <c:v>2049</c:v>
                </c:pt>
                <c:pt idx="318">
                  <c:v>2093</c:v>
                </c:pt>
                <c:pt idx="319">
                  <c:v>2112</c:v>
                </c:pt>
                <c:pt idx="320">
                  <c:v>2122</c:v>
                </c:pt>
                <c:pt idx="321">
                  <c:v>2125</c:v>
                </c:pt>
                <c:pt idx="322">
                  <c:v>2136</c:v>
                </c:pt>
                <c:pt idx="323">
                  <c:v>2143</c:v>
                </c:pt>
                <c:pt idx="324">
                  <c:v>2163</c:v>
                </c:pt>
                <c:pt idx="325">
                  <c:v>2171</c:v>
                </c:pt>
                <c:pt idx="326">
                  <c:v>2188</c:v>
                </c:pt>
                <c:pt idx="327">
                  <c:v>2260</c:v>
                </c:pt>
                <c:pt idx="328">
                  <c:v>2271</c:v>
                </c:pt>
                <c:pt idx="329">
                  <c:v>2290</c:v>
                </c:pt>
                <c:pt idx="330">
                  <c:v>2393</c:v>
                </c:pt>
                <c:pt idx="331">
                  <c:v>2426</c:v>
                </c:pt>
                <c:pt idx="332">
                  <c:v>2435</c:v>
                </c:pt>
                <c:pt idx="333">
                  <c:v>2473</c:v>
                </c:pt>
                <c:pt idx="334">
                  <c:v>2512</c:v>
                </c:pt>
                <c:pt idx="335">
                  <c:v>2536</c:v>
                </c:pt>
                <c:pt idx="336">
                  <c:v>2552</c:v>
                </c:pt>
                <c:pt idx="337">
                  <c:v>2554</c:v>
                </c:pt>
                <c:pt idx="338">
                  <c:v>2560</c:v>
                </c:pt>
                <c:pt idx="339">
                  <c:v>2575</c:v>
                </c:pt>
                <c:pt idx="340">
                  <c:v>2608</c:v>
                </c:pt>
                <c:pt idx="341">
                  <c:v>3869</c:v>
                </c:pt>
                <c:pt idx="342">
                  <c:v>3878</c:v>
                </c:pt>
                <c:pt idx="343">
                  <c:v>3903</c:v>
                </c:pt>
                <c:pt idx="344">
                  <c:v>3955</c:v>
                </c:pt>
                <c:pt idx="345">
                  <c:v>4030</c:v>
                </c:pt>
                <c:pt idx="346">
                  <c:v>4065</c:v>
                </c:pt>
                <c:pt idx="347">
                  <c:v>4282</c:v>
                </c:pt>
                <c:pt idx="348">
                  <c:v>4296</c:v>
                </c:pt>
                <c:pt idx="349">
                  <c:v>4298</c:v>
                </c:pt>
                <c:pt idx="350">
                  <c:v>4888</c:v>
                </c:pt>
                <c:pt idx="351">
                  <c:v>5085</c:v>
                </c:pt>
                <c:pt idx="352">
                  <c:v>5119</c:v>
                </c:pt>
                <c:pt idx="353">
                  <c:v>5197</c:v>
                </c:pt>
                <c:pt idx="354">
                  <c:v>5229</c:v>
                </c:pt>
                <c:pt idx="355">
                  <c:v>5338</c:v>
                </c:pt>
                <c:pt idx="356">
                  <c:v>5423</c:v>
                </c:pt>
                <c:pt idx="357">
                  <c:v>5510</c:v>
                </c:pt>
                <c:pt idx="358">
                  <c:v>5694</c:v>
                </c:pt>
              </c:strCache>
            </c:strRef>
          </c:cat>
          <c:val>
            <c:numRef>
              <c:f>'Vulnerable Population Deaths'!$B$4:$B$363</c:f>
              <c:numCache>
                <c:formatCode>General</c:formatCode>
                <c:ptCount val="359"/>
                <c:pt idx="0">
                  <c:v>0</c:v>
                </c:pt>
                <c:pt idx="1">
                  <c:v>70</c:v>
                </c:pt>
                <c:pt idx="2">
                  <c:v>11</c:v>
                </c:pt>
                <c:pt idx="3">
                  <c:v>12</c:v>
                </c:pt>
                <c:pt idx="4">
                  <c:v>20</c:v>
                </c:pt>
                <c:pt idx="5">
                  <c:v>84</c:v>
                </c:pt>
                <c:pt idx="6">
                  <c:v>44</c:v>
                </c:pt>
                <c:pt idx="7">
                  <c:v>25</c:v>
                </c:pt>
                <c:pt idx="8">
                  <c:v>54</c:v>
                </c:pt>
                <c:pt idx="9">
                  <c:v>30</c:v>
                </c:pt>
                <c:pt idx="10">
                  <c:v>62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  <c:pt idx="15">
                  <c:v>45</c:v>
                </c:pt>
                <c:pt idx="16">
                  <c:v>92</c:v>
                </c:pt>
                <c:pt idx="17">
                  <c:v>47</c:v>
                </c:pt>
                <c:pt idx="18">
                  <c:v>49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112</c:v>
                </c:pt>
                <c:pt idx="25">
                  <c:v>58</c:v>
                </c:pt>
                <c:pt idx="26">
                  <c:v>59</c:v>
                </c:pt>
                <c:pt idx="27">
                  <c:v>122</c:v>
                </c:pt>
                <c:pt idx="28">
                  <c:v>63</c:v>
                </c:pt>
                <c:pt idx="29">
                  <c:v>64</c:v>
                </c:pt>
                <c:pt idx="30">
                  <c:v>67</c:v>
                </c:pt>
                <c:pt idx="31">
                  <c:v>69</c:v>
                </c:pt>
                <c:pt idx="32">
                  <c:v>210</c:v>
                </c:pt>
                <c:pt idx="33">
                  <c:v>142</c:v>
                </c:pt>
                <c:pt idx="34">
                  <c:v>78</c:v>
                </c:pt>
                <c:pt idx="35">
                  <c:v>79</c:v>
                </c:pt>
                <c:pt idx="36">
                  <c:v>160</c:v>
                </c:pt>
                <c:pt idx="37">
                  <c:v>81</c:v>
                </c:pt>
                <c:pt idx="38">
                  <c:v>164</c:v>
                </c:pt>
                <c:pt idx="39">
                  <c:v>95</c:v>
                </c:pt>
                <c:pt idx="40">
                  <c:v>196</c:v>
                </c:pt>
                <c:pt idx="41">
                  <c:v>100</c:v>
                </c:pt>
                <c:pt idx="42">
                  <c:v>101</c:v>
                </c:pt>
                <c:pt idx="43">
                  <c:v>103</c:v>
                </c:pt>
                <c:pt idx="44">
                  <c:v>315</c:v>
                </c:pt>
                <c:pt idx="45">
                  <c:v>106</c:v>
                </c:pt>
                <c:pt idx="46">
                  <c:v>109</c:v>
                </c:pt>
                <c:pt idx="47">
                  <c:v>112</c:v>
                </c:pt>
                <c:pt idx="48">
                  <c:v>113</c:v>
                </c:pt>
                <c:pt idx="49">
                  <c:v>115</c:v>
                </c:pt>
                <c:pt idx="50">
                  <c:v>119</c:v>
                </c:pt>
                <c:pt idx="51">
                  <c:v>240</c:v>
                </c:pt>
                <c:pt idx="52">
                  <c:v>129</c:v>
                </c:pt>
                <c:pt idx="53">
                  <c:v>260</c:v>
                </c:pt>
                <c:pt idx="54">
                  <c:v>132</c:v>
                </c:pt>
                <c:pt idx="55">
                  <c:v>135</c:v>
                </c:pt>
                <c:pt idx="56">
                  <c:v>139</c:v>
                </c:pt>
                <c:pt idx="57">
                  <c:v>140</c:v>
                </c:pt>
                <c:pt idx="58">
                  <c:v>141</c:v>
                </c:pt>
                <c:pt idx="59">
                  <c:v>148</c:v>
                </c:pt>
                <c:pt idx="60">
                  <c:v>157</c:v>
                </c:pt>
                <c:pt idx="61">
                  <c:v>162</c:v>
                </c:pt>
                <c:pt idx="62">
                  <c:v>166</c:v>
                </c:pt>
                <c:pt idx="63">
                  <c:v>168</c:v>
                </c:pt>
                <c:pt idx="64">
                  <c:v>340</c:v>
                </c:pt>
                <c:pt idx="65">
                  <c:v>173</c:v>
                </c:pt>
                <c:pt idx="66">
                  <c:v>176</c:v>
                </c:pt>
                <c:pt idx="67">
                  <c:v>183</c:v>
                </c:pt>
                <c:pt idx="68">
                  <c:v>186</c:v>
                </c:pt>
                <c:pt idx="69">
                  <c:v>374</c:v>
                </c:pt>
                <c:pt idx="70">
                  <c:v>189</c:v>
                </c:pt>
                <c:pt idx="71">
                  <c:v>193</c:v>
                </c:pt>
                <c:pt idx="72">
                  <c:v>207</c:v>
                </c:pt>
                <c:pt idx="73">
                  <c:v>416</c:v>
                </c:pt>
                <c:pt idx="74">
                  <c:v>220</c:v>
                </c:pt>
                <c:pt idx="75">
                  <c:v>230</c:v>
                </c:pt>
                <c:pt idx="76">
                  <c:v>233</c:v>
                </c:pt>
                <c:pt idx="77">
                  <c:v>237</c:v>
                </c:pt>
                <c:pt idx="78">
                  <c:v>480</c:v>
                </c:pt>
                <c:pt idx="79">
                  <c:v>243</c:v>
                </c:pt>
                <c:pt idx="80">
                  <c:v>245</c:v>
                </c:pt>
                <c:pt idx="81">
                  <c:v>248</c:v>
                </c:pt>
                <c:pt idx="82">
                  <c:v>253</c:v>
                </c:pt>
                <c:pt idx="83">
                  <c:v>261</c:v>
                </c:pt>
                <c:pt idx="84">
                  <c:v>263</c:v>
                </c:pt>
                <c:pt idx="85">
                  <c:v>536</c:v>
                </c:pt>
                <c:pt idx="86">
                  <c:v>270</c:v>
                </c:pt>
                <c:pt idx="87">
                  <c:v>271</c:v>
                </c:pt>
                <c:pt idx="88">
                  <c:v>278</c:v>
                </c:pt>
                <c:pt idx="89">
                  <c:v>286</c:v>
                </c:pt>
                <c:pt idx="90">
                  <c:v>293</c:v>
                </c:pt>
                <c:pt idx="91">
                  <c:v>588</c:v>
                </c:pt>
                <c:pt idx="92">
                  <c:v>304</c:v>
                </c:pt>
                <c:pt idx="93">
                  <c:v>314</c:v>
                </c:pt>
                <c:pt idx="94">
                  <c:v>638</c:v>
                </c:pt>
                <c:pt idx="95">
                  <c:v>324</c:v>
                </c:pt>
                <c:pt idx="96">
                  <c:v>327</c:v>
                </c:pt>
                <c:pt idx="97">
                  <c:v>334</c:v>
                </c:pt>
                <c:pt idx="98">
                  <c:v>335</c:v>
                </c:pt>
                <c:pt idx="99">
                  <c:v>344</c:v>
                </c:pt>
                <c:pt idx="100">
                  <c:v>345</c:v>
                </c:pt>
                <c:pt idx="101">
                  <c:v>348</c:v>
                </c:pt>
                <c:pt idx="102">
                  <c:v>362</c:v>
                </c:pt>
                <c:pt idx="103">
                  <c:v>371</c:v>
                </c:pt>
                <c:pt idx="104">
                  <c:v>374</c:v>
                </c:pt>
                <c:pt idx="105">
                  <c:v>750</c:v>
                </c:pt>
                <c:pt idx="106">
                  <c:v>379</c:v>
                </c:pt>
                <c:pt idx="107">
                  <c:v>384</c:v>
                </c:pt>
                <c:pt idx="108">
                  <c:v>770</c:v>
                </c:pt>
                <c:pt idx="109">
                  <c:v>399</c:v>
                </c:pt>
                <c:pt idx="110">
                  <c:v>400</c:v>
                </c:pt>
                <c:pt idx="111">
                  <c:v>402</c:v>
                </c:pt>
                <c:pt idx="112">
                  <c:v>808</c:v>
                </c:pt>
                <c:pt idx="113">
                  <c:v>405</c:v>
                </c:pt>
                <c:pt idx="114">
                  <c:v>816</c:v>
                </c:pt>
                <c:pt idx="115">
                  <c:v>411</c:v>
                </c:pt>
                <c:pt idx="116">
                  <c:v>413</c:v>
                </c:pt>
                <c:pt idx="117">
                  <c:v>420</c:v>
                </c:pt>
                <c:pt idx="118">
                  <c:v>422</c:v>
                </c:pt>
                <c:pt idx="119">
                  <c:v>425</c:v>
                </c:pt>
                <c:pt idx="120">
                  <c:v>427</c:v>
                </c:pt>
                <c:pt idx="121">
                  <c:v>428</c:v>
                </c:pt>
                <c:pt idx="122">
                  <c:v>430</c:v>
                </c:pt>
                <c:pt idx="123">
                  <c:v>434</c:v>
                </c:pt>
                <c:pt idx="124">
                  <c:v>1317</c:v>
                </c:pt>
                <c:pt idx="125">
                  <c:v>440</c:v>
                </c:pt>
                <c:pt idx="126">
                  <c:v>449</c:v>
                </c:pt>
                <c:pt idx="127">
                  <c:v>451</c:v>
                </c:pt>
                <c:pt idx="128">
                  <c:v>453</c:v>
                </c:pt>
                <c:pt idx="129">
                  <c:v>458</c:v>
                </c:pt>
                <c:pt idx="130">
                  <c:v>459</c:v>
                </c:pt>
                <c:pt idx="131">
                  <c:v>462</c:v>
                </c:pt>
                <c:pt idx="132">
                  <c:v>467</c:v>
                </c:pt>
                <c:pt idx="133">
                  <c:v>479</c:v>
                </c:pt>
                <c:pt idx="134">
                  <c:v>481</c:v>
                </c:pt>
                <c:pt idx="135">
                  <c:v>483</c:v>
                </c:pt>
                <c:pt idx="136">
                  <c:v>485</c:v>
                </c:pt>
                <c:pt idx="137">
                  <c:v>488</c:v>
                </c:pt>
                <c:pt idx="138">
                  <c:v>490</c:v>
                </c:pt>
                <c:pt idx="139">
                  <c:v>491</c:v>
                </c:pt>
                <c:pt idx="140">
                  <c:v>984</c:v>
                </c:pt>
                <c:pt idx="141">
                  <c:v>1491</c:v>
                </c:pt>
                <c:pt idx="142">
                  <c:v>498</c:v>
                </c:pt>
                <c:pt idx="143">
                  <c:v>501</c:v>
                </c:pt>
                <c:pt idx="144">
                  <c:v>504</c:v>
                </c:pt>
                <c:pt idx="145">
                  <c:v>1012</c:v>
                </c:pt>
                <c:pt idx="146">
                  <c:v>507</c:v>
                </c:pt>
                <c:pt idx="147">
                  <c:v>1018</c:v>
                </c:pt>
                <c:pt idx="148">
                  <c:v>513</c:v>
                </c:pt>
                <c:pt idx="149">
                  <c:v>517</c:v>
                </c:pt>
                <c:pt idx="150">
                  <c:v>1042</c:v>
                </c:pt>
                <c:pt idx="151">
                  <c:v>522</c:v>
                </c:pt>
                <c:pt idx="152">
                  <c:v>525</c:v>
                </c:pt>
                <c:pt idx="153">
                  <c:v>527</c:v>
                </c:pt>
                <c:pt idx="154">
                  <c:v>533</c:v>
                </c:pt>
                <c:pt idx="155">
                  <c:v>534</c:v>
                </c:pt>
                <c:pt idx="156">
                  <c:v>536</c:v>
                </c:pt>
                <c:pt idx="157">
                  <c:v>537</c:v>
                </c:pt>
                <c:pt idx="158">
                  <c:v>539</c:v>
                </c:pt>
                <c:pt idx="159">
                  <c:v>1080</c:v>
                </c:pt>
                <c:pt idx="160">
                  <c:v>542</c:v>
                </c:pt>
                <c:pt idx="161">
                  <c:v>543</c:v>
                </c:pt>
                <c:pt idx="162">
                  <c:v>546</c:v>
                </c:pt>
                <c:pt idx="163">
                  <c:v>548</c:v>
                </c:pt>
                <c:pt idx="164">
                  <c:v>549</c:v>
                </c:pt>
                <c:pt idx="165">
                  <c:v>553</c:v>
                </c:pt>
                <c:pt idx="166">
                  <c:v>1120</c:v>
                </c:pt>
                <c:pt idx="167">
                  <c:v>562</c:v>
                </c:pt>
                <c:pt idx="168">
                  <c:v>563</c:v>
                </c:pt>
                <c:pt idx="169">
                  <c:v>1701</c:v>
                </c:pt>
                <c:pt idx="170">
                  <c:v>568</c:v>
                </c:pt>
                <c:pt idx="171">
                  <c:v>569</c:v>
                </c:pt>
                <c:pt idx="172">
                  <c:v>570</c:v>
                </c:pt>
                <c:pt idx="173">
                  <c:v>579</c:v>
                </c:pt>
                <c:pt idx="174">
                  <c:v>583</c:v>
                </c:pt>
                <c:pt idx="175">
                  <c:v>591</c:v>
                </c:pt>
                <c:pt idx="176">
                  <c:v>1192</c:v>
                </c:pt>
                <c:pt idx="177">
                  <c:v>600</c:v>
                </c:pt>
                <c:pt idx="178">
                  <c:v>604</c:v>
                </c:pt>
                <c:pt idx="179">
                  <c:v>611</c:v>
                </c:pt>
                <c:pt idx="180">
                  <c:v>618</c:v>
                </c:pt>
                <c:pt idx="181">
                  <c:v>619</c:v>
                </c:pt>
                <c:pt idx="182">
                  <c:v>621</c:v>
                </c:pt>
                <c:pt idx="183">
                  <c:v>628</c:v>
                </c:pt>
                <c:pt idx="184">
                  <c:v>633</c:v>
                </c:pt>
                <c:pt idx="185">
                  <c:v>636</c:v>
                </c:pt>
                <c:pt idx="186">
                  <c:v>649</c:v>
                </c:pt>
                <c:pt idx="187">
                  <c:v>660</c:v>
                </c:pt>
                <c:pt idx="188">
                  <c:v>661</c:v>
                </c:pt>
                <c:pt idx="189">
                  <c:v>666</c:v>
                </c:pt>
                <c:pt idx="190">
                  <c:v>671</c:v>
                </c:pt>
                <c:pt idx="191">
                  <c:v>1348</c:v>
                </c:pt>
                <c:pt idx="192">
                  <c:v>1382</c:v>
                </c:pt>
                <c:pt idx="193">
                  <c:v>692</c:v>
                </c:pt>
                <c:pt idx="194">
                  <c:v>700</c:v>
                </c:pt>
                <c:pt idx="195">
                  <c:v>707</c:v>
                </c:pt>
                <c:pt idx="196">
                  <c:v>724</c:v>
                </c:pt>
                <c:pt idx="197">
                  <c:v>1452</c:v>
                </c:pt>
                <c:pt idx="198">
                  <c:v>734</c:v>
                </c:pt>
                <c:pt idx="199">
                  <c:v>1472</c:v>
                </c:pt>
                <c:pt idx="200">
                  <c:v>743</c:v>
                </c:pt>
                <c:pt idx="201">
                  <c:v>749</c:v>
                </c:pt>
                <c:pt idx="202">
                  <c:v>751</c:v>
                </c:pt>
                <c:pt idx="203">
                  <c:v>752</c:v>
                </c:pt>
                <c:pt idx="204">
                  <c:v>754</c:v>
                </c:pt>
                <c:pt idx="205">
                  <c:v>756</c:v>
                </c:pt>
                <c:pt idx="206">
                  <c:v>757</c:v>
                </c:pt>
                <c:pt idx="207">
                  <c:v>767</c:v>
                </c:pt>
                <c:pt idx="208">
                  <c:v>1546</c:v>
                </c:pt>
                <c:pt idx="209">
                  <c:v>1558</c:v>
                </c:pt>
                <c:pt idx="210">
                  <c:v>1570</c:v>
                </c:pt>
                <c:pt idx="211">
                  <c:v>794</c:v>
                </c:pt>
                <c:pt idx="212">
                  <c:v>1594</c:v>
                </c:pt>
                <c:pt idx="213">
                  <c:v>805</c:v>
                </c:pt>
                <c:pt idx="214">
                  <c:v>1612</c:v>
                </c:pt>
                <c:pt idx="215">
                  <c:v>822</c:v>
                </c:pt>
                <c:pt idx="216">
                  <c:v>833</c:v>
                </c:pt>
                <c:pt idx="217">
                  <c:v>837</c:v>
                </c:pt>
                <c:pt idx="218">
                  <c:v>840</c:v>
                </c:pt>
                <c:pt idx="219">
                  <c:v>847</c:v>
                </c:pt>
                <c:pt idx="220">
                  <c:v>850</c:v>
                </c:pt>
                <c:pt idx="221">
                  <c:v>875</c:v>
                </c:pt>
                <c:pt idx="222">
                  <c:v>882</c:v>
                </c:pt>
                <c:pt idx="223">
                  <c:v>885</c:v>
                </c:pt>
                <c:pt idx="224">
                  <c:v>892</c:v>
                </c:pt>
                <c:pt idx="225">
                  <c:v>900</c:v>
                </c:pt>
                <c:pt idx="226">
                  <c:v>924</c:v>
                </c:pt>
                <c:pt idx="227">
                  <c:v>931</c:v>
                </c:pt>
                <c:pt idx="228">
                  <c:v>1880</c:v>
                </c:pt>
                <c:pt idx="229">
                  <c:v>951</c:v>
                </c:pt>
                <c:pt idx="230">
                  <c:v>952</c:v>
                </c:pt>
                <c:pt idx="231">
                  <c:v>956</c:v>
                </c:pt>
                <c:pt idx="232">
                  <c:v>982</c:v>
                </c:pt>
                <c:pt idx="233">
                  <c:v>986</c:v>
                </c:pt>
                <c:pt idx="234">
                  <c:v>989</c:v>
                </c:pt>
                <c:pt idx="235">
                  <c:v>993</c:v>
                </c:pt>
                <c:pt idx="236">
                  <c:v>1001</c:v>
                </c:pt>
                <c:pt idx="237">
                  <c:v>1011</c:v>
                </c:pt>
                <c:pt idx="238">
                  <c:v>1019</c:v>
                </c:pt>
                <c:pt idx="239">
                  <c:v>1021</c:v>
                </c:pt>
                <c:pt idx="240">
                  <c:v>1023</c:v>
                </c:pt>
                <c:pt idx="241">
                  <c:v>1026</c:v>
                </c:pt>
                <c:pt idx="242">
                  <c:v>1027</c:v>
                </c:pt>
                <c:pt idx="243">
                  <c:v>1068</c:v>
                </c:pt>
                <c:pt idx="244">
                  <c:v>1074</c:v>
                </c:pt>
                <c:pt idx="245">
                  <c:v>1087</c:v>
                </c:pt>
                <c:pt idx="246">
                  <c:v>1090</c:v>
                </c:pt>
                <c:pt idx="247">
                  <c:v>2192</c:v>
                </c:pt>
                <c:pt idx="248">
                  <c:v>1097</c:v>
                </c:pt>
                <c:pt idx="249">
                  <c:v>2216</c:v>
                </c:pt>
                <c:pt idx="250">
                  <c:v>2234</c:v>
                </c:pt>
                <c:pt idx="251">
                  <c:v>1121</c:v>
                </c:pt>
                <c:pt idx="252">
                  <c:v>1124</c:v>
                </c:pt>
                <c:pt idx="253">
                  <c:v>1130</c:v>
                </c:pt>
                <c:pt idx="254">
                  <c:v>1133</c:v>
                </c:pt>
                <c:pt idx="255">
                  <c:v>1146</c:v>
                </c:pt>
                <c:pt idx="256">
                  <c:v>1149</c:v>
                </c:pt>
                <c:pt idx="257">
                  <c:v>1151</c:v>
                </c:pt>
                <c:pt idx="258">
                  <c:v>1159</c:v>
                </c:pt>
                <c:pt idx="259">
                  <c:v>1160</c:v>
                </c:pt>
                <c:pt idx="260">
                  <c:v>1161</c:v>
                </c:pt>
                <c:pt idx="261">
                  <c:v>1172</c:v>
                </c:pt>
                <c:pt idx="262">
                  <c:v>1173</c:v>
                </c:pt>
                <c:pt idx="263">
                  <c:v>1178</c:v>
                </c:pt>
                <c:pt idx="264">
                  <c:v>1192</c:v>
                </c:pt>
                <c:pt idx="265">
                  <c:v>1196</c:v>
                </c:pt>
                <c:pt idx="266">
                  <c:v>1197</c:v>
                </c:pt>
                <c:pt idx="267">
                  <c:v>1204</c:v>
                </c:pt>
                <c:pt idx="268">
                  <c:v>1206</c:v>
                </c:pt>
                <c:pt idx="269">
                  <c:v>1212</c:v>
                </c:pt>
                <c:pt idx="270">
                  <c:v>1225</c:v>
                </c:pt>
                <c:pt idx="271">
                  <c:v>1226</c:v>
                </c:pt>
                <c:pt idx="272">
                  <c:v>1229</c:v>
                </c:pt>
                <c:pt idx="273">
                  <c:v>1244</c:v>
                </c:pt>
                <c:pt idx="274">
                  <c:v>1248</c:v>
                </c:pt>
                <c:pt idx="275">
                  <c:v>1255</c:v>
                </c:pt>
                <c:pt idx="276">
                  <c:v>1269</c:v>
                </c:pt>
                <c:pt idx="277">
                  <c:v>1293</c:v>
                </c:pt>
                <c:pt idx="278">
                  <c:v>1297</c:v>
                </c:pt>
                <c:pt idx="279">
                  <c:v>1321</c:v>
                </c:pt>
                <c:pt idx="280">
                  <c:v>1330</c:v>
                </c:pt>
                <c:pt idx="281">
                  <c:v>1344</c:v>
                </c:pt>
                <c:pt idx="282">
                  <c:v>1354</c:v>
                </c:pt>
                <c:pt idx="283">
                  <c:v>1366</c:v>
                </c:pt>
                <c:pt idx="284">
                  <c:v>1383</c:v>
                </c:pt>
                <c:pt idx="285">
                  <c:v>1432</c:v>
                </c:pt>
                <c:pt idx="286">
                  <c:v>1436</c:v>
                </c:pt>
                <c:pt idx="287">
                  <c:v>1438</c:v>
                </c:pt>
                <c:pt idx="288">
                  <c:v>1460</c:v>
                </c:pt>
                <c:pt idx="289">
                  <c:v>1495</c:v>
                </c:pt>
                <c:pt idx="290">
                  <c:v>1528</c:v>
                </c:pt>
                <c:pt idx="291">
                  <c:v>1550</c:v>
                </c:pt>
                <c:pt idx="292">
                  <c:v>1553</c:v>
                </c:pt>
                <c:pt idx="293">
                  <c:v>3172</c:v>
                </c:pt>
                <c:pt idx="294">
                  <c:v>1597</c:v>
                </c:pt>
                <c:pt idx="295">
                  <c:v>1607</c:v>
                </c:pt>
                <c:pt idx="296">
                  <c:v>1640</c:v>
                </c:pt>
                <c:pt idx="297">
                  <c:v>1669</c:v>
                </c:pt>
                <c:pt idx="298">
                  <c:v>1690</c:v>
                </c:pt>
                <c:pt idx="299">
                  <c:v>1773</c:v>
                </c:pt>
                <c:pt idx="300">
                  <c:v>1778</c:v>
                </c:pt>
                <c:pt idx="301">
                  <c:v>1799</c:v>
                </c:pt>
                <c:pt idx="302">
                  <c:v>1861</c:v>
                </c:pt>
                <c:pt idx="303">
                  <c:v>1881</c:v>
                </c:pt>
                <c:pt idx="304">
                  <c:v>1888</c:v>
                </c:pt>
                <c:pt idx="305">
                  <c:v>1892</c:v>
                </c:pt>
                <c:pt idx="306">
                  <c:v>1904</c:v>
                </c:pt>
                <c:pt idx="307">
                  <c:v>1912</c:v>
                </c:pt>
                <c:pt idx="308">
                  <c:v>1983</c:v>
                </c:pt>
                <c:pt idx="309">
                  <c:v>1985</c:v>
                </c:pt>
                <c:pt idx="310">
                  <c:v>1997</c:v>
                </c:pt>
                <c:pt idx="311">
                  <c:v>2005</c:v>
                </c:pt>
                <c:pt idx="312">
                  <c:v>2006</c:v>
                </c:pt>
                <c:pt idx="313">
                  <c:v>2025</c:v>
                </c:pt>
                <c:pt idx="314">
                  <c:v>2026</c:v>
                </c:pt>
                <c:pt idx="315">
                  <c:v>2034</c:v>
                </c:pt>
                <c:pt idx="316">
                  <c:v>2047</c:v>
                </c:pt>
                <c:pt idx="317">
                  <c:v>2049</c:v>
                </c:pt>
                <c:pt idx="318">
                  <c:v>2093</c:v>
                </c:pt>
                <c:pt idx="319">
                  <c:v>2112</c:v>
                </c:pt>
                <c:pt idx="320">
                  <c:v>2122</c:v>
                </c:pt>
                <c:pt idx="321">
                  <c:v>2125</c:v>
                </c:pt>
                <c:pt idx="322">
                  <c:v>2136</c:v>
                </c:pt>
                <c:pt idx="323">
                  <c:v>2143</c:v>
                </c:pt>
                <c:pt idx="324">
                  <c:v>2163</c:v>
                </c:pt>
                <c:pt idx="325">
                  <c:v>2171</c:v>
                </c:pt>
                <c:pt idx="326">
                  <c:v>2188</c:v>
                </c:pt>
                <c:pt idx="327">
                  <c:v>4520</c:v>
                </c:pt>
                <c:pt idx="328">
                  <c:v>2271</c:v>
                </c:pt>
                <c:pt idx="329">
                  <c:v>2290</c:v>
                </c:pt>
                <c:pt idx="330">
                  <c:v>2393</c:v>
                </c:pt>
                <c:pt idx="331">
                  <c:v>2426</c:v>
                </c:pt>
                <c:pt idx="332">
                  <c:v>4870</c:v>
                </c:pt>
                <c:pt idx="333">
                  <c:v>2473</c:v>
                </c:pt>
                <c:pt idx="334">
                  <c:v>2512</c:v>
                </c:pt>
                <c:pt idx="335">
                  <c:v>2536</c:v>
                </c:pt>
                <c:pt idx="336">
                  <c:v>2552</c:v>
                </c:pt>
                <c:pt idx="337">
                  <c:v>2554</c:v>
                </c:pt>
                <c:pt idx="338">
                  <c:v>2560</c:v>
                </c:pt>
                <c:pt idx="339">
                  <c:v>2575</c:v>
                </c:pt>
                <c:pt idx="340">
                  <c:v>2608</c:v>
                </c:pt>
                <c:pt idx="341">
                  <c:v>3869</c:v>
                </c:pt>
                <c:pt idx="342">
                  <c:v>3878</c:v>
                </c:pt>
                <c:pt idx="343">
                  <c:v>3903</c:v>
                </c:pt>
                <c:pt idx="344">
                  <c:v>3955</c:v>
                </c:pt>
                <c:pt idx="345">
                  <c:v>4030</c:v>
                </c:pt>
                <c:pt idx="346">
                  <c:v>4065</c:v>
                </c:pt>
                <c:pt idx="347">
                  <c:v>4282</c:v>
                </c:pt>
                <c:pt idx="348">
                  <c:v>4296</c:v>
                </c:pt>
                <c:pt idx="349">
                  <c:v>4298</c:v>
                </c:pt>
                <c:pt idx="350">
                  <c:v>4888</c:v>
                </c:pt>
                <c:pt idx="351">
                  <c:v>5085</c:v>
                </c:pt>
                <c:pt idx="352">
                  <c:v>5119</c:v>
                </c:pt>
                <c:pt idx="353">
                  <c:v>5197</c:v>
                </c:pt>
                <c:pt idx="354">
                  <c:v>5229</c:v>
                </c:pt>
                <c:pt idx="355">
                  <c:v>5338</c:v>
                </c:pt>
                <c:pt idx="356">
                  <c:v>5423</c:v>
                </c:pt>
                <c:pt idx="357">
                  <c:v>5510</c:v>
                </c:pt>
                <c:pt idx="358">
                  <c:v>5694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B-409E-9B0F-FB768BA0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744016"/>
        <c:axId val="878746416"/>
      </c:barChart>
      <c:catAx>
        <c:axId val="8787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46416"/>
        <c:crosses val="autoZero"/>
        <c:auto val="1"/>
        <c:lblAlgn val="ctr"/>
        <c:lblOffset val="100"/>
        <c:noMultiLvlLbl val="0"/>
      </c:catAx>
      <c:valAx>
        <c:axId val="8787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[Ex1.8.xlsx]Vulnerable Population!PivotTable3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'Vulnerable Population'!$B$3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'Vulnerable Population'!$A$4:$A$463</c:f>
              <c:strCache>
                <c:ptCount val="459"/>
                <c:pt idx="0">
                  <c:v>58283</c:v>
                </c:pt>
                <c:pt idx="1">
                  <c:v>59453</c:v>
                </c:pt>
                <c:pt idx="2">
                  <c:v>67994</c:v>
                </c:pt>
                <c:pt idx="3">
                  <c:v>69908</c:v>
                </c:pt>
                <c:pt idx="4">
                  <c:v>72087</c:v>
                </c:pt>
                <c:pt idx="5">
                  <c:v>72119</c:v>
                </c:pt>
                <c:pt idx="6">
                  <c:v>73873</c:v>
                </c:pt>
                <c:pt idx="7">
                  <c:v>75223</c:v>
                </c:pt>
                <c:pt idx="8">
                  <c:v>76788</c:v>
                </c:pt>
                <c:pt idx="9">
                  <c:v>138011</c:v>
                </c:pt>
                <c:pt idx="10">
                  <c:v>140743</c:v>
                </c:pt>
                <c:pt idx="11">
                  <c:v>144779</c:v>
                </c:pt>
                <c:pt idx="12">
                  <c:v>166192</c:v>
                </c:pt>
                <c:pt idx="13">
                  <c:v>166912</c:v>
                </c:pt>
                <c:pt idx="14">
                  <c:v>168958</c:v>
                </c:pt>
                <c:pt idx="15">
                  <c:v>180431</c:v>
                </c:pt>
                <c:pt idx="16">
                  <c:v>196746</c:v>
                </c:pt>
                <c:pt idx="17">
                  <c:v>209906</c:v>
                </c:pt>
                <c:pt idx="18">
                  <c:v>259002</c:v>
                </c:pt>
                <c:pt idx="19">
                  <c:v>283596</c:v>
                </c:pt>
                <c:pt idx="20">
                  <c:v>309647</c:v>
                </c:pt>
                <c:pt idx="21">
                  <c:v>311280</c:v>
                </c:pt>
                <c:pt idx="22">
                  <c:v>319756</c:v>
                </c:pt>
                <c:pt idx="23">
                  <c:v>347744</c:v>
                </c:pt>
                <c:pt idx="24">
                  <c:v>348138</c:v>
                </c:pt>
                <c:pt idx="25">
                  <c:v>352199</c:v>
                </c:pt>
                <c:pt idx="26">
                  <c:v>356001</c:v>
                </c:pt>
                <c:pt idx="27">
                  <c:v>356003</c:v>
                </c:pt>
                <c:pt idx="28">
                  <c:v>356078</c:v>
                </c:pt>
                <c:pt idx="29">
                  <c:v>356688</c:v>
                </c:pt>
                <c:pt idx="30">
                  <c:v>367902</c:v>
                </c:pt>
                <c:pt idx="31">
                  <c:v>375174</c:v>
                </c:pt>
                <c:pt idx="32">
                  <c:v>378359</c:v>
                </c:pt>
                <c:pt idx="33">
                  <c:v>378980</c:v>
                </c:pt>
                <c:pt idx="34">
                  <c:v>398737</c:v>
                </c:pt>
                <c:pt idx="35">
                  <c:v>432535</c:v>
                </c:pt>
                <c:pt idx="36">
                  <c:v>437432</c:v>
                </c:pt>
                <c:pt idx="37">
                  <c:v>501550</c:v>
                </c:pt>
                <c:pt idx="38">
                  <c:v>542371</c:v>
                </c:pt>
                <c:pt idx="39">
                  <c:v>640994</c:v>
                </c:pt>
                <c:pt idx="40">
                  <c:v>647380</c:v>
                </c:pt>
                <c:pt idx="41">
                  <c:v>656493</c:v>
                </c:pt>
                <c:pt idx="42">
                  <c:v>657071</c:v>
                </c:pt>
                <c:pt idx="43">
                  <c:v>660385</c:v>
                </c:pt>
                <c:pt idx="44">
                  <c:v>661536</c:v>
                </c:pt>
                <c:pt idx="45">
                  <c:v>666058</c:v>
                </c:pt>
                <c:pt idx="46">
                  <c:v>673672</c:v>
                </c:pt>
                <c:pt idx="47">
                  <c:v>674892</c:v>
                </c:pt>
                <c:pt idx="48">
                  <c:v>677645</c:v>
                </c:pt>
                <c:pt idx="49">
                  <c:v>679163</c:v>
                </c:pt>
                <c:pt idx="50">
                  <c:v>680491</c:v>
                </c:pt>
                <c:pt idx="51">
                  <c:v>681899</c:v>
                </c:pt>
                <c:pt idx="52">
                  <c:v>683114</c:v>
                </c:pt>
                <c:pt idx="53">
                  <c:v>686918</c:v>
                </c:pt>
                <c:pt idx="54">
                  <c:v>687451</c:v>
                </c:pt>
                <c:pt idx="55">
                  <c:v>687783</c:v>
                </c:pt>
                <c:pt idx="56">
                  <c:v>689382</c:v>
                </c:pt>
                <c:pt idx="57">
                  <c:v>690555</c:v>
                </c:pt>
                <c:pt idx="58">
                  <c:v>692933</c:v>
                </c:pt>
                <c:pt idx="59">
                  <c:v>705460</c:v>
                </c:pt>
                <c:pt idx="60">
                  <c:v>753776</c:v>
                </c:pt>
                <c:pt idx="61">
                  <c:v>798001</c:v>
                </c:pt>
                <c:pt idx="62">
                  <c:v>803137</c:v>
                </c:pt>
                <c:pt idx="63">
                  <c:v>820372</c:v>
                </c:pt>
                <c:pt idx="64">
                  <c:v>869404</c:v>
                </c:pt>
                <c:pt idx="65">
                  <c:v>869416</c:v>
                </c:pt>
                <c:pt idx="66">
                  <c:v>871744</c:v>
                </c:pt>
                <c:pt idx="67">
                  <c:v>878844</c:v>
                </c:pt>
                <c:pt idx="68">
                  <c:v>884491</c:v>
                </c:pt>
                <c:pt idx="69">
                  <c:v>905665</c:v>
                </c:pt>
                <c:pt idx="70">
                  <c:v>916636</c:v>
                </c:pt>
                <c:pt idx="71">
                  <c:v>931551</c:v>
                </c:pt>
                <c:pt idx="72">
                  <c:v>935933</c:v>
                </c:pt>
                <c:pt idx="73">
                  <c:v>938579</c:v>
                </c:pt>
                <c:pt idx="74">
                  <c:v>941089</c:v>
                </c:pt>
                <c:pt idx="75">
                  <c:v>941967</c:v>
                </c:pt>
                <c:pt idx="76">
                  <c:v>942528</c:v>
                </c:pt>
                <c:pt idx="77">
                  <c:v>946843</c:v>
                </c:pt>
                <c:pt idx="78">
                  <c:v>952590</c:v>
                </c:pt>
                <c:pt idx="79">
                  <c:v>954492</c:v>
                </c:pt>
                <c:pt idx="80">
                  <c:v>961391</c:v>
                </c:pt>
                <c:pt idx="81">
                  <c:v>968059</c:v>
                </c:pt>
                <c:pt idx="82">
                  <c:v>985795</c:v>
                </c:pt>
                <c:pt idx="83">
                  <c:v>990288</c:v>
                </c:pt>
                <c:pt idx="84">
                  <c:v>998979</c:v>
                </c:pt>
                <c:pt idx="85">
                  <c:v>1013885</c:v>
                </c:pt>
                <c:pt idx="86">
                  <c:v>1014443</c:v>
                </c:pt>
                <c:pt idx="87">
                  <c:v>1023383</c:v>
                </c:pt>
                <c:pt idx="88">
                  <c:v>1039704</c:v>
                </c:pt>
                <c:pt idx="89">
                  <c:v>1046253</c:v>
                </c:pt>
                <c:pt idx="90">
                  <c:v>1063625</c:v>
                </c:pt>
                <c:pt idx="91">
                  <c:v>1064589</c:v>
                </c:pt>
                <c:pt idx="92">
                  <c:v>1071255</c:v>
                </c:pt>
                <c:pt idx="93">
                  <c:v>1076505</c:v>
                </c:pt>
                <c:pt idx="94">
                  <c:v>1077990</c:v>
                </c:pt>
                <c:pt idx="95">
                  <c:v>1082736</c:v>
                </c:pt>
                <c:pt idx="96">
                  <c:v>1084006</c:v>
                </c:pt>
                <c:pt idx="97">
                  <c:v>1100834</c:v>
                </c:pt>
                <c:pt idx="98">
                  <c:v>1102139</c:v>
                </c:pt>
                <c:pt idx="99">
                  <c:v>1161710</c:v>
                </c:pt>
                <c:pt idx="100">
                  <c:v>1169800</c:v>
                </c:pt>
                <c:pt idx="101">
                  <c:v>1177464</c:v>
                </c:pt>
                <c:pt idx="102">
                  <c:v>1181534</c:v>
                </c:pt>
                <c:pt idx="103">
                  <c:v>1181639</c:v>
                </c:pt>
                <c:pt idx="104">
                  <c:v>1201132</c:v>
                </c:pt>
                <c:pt idx="105">
                  <c:v>1201221</c:v>
                </c:pt>
                <c:pt idx="106">
                  <c:v>1282966</c:v>
                </c:pt>
                <c:pt idx="107">
                  <c:v>1342956</c:v>
                </c:pt>
                <c:pt idx="108">
                  <c:v>1350798</c:v>
                </c:pt>
                <c:pt idx="109">
                  <c:v>1368109</c:v>
                </c:pt>
                <c:pt idx="110">
                  <c:v>1401713</c:v>
                </c:pt>
                <c:pt idx="111">
                  <c:v>1428264</c:v>
                </c:pt>
                <c:pt idx="112">
                  <c:v>1452376</c:v>
                </c:pt>
                <c:pt idx="113">
                  <c:v>1460790</c:v>
                </c:pt>
                <c:pt idx="114">
                  <c:v>1487653</c:v>
                </c:pt>
                <c:pt idx="115">
                  <c:v>1491587</c:v>
                </c:pt>
                <c:pt idx="116">
                  <c:v>1495294</c:v>
                </c:pt>
                <c:pt idx="117">
                  <c:v>1506351</c:v>
                </c:pt>
                <c:pt idx="118">
                  <c:v>1509605</c:v>
                </c:pt>
                <c:pt idx="119">
                  <c:v>1518655</c:v>
                </c:pt>
                <c:pt idx="120">
                  <c:v>1542441</c:v>
                </c:pt>
                <c:pt idx="121">
                  <c:v>1570717</c:v>
                </c:pt>
                <c:pt idx="122">
                  <c:v>1583929</c:v>
                </c:pt>
                <c:pt idx="123">
                  <c:v>1600787</c:v>
                </c:pt>
                <c:pt idx="124">
                  <c:v>1618884</c:v>
                </c:pt>
                <c:pt idx="125">
                  <c:v>1625145</c:v>
                </c:pt>
                <c:pt idx="126">
                  <c:v>1639782</c:v>
                </c:pt>
                <c:pt idx="127">
                  <c:v>1677953</c:v>
                </c:pt>
                <c:pt idx="128">
                  <c:v>1697440</c:v>
                </c:pt>
                <c:pt idx="129">
                  <c:v>1702790</c:v>
                </c:pt>
                <c:pt idx="130">
                  <c:v>1702938</c:v>
                </c:pt>
                <c:pt idx="131">
                  <c:v>1707052</c:v>
                </c:pt>
                <c:pt idx="132">
                  <c:v>1712197</c:v>
                </c:pt>
                <c:pt idx="133">
                  <c:v>1751160</c:v>
                </c:pt>
                <c:pt idx="134">
                  <c:v>1754170</c:v>
                </c:pt>
                <c:pt idx="135">
                  <c:v>1764302</c:v>
                </c:pt>
                <c:pt idx="136">
                  <c:v>1826087</c:v>
                </c:pt>
                <c:pt idx="137">
                  <c:v>1866101</c:v>
                </c:pt>
                <c:pt idx="138">
                  <c:v>1870996</c:v>
                </c:pt>
                <c:pt idx="139">
                  <c:v>1877699</c:v>
                </c:pt>
                <c:pt idx="140">
                  <c:v>1941376</c:v>
                </c:pt>
                <c:pt idx="141">
                  <c:v>1944197</c:v>
                </c:pt>
                <c:pt idx="142">
                  <c:v>1993919</c:v>
                </c:pt>
                <c:pt idx="143">
                  <c:v>2026081</c:v>
                </c:pt>
                <c:pt idx="144">
                  <c:v>2026406</c:v>
                </c:pt>
                <c:pt idx="145">
                  <c:v>2042739</c:v>
                </c:pt>
                <c:pt idx="146">
                  <c:v>2047681</c:v>
                </c:pt>
                <c:pt idx="147">
                  <c:v>2093385</c:v>
                </c:pt>
                <c:pt idx="148">
                  <c:v>2113035</c:v>
                </c:pt>
                <c:pt idx="149">
                  <c:v>2116838</c:v>
                </c:pt>
                <c:pt idx="150">
                  <c:v>2116949</c:v>
                </c:pt>
                <c:pt idx="151">
                  <c:v>2117242</c:v>
                </c:pt>
                <c:pt idx="152">
                  <c:v>2121340</c:v>
                </c:pt>
                <c:pt idx="153">
                  <c:v>2127188</c:v>
                </c:pt>
                <c:pt idx="154">
                  <c:v>2127670</c:v>
                </c:pt>
                <c:pt idx="155">
                  <c:v>2159473</c:v>
                </c:pt>
                <c:pt idx="156">
                  <c:v>2163805</c:v>
                </c:pt>
                <c:pt idx="157">
                  <c:v>2164476</c:v>
                </c:pt>
                <c:pt idx="158">
                  <c:v>2179978</c:v>
                </c:pt>
                <c:pt idx="159">
                  <c:v>2186083</c:v>
                </c:pt>
                <c:pt idx="160">
                  <c:v>2186570</c:v>
                </c:pt>
                <c:pt idx="161">
                  <c:v>2215075</c:v>
                </c:pt>
                <c:pt idx="162">
                  <c:v>2219477</c:v>
                </c:pt>
                <c:pt idx="163">
                  <c:v>2233120</c:v>
                </c:pt>
                <c:pt idx="164">
                  <c:v>2244172</c:v>
                </c:pt>
                <c:pt idx="165">
                  <c:v>2268274</c:v>
                </c:pt>
                <c:pt idx="166">
                  <c:v>2270474</c:v>
                </c:pt>
                <c:pt idx="167">
                  <c:v>2292796</c:v>
                </c:pt>
                <c:pt idx="168">
                  <c:v>2292873</c:v>
                </c:pt>
                <c:pt idx="169">
                  <c:v>2301877</c:v>
                </c:pt>
                <c:pt idx="170">
                  <c:v>2325547</c:v>
                </c:pt>
                <c:pt idx="171">
                  <c:v>2355932</c:v>
                </c:pt>
                <c:pt idx="172">
                  <c:v>2393825</c:v>
                </c:pt>
                <c:pt idx="173">
                  <c:v>2406419</c:v>
                </c:pt>
                <c:pt idx="174">
                  <c:v>2415368</c:v>
                </c:pt>
                <c:pt idx="175">
                  <c:v>2476584</c:v>
                </c:pt>
                <c:pt idx="176">
                  <c:v>2488096</c:v>
                </c:pt>
                <c:pt idx="177">
                  <c:v>2491735</c:v>
                </c:pt>
                <c:pt idx="178">
                  <c:v>2504809</c:v>
                </c:pt>
                <c:pt idx="179">
                  <c:v>2518821</c:v>
                </c:pt>
                <c:pt idx="180">
                  <c:v>2527756</c:v>
                </c:pt>
                <c:pt idx="181">
                  <c:v>2540537</c:v>
                </c:pt>
                <c:pt idx="182">
                  <c:v>2554823</c:v>
                </c:pt>
                <c:pt idx="183">
                  <c:v>2560930</c:v>
                </c:pt>
                <c:pt idx="184">
                  <c:v>2585401</c:v>
                </c:pt>
                <c:pt idx="185">
                  <c:v>2632522</c:v>
                </c:pt>
                <c:pt idx="186">
                  <c:v>2681741</c:v>
                </c:pt>
                <c:pt idx="187">
                  <c:v>2721123</c:v>
                </c:pt>
                <c:pt idx="188">
                  <c:v>2733668</c:v>
                </c:pt>
                <c:pt idx="189">
                  <c:v>2751096</c:v>
                </c:pt>
                <c:pt idx="190">
                  <c:v>2774040</c:v>
                </c:pt>
                <c:pt idx="191">
                  <c:v>2823041</c:v>
                </c:pt>
                <c:pt idx="192">
                  <c:v>2842590</c:v>
                </c:pt>
                <c:pt idx="193">
                  <c:v>2850568</c:v>
                </c:pt>
                <c:pt idx="194">
                  <c:v>2888007</c:v>
                </c:pt>
                <c:pt idx="195">
                  <c:v>2896463</c:v>
                </c:pt>
                <c:pt idx="196">
                  <c:v>2934299</c:v>
                </c:pt>
                <c:pt idx="197">
                  <c:v>3026712</c:v>
                </c:pt>
                <c:pt idx="198">
                  <c:v>3041795</c:v>
                </c:pt>
                <c:pt idx="199">
                  <c:v>3151485</c:v>
                </c:pt>
                <c:pt idx="200">
                  <c:v>3185840</c:v>
                </c:pt>
                <c:pt idx="201">
                  <c:v>3188135</c:v>
                </c:pt>
                <c:pt idx="202">
                  <c:v>3219642</c:v>
                </c:pt>
                <c:pt idx="203">
                  <c:v>3247385</c:v>
                </c:pt>
                <c:pt idx="204">
                  <c:v>3282033</c:v>
                </c:pt>
                <c:pt idx="205">
                  <c:v>3313598</c:v>
                </c:pt>
                <c:pt idx="206">
                  <c:v>3338809</c:v>
                </c:pt>
                <c:pt idx="207">
                  <c:v>3369768</c:v>
                </c:pt>
                <c:pt idx="208">
                  <c:v>3391741</c:v>
                </c:pt>
                <c:pt idx="209">
                  <c:v>3417700</c:v>
                </c:pt>
                <c:pt idx="210">
                  <c:v>3426642</c:v>
                </c:pt>
                <c:pt idx="211">
                  <c:v>3445405</c:v>
                </c:pt>
                <c:pt idx="212">
                  <c:v>3470531</c:v>
                </c:pt>
                <c:pt idx="213">
                  <c:v>3472884</c:v>
                </c:pt>
                <c:pt idx="214">
                  <c:v>3493503</c:v>
                </c:pt>
                <c:pt idx="215">
                  <c:v>3498273</c:v>
                </c:pt>
                <c:pt idx="216">
                  <c:v>3498777</c:v>
                </c:pt>
                <c:pt idx="217">
                  <c:v>3541846</c:v>
                </c:pt>
                <c:pt idx="218">
                  <c:v>3564937</c:v>
                </c:pt>
                <c:pt idx="219">
                  <c:v>3585942</c:v>
                </c:pt>
                <c:pt idx="220">
                  <c:v>3637065</c:v>
                </c:pt>
                <c:pt idx="221">
                  <c:v>3647107</c:v>
                </c:pt>
                <c:pt idx="222">
                  <c:v>3666550</c:v>
                </c:pt>
                <c:pt idx="223">
                  <c:v>3730459</c:v>
                </c:pt>
                <c:pt idx="224">
                  <c:v>3736017</c:v>
                </c:pt>
                <c:pt idx="225">
                  <c:v>3738014</c:v>
                </c:pt>
                <c:pt idx="226">
                  <c:v>3760369</c:v>
                </c:pt>
                <c:pt idx="227">
                  <c:v>3775404</c:v>
                </c:pt>
                <c:pt idx="228">
                  <c:v>3826042</c:v>
                </c:pt>
                <c:pt idx="229">
                  <c:v>3826052</c:v>
                </c:pt>
                <c:pt idx="230">
                  <c:v>3902718</c:v>
                </c:pt>
                <c:pt idx="231">
                  <c:v>3906955</c:v>
                </c:pt>
                <c:pt idx="232">
                  <c:v>3908810</c:v>
                </c:pt>
                <c:pt idx="233">
                  <c:v>3917136</c:v>
                </c:pt>
                <c:pt idx="234">
                  <c:v>3926054</c:v>
                </c:pt>
                <c:pt idx="235">
                  <c:v>3967470</c:v>
                </c:pt>
                <c:pt idx="236">
                  <c:v>3981092</c:v>
                </c:pt>
                <c:pt idx="237">
                  <c:v>3984034</c:v>
                </c:pt>
                <c:pt idx="238">
                  <c:v>3986952</c:v>
                </c:pt>
                <c:pt idx="239">
                  <c:v>3997225</c:v>
                </c:pt>
                <c:pt idx="240">
                  <c:v>4009199</c:v>
                </c:pt>
                <c:pt idx="241">
                  <c:v>4019030</c:v>
                </c:pt>
                <c:pt idx="242">
                  <c:v>4045084</c:v>
                </c:pt>
                <c:pt idx="243">
                  <c:v>4052150</c:v>
                </c:pt>
                <c:pt idx="244">
                  <c:v>4064084</c:v>
                </c:pt>
                <c:pt idx="245">
                  <c:v>4064383</c:v>
                </c:pt>
                <c:pt idx="246">
                  <c:v>4123717</c:v>
                </c:pt>
                <c:pt idx="247">
                  <c:v>4123901</c:v>
                </c:pt>
                <c:pt idx="248">
                  <c:v>4125194</c:v>
                </c:pt>
                <c:pt idx="249">
                  <c:v>4127847</c:v>
                </c:pt>
                <c:pt idx="250">
                  <c:v>4127953</c:v>
                </c:pt>
                <c:pt idx="251">
                  <c:v>4136469</c:v>
                </c:pt>
                <c:pt idx="252">
                  <c:v>4140197</c:v>
                </c:pt>
                <c:pt idx="253">
                  <c:v>4156225</c:v>
                </c:pt>
                <c:pt idx="254">
                  <c:v>4163013</c:v>
                </c:pt>
                <c:pt idx="255">
                  <c:v>4181639</c:v>
                </c:pt>
                <c:pt idx="256">
                  <c:v>4188584</c:v>
                </c:pt>
                <c:pt idx="257">
                  <c:v>4192558</c:v>
                </c:pt>
                <c:pt idx="258">
                  <c:v>4196238</c:v>
                </c:pt>
                <c:pt idx="259">
                  <c:v>4199454</c:v>
                </c:pt>
                <c:pt idx="260">
                  <c:v>4209885</c:v>
                </c:pt>
                <c:pt idx="261">
                  <c:v>4229156</c:v>
                </c:pt>
                <c:pt idx="262">
                  <c:v>4238097</c:v>
                </c:pt>
                <c:pt idx="263">
                  <c:v>4239693</c:v>
                </c:pt>
                <c:pt idx="264">
                  <c:v>4256863</c:v>
                </c:pt>
                <c:pt idx="265">
                  <c:v>4301938</c:v>
                </c:pt>
                <c:pt idx="266">
                  <c:v>4352524</c:v>
                </c:pt>
                <c:pt idx="267">
                  <c:v>4352607</c:v>
                </c:pt>
                <c:pt idx="268">
                  <c:v>4366037</c:v>
                </c:pt>
                <c:pt idx="269">
                  <c:v>4379782</c:v>
                </c:pt>
                <c:pt idx="270">
                  <c:v>4379832</c:v>
                </c:pt>
                <c:pt idx="271">
                  <c:v>4380958</c:v>
                </c:pt>
                <c:pt idx="272">
                  <c:v>4396353</c:v>
                </c:pt>
                <c:pt idx="273">
                  <c:v>4419278</c:v>
                </c:pt>
                <c:pt idx="274">
                  <c:v>4424450</c:v>
                </c:pt>
                <c:pt idx="275">
                  <c:v>4436522</c:v>
                </c:pt>
                <c:pt idx="276">
                  <c:v>4461925</c:v>
                </c:pt>
                <c:pt idx="277">
                  <c:v>4475495</c:v>
                </c:pt>
                <c:pt idx="278">
                  <c:v>4475734</c:v>
                </c:pt>
                <c:pt idx="279">
                  <c:v>4478221</c:v>
                </c:pt>
                <c:pt idx="280">
                  <c:v>4479236</c:v>
                </c:pt>
                <c:pt idx="281">
                  <c:v>4488584</c:v>
                </c:pt>
                <c:pt idx="282">
                  <c:v>4488650</c:v>
                </c:pt>
                <c:pt idx="283">
                  <c:v>4495269</c:v>
                </c:pt>
                <c:pt idx="284">
                  <c:v>4498535</c:v>
                </c:pt>
                <c:pt idx="285">
                  <c:v>4498627</c:v>
                </c:pt>
                <c:pt idx="286">
                  <c:v>4503977</c:v>
                </c:pt>
                <c:pt idx="287">
                  <c:v>4517375</c:v>
                </c:pt>
                <c:pt idx="288">
                  <c:v>4523392</c:v>
                </c:pt>
                <c:pt idx="289">
                  <c:v>4546275</c:v>
                </c:pt>
                <c:pt idx="290">
                  <c:v>4547748</c:v>
                </c:pt>
                <c:pt idx="291">
                  <c:v>4569879</c:v>
                </c:pt>
                <c:pt idx="292">
                  <c:v>4615219</c:v>
                </c:pt>
                <c:pt idx="293">
                  <c:v>4661928</c:v>
                </c:pt>
                <c:pt idx="294">
                  <c:v>4681146</c:v>
                </c:pt>
                <c:pt idx="295">
                  <c:v>4692879</c:v>
                </c:pt>
                <c:pt idx="296">
                  <c:v>4726446</c:v>
                </c:pt>
                <c:pt idx="297">
                  <c:v>4755616</c:v>
                </c:pt>
                <c:pt idx="298">
                  <c:v>4760842</c:v>
                </c:pt>
                <c:pt idx="299">
                  <c:v>4805511</c:v>
                </c:pt>
                <c:pt idx="300">
                  <c:v>4815241</c:v>
                </c:pt>
                <c:pt idx="301">
                  <c:v>4830596</c:v>
                </c:pt>
                <c:pt idx="302">
                  <c:v>4838637</c:v>
                </c:pt>
                <c:pt idx="303">
                  <c:v>4844798</c:v>
                </c:pt>
                <c:pt idx="304">
                  <c:v>4887476</c:v>
                </c:pt>
                <c:pt idx="305">
                  <c:v>4900397</c:v>
                </c:pt>
                <c:pt idx="306">
                  <c:v>5017096</c:v>
                </c:pt>
                <c:pt idx="307">
                  <c:v>5050672</c:v>
                </c:pt>
                <c:pt idx="308">
                  <c:v>5080510</c:v>
                </c:pt>
                <c:pt idx="309">
                  <c:v>5084925</c:v>
                </c:pt>
                <c:pt idx="310">
                  <c:v>5138342</c:v>
                </c:pt>
                <c:pt idx="311">
                  <c:v>5207243</c:v>
                </c:pt>
                <c:pt idx="312">
                  <c:v>5268892</c:v>
                </c:pt>
                <c:pt idx="313">
                  <c:v>5277843</c:v>
                </c:pt>
                <c:pt idx="314">
                  <c:v>5279454</c:v>
                </c:pt>
                <c:pt idx="315">
                  <c:v>5349284</c:v>
                </c:pt>
                <c:pt idx="316">
                  <c:v>5353969</c:v>
                </c:pt>
                <c:pt idx="317">
                  <c:v>5390500</c:v>
                </c:pt>
                <c:pt idx="318">
                  <c:v>5394229</c:v>
                </c:pt>
                <c:pt idx="319">
                  <c:v>5420518</c:v>
                </c:pt>
                <c:pt idx="320">
                  <c:v>5432113</c:v>
                </c:pt>
                <c:pt idx="321">
                  <c:v>5436471</c:v>
                </c:pt>
                <c:pt idx="322">
                  <c:v>5443105</c:v>
                </c:pt>
                <c:pt idx="323">
                  <c:v>5461985</c:v>
                </c:pt>
                <c:pt idx="324">
                  <c:v>5473400</c:v>
                </c:pt>
                <c:pt idx="325">
                  <c:v>5478912</c:v>
                </c:pt>
                <c:pt idx="326">
                  <c:v>5495433</c:v>
                </c:pt>
                <c:pt idx="327">
                  <c:v>5495462</c:v>
                </c:pt>
                <c:pt idx="328">
                  <c:v>5507109</c:v>
                </c:pt>
                <c:pt idx="329">
                  <c:v>5510490</c:v>
                </c:pt>
                <c:pt idx="330">
                  <c:v>5519108</c:v>
                </c:pt>
                <c:pt idx="331">
                  <c:v>5528839</c:v>
                </c:pt>
                <c:pt idx="332">
                  <c:v>5543902</c:v>
                </c:pt>
                <c:pt idx="333">
                  <c:v>5545560</c:v>
                </c:pt>
                <c:pt idx="334">
                  <c:v>5550803</c:v>
                </c:pt>
                <c:pt idx="335">
                  <c:v>5570492</c:v>
                </c:pt>
                <c:pt idx="336">
                  <c:v>5598154</c:v>
                </c:pt>
                <c:pt idx="337">
                  <c:v>5601534</c:v>
                </c:pt>
                <c:pt idx="338">
                  <c:v>5610667</c:v>
                </c:pt>
                <c:pt idx="339">
                  <c:v>5620087</c:v>
                </c:pt>
                <c:pt idx="340">
                  <c:v>5621355</c:v>
                </c:pt>
                <c:pt idx="341">
                  <c:v>5654530</c:v>
                </c:pt>
                <c:pt idx="342">
                  <c:v>5659547</c:v>
                </c:pt>
                <c:pt idx="343">
                  <c:v>5667481</c:v>
                </c:pt>
                <c:pt idx="344">
                  <c:v>5669618</c:v>
                </c:pt>
                <c:pt idx="345">
                  <c:v>5676185</c:v>
                </c:pt>
                <c:pt idx="346">
                  <c:v>5684012</c:v>
                </c:pt>
                <c:pt idx="347">
                  <c:v>5734308</c:v>
                </c:pt>
                <c:pt idx="348">
                  <c:v>5736070</c:v>
                </c:pt>
                <c:pt idx="349">
                  <c:v>5744979</c:v>
                </c:pt>
                <c:pt idx="350">
                  <c:v>5753596</c:v>
                </c:pt>
                <c:pt idx="351">
                  <c:v>5759307</c:v>
                </c:pt>
                <c:pt idx="352">
                  <c:v>5760669</c:v>
                </c:pt>
                <c:pt idx="353">
                  <c:v>5770581</c:v>
                </c:pt>
                <c:pt idx="354">
                  <c:v>5776867</c:v>
                </c:pt>
                <c:pt idx="355">
                  <c:v>5812581</c:v>
                </c:pt>
                <c:pt idx="356">
                  <c:v>5819735</c:v>
                </c:pt>
                <c:pt idx="357">
                  <c:v>5821475</c:v>
                </c:pt>
                <c:pt idx="358">
                  <c:v>5836432</c:v>
                </c:pt>
                <c:pt idx="359">
                  <c:v>5849287</c:v>
                </c:pt>
                <c:pt idx="360">
                  <c:v>5858867</c:v>
                </c:pt>
                <c:pt idx="361">
                  <c:v>5917743</c:v>
                </c:pt>
                <c:pt idx="362">
                  <c:v>5923213</c:v>
                </c:pt>
                <c:pt idx="363">
                  <c:v>5956321</c:v>
                </c:pt>
                <c:pt idx="364">
                  <c:v>5998396</c:v>
                </c:pt>
                <c:pt idx="365">
                  <c:v>6004065</c:v>
                </c:pt>
                <c:pt idx="366">
                  <c:v>6004975</c:v>
                </c:pt>
                <c:pt idx="367">
                  <c:v>6007835</c:v>
                </c:pt>
                <c:pt idx="368">
                  <c:v>6009642</c:v>
                </c:pt>
                <c:pt idx="369">
                  <c:v>6021519</c:v>
                </c:pt>
                <c:pt idx="370">
                  <c:v>6021743</c:v>
                </c:pt>
                <c:pt idx="371">
                  <c:v>6082286</c:v>
                </c:pt>
                <c:pt idx="372">
                  <c:v>6098750</c:v>
                </c:pt>
                <c:pt idx="373">
                  <c:v>6119628</c:v>
                </c:pt>
                <c:pt idx="374">
                  <c:v>6126408</c:v>
                </c:pt>
                <c:pt idx="375">
                  <c:v>6148676</c:v>
                </c:pt>
                <c:pt idx="376">
                  <c:v>6189340</c:v>
                </c:pt>
                <c:pt idx="377">
                  <c:v>6194116</c:v>
                </c:pt>
                <c:pt idx="378">
                  <c:v>6201613</c:v>
                </c:pt>
                <c:pt idx="379">
                  <c:v>6202720</c:v>
                </c:pt>
                <c:pt idx="380">
                  <c:v>6229206</c:v>
                </c:pt>
                <c:pt idx="381">
                  <c:v>6230565</c:v>
                </c:pt>
                <c:pt idx="382">
                  <c:v>6287114</c:v>
                </c:pt>
                <c:pt idx="383">
                  <c:v>6384771</c:v>
                </c:pt>
                <c:pt idx="384">
                  <c:v>6391796</c:v>
                </c:pt>
                <c:pt idx="385">
                  <c:v>6454244</c:v>
                </c:pt>
                <c:pt idx="386">
                  <c:v>6488573</c:v>
                </c:pt>
                <c:pt idx="387">
                  <c:v>6501346</c:v>
                </c:pt>
                <c:pt idx="388">
                  <c:v>6564247</c:v>
                </c:pt>
                <c:pt idx="389">
                  <c:v>6568784</c:v>
                </c:pt>
                <c:pt idx="390">
                  <c:v>6582988</c:v>
                </c:pt>
                <c:pt idx="391">
                  <c:v>6684825</c:v>
                </c:pt>
                <c:pt idx="392">
                  <c:v>6709456</c:v>
                </c:pt>
                <c:pt idx="393">
                  <c:v>6743623</c:v>
                </c:pt>
                <c:pt idx="394">
                  <c:v>6748403</c:v>
                </c:pt>
                <c:pt idx="395">
                  <c:v>6756939</c:v>
                </c:pt>
                <c:pt idx="396">
                  <c:v>6802366</c:v>
                </c:pt>
                <c:pt idx="397">
                  <c:v>6803447</c:v>
                </c:pt>
                <c:pt idx="398">
                  <c:v>6833669</c:v>
                </c:pt>
                <c:pt idx="399">
                  <c:v>6915921</c:v>
                </c:pt>
                <c:pt idx="400">
                  <c:v>6932168</c:v>
                </c:pt>
                <c:pt idx="401">
                  <c:v>6951923</c:v>
                </c:pt>
                <c:pt idx="402">
                  <c:v>6961941</c:v>
                </c:pt>
                <c:pt idx="403">
                  <c:v>7018658</c:v>
                </c:pt>
                <c:pt idx="404">
                  <c:v>7045824</c:v>
                </c:pt>
                <c:pt idx="405">
                  <c:v>7089859</c:v>
                </c:pt>
                <c:pt idx="406">
                  <c:v>7142530</c:v>
                </c:pt>
                <c:pt idx="407">
                  <c:v>7262521</c:v>
                </c:pt>
                <c:pt idx="408">
                  <c:v>7297505</c:v>
                </c:pt>
                <c:pt idx="409">
                  <c:v>7354500</c:v>
                </c:pt>
                <c:pt idx="410">
                  <c:v>7364954</c:v>
                </c:pt>
                <c:pt idx="411">
                  <c:v>7426516</c:v>
                </c:pt>
                <c:pt idx="412">
                  <c:v>7592706</c:v>
                </c:pt>
                <c:pt idx="413">
                  <c:v>7618006</c:v>
                </c:pt>
                <c:pt idx="414">
                  <c:v>7698702</c:v>
                </c:pt>
                <c:pt idx="415">
                  <c:v>7699517</c:v>
                </c:pt>
                <c:pt idx="416">
                  <c:v>7734948</c:v>
                </c:pt>
                <c:pt idx="417">
                  <c:v>7748163</c:v>
                </c:pt>
                <c:pt idx="418">
                  <c:v>7821783</c:v>
                </c:pt>
                <c:pt idx="419">
                  <c:v>7893786</c:v>
                </c:pt>
                <c:pt idx="420">
                  <c:v>7981428</c:v>
                </c:pt>
                <c:pt idx="421">
                  <c:v>8007791</c:v>
                </c:pt>
                <c:pt idx="422">
                  <c:v>8028403</c:v>
                </c:pt>
                <c:pt idx="423">
                  <c:v>8063697</c:v>
                </c:pt>
                <c:pt idx="424">
                  <c:v>8127010</c:v>
                </c:pt>
                <c:pt idx="425">
                  <c:v>8154833</c:v>
                </c:pt>
                <c:pt idx="426">
                  <c:v>8206838</c:v>
                </c:pt>
                <c:pt idx="427">
                  <c:v>8225314</c:v>
                </c:pt>
                <c:pt idx="428">
                  <c:v>8243743</c:v>
                </c:pt>
                <c:pt idx="429">
                  <c:v>8464008</c:v>
                </c:pt>
                <c:pt idx="430">
                  <c:v>8515426</c:v>
                </c:pt>
                <c:pt idx="431">
                  <c:v>8559350</c:v>
                </c:pt>
                <c:pt idx="432">
                  <c:v>8588627</c:v>
                </c:pt>
                <c:pt idx="433">
                  <c:v>8615463</c:v>
                </c:pt>
                <c:pt idx="434">
                  <c:v>8663915</c:v>
                </c:pt>
                <c:pt idx="435">
                  <c:v>8749926</c:v>
                </c:pt>
                <c:pt idx="436">
                  <c:v>8775550</c:v>
                </c:pt>
                <c:pt idx="437">
                  <c:v>8814182</c:v>
                </c:pt>
                <c:pt idx="438">
                  <c:v>8833085</c:v>
                </c:pt>
                <c:pt idx="439">
                  <c:v>8853127</c:v>
                </c:pt>
                <c:pt idx="440">
                  <c:v>8876008</c:v>
                </c:pt>
                <c:pt idx="441">
                  <c:v>9574371</c:v>
                </c:pt>
                <c:pt idx="442">
                  <c:v>9830093</c:v>
                </c:pt>
                <c:pt idx="443">
                  <c:v>10568388</c:v>
                </c:pt>
                <c:pt idx="444">
                  <c:v>10676217</c:v>
                </c:pt>
                <c:pt idx="445">
                  <c:v>10931834</c:v>
                </c:pt>
                <c:pt idx="446">
                  <c:v>11128765</c:v>
                </c:pt>
                <c:pt idx="447">
                  <c:v>11340008</c:v>
                </c:pt>
                <c:pt idx="448">
                  <c:v>11590404</c:v>
                </c:pt>
                <c:pt idx="449">
                  <c:v>11621299</c:v>
                </c:pt>
                <c:pt idx="450">
                  <c:v>11727239</c:v>
                </c:pt>
                <c:pt idx="451">
                  <c:v>16041296</c:v>
                </c:pt>
                <c:pt idx="452">
                  <c:v>16181024</c:v>
                </c:pt>
                <c:pt idx="453">
                  <c:v>16455763</c:v>
                </c:pt>
                <c:pt idx="454">
                  <c:v>16502396</c:v>
                </c:pt>
                <c:pt idx="455">
                  <c:v>16704463</c:v>
                </c:pt>
                <c:pt idx="456">
                  <c:v>16714057</c:v>
                </c:pt>
                <c:pt idx="457">
                  <c:v>17140580</c:v>
                </c:pt>
                <c:pt idx="458">
                  <c:v>17440325</c:v>
                </c:pt>
              </c:strCache>
            </c:strRef>
          </c:cat>
          <c:val>
            <c:numRef>
              <c:f>'Vulnerable Population'!$B$4:$B$463</c:f>
              <c:numCache>
                <c:formatCode>General</c:formatCode>
                <c:ptCount val="459"/>
                <c:pt idx="0">
                  <c:v>58283</c:v>
                </c:pt>
                <c:pt idx="1">
                  <c:v>59453</c:v>
                </c:pt>
                <c:pt idx="2">
                  <c:v>67994</c:v>
                </c:pt>
                <c:pt idx="3">
                  <c:v>69908</c:v>
                </c:pt>
                <c:pt idx="4">
                  <c:v>72087</c:v>
                </c:pt>
                <c:pt idx="5">
                  <c:v>72119</c:v>
                </c:pt>
                <c:pt idx="6">
                  <c:v>73873</c:v>
                </c:pt>
                <c:pt idx="7">
                  <c:v>75223</c:v>
                </c:pt>
                <c:pt idx="8">
                  <c:v>76788</c:v>
                </c:pt>
                <c:pt idx="9">
                  <c:v>138011</c:v>
                </c:pt>
                <c:pt idx="10">
                  <c:v>140743</c:v>
                </c:pt>
                <c:pt idx="11">
                  <c:v>144779</c:v>
                </c:pt>
                <c:pt idx="12">
                  <c:v>166192</c:v>
                </c:pt>
                <c:pt idx="13">
                  <c:v>166912</c:v>
                </c:pt>
                <c:pt idx="14">
                  <c:v>168958</c:v>
                </c:pt>
                <c:pt idx="15">
                  <c:v>180431</c:v>
                </c:pt>
                <c:pt idx="16">
                  <c:v>196746</c:v>
                </c:pt>
                <c:pt idx="17">
                  <c:v>209906</c:v>
                </c:pt>
                <c:pt idx="18">
                  <c:v>259002</c:v>
                </c:pt>
                <c:pt idx="19">
                  <c:v>283596</c:v>
                </c:pt>
                <c:pt idx="20">
                  <c:v>309647</c:v>
                </c:pt>
                <c:pt idx="21">
                  <c:v>311280</c:v>
                </c:pt>
                <c:pt idx="22">
                  <c:v>319756</c:v>
                </c:pt>
                <c:pt idx="23">
                  <c:v>347744</c:v>
                </c:pt>
                <c:pt idx="24">
                  <c:v>348138</c:v>
                </c:pt>
                <c:pt idx="25">
                  <c:v>352199</c:v>
                </c:pt>
                <c:pt idx="26">
                  <c:v>356001</c:v>
                </c:pt>
                <c:pt idx="27">
                  <c:v>356003</c:v>
                </c:pt>
                <c:pt idx="28">
                  <c:v>356078</c:v>
                </c:pt>
                <c:pt idx="29">
                  <c:v>356688</c:v>
                </c:pt>
                <c:pt idx="30">
                  <c:v>367902</c:v>
                </c:pt>
                <c:pt idx="31">
                  <c:v>375174</c:v>
                </c:pt>
                <c:pt idx="32">
                  <c:v>378359</c:v>
                </c:pt>
                <c:pt idx="33">
                  <c:v>378980</c:v>
                </c:pt>
                <c:pt idx="34">
                  <c:v>398737</c:v>
                </c:pt>
                <c:pt idx="35">
                  <c:v>432535</c:v>
                </c:pt>
                <c:pt idx="36">
                  <c:v>437432</c:v>
                </c:pt>
                <c:pt idx="37">
                  <c:v>501550</c:v>
                </c:pt>
                <c:pt idx="38">
                  <c:v>542371</c:v>
                </c:pt>
                <c:pt idx="39">
                  <c:v>640994</c:v>
                </c:pt>
                <c:pt idx="40">
                  <c:v>647380</c:v>
                </c:pt>
                <c:pt idx="41">
                  <c:v>656493</c:v>
                </c:pt>
                <c:pt idx="42">
                  <c:v>657071</c:v>
                </c:pt>
                <c:pt idx="43">
                  <c:v>660385</c:v>
                </c:pt>
                <c:pt idx="44">
                  <c:v>661536</c:v>
                </c:pt>
                <c:pt idx="45">
                  <c:v>666058</c:v>
                </c:pt>
                <c:pt idx="46">
                  <c:v>673672</c:v>
                </c:pt>
                <c:pt idx="47">
                  <c:v>674892</c:v>
                </c:pt>
                <c:pt idx="48">
                  <c:v>677645</c:v>
                </c:pt>
                <c:pt idx="49">
                  <c:v>679163</c:v>
                </c:pt>
                <c:pt idx="50">
                  <c:v>680491</c:v>
                </c:pt>
                <c:pt idx="51">
                  <c:v>681899</c:v>
                </c:pt>
                <c:pt idx="52">
                  <c:v>683114</c:v>
                </c:pt>
                <c:pt idx="53">
                  <c:v>686918</c:v>
                </c:pt>
                <c:pt idx="54">
                  <c:v>687451</c:v>
                </c:pt>
                <c:pt idx="55">
                  <c:v>687783</c:v>
                </c:pt>
                <c:pt idx="56">
                  <c:v>689382</c:v>
                </c:pt>
                <c:pt idx="57">
                  <c:v>690555</c:v>
                </c:pt>
                <c:pt idx="58">
                  <c:v>692933</c:v>
                </c:pt>
                <c:pt idx="59">
                  <c:v>705460</c:v>
                </c:pt>
                <c:pt idx="60">
                  <c:v>753776</c:v>
                </c:pt>
                <c:pt idx="61">
                  <c:v>798001</c:v>
                </c:pt>
                <c:pt idx="62">
                  <c:v>803137</c:v>
                </c:pt>
                <c:pt idx="63">
                  <c:v>820372</c:v>
                </c:pt>
                <c:pt idx="64">
                  <c:v>869404</c:v>
                </c:pt>
                <c:pt idx="65">
                  <c:v>869416</c:v>
                </c:pt>
                <c:pt idx="66">
                  <c:v>871744</c:v>
                </c:pt>
                <c:pt idx="67">
                  <c:v>878844</c:v>
                </c:pt>
                <c:pt idx="68">
                  <c:v>884491</c:v>
                </c:pt>
                <c:pt idx="69">
                  <c:v>905665</c:v>
                </c:pt>
                <c:pt idx="70">
                  <c:v>916636</c:v>
                </c:pt>
                <c:pt idx="71">
                  <c:v>931551</c:v>
                </c:pt>
                <c:pt idx="72">
                  <c:v>935933</c:v>
                </c:pt>
                <c:pt idx="73">
                  <c:v>938579</c:v>
                </c:pt>
                <c:pt idx="74">
                  <c:v>941089</c:v>
                </c:pt>
                <c:pt idx="75">
                  <c:v>941967</c:v>
                </c:pt>
                <c:pt idx="76">
                  <c:v>942528</c:v>
                </c:pt>
                <c:pt idx="77">
                  <c:v>946843</c:v>
                </c:pt>
                <c:pt idx="78">
                  <c:v>952590</c:v>
                </c:pt>
                <c:pt idx="79">
                  <c:v>954492</c:v>
                </c:pt>
                <c:pt idx="80">
                  <c:v>961391</c:v>
                </c:pt>
                <c:pt idx="81">
                  <c:v>968059</c:v>
                </c:pt>
                <c:pt idx="82">
                  <c:v>985795</c:v>
                </c:pt>
                <c:pt idx="83">
                  <c:v>990288</c:v>
                </c:pt>
                <c:pt idx="84">
                  <c:v>998979</c:v>
                </c:pt>
                <c:pt idx="85">
                  <c:v>1013885</c:v>
                </c:pt>
                <c:pt idx="86">
                  <c:v>1014443</c:v>
                </c:pt>
                <c:pt idx="87">
                  <c:v>1023383</c:v>
                </c:pt>
                <c:pt idx="88">
                  <c:v>1039704</c:v>
                </c:pt>
                <c:pt idx="89">
                  <c:v>1046253</c:v>
                </c:pt>
                <c:pt idx="90">
                  <c:v>1063625</c:v>
                </c:pt>
                <c:pt idx="91">
                  <c:v>1064589</c:v>
                </c:pt>
                <c:pt idx="92">
                  <c:v>1071255</c:v>
                </c:pt>
                <c:pt idx="93">
                  <c:v>1076505</c:v>
                </c:pt>
                <c:pt idx="94">
                  <c:v>1077990</c:v>
                </c:pt>
                <c:pt idx="95">
                  <c:v>1082736</c:v>
                </c:pt>
                <c:pt idx="96">
                  <c:v>1084006</c:v>
                </c:pt>
                <c:pt idx="97">
                  <c:v>1100834</c:v>
                </c:pt>
                <c:pt idx="98">
                  <c:v>1102139</c:v>
                </c:pt>
                <c:pt idx="99">
                  <c:v>1161710</c:v>
                </c:pt>
                <c:pt idx="100">
                  <c:v>1169800</c:v>
                </c:pt>
                <c:pt idx="101">
                  <c:v>1177464</c:v>
                </c:pt>
                <c:pt idx="102">
                  <c:v>1181534</c:v>
                </c:pt>
                <c:pt idx="103">
                  <c:v>1181639</c:v>
                </c:pt>
                <c:pt idx="104">
                  <c:v>1201132</c:v>
                </c:pt>
                <c:pt idx="105">
                  <c:v>1201221</c:v>
                </c:pt>
                <c:pt idx="106">
                  <c:v>1282966</c:v>
                </c:pt>
                <c:pt idx="107">
                  <c:v>1342956</c:v>
                </c:pt>
                <c:pt idx="108">
                  <c:v>1350798</c:v>
                </c:pt>
                <c:pt idx="109">
                  <c:v>1368109</c:v>
                </c:pt>
                <c:pt idx="110">
                  <c:v>1401713</c:v>
                </c:pt>
                <c:pt idx="111">
                  <c:v>1428264</c:v>
                </c:pt>
                <c:pt idx="112">
                  <c:v>1452376</c:v>
                </c:pt>
                <c:pt idx="113">
                  <c:v>1460790</c:v>
                </c:pt>
                <c:pt idx="114">
                  <c:v>1487653</c:v>
                </c:pt>
                <c:pt idx="115">
                  <c:v>1491587</c:v>
                </c:pt>
                <c:pt idx="116">
                  <c:v>1495294</c:v>
                </c:pt>
                <c:pt idx="117">
                  <c:v>1506351</c:v>
                </c:pt>
                <c:pt idx="118">
                  <c:v>1509605</c:v>
                </c:pt>
                <c:pt idx="119">
                  <c:v>1518655</c:v>
                </c:pt>
                <c:pt idx="120">
                  <c:v>1542441</c:v>
                </c:pt>
                <c:pt idx="121">
                  <c:v>1570717</c:v>
                </c:pt>
                <c:pt idx="122">
                  <c:v>1583929</c:v>
                </c:pt>
                <c:pt idx="123">
                  <c:v>1600787</c:v>
                </c:pt>
                <c:pt idx="124">
                  <c:v>1618884</c:v>
                </c:pt>
                <c:pt idx="125">
                  <c:v>1625145</c:v>
                </c:pt>
                <c:pt idx="126">
                  <c:v>1639782</c:v>
                </c:pt>
                <c:pt idx="127">
                  <c:v>1677953</c:v>
                </c:pt>
                <c:pt idx="128">
                  <c:v>1697440</c:v>
                </c:pt>
                <c:pt idx="129">
                  <c:v>1702790</c:v>
                </c:pt>
                <c:pt idx="130">
                  <c:v>1702938</c:v>
                </c:pt>
                <c:pt idx="131">
                  <c:v>1707052</c:v>
                </c:pt>
                <c:pt idx="132">
                  <c:v>1712197</c:v>
                </c:pt>
                <c:pt idx="133">
                  <c:v>1751160</c:v>
                </c:pt>
                <c:pt idx="134">
                  <c:v>1754170</c:v>
                </c:pt>
                <c:pt idx="135">
                  <c:v>1764302</c:v>
                </c:pt>
                <c:pt idx="136">
                  <c:v>1826087</c:v>
                </c:pt>
                <c:pt idx="137">
                  <c:v>1866101</c:v>
                </c:pt>
                <c:pt idx="138">
                  <c:v>1870996</c:v>
                </c:pt>
                <c:pt idx="139">
                  <c:v>1877699</c:v>
                </c:pt>
                <c:pt idx="140">
                  <c:v>1941376</c:v>
                </c:pt>
                <c:pt idx="141">
                  <c:v>1944197</c:v>
                </c:pt>
                <c:pt idx="142">
                  <c:v>1993919</c:v>
                </c:pt>
                <c:pt idx="143">
                  <c:v>2026081</c:v>
                </c:pt>
                <c:pt idx="144">
                  <c:v>2026406</c:v>
                </c:pt>
                <c:pt idx="145">
                  <c:v>2042739</c:v>
                </c:pt>
                <c:pt idx="146">
                  <c:v>2047681</c:v>
                </c:pt>
                <c:pt idx="147">
                  <c:v>2093385</c:v>
                </c:pt>
                <c:pt idx="148">
                  <c:v>2113035</c:v>
                </c:pt>
                <c:pt idx="149">
                  <c:v>2116838</c:v>
                </c:pt>
                <c:pt idx="150">
                  <c:v>2116949</c:v>
                </c:pt>
                <c:pt idx="151">
                  <c:v>2117242</c:v>
                </c:pt>
                <c:pt idx="152">
                  <c:v>2121340</c:v>
                </c:pt>
                <c:pt idx="153">
                  <c:v>2127188</c:v>
                </c:pt>
                <c:pt idx="154">
                  <c:v>2127670</c:v>
                </c:pt>
                <c:pt idx="155">
                  <c:v>2159473</c:v>
                </c:pt>
                <c:pt idx="156">
                  <c:v>2163805</c:v>
                </c:pt>
                <c:pt idx="157">
                  <c:v>2164476</c:v>
                </c:pt>
                <c:pt idx="158">
                  <c:v>2179978</c:v>
                </c:pt>
                <c:pt idx="159">
                  <c:v>2186083</c:v>
                </c:pt>
                <c:pt idx="160">
                  <c:v>2186570</c:v>
                </c:pt>
                <c:pt idx="161">
                  <c:v>2215075</c:v>
                </c:pt>
                <c:pt idx="162">
                  <c:v>2219477</c:v>
                </c:pt>
                <c:pt idx="163">
                  <c:v>2233120</c:v>
                </c:pt>
                <c:pt idx="164">
                  <c:v>2244172</c:v>
                </c:pt>
                <c:pt idx="165">
                  <c:v>2268274</c:v>
                </c:pt>
                <c:pt idx="166">
                  <c:v>2270474</c:v>
                </c:pt>
                <c:pt idx="167">
                  <c:v>2292796</c:v>
                </c:pt>
                <c:pt idx="168">
                  <c:v>2292873</c:v>
                </c:pt>
                <c:pt idx="169">
                  <c:v>2301877</c:v>
                </c:pt>
                <c:pt idx="170">
                  <c:v>2325547</c:v>
                </c:pt>
                <c:pt idx="171">
                  <c:v>2355932</c:v>
                </c:pt>
                <c:pt idx="172">
                  <c:v>2393825</c:v>
                </c:pt>
                <c:pt idx="173">
                  <c:v>2406419</c:v>
                </c:pt>
                <c:pt idx="174">
                  <c:v>2415368</c:v>
                </c:pt>
                <c:pt idx="175">
                  <c:v>2476584</c:v>
                </c:pt>
                <c:pt idx="176">
                  <c:v>2488096</c:v>
                </c:pt>
                <c:pt idx="177">
                  <c:v>2491735</c:v>
                </c:pt>
                <c:pt idx="178">
                  <c:v>2504809</c:v>
                </c:pt>
                <c:pt idx="179">
                  <c:v>2518821</c:v>
                </c:pt>
                <c:pt idx="180">
                  <c:v>2527756</c:v>
                </c:pt>
                <c:pt idx="181">
                  <c:v>2540537</c:v>
                </c:pt>
                <c:pt idx="182">
                  <c:v>2554823</c:v>
                </c:pt>
                <c:pt idx="183">
                  <c:v>2560930</c:v>
                </c:pt>
                <c:pt idx="184">
                  <c:v>2585401</c:v>
                </c:pt>
                <c:pt idx="185">
                  <c:v>2632522</c:v>
                </c:pt>
                <c:pt idx="186">
                  <c:v>2681741</c:v>
                </c:pt>
                <c:pt idx="187">
                  <c:v>2721123</c:v>
                </c:pt>
                <c:pt idx="188">
                  <c:v>2733668</c:v>
                </c:pt>
                <c:pt idx="189">
                  <c:v>2751096</c:v>
                </c:pt>
                <c:pt idx="190">
                  <c:v>2774040</c:v>
                </c:pt>
                <c:pt idx="191">
                  <c:v>2823041</c:v>
                </c:pt>
                <c:pt idx="192">
                  <c:v>2842590</c:v>
                </c:pt>
                <c:pt idx="193">
                  <c:v>2850568</c:v>
                </c:pt>
                <c:pt idx="194">
                  <c:v>2888007</c:v>
                </c:pt>
                <c:pt idx="195">
                  <c:v>2896463</c:v>
                </c:pt>
                <c:pt idx="196">
                  <c:v>2934299</c:v>
                </c:pt>
                <c:pt idx="197">
                  <c:v>3026712</c:v>
                </c:pt>
                <c:pt idx="198">
                  <c:v>3041795</c:v>
                </c:pt>
                <c:pt idx="199">
                  <c:v>3151485</c:v>
                </c:pt>
                <c:pt idx="200">
                  <c:v>3185840</c:v>
                </c:pt>
                <c:pt idx="201">
                  <c:v>3188135</c:v>
                </c:pt>
                <c:pt idx="202">
                  <c:v>3219642</c:v>
                </c:pt>
                <c:pt idx="203">
                  <c:v>3247385</c:v>
                </c:pt>
                <c:pt idx="204">
                  <c:v>3282033</c:v>
                </c:pt>
                <c:pt idx="205">
                  <c:v>3313598</c:v>
                </c:pt>
                <c:pt idx="206">
                  <c:v>3338809</c:v>
                </c:pt>
                <c:pt idx="207">
                  <c:v>3369768</c:v>
                </c:pt>
                <c:pt idx="208">
                  <c:v>3391741</c:v>
                </c:pt>
                <c:pt idx="209">
                  <c:v>3417700</c:v>
                </c:pt>
                <c:pt idx="210">
                  <c:v>3426642</c:v>
                </c:pt>
                <c:pt idx="211">
                  <c:v>3445405</c:v>
                </c:pt>
                <c:pt idx="212">
                  <c:v>3470531</c:v>
                </c:pt>
                <c:pt idx="213">
                  <c:v>3472884</c:v>
                </c:pt>
                <c:pt idx="214">
                  <c:v>3493503</c:v>
                </c:pt>
                <c:pt idx="215">
                  <c:v>3498273</c:v>
                </c:pt>
                <c:pt idx="216">
                  <c:v>3498777</c:v>
                </c:pt>
                <c:pt idx="217">
                  <c:v>3541846</c:v>
                </c:pt>
                <c:pt idx="218">
                  <c:v>3564937</c:v>
                </c:pt>
                <c:pt idx="219">
                  <c:v>3585942</c:v>
                </c:pt>
                <c:pt idx="220">
                  <c:v>3637065</c:v>
                </c:pt>
                <c:pt idx="221">
                  <c:v>3647107</c:v>
                </c:pt>
                <c:pt idx="222">
                  <c:v>3666550</c:v>
                </c:pt>
                <c:pt idx="223">
                  <c:v>3730459</c:v>
                </c:pt>
                <c:pt idx="224">
                  <c:v>3736017</c:v>
                </c:pt>
                <c:pt idx="225">
                  <c:v>3738014</c:v>
                </c:pt>
                <c:pt idx="226">
                  <c:v>3760369</c:v>
                </c:pt>
                <c:pt idx="227">
                  <c:v>3775404</c:v>
                </c:pt>
                <c:pt idx="228">
                  <c:v>3826042</c:v>
                </c:pt>
                <c:pt idx="229">
                  <c:v>3826052</c:v>
                </c:pt>
                <c:pt idx="230">
                  <c:v>3902718</c:v>
                </c:pt>
                <c:pt idx="231">
                  <c:v>3906955</c:v>
                </c:pt>
                <c:pt idx="232">
                  <c:v>3908810</c:v>
                </c:pt>
                <c:pt idx="233">
                  <c:v>3917136</c:v>
                </c:pt>
                <c:pt idx="234">
                  <c:v>3926054</c:v>
                </c:pt>
                <c:pt idx="235">
                  <c:v>3967470</c:v>
                </c:pt>
                <c:pt idx="236">
                  <c:v>3981092</c:v>
                </c:pt>
                <c:pt idx="237">
                  <c:v>3984034</c:v>
                </c:pt>
                <c:pt idx="238">
                  <c:v>3986952</c:v>
                </c:pt>
                <c:pt idx="239">
                  <c:v>3997225</c:v>
                </c:pt>
                <c:pt idx="240">
                  <c:v>4009199</c:v>
                </c:pt>
                <c:pt idx="241">
                  <c:v>4019030</c:v>
                </c:pt>
                <c:pt idx="242">
                  <c:v>4045084</c:v>
                </c:pt>
                <c:pt idx="243">
                  <c:v>4052150</c:v>
                </c:pt>
                <c:pt idx="244">
                  <c:v>4064084</c:v>
                </c:pt>
                <c:pt idx="245">
                  <c:v>4064383</c:v>
                </c:pt>
                <c:pt idx="246">
                  <c:v>4123717</c:v>
                </c:pt>
                <c:pt idx="247">
                  <c:v>4123901</c:v>
                </c:pt>
                <c:pt idx="248">
                  <c:v>4125194</c:v>
                </c:pt>
                <c:pt idx="249">
                  <c:v>4127847</c:v>
                </c:pt>
                <c:pt idx="250">
                  <c:v>4127953</c:v>
                </c:pt>
                <c:pt idx="251">
                  <c:v>4136469</c:v>
                </c:pt>
                <c:pt idx="252">
                  <c:v>4140197</c:v>
                </c:pt>
                <c:pt idx="253">
                  <c:v>4156225</c:v>
                </c:pt>
                <c:pt idx="254">
                  <c:v>4163013</c:v>
                </c:pt>
                <c:pt idx="255">
                  <c:v>4181639</c:v>
                </c:pt>
                <c:pt idx="256">
                  <c:v>4188584</c:v>
                </c:pt>
                <c:pt idx="257">
                  <c:v>4192558</c:v>
                </c:pt>
                <c:pt idx="258">
                  <c:v>4196238</c:v>
                </c:pt>
                <c:pt idx="259">
                  <c:v>4199454</c:v>
                </c:pt>
                <c:pt idx="260">
                  <c:v>4209885</c:v>
                </c:pt>
                <c:pt idx="261">
                  <c:v>4229156</c:v>
                </c:pt>
                <c:pt idx="262">
                  <c:v>4238097</c:v>
                </c:pt>
                <c:pt idx="263">
                  <c:v>4239693</c:v>
                </c:pt>
                <c:pt idx="264">
                  <c:v>4256863</c:v>
                </c:pt>
                <c:pt idx="265">
                  <c:v>4301938</c:v>
                </c:pt>
                <c:pt idx="266">
                  <c:v>4352524</c:v>
                </c:pt>
                <c:pt idx="267">
                  <c:v>4352607</c:v>
                </c:pt>
                <c:pt idx="268">
                  <c:v>4366037</c:v>
                </c:pt>
                <c:pt idx="269">
                  <c:v>4379782</c:v>
                </c:pt>
                <c:pt idx="270">
                  <c:v>4379832</c:v>
                </c:pt>
                <c:pt idx="271">
                  <c:v>4380958</c:v>
                </c:pt>
                <c:pt idx="272">
                  <c:v>4396353</c:v>
                </c:pt>
                <c:pt idx="273">
                  <c:v>4419278</c:v>
                </c:pt>
                <c:pt idx="274">
                  <c:v>4424450</c:v>
                </c:pt>
                <c:pt idx="275">
                  <c:v>4436522</c:v>
                </c:pt>
                <c:pt idx="276">
                  <c:v>4461925</c:v>
                </c:pt>
                <c:pt idx="277">
                  <c:v>4475495</c:v>
                </c:pt>
                <c:pt idx="278">
                  <c:v>4475734</c:v>
                </c:pt>
                <c:pt idx="279">
                  <c:v>4478221</c:v>
                </c:pt>
                <c:pt idx="280">
                  <c:v>4479236</c:v>
                </c:pt>
                <c:pt idx="281">
                  <c:v>4488584</c:v>
                </c:pt>
                <c:pt idx="282">
                  <c:v>4488650</c:v>
                </c:pt>
                <c:pt idx="283">
                  <c:v>4495269</c:v>
                </c:pt>
                <c:pt idx="284">
                  <c:v>4498535</c:v>
                </c:pt>
                <c:pt idx="285">
                  <c:v>4498627</c:v>
                </c:pt>
                <c:pt idx="286">
                  <c:v>4503977</c:v>
                </c:pt>
                <c:pt idx="287">
                  <c:v>4517375</c:v>
                </c:pt>
                <c:pt idx="288">
                  <c:v>4523392</c:v>
                </c:pt>
                <c:pt idx="289">
                  <c:v>4546275</c:v>
                </c:pt>
                <c:pt idx="290">
                  <c:v>4547748</c:v>
                </c:pt>
                <c:pt idx="291">
                  <c:v>4569879</c:v>
                </c:pt>
                <c:pt idx="292">
                  <c:v>4615219</c:v>
                </c:pt>
                <c:pt idx="293">
                  <c:v>4661928</c:v>
                </c:pt>
                <c:pt idx="294">
                  <c:v>4681146</c:v>
                </c:pt>
                <c:pt idx="295">
                  <c:v>4692879</c:v>
                </c:pt>
                <c:pt idx="296">
                  <c:v>4726446</c:v>
                </c:pt>
                <c:pt idx="297">
                  <c:v>4755616</c:v>
                </c:pt>
                <c:pt idx="298">
                  <c:v>4760842</c:v>
                </c:pt>
                <c:pt idx="299">
                  <c:v>4805511</c:v>
                </c:pt>
                <c:pt idx="300">
                  <c:v>4815241</c:v>
                </c:pt>
                <c:pt idx="301">
                  <c:v>4830596</c:v>
                </c:pt>
                <c:pt idx="302">
                  <c:v>4838637</c:v>
                </c:pt>
                <c:pt idx="303">
                  <c:v>4844798</c:v>
                </c:pt>
                <c:pt idx="304">
                  <c:v>4887476</c:v>
                </c:pt>
                <c:pt idx="305">
                  <c:v>4900397</c:v>
                </c:pt>
                <c:pt idx="306">
                  <c:v>5017096</c:v>
                </c:pt>
                <c:pt idx="307">
                  <c:v>5050672</c:v>
                </c:pt>
                <c:pt idx="308">
                  <c:v>5080510</c:v>
                </c:pt>
                <c:pt idx="309">
                  <c:v>5084925</c:v>
                </c:pt>
                <c:pt idx="310">
                  <c:v>5138342</c:v>
                </c:pt>
                <c:pt idx="311">
                  <c:v>5207243</c:v>
                </c:pt>
                <c:pt idx="312">
                  <c:v>5268892</c:v>
                </c:pt>
                <c:pt idx="313">
                  <c:v>5277843</c:v>
                </c:pt>
                <c:pt idx="314">
                  <c:v>5279454</c:v>
                </c:pt>
                <c:pt idx="315">
                  <c:v>5349284</c:v>
                </c:pt>
                <c:pt idx="316">
                  <c:v>5353969</c:v>
                </c:pt>
                <c:pt idx="317">
                  <c:v>5390500</c:v>
                </c:pt>
                <c:pt idx="318">
                  <c:v>5394229</c:v>
                </c:pt>
                <c:pt idx="319">
                  <c:v>5420518</c:v>
                </c:pt>
                <c:pt idx="320">
                  <c:v>5432113</c:v>
                </c:pt>
                <c:pt idx="321">
                  <c:v>5436471</c:v>
                </c:pt>
                <c:pt idx="322">
                  <c:v>5443105</c:v>
                </c:pt>
                <c:pt idx="323">
                  <c:v>5461985</c:v>
                </c:pt>
                <c:pt idx="324">
                  <c:v>5473400</c:v>
                </c:pt>
                <c:pt idx="325">
                  <c:v>5478912</c:v>
                </c:pt>
                <c:pt idx="326">
                  <c:v>5495433</c:v>
                </c:pt>
                <c:pt idx="327">
                  <c:v>5495462</c:v>
                </c:pt>
                <c:pt idx="328">
                  <c:v>5507109</c:v>
                </c:pt>
                <c:pt idx="329">
                  <c:v>5510490</c:v>
                </c:pt>
                <c:pt idx="330">
                  <c:v>5519108</c:v>
                </c:pt>
                <c:pt idx="331">
                  <c:v>5528839</c:v>
                </c:pt>
                <c:pt idx="332">
                  <c:v>5543902</c:v>
                </c:pt>
                <c:pt idx="333">
                  <c:v>5545560</c:v>
                </c:pt>
                <c:pt idx="334">
                  <c:v>5550803</c:v>
                </c:pt>
                <c:pt idx="335">
                  <c:v>5570492</c:v>
                </c:pt>
                <c:pt idx="336">
                  <c:v>5598154</c:v>
                </c:pt>
                <c:pt idx="337">
                  <c:v>5601534</c:v>
                </c:pt>
                <c:pt idx="338">
                  <c:v>5610667</c:v>
                </c:pt>
                <c:pt idx="339">
                  <c:v>5620087</c:v>
                </c:pt>
                <c:pt idx="340">
                  <c:v>5621355</c:v>
                </c:pt>
                <c:pt idx="341">
                  <c:v>5654530</c:v>
                </c:pt>
                <c:pt idx="342">
                  <c:v>5659547</c:v>
                </c:pt>
                <c:pt idx="343">
                  <c:v>5667481</c:v>
                </c:pt>
                <c:pt idx="344">
                  <c:v>5669618</c:v>
                </c:pt>
                <c:pt idx="345">
                  <c:v>5676185</c:v>
                </c:pt>
                <c:pt idx="346">
                  <c:v>5684012</c:v>
                </c:pt>
                <c:pt idx="347">
                  <c:v>5734308</c:v>
                </c:pt>
                <c:pt idx="348">
                  <c:v>5736070</c:v>
                </c:pt>
                <c:pt idx="349">
                  <c:v>5744979</c:v>
                </c:pt>
                <c:pt idx="350">
                  <c:v>5753596</c:v>
                </c:pt>
                <c:pt idx="351">
                  <c:v>5759307</c:v>
                </c:pt>
                <c:pt idx="352">
                  <c:v>5760669</c:v>
                </c:pt>
                <c:pt idx="353">
                  <c:v>5770581</c:v>
                </c:pt>
                <c:pt idx="354">
                  <c:v>5776867</c:v>
                </c:pt>
                <c:pt idx="355">
                  <c:v>5812581</c:v>
                </c:pt>
                <c:pt idx="356">
                  <c:v>5819735</c:v>
                </c:pt>
                <c:pt idx="357">
                  <c:v>5821475</c:v>
                </c:pt>
                <c:pt idx="358">
                  <c:v>5836432</c:v>
                </c:pt>
                <c:pt idx="359">
                  <c:v>5849287</c:v>
                </c:pt>
                <c:pt idx="360">
                  <c:v>5858867</c:v>
                </c:pt>
                <c:pt idx="361">
                  <c:v>5917743</c:v>
                </c:pt>
                <c:pt idx="362">
                  <c:v>5923213</c:v>
                </c:pt>
                <c:pt idx="363">
                  <c:v>5956321</c:v>
                </c:pt>
                <c:pt idx="364">
                  <c:v>5998396</c:v>
                </c:pt>
                <c:pt idx="365">
                  <c:v>6004065</c:v>
                </c:pt>
                <c:pt idx="366">
                  <c:v>6004975</c:v>
                </c:pt>
                <c:pt idx="367">
                  <c:v>6007835</c:v>
                </c:pt>
                <c:pt idx="368">
                  <c:v>6009642</c:v>
                </c:pt>
                <c:pt idx="369">
                  <c:v>6021519</c:v>
                </c:pt>
                <c:pt idx="370">
                  <c:v>6021743</c:v>
                </c:pt>
                <c:pt idx="371">
                  <c:v>6082286</c:v>
                </c:pt>
                <c:pt idx="372">
                  <c:v>6098750</c:v>
                </c:pt>
                <c:pt idx="373">
                  <c:v>6119628</c:v>
                </c:pt>
                <c:pt idx="374">
                  <c:v>6126408</c:v>
                </c:pt>
                <c:pt idx="375">
                  <c:v>6148676</c:v>
                </c:pt>
                <c:pt idx="376">
                  <c:v>6189340</c:v>
                </c:pt>
                <c:pt idx="377">
                  <c:v>6194116</c:v>
                </c:pt>
                <c:pt idx="378">
                  <c:v>6201613</c:v>
                </c:pt>
                <c:pt idx="379">
                  <c:v>6202720</c:v>
                </c:pt>
                <c:pt idx="380">
                  <c:v>6229206</c:v>
                </c:pt>
                <c:pt idx="381">
                  <c:v>6230565</c:v>
                </c:pt>
                <c:pt idx="382">
                  <c:v>6287114</c:v>
                </c:pt>
                <c:pt idx="383">
                  <c:v>6384771</c:v>
                </c:pt>
                <c:pt idx="384">
                  <c:v>6391796</c:v>
                </c:pt>
                <c:pt idx="385">
                  <c:v>6454244</c:v>
                </c:pt>
                <c:pt idx="386">
                  <c:v>6488573</c:v>
                </c:pt>
                <c:pt idx="387">
                  <c:v>6501346</c:v>
                </c:pt>
                <c:pt idx="388">
                  <c:v>6564247</c:v>
                </c:pt>
                <c:pt idx="389">
                  <c:v>6568784</c:v>
                </c:pt>
                <c:pt idx="390">
                  <c:v>6582988</c:v>
                </c:pt>
                <c:pt idx="391">
                  <c:v>6684825</c:v>
                </c:pt>
                <c:pt idx="392">
                  <c:v>6709456</c:v>
                </c:pt>
                <c:pt idx="393">
                  <c:v>6743623</c:v>
                </c:pt>
                <c:pt idx="394">
                  <c:v>6748403</c:v>
                </c:pt>
                <c:pt idx="395">
                  <c:v>6756939</c:v>
                </c:pt>
                <c:pt idx="396">
                  <c:v>6802366</c:v>
                </c:pt>
                <c:pt idx="397">
                  <c:v>6803447</c:v>
                </c:pt>
                <c:pt idx="398">
                  <c:v>6833669</c:v>
                </c:pt>
                <c:pt idx="399">
                  <c:v>6915921</c:v>
                </c:pt>
                <c:pt idx="400">
                  <c:v>6932168</c:v>
                </c:pt>
                <c:pt idx="401">
                  <c:v>6951923</c:v>
                </c:pt>
                <c:pt idx="402">
                  <c:v>6961941</c:v>
                </c:pt>
                <c:pt idx="403">
                  <c:v>7018658</c:v>
                </c:pt>
                <c:pt idx="404">
                  <c:v>7045824</c:v>
                </c:pt>
                <c:pt idx="405">
                  <c:v>7089859</c:v>
                </c:pt>
                <c:pt idx="406">
                  <c:v>7142530</c:v>
                </c:pt>
                <c:pt idx="407">
                  <c:v>7262521</c:v>
                </c:pt>
                <c:pt idx="408">
                  <c:v>7297505</c:v>
                </c:pt>
                <c:pt idx="409">
                  <c:v>7354500</c:v>
                </c:pt>
                <c:pt idx="410">
                  <c:v>7364954</c:v>
                </c:pt>
                <c:pt idx="411">
                  <c:v>7426516</c:v>
                </c:pt>
                <c:pt idx="412">
                  <c:v>7592706</c:v>
                </c:pt>
                <c:pt idx="413">
                  <c:v>7618006</c:v>
                </c:pt>
                <c:pt idx="414">
                  <c:v>7698702</c:v>
                </c:pt>
                <c:pt idx="415">
                  <c:v>7699517</c:v>
                </c:pt>
                <c:pt idx="416">
                  <c:v>7734948</c:v>
                </c:pt>
                <c:pt idx="417">
                  <c:v>7748163</c:v>
                </c:pt>
                <c:pt idx="418">
                  <c:v>7821783</c:v>
                </c:pt>
                <c:pt idx="419">
                  <c:v>7893786</c:v>
                </c:pt>
                <c:pt idx="420">
                  <c:v>7981428</c:v>
                </c:pt>
                <c:pt idx="421">
                  <c:v>8007791</c:v>
                </c:pt>
                <c:pt idx="422">
                  <c:v>8028403</c:v>
                </c:pt>
                <c:pt idx="423">
                  <c:v>8063697</c:v>
                </c:pt>
                <c:pt idx="424">
                  <c:v>8127010</c:v>
                </c:pt>
                <c:pt idx="425">
                  <c:v>8154833</c:v>
                </c:pt>
                <c:pt idx="426">
                  <c:v>8206838</c:v>
                </c:pt>
                <c:pt idx="427">
                  <c:v>8225314</c:v>
                </c:pt>
                <c:pt idx="428">
                  <c:v>8243743</c:v>
                </c:pt>
                <c:pt idx="429">
                  <c:v>8464008</c:v>
                </c:pt>
                <c:pt idx="430">
                  <c:v>8515426</c:v>
                </c:pt>
                <c:pt idx="431">
                  <c:v>8559350</c:v>
                </c:pt>
                <c:pt idx="432">
                  <c:v>8588627</c:v>
                </c:pt>
                <c:pt idx="433">
                  <c:v>8615463</c:v>
                </c:pt>
                <c:pt idx="434">
                  <c:v>8663915</c:v>
                </c:pt>
                <c:pt idx="435">
                  <c:v>8749926</c:v>
                </c:pt>
                <c:pt idx="436">
                  <c:v>8775550</c:v>
                </c:pt>
                <c:pt idx="437">
                  <c:v>8814182</c:v>
                </c:pt>
                <c:pt idx="438">
                  <c:v>8833085</c:v>
                </c:pt>
                <c:pt idx="439">
                  <c:v>8853127</c:v>
                </c:pt>
                <c:pt idx="440">
                  <c:v>8876008</c:v>
                </c:pt>
                <c:pt idx="441">
                  <c:v>9574371</c:v>
                </c:pt>
                <c:pt idx="442">
                  <c:v>9830093</c:v>
                </c:pt>
                <c:pt idx="443">
                  <c:v>10568388</c:v>
                </c:pt>
                <c:pt idx="444">
                  <c:v>10676217</c:v>
                </c:pt>
                <c:pt idx="445">
                  <c:v>10931834</c:v>
                </c:pt>
                <c:pt idx="446">
                  <c:v>11128765</c:v>
                </c:pt>
                <c:pt idx="447">
                  <c:v>11340008</c:v>
                </c:pt>
                <c:pt idx="448">
                  <c:v>11590404</c:v>
                </c:pt>
                <c:pt idx="449">
                  <c:v>11621299</c:v>
                </c:pt>
                <c:pt idx="450">
                  <c:v>11727239</c:v>
                </c:pt>
                <c:pt idx="451">
                  <c:v>16041296</c:v>
                </c:pt>
                <c:pt idx="452">
                  <c:v>16181024</c:v>
                </c:pt>
                <c:pt idx="453">
                  <c:v>16455763</c:v>
                </c:pt>
                <c:pt idx="454">
                  <c:v>16502396</c:v>
                </c:pt>
                <c:pt idx="455">
                  <c:v>16704463</c:v>
                </c:pt>
                <c:pt idx="456">
                  <c:v>16714057</c:v>
                </c:pt>
                <c:pt idx="457">
                  <c:v>17140580</c:v>
                </c:pt>
                <c:pt idx="458">
                  <c:v>17440325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E-43EB-A3C8-036E3BA46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735803536"/>
        <c:axId val="1735804976"/>
      </c:barChart>
      <c:catAx>
        <c:axId val="17358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04976"/>
        <c:crosses val="autoZero"/>
        <c:auto val="1"/>
        <c:lblAlgn val="ctr"/>
        <c:lblOffset val="100"/>
        <c:noMultiLvlLbl val="0"/>
      </c:catAx>
      <c:valAx>
        <c:axId val="17358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0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45720</xdr:rowOff>
    </xdr:from>
    <xdr:to>
      <xdr:col>14</xdr:col>
      <xdr:colOff>220980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5A550-5F6E-F9EE-3277-B8EBE2E39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167640</xdr:rowOff>
    </xdr:from>
    <xdr:to>
      <xdr:col>15</xdr:col>
      <xdr:colOff>243840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1BCB4-AC74-8B94-37A2-34E3A4947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nvi\Documents\CareerFoundry\Data%20Immersion%201\Ex1.7.xlsx" TargetMode="External"/><Relationship Id="rId1" Type="http://schemas.openxmlformats.org/officeDocument/2006/relationships/externalLinkPath" Target="Ex1.7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nvi\Downloads\Exercise1.8_Rev1.xlsx" TargetMode="External"/><Relationship Id="rId1" Type="http://schemas.openxmlformats.org/officeDocument/2006/relationships/externalLinkPath" Target="/Users/Janvi/Downloads/Exercise1.8_Re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egrated Data"/>
      <sheetName val="Data Mapping"/>
      <sheetName val="Aggregated Data"/>
      <sheetName val="PIVOT - Influenza Data Set"/>
      <sheetName val="PIVOT- Population Data Set"/>
      <sheetName val="Influenza Data Set - Changed"/>
      <sheetName val="Population Data Set - Changed"/>
      <sheetName val="Original Influenza Mortality Da"/>
      <sheetName val="Original Population Dat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Row Labels</v>
          </cell>
          <cell r="B3" t="str">
            <v>Sum of Under 5 years</v>
          </cell>
          <cell r="C3" t="str">
            <v>Sum of 5 - 14 years</v>
          </cell>
          <cell r="D3" t="str">
            <v>Sum of 15 - 24 years</v>
          </cell>
          <cell r="E3" t="str">
            <v>Sum of 25 - 34 years</v>
          </cell>
          <cell r="F3" t="str">
            <v>Sum of 35 - 44 years</v>
          </cell>
          <cell r="G3" t="str">
            <v>Sum of 45 - 54 years</v>
          </cell>
          <cell r="H3" t="str">
            <v>Sum of 55 - 64 years</v>
          </cell>
          <cell r="I3" t="str">
            <v>Sum of 65 - 74 years</v>
          </cell>
          <cell r="J3" t="str">
            <v>Sum of 75 - 84 years</v>
          </cell>
          <cell r="K3" t="str">
            <v>Sum of 85+ years</v>
          </cell>
          <cell r="L3" t="str">
            <v>Sum of Total population</v>
          </cell>
        </row>
        <row r="4">
          <cell r="A4" t="str">
            <v>Alabama - 2009</v>
          </cell>
          <cell r="B4">
            <v>289825</v>
          </cell>
          <cell r="C4">
            <v>563739</v>
          </cell>
          <cell r="D4">
            <v>834250</v>
          </cell>
          <cell r="E4">
            <v>1133846</v>
          </cell>
          <cell r="F4">
            <v>1426103</v>
          </cell>
          <cell r="G4">
            <v>1693118</v>
          </cell>
          <cell r="H4">
            <v>1953089</v>
          </cell>
          <cell r="I4">
            <v>2203342</v>
          </cell>
          <cell r="J4">
            <v>2482572</v>
          </cell>
          <cell r="K4">
            <v>144682</v>
          </cell>
          <cell r="L4">
            <v>4713550</v>
          </cell>
        </row>
        <row r="5">
          <cell r="A5" t="str">
            <v>Alabama - 2010</v>
          </cell>
          <cell r="B5">
            <v>327309</v>
          </cell>
          <cell r="C5">
            <v>620033</v>
          </cell>
          <cell r="D5">
            <v>928660</v>
          </cell>
          <cell r="E5">
            <v>1240691</v>
          </cell>
          <cell r="F5">
            <v>1535581</v>
          </cell>
          <cell r="G5">
            <v>1814345</v>
          </cell>
          <cell r="H5">
            <v>2104190</v>
          </cell>
          <cell r="I5">
            <v>2395616</v>
          </cell>
          <cell r="J5">
            <v>2702037</v>
          </cell>
          <cell r="K5">
            <v>109590</v>
          </cell>
          <cell r="L5">
            <v>4862140</v>
          </cell>
        </row>
        <row r="6">
          <cell r="A6" t="str">
            <v>Alabama - 2011</v>
          </cell>
          <cell r="B6">
            <v>366011</v>
          </cell>
          <cell r="C6">
            <v>696442</v>
          </cell>
          <cell r="D6">
            <v>1055031</v>
          </cell>
          <cell r="E6">
            <v>1400165</v>
          </cell>
          <cell r="F6">
            <v>1750742</v>
          </cell>
          <cell r="G6">
            <v>2071161</v>
          </cell>
          <cell r="H6">
            <v>2376285</v>
          </cell>
          <cell r="I6">
            <v>2697057</v>
          </cell>
          <cell r="J6">
            <v>3006763</v>
          </cell>
          <cell r="K6">
            <v>213923</v>
          </cell>
          <cell r="L6">
            <v>5081072</v>
          </cell>
        </row>
        <row r="7">
          <cell r="A7" t="str">
            <v>Alabama - 2012</v>
          </cell>
          <cell r="B7">
            <v>337079</v>
          </cell>
          <cell r="C7">
            <v>624542</v>
          </cell>
          <cell r="D7">
            <v>955598</v>
          </cell>
          <cell r="E7">
            <v>1293188</v>
          </cell>
          <cell r="F7">
            <v>1592842</v>
          </cell>
          <cell r="G7">
            <v>1864594</v>
          </cell>
          <cell r="H7">
            <v>2163165</v>
          </cell>
          <cell r="I7">
            <v>2475451</v>
          </cell>
          <cell r="J7">
            <v>2788356</v>
          </cell>
          <cell r="K7">
            <v>356280</v>
          </cell>
          <cell r="L7">
            <v>4866478</v>
          </cell>
        </row>
        <row r="8">
          <cell r="A8" t="str">
            <v>Alabama - 2013</v>
          </cell>
          <cell r="B8">
            <v>326207</v>
          </cell>
          <cell r="C8">
            <v>627015</v>
          </cell>
          <cell r="D8">
            <v>940169</v>
          </cell>
          <cell r="E8">
            <v>1274832</v>
          </cell>
          <cell r="F8">
            <v>1600049</v>
          </cell>
          <cell r="G8">
            <v>1878021</v>
          </cell>
          <cell r="H8">
            <v>2164972</v>
          </cell>
          <cell r="I8">
            <v>2447255</v>
          </cell>
          <cell r="J8">
            <v>2722070</v>
          </cell>
          <cell r="K8">
            <v>179959</v>
          </cell>
          <cell r="L8">
            <v>4876320</v>
          </cell>
        </row>
        <row r="9">
          <cell r="A9" t="str">
            <v>Alabama - 2014</v>
          </cell>
          <cell r="B9">
            <v>278965</v>
          </cell>
          <cell r="C9">
            <v>531868</v>
          </cell>
          <cell r="D9">
            <v>810564</v>
          </cell>
          <cell r="E9">
            <v>1093352</v>
          </cell>
          <cell r="F9">
            <v>1376208</v>
          </cell>
          <cell r="G9">
            <v>1619180</v>
          </cell>
          <cell r="H9">
            <v>1869017</v>
          </cell>
          <cell r="I9">
            <v>2118980</v>
          </cell>
          <cell r="J9">
            <v>2373931</v>
          </cell>
          <cell r="K9">
            <v>169017</v>
          </cell>
          <cell r="L9">
            <v>4622427</v>
          </cell>
        </row>
        <row r="10">
          <cell r="A10" t="str">
            <v>Alabama - 2015</v>
          </cell>
          <cell r="B10">
            <v>252457</v>
          </cell>
          <cell r="C10">
            <v>500024</v>
          </cell>
          <cell r="D10">
            <v>757708</v>
          </cell>
          <cell r="E10">
            <v>991040</v>
          </cell>
          <cell r="F10">
            <v>1251399</v>
          </cell>
          <cell r="G10">
            <v>1512003</v>
          </cell>
          <cell r="H10">
            <v>1775721</v>
          </cell>
          <cell r="I10">
            <v>2005344</v>
          </cell>
          <cell r="J10">
            <v>2247070</v>
          </cell>
          <cell r="K10">
            <v>209511</v>
          </cell>
          <cell r="L10">
            <v>4727058</v>
          </cell>
        </row>
        <row r="11">
          <cell r="A11" t="str">
            <v>Alabama - 2016</v>
          </cell>
          <cell r="B11">
            <v>334204</v>
          </cell>
          <cell r="C11">
            <v>659512</v>
          </cell>
          <cell r="D11">
            <v>967717</v>
          </cell>
          <cell r="E11">
            <v>1269346</v>
          </cell>
          <cell r="F11">
            <v>1594647</v>
          </cell>
          <cell r="G11">
            <v>1880567</v>
          </cell>
          <cell r="H11">
            <v>2192979</v>
          </cell>
          <cell r="I11">
            <v>2511852</v>
          </cell>
          <cell r="J11">
            <v>2787655</v>
          </cell>
          <cell r="K11">
            <v>143598</v>
          </cell>
          <cell r="L11">
            <v>4939554</v>
          </cell>
        </row>
        <row r="12">
          <cell r="A12" t="str">
            <v>Alabama - 2017</v>
          </cell>
          <cell r="B12">
            <v>157635</v>
          </cell>
          <cell r="C12">
            <v>333108</v>
          </cell>
          <cell r="D12">
            <v>499112</v>
          </cell>
          <cell r="E12">
            <v>652862</v>
          </cell>
          <cell r="F12">
            <v>825361</v>
          </cell>
          <cell r="G12">
            <v>1015831</v>
          </cell>
          <cell r="H12">
            <v>1189360</v>
          </cell>
          <cell r="I12">
            <v>1324775</v>
          </cell>
          <cell r="J12">
            <v>1405509</v>
          </cell>
          <cell r="K12">
            <v>120284</v>
          </cell>
          <cell r="L12">
            <v>4761712</v>
          </cell>
        </row>
        <row r="13">
          <cell r="A13" t="str">
            <v>Alaska - 2009</v>
          </cell>
          <cell r="B13">
            <v>137036</v>
          </cell>
          <cell r="C13">
            <v>279227</v>
          </cell>
          <cell r="D13">
            <v>402992</v>
          </cell>
          <cell r="E13">
            <v>547342</v>
          </cell>
          <cell r="F13">
            <v>672948</v>
          </cell>
          <cell r="G13">
            <v>819988</v>
          </cell>
          <cell r="H13">
            <v>935651</v>
          </cell>
          <cell r="I13">
            <v>1019974</v>
          </cell>
          <cell r="J13">
            <v>1143766</v>
          </cell>
          <cell r="K13">
            <v>22830</v>
          </cell>
          <cell r="L13">
            <v>734628</v>
          </cell>
        </row>
        <row r="14">
          <cell r="A14" t="str">
            <v>Alaska - 2010</v>
          </cell>
          <cell r="B14">
            <v>171770</v>
          </cell>
          <cell r="C14">
            <v>313625</v>
          </cell>
          <cell r="D14">
            <v>435733</v>
          </cell>
          <cell r="E14">
            <v>566478</v>
          </cell>
          <cell r="F14">
            <v>706573</v>
          </cell>
          <cell r="G14">
            <v>846870</v>
          </cell>
          <cell r="H14">
            <v>957025</v>
          </cell>
          <cell r="I14">
            <v>1072042</v>
          </cell>
          <cell r="J14">
            <v>1211319</v>
          </cell>
          <cell r="K14">
            <v>42186</v>
          </cell>
          <cell r="L14">
            <v>702506</v>
          </cell>
        </row>
        <row r="15">
          <cell r="A15" t="str">
            <v>Alaska - 2011</v>
          </cell>
          <cell r="B15">
            <v>129089</v>
          </cell>
          <cell r="C15">
            <v>245171</v>
          </cell>
          <cell r="D15">
            <v>357046</v>
          </cell>
          <cell r="E15">
            <v>469805</v>
          </cell>
          <cell r="F15">
            <v>589998</v>
          </cell>
          <cell r="G15">
            <v>692577</v>
          </cell>
          <cell r="H15">
            <v>789965</v>
          </cell>
          <cell r="I15">
            <v>875495</v>
          </cell>
          <cell r="J15">
            <v>972646</v>
          </cell>
          <cell r="K15">
            <v>22855</v>
          </cell>
          <cell r="L15">
            <v>677432</v>
          </cell>
        </row>
        <row r="16">
          <cell r="A16" t="str">
            <v>Alaska - 2012</v>
          </cell>
          <cell r="B16">
            <v>127007</v>
          </cell>
          <cell r="C16">
            <v>239474</v>
          </cell>
          <cell r="D16">
            <v>362726</v>
          </cell>
          <cell r="E16">
            <v>477934</v>
          </cell>
          <cell r="F16">
            <v>578853</v>
          </cell>
          <cell r="G16">
            <v>685575</v>
          </cell>
          <cell r="H16">
            <v>792135</v>
          </cell>
          <cell r="I16">
            <v>862657</v>
          </cell>
          <cell r="J16">
            <v>983301</v>
          </cell>
          <cell r="K16">
            <v>31741</v>
          </cell>
          <cell r="L16">
            <v>675805</v>
          </cell>
        </row>
        <row r="17">
          <cell r="A17" t="str">
            <v>Alaska - 2013</v>
          </cell>
          <cell r="B17">
            <v>116176</v>
          </cell>
          <cell r="C17">
            <v>227683</v>
          </cell>
          <cell r="D17">
            <v>346841</v>
          </cell>
          <cell r="E17">
            <v>468499</v>
          </cell>
          <cell r="F17">
            <v>576576</v>
          </cell>
          <cell r="G17">
            <v>679371</v>
          </cell>
          <cell r="H17">
            <v>781846</v>
          </cell>
          <cell r="I17">
            <v>863876</v>
          </cell>
          <cell r="J17">
            <v>972078</v>
          </cell>
          <cell r="K17">
            <v>30147</v>
          </cell>
          <cell r="L17">
            <v>724271</v>
          </cell>
        </row>
        <row r="18">
          <cell r="A18" t="str">
            <v>Alaska - 2014</v>
          </cell>
          <cell r="B18">
            <v>118016</v>
          </cell>
          <cell r="C18">
            <v>242184</v>
          </cell>
          <cell r="D18">
            <v>374031</v>
          </cell>
          <cell r="E18">
            <v>506431</v>
          </cell>
          <cell r="F18">
            <v>643626</v>
          </cell>
          <cell r="G18">
            <v>742916</v>
          </cell>
          <cell r="H18">
            <v>838765</v>
          </cell>
          <cell r="I18">
            <v>927603</v>
          </cell>
          <cell r="J18">
            <v>1042133</v>
          </cell>
          <cell r="K18">
            <v>24183</v>
          </cell>
          <cell r="L18">
            <v>647536</v>
          </cell>
        </row>
        <row r="19">
          <cell r="A19" t="str">
            <v>Alaska - 2015</v>
          </cell>
          <cell r="B19">
            <v>125570</v>
          </cell>
          <cell r="C19">
            <v>255217</v>
          </cell>
          <cell r="D19">
            <v>381152</v>
          </cell>
          <cell r="E19">
            <v>506794</v>
          </cell>
          <cell r="F19">
            <v>634523</v>
          </cell>
          <cell r="G19">
            <v>754740</v>
          </cell>
          <cell r="H19">
            <v>876733</v>
          </cell>
          <cell r="I19">
            <v>989444</v>
          </cell>
          <cell r="J19">
            <v>1096238</v>
          </cell>
          <cell r="K19">
            <v>31156</v>
          </cell>
          <cell r="L19">
            <v>705215</v>
          </cell>
        </row>
        <row r="20">
          <cell r="A20" t="str">
            <v>Alaska - 2016</v>
          </cell>
          <cell r="B20">
            <v>113425</v>
          </cell>
          <cell r="C20">
            <v>238021</v>
          </cell>
          <cell r="D20">
            <v>369263</v>
          </cell>
          <cell r="E20">
            <v>477379</v>
          </cell>
          <cell r="F20">
            <v>613964</v>
          </cell>
          <cell r="G20">
            <v>723720</v>
          </cell>
          <cell r="H20">
            <v>834116</v>
          </cell>
          <cell r="I20">
            <v>939932</v>
          </cell>
          <cell r="J20">
            <v>1042425</v>
          </cell>
          <cell r="K20">
            <v>44049</v>
          </cell>
          <cell r="L20">
            <v>728682</v>
          </cell>
        </row>
        <row r="21">
          <cell r="A21" t="str">
            <v>Alaska - 2017</v>
          </cell>
          <cell r="B21">
            <v>33238</v>
          </cell>
          <cell r="C21">
            <v>64977</v>
          </cell>
          <cell r="D21">
            <v>90054</v>
          </cell>
          <cell r="E21">
            <v>122661</v>
          </cell>
          <cell r="F21">
            <v>150230</v>
          </cell>
          <cell r="G21">
            <v>182000</v>
          </cell>
          <cell r="H21">
            <v>210701</v>
          </cell>
          <cell r="I21">
            <v>230958</v>
          </cell>
          <cell r="J21">
            <v>238912</v>
          </cell>
          <cell r="K21">
            <v>31680</v>
          </cell>
          <cell r="L21">
            <v>731616</v>
          </cell>
        </row>
        <row r="22">
          <cell r="A22" t="str">
            <v>Arizona - 2009</v>
          </cell>
          <cell r="B22">
            <v>67845</v>
          </cell>
          <cell r="C22">
            <v>127068</v>
          </cell>
          <cell r="D22">
            <v>191934</v>
          </cell>
          <cell r="E22">
            <v>262354</v>
          </cell>
          <cell r="F22">
            <v>318257</v>
          </cell>
          <cell r="G22">
            <v>386743</v>
          </cell>
          <cell r="H22">
            <v>441325</v>
          </cell>
          <cell r="I22">
            <v>486712</v>
          </cell>
          <cell r="J22">
            <v>545587</v>
          </cell>
          <cell r="K22">
            <v>13954</v>
          </cell>
          <cell r="L22">
            <v>6324865</v>
          </cell>
        </row>
        <row r="23">
          <cell r="A23" t="str">
            <v>Arizona - 2010</v>
          </cell>
          <cell r="B23">
            <v>75049</v>
          </cell>
          <cell r="C23">
            <v>145398</v>
          </cell>
          <cell r="D23">
            <v>219464</v>
          </cell>
          <cell r="E23">
            <v>295768</v>
          </cell>
          <cell r="F23">
            <v>353961</v>
          </cell>
          <cell r="G23">
            <v>418983</v>
          </cell>
          <cell r="H23">
            <v>480599</v>
          </cell>
          <cell r="I23">
            <v>539377</v>
          </cell>
          <cell r="J23">
            <v>613882</v>
          </cell>
          <cell r="K23">
            <v>8451</v>
          </cell>
          <cell r="L23">
            <v>6287420</v>
          </cell>
        </row>
        <row r="24">
          <cell r="A24" t="str">
            <v>Arizona - 2011</v>
          </cell>
          <cell r="B24">
            <v>55612</v>
          </cell>
          <cell r="C24">
            <v>111436</v>
          </cell>
          <cell r="D24">
            <v>171012</v>
          </cell>
          <cell r="E24">
            <v>239979</v>
          </cell>
          <cell r="F24">
            <v>296610</v>
          </cell>
          <cell r="G24">
            <v>351551</v>
          </cell>
          <cell r="H24">
            <v>407989</v>
          </cell>
          <cell r="I24">
            <v>446737</v>
          </cell>
          <cell r="J24">
            <v>504615</v>
          </cell>
          <cell r="K24">
            <v>16707</v>
          </cell>
          <cell r="L24">
            <v>6304046</v>
          </cell>
        </row>
        <row r="25">
          <cell r="A25" t="str">
            <v>Arizona - 2012</v>
          </cell>
          <cell r="B25">
            <v>77749</v>
          </cell>
          <cell r="C25">
            <v>148789</v>
          </cell>
          <cell r="D25">
            <v>221240</v>
          </cell>
          <cell r="E25">
            <v>302909</v>
          </cell>
          <cell r="F25">
            <v>368982</v>
          </cell>
          <cell r="G25">
            <v>434634</v>
          </cell>
          <cell r="H25">
            <v>500314</v>
          </cell>
          <cell r="I25">
            <v>549841</v>
          </cell>
          <cell r="J25">
            <v>622620</v>
          </cell>
          <cell r="K25">
            <v>5003</v>
          </cell>
          <cell r="L25">
            <v>6462829</v>
          </cell>
        </row>
        <row r="26">
          <cell r="A26" t="str">
            <v>Arizona - 2013</v>
          </cell>
          <cell r="B26">
            <v>78213</v>
          </cell>
          <cell r="C26">
            <v>140797</v>
          </cell>
          <cell r="D26">
            <v>196552</v>
          </cell>
          <cell r="E26">
            <v>271516</v>
          </cell>
          <cell r="F26">
            <v>340471</v>
          </cell>
          <cell r="G26">
            <v>399474</v>
          </cell>
          <cell r="H26">
            <v>461861</v>
          </cell>
          <cell r="I26">
            <v>505945</v>
          </cell>
          <cell r="J26">
            <v>588351</v>
          </cell>
          <cell r="K26">
            <v>6538</v>
          </cell>
          <cell r="L26">
            <v>6518081</v>
          </cell>
        </row>
        <row r="27">
          <cell r="A27" t="str">
            <v>Arizona - 2014</v>
          </cell>
          <cell r="B27">
            <v>82391</v>
          </cell>
          <cell r="C27">
            <v>159067</v>
          </cell>
          <cell r="D27">
            <v>222738</v>
          </cell>
          <cell r="E27">
            <v>312883</v>
          </cell>
          <cell r="F27">
            <v>375335</v>
          </cell>
          <cell r="G27">
            <v>441310</v>
          </cell>
          <cell r="H27">
            <v>513992</v>
          </cell>
          <cell r="I27">
            <v>570114</v>
          </cell>
          <cell r="J27">
            <v>622947</v>
          </cell>
          <cell r="K27">
            <v>8071</v>
          </cell>
          <cell r="L27">
            <v>6552388</v>
          </cell>
        </row>
        <row r="28">
          <cell r="A28" t="str">
            <v>Arizona - 2015</v>
          </cell>
          <cell r="B28">
            <v>78029</v>
          </cell>
          <cell r="C28">
            <v>140789</v>
          </cell>
          <cell r="D28">
            <v>195197</v>
          </cell>
          <cell r="E28">
            <v>270794</v>
          </cell>
          <cell r="F28">
            <v>331070</v>
          </cell>
          <cell r="G28">
            <v>382872</v>
          </cell>
          <cell r="H28">
            <v>441756</v>
          </cell>
          <cell r="I28">
            <v>484720</v>
          </cell>
          <cell r="J28">
            <v>536080</v>
          </cell>
          <cell r="K28">
            <v>2583</v>
          </cell>
          <cell r="L28">
            <v>6522731</v>
          </cell>
        </row>
        <row r="29">
          <cell r="A29" t="str">
            <v>Arizona - 2016</v>
          </cell>
          <cell r="B29">
            <v>93148</v>
          </cell>
          <cell r="C29">
            <v>176583</v>
          </cell>
          <cell r="D29">
            <v>270471</v>
          </cell>
          <cell r="E29">
            <v>354108</v>
          </cell>
          <cell r="F29">
            <v>430275</v>
          </cell>
          <cell r="G29">
            <v>498882</v>
          </cell>
          <cell r="H29">
            <v>571679</v>
          </cell>
          <cell r="I29">
            <v>630744</v>
          </cell>
          <cell r="J29">
            <v>713986</v>
          </cell>
          <cell r="K29">
            <v>6068</v>
          </cell>
          <cell r="L29">
            <v>6545958</v>
          </cell>
        </row>
        <row r="30">
          <cell r="A30" t="str">
            <v>Arizona - 2017</v>
          </cell>
          <cell r="B30">
            <v>66529</v>
          </cell>
          <cell r="C30">
            <v>118832</v>
          </cell>
          <cell r="D30">
            <v>172477</v>
          </cell>
          <cell r="E30">
            <v>236913</v>
          </cell>
          <cell r="F30">
            <v>287338</v>
          </cell>
          <cell r="G30">
            <v>335938</v>
          </cell>
          <cell r="H30">
            <v>395914</v>
          </cell>
          <cell r="I30">
            <v>439871</v>
          </cell>
          <cell r="J30">
            <v>487373</v>
          </cell>
          <cell r="K30">
            <v>4307</v>
          </cell>
          <cell r="L30">
            <v>6742401</v>
          </cell>
        </row>
        <row r="31">
          <cell r="A31" t="str">
            <v>Arkansas - 2009</v>
          </cell>
          <cell r="B31">
            <v>293224</v>
          </cell>
          <cell r="C31">
            <v>625398</v>
          </cell>
          <cell r="D31">
            <v>938696</v>
          </cell>
          <cell r="E31">
            <v>1244813</v>
          </cell>
          <cell r="F31">
            <v>1540667</v>
          </cell>
          <cell r="G31">
            <v>1853113</v>
          </cell>
          <cell r="H31">
            <v>2171008</v>
          </cell>
          <cell r="I31">
            <v>2500596</v>
          </cell>
          <cell r="J31">
            <v>2809016</v>
          </cell>
          <cell r="K31">
            <v>84617</v>
          </cell>
          <cell r="L31">
            <v>2843554</v>
          </cell>
        </row>
        <row r="32">
          <cell r="A32" t="str">
            <v>Arkansas - 2010</v>
          </cell>
          <cell r="B32">
            <v>339651</v>
          </cell>
          <cell r="C32">
            <v>705815</v>
          </cell>
          <cell r="D32">
            <v>1068377</v>
          </cell>
          <cell r="E32">
            <v>1415495</v>
          </cell>
          <cell r="F32">
            <v>1752940</v>
          </cell>
          <cell r="G32">
            <v>2087853</v>
          </cell>
          <cell r="H32">
            <v>2415439</v>
          </cell>
          <cell r="I32">
            <v>2798253</v>
          </cell>
          <cell r="J32">
            <v>3134106</v>
          </cell>
          <cell r="K32">
            <v>89160</v>
          </cell>
          <cell r="L32">
            <v>3041661</v>
          </cell>
        </row>
        <row r="33">
          <cell r="A33" t="str">
            <v>Arkansas - 2011</v>
          </cell>
          <cell r="B33">
            <v>303252</v>
          </cell>
          <cell r="C33">
            <v>640921</v>
          </cell>
          <cell r="D33">
            <v>991752</v>
          </cell>
          <cell r="E33">
            <v>1312344</v>
          </cell>
          <cell r="F33">
            <v>1632662</v>
          </cell>
          <cell r="G33">
            <v>1953195</v>
          </cell>
          <cell r="H33">
            <v>2245185</v>
          </cell>
          <cell r="I33">
            <v>2614640</v>
          </cell>
          <cell r="J33">
            <v>2940828</v>
          </cell>
          <cell r="K33">
            <v>120717</v>
          </cell>
          <cell r="L33">
            <v>2971204</v>
          </cell>
        </row>
        <row r="34">
          <cell r="A34" t="str">
            <v>Arkansas - 2012</v>
          </cell>
          <cell r="B34">
            <v>361510</v>
          </cell>
          <cell r="C34">
            <v>724433</v>
          </cell>
          <cell r="D34">
            <v>1094195</v>
          </cell>
          <cell r="E34">
            <v>1452547</v>
          </cell>
          <cell r="F34">
            <v>1770274</v>
          </cell>
          <cell r="G34">
            <v>2094681</v>
          </cell>
          <cell r="H34">
            <v>2388521</v>
          </cell>
          <cell r="I34">
            <v>2780189</v>
          </cell>
          <cell r="J34">
            <v>3106441</v>
          </cell>
          <cell r="K34">
            <v>69691</v>
          </cell>
          <cell r="L34">
            <v>3063186</v>
          </cell>
        </row>
        <row r="35">
          <cell r="A35" t="str">
            <v>Arkansas - 2013</v>
          </cell>
          <cell r="B35">
            <v>310358</v>
          </cell>
          <cell r="C35">
            <v>629131</v>
          </cell>
          <cell r="D35">
            <v>931112</v>
          </cell>
          <cell r="E35">
            <v>1254421</v>
          </cell>
          <cell r="F35">
            <v>1539083</v>
          </cell>
          <cell r="G35">
            <v>1832207</v>
          </cell>
          <cell r="H35">
            <v>2123708</v>
          </cell>
          <cell r="I35">
            <v>2504647</v>
          </cell>
          <cell r="J35">
            <v>2822394</v>
          </cell>
          <cell r="K35">
            <v>105072</v>
          </cell>
          <cell r="L35">
            <v>3039533</v>
          </cell>
        </row>
        <row r="36">
          <cell r="A36" t="str">
            <v>Arkansas - 2014</v>
          </cell>
          <cell r="B36">
            <v>364903</v>
          </cell>
          <cell r="C36">
            <v>684950</v>
          </cell>
          <cell r="D36">
            <v>1028699</v>
          </cell>
          <cell r="E36">
            <v>1383821</v>
          </cell>
          <cell r="F36">
            <v>1699796</v>
          </cell>
          <cell r="G36">
            <v>2021151</v>
          </cell>
          <cell r="H36">
            <v>2325132</v>
          </cell>
          <cell r="I36">
            <v>2693432</v>
          </cell>
          <cell r="J36">
            <v>3008883</v>
          </cell>
          <cell r="K36">
            <v>110266</v>
          </cell>
          <cell r="L36">
            <v>2953381</v>
          </cell>
        </row>
        <row r="37">
          <cell r="A37" t="str">
            <v>Arkansas - 2015</v>
          </cell>
          <cell r="B37">
            <v>327703</v>
          </cell>
          <cell r="C37">
            <v>649253</v>
          </cell>
          <cell r="D37">
            <v>970367</v>
          </cell>
          <cell r="E37">
            <v>1287029</v>
          </cell>
          <cell r="F37">
            <v>1598615</v>
          </cell>
          <cell r="G37">
            <v>1946886</v>
          </cell>
          <cell r="H37">
            <v>2293050</v>
          </cell>
          <cell r="I37">
            <v>2666739</v>
          </cell>
          <cell r="J37">
            <v>2981841</v>
          </cell>
          <cell r="K37">
            <v>87490</v>
          </cell>
          <cell r="L37">
            <v>3099972</v>
          </cell>
        </row>
        <row r="38">
          <cell r="A38" t="str">
            <v>Arkansas - 2016</v>
          </cell>
          <cell r="B38">
            <v>322614</v>
          </cell>
          <cell r="C38">
            <v>617397</v>
          </cell>
          <cell r="D38">
            <v>937583</v>
          </cell>
          <cell r="E38">
            <v>1238877</v>
          </cell>
          <cell r="F38">
            <v>1567283</v>
          </cell>
          <cell r="G38">
            <v>1872758</v>
          </cell>
          <cell r="H38">
            <v>2206269</v>
          </cell>
          <cell r="I38">
            <v>2521351</v>
          </cell>
          <cell r="J38">
            <v>2833202</v>
          </cell>
          <cell r="K38">
            <v>81918</v>
          </cell>
          <cell r="L38">
            <v>3082240</v>
          </cell>
        </row>
        <row r="39">
          <cell r="A39" t="str">
            <v>Arkansas - 2017</v>
          </cell>
          <cell r="B39">
            <v>146716</v>
          </cell>
          <cell r="C39">
            <v>302412</v>
          </cell>
          <cell r="D39">
            <v>448233</v>
          </cell>
          <cell r="E39">
            <v>592795</v>
          </cell>
          <cell r="F39">
            <v>737373</v>
          </cell>
          <cell r="G39">
            <v>897026</v>
          </cell>
          <cell r="H39">
            <v>1043944</v>
          </cell>
          <cell r="I39">
            <v>1156849</v>
          </cell>
          <cell r="J39">
            <v>1217271</v>
          </cell>
          <cell r="K39">
            <v>102464</v>
          </cell>
          <cell r="L39">
            <v>3144162</v>
          </cell>
        </row>
        <row r="40">
          <cell r="A40" t="str">
            <v>California - 2009</v>
          </cell>
          <cell r="B40">
            <v>209335</v>
          </cell>
          <cell r="C40">
            <v>420383</v>
          </cell>
          <cell r="D40">
            <v>662093</v>
          </cell>
          <cell r="E40">
            <v>900307</v>
          </cell>
          <cell r="F40">
            <v>1105182</v>
          </cell>
          <cell r="G40">
            <v>1319637</v>
          </cell>
          <cell r="H40">
            <v>1540940</v>
          </cell>
          <cell r="I40">
            <v>1778471</v>
          </cell>
          <cell r="J40">
            <v>2024496</v>
          </cell>
          <cell r="K40">
            <v>103988</v>
          </cell>
          <cell r="L40">
            <v>36329077</v>
          </cell>
        </row>
        <row r="41">
          <cell r="A41" t="str">
            <v>California - 2010</v>
          </cell>
          <cell r="B41">
            <v>217213</v>
          </cell>
          <cell r="C41">
            <v>414854</v>
          </cell>
          <cell r="D41">
            <v>641361</v>
          </cell>
          <cell r="E41">
            <v>879473</v>
          </cell>
          <cell r="F41">
            <v>1080036</v>
          </cell>
          <cell r="G41">
            <v>1288547</v>
          </cell>
          <cell r="H41">
            <v>1516039</v>
          </cell>
          <cell r="I41">
            <v>1746725</v>
          </cell>
          <cell r="J41">
            <v>1959038</v>
          </cell>
          <cell r="K41">
            <v>120289</v>
          </cell>
          <cell r="L41">
            <v>36388689</v>
          </cell>
        </row>
        <row r="42">
          <cell r="A42" t="str">
            <v>California - 2011</v>
          </cell>
          <cell r="B42">
            <v>228241</v>
          </cell>
          <cell r="C42">
            <v>427021</v>
          </cell>
          <cell r="D42">
            <v>638398</v>
          </cell>
          <cell r="E42">
            <v>864890</v>
          </cell>
          <cell r="F42">
            <v>1090009</v>
          </cell>
          <cell r="G42">
            <v>1312251</v>
          </cell>
          <cell r="H42">
            <v>1546738</v>
          </cell>
          <cell r="I42">
            <v>1800669</v>
          </cell>
          <cell r="J42">
            <v>2032737</v>
          </cell>
          <cell r="K42">
            <v>150628</v>
          </cell>
          <cell r="L42">
            <v>36986746</v>
          </cell>
        </row>
        <row r="43">
          <cell r="A43" t="str">
            <v>California - 2012</v>
          </cell>
          <cell r="B43">
            <v>234300</v>
          </cell>
          <cell r="C43">
            <v>463078</v>
          </cell>
          <cell r="D43">
            <v>698366</v>
          </cell>
          <cell r="E43">
            <v>944818</v>
          </cell>
          <cell r="F43">
            <v>1169074</v>
          </cell>
          <cell r="G43">
            <v>1413907</v>
          </cell>
          <cell r="H43">
            <v>1685442</v>
          </cell>
          <cell r="I43">
            <v>1934040</v>
          </cell>
          <cell r="J43">
            <v>2161024</v>
          </cell>
          <cell r="K43">
            <v>93520</v>
          </cell>
          <cell r="L43">
            <v>37341855</v>
          </cell>
        </row>
        <row r="44">
          <cell r="A44" t="str">
            <v>California - 2013</v>
          </cell>
          <cell r="B44">
            <v>217601</v>
          </cell>
          <cell r="C44">
            <v>441323</v>
          </cell>
          <cell r="D44">
            <v>665504</v>
          </cell>
          <cell r="E44">
            <v>906603</v>
          </cell>
          <cell r="F44">
            <v>1127012</v>
          </cell>
          <cell r="G44">
            <v>1349208</v>
          </cell>
          <cell r="H44">
            <v>1591122</v>
          </cell>
          <cell r="I44">
            <v>1831432</v>
          </cell>
          <cell r="J44">
            <v>2056961</v>
          </cell>
          <cell r="K44">
            <v>98559</v>
          </cell>
          <cell r="L44">
            <v>37606937</v>
          </cell>
        </row>
        <row r="45">
          <cell r="A45" t="str">
            <v>California - 2014</v>
          </cell>
          <cell r="B45">
            <v>227585</v>
          </cell>
          <cell r="C45">
            <v>455101</v>
          </cell>
          <cell r="D45">
            <v>685862</v>
          </cell>
          <cell r="E45">
            <v>894946</v>
          </cell>
          <cell r="F45">
            <v>1155610</v>
          </cell>
          <cell r="G45">
            <v>1369729</v>
          </cell>
          <cell r="H45">
            <v>1609596</v>
          </cell>
          <cell r="I45">
            <v>1848159</v>
          </cell>
          <cell r="J45">
            <v>2083845</v>
          </cell>
          <cell r="K45">
            <v>231009</v>
          </cell>
          <cell r="L45">
            <v>38107157</v>
          </cell>
        </row>
        <row r="46">
          <cell r="A46" t="str">
            <v>California - 2015</v>
          </cell>
          <cell r="B46">
            <v>245611</v>
          </cell>
          <cell r="C46">
            <v>484625</v>
          </cell>
          <cell r="D46">
            <v>723697</v>
          </cell>
          <cell r="E46">
            <v>956157</v>
          </cell>
          <cell r="F46">
            <v>1222144</v>
          </cell>
          <cell r="G46">
            <v>1440792</v>
          </cell>
          <cell r="H46">
            <v>1699835</v>
          </cell>
          <cell r="I46">
            <v>1969339</v>
          </cell>
          <cell r="J46">
            <v>2231511</v>
          </cell>
          <cell r="K46">
            <v>178932</v>
          </cell>
          <cell r="L46">
            <v>38692954</v>
          </cell>
        </row>
        <row r="47">
          <cell r="A47" t="str">
            <v>California - 2016</v>
          </cell>
          <cell r="B47">
            <v>227117</v>
          </cell>
          <cell r="C47">
            <v>435023</v>
          </cell>
          <cell r="D47">
            <v>649072</v>
          </cell>
          <cell r="E47">
            <v>851594</v>
          </cell>
          <cell r="F47">
            <v>1086214</v>
          </cell>
          <cell r="G47">
            <v>1303993</v>
          </cell>
          <cell r="H47">
            <v>1532476</v>
          </cell>
          <cell r="I47">
            <v>1774324</v>
          </cell>
          <cell r="J47">
            <v>2015266</v>
          </cell>
          <cell r="K47">
            <v>119220</v>
          </cell>
          <cell r="L47">
            <v>38841344</v>
          </cell>
        </row>
        <row r="48">
          <cell r="A48" t="str">
            <v>California - 2017</v>
          </cell>
          <cell r="B48">
            <v>198894</v>
          </cell>
          <cell r="C48">
            <v>388781</v>
          </cell>
          <cell r="D48">
            <v>568216</v>
          </cell>
          <cell r="E48">
            <v>763965</v>
          </cell>
          <cell r="F48">
            <v>967696</v>
          </cell>
          <cell r="G48">
            <v>1172055</v>
          </cell>
          <cell r="H48">
            <v>1397537</v>
          </cell>
          <cell r="I48">
            <v>1598104</v>
          </cell>
          <cell r="J48">
            <v>1752726</v>
          </cell>
          <cell r="K48">
            <v>147443</v>
          </cell>
          <cell r="L48">
            <v>38760119</v>
          </cell>
        </row>
        <row r="49">
          <cell r="A49" t="str">
            <v>Colorado - 2009</v>
          </cell>
          <cell r="B49">
            <v>252510</v>
          </cell>
          <cell r="C49">
            <v>488045</v>
          </cell>
          <cell r="D49">
            <v>744410</v>
          </cell>
          <cell r="E49">
            <v>1038862</v>
          </cell>
          <cell r="F49">
            <v>1287712</v>
          </cell>
          <cell r="G49">
            <v>1516318</v>
          </cell>
          <cell r="H49">
            <v>1742610</v>
          </cell>
          <cell r="I49">
            <v>1996883</v>
          </cell>
          <cell r="J49">
            <v>2284205</v>
          </cell>
          <cell r="K49">
            <v>98744</v>
          </cell>
          <cell r="L49">
            <v>4868211</v>
          </cell>
        </row>
        <row r="50">
          <cell r="A50" t="str">
            <v>Colorado - 2010</v>
          </cell>
          <cell r="B50">
            <v>254367</v>
          </cell>
          <cell r="C50">
            <v>503969</v>
          </cell>
          <cell r="D50">
            <v>764388</v>
          </cell>
          <cell r="E50">
            <v>1038538</v>
          </cell>
          <cell r="F50">
            <v>1301319</v>
          </cell>
          <cell r="G50">
            <v>1538357</v>
          </cell>
          <cell r="H50">
            <v>1773128</v>
          </cell>
          <cell r="I50">
            <v>2024133</v>
          </cell>
          <cell r="J50">
            <v>2293955</v>
          </cell>
          <cell r="K50">
            <v>78265</v>
          </cell>
          <cell r="L50">
            <v>4913915</v>
          </cell>
        </row>
        <row r="51">
          <cell r="A51" t="str">
            <v>Colorado - 2011</v>
          </cell>
          <cell r="B51">
            <v>253988</v>
          </cell>
          <cell r="C51">
            <v>508289</v>
          </cell>
          <cell r="D51">
            <v>795073</v>
          </cell>
          <cell r="E51">
            <v>1107345</v>
          </cell>
          <cell r="F51">
            <v>1403649</v>
          </cell>
          <cell r="G51">
            <v>1657739</v>
          </cell>
          <cell r="H51">
            <v>1903540</v>
          </cell>
          <cell r="I51">
            <v>2190321</v>
          </cell>
          <cell r="J51">
            <v>2495871</v>
          </cell>
          <cell r="K51">
            <v>74650</v>
          </cell>
          <cell r="L51">
            <v>5053317</v>
          </cell>
        </row>
        <row r="52">
          <cell r="A52" t="str">
            <v>Colorado - 2012</v>
          </cell>
          <cell r="B52">
            <v>247024</v>
          </cell>
          <cell r="C52">
            <v>467840</v>
          </cell>
          <cell r="D52">
            <v>704503</v>
          </cell>
          <cell r="E52">
            <v>972774</v>
          </cell>
          <cell r="F52">
            <v>1216046</v>
          </cell>
          <cell r="G52">
            <v>1439859</v>
          </cell>
          <cell r="H52">
            <v>1673665</v>
          </cell>
          <cell r="I52">
            <v>1919742</v>
          </cell>
          <cell r="J52">
            <v>2191038</v>
          </cell>
          <cell r="K52">
            <v>88674</v>
          </cell>
          <cell r="L52">
            <v>5005219</v>
          </cell>
        </row>
        <row r="53">
          <cell r="A53" t="str">
            <v>Colorado - 2013</v>
          </cell>
          <cell r="B53">
            <v>253921</v>
          </cell>
          <cell r="C53">
            <v>485435</v>
          </cell>
          <cell r="D53">
            <v>755843</v>
          </cell>
          <cell r="E53">
            <v>1021197</v>
          </cell>
          <cell r="F53">
            <v>1294109</v>
          </cell>
          <cell r="G53">
            <v>1526498</v>
          </cell>
          <cell r="H53">
            <v>1752783</v>
          </cell>
          <cell r="I53">
            <v>2043123</v>
          </cell>
          <cell r="J53">
            <v>2302368</v>
          </cell>
          <cell r="K53">
            <v>73787</v>
          </cell>
          <cell r="L53">
            <v>5177271</v>
          </cell>
        </row>
        <row r="54">
          <cell r="A54" t="str">
            <v>Colorado - 2014</v>
          </cell>
          <cell r="B54">
            <v>238337</v>
          </cell>
          <cell r="C54">
            <v>451157</v>
          </cell>
          <cell r="D54">
            <v>665375</v>
          </cell>
          <cell r="E54">
            <v>908988</v>
          </cell>
          <cell r="F54">
            <v>1152486</v>
          </cell>
          <cell r="G54">
            <v>1397458</v>
          </cell>
          <cell r="H54">
            <v>1634189</v>
          </cell>
          <cell r="I54">
            <v>1902833</v>
          </cell>
          <cell r="J54">
            <v>2160956</v>
          </cell>
          <cell r="K54">
            <v>60112</v>
          </cell>
          <cell r="L54">
            <v>5270658</v>
          </cell>
        </row>
        <row r="55">
          <cell r="A55" t="str">
            <v>Colorado - 2015</v>
          </cell>
          <cell r="B55">
            <v>346552</v>
          </cell>
          <cell r="C55">
            <v>645153</v>
          </cell>
          <cell r="D55">
            <v>957245</v>
          </cell>
          <cell r="E55">
            <v>1271825</v>
          </cell>
          <cell r="F55">
            <v>1588610</v>
          </cell>
          <cell r="G55">
            <v>1910631</v>
          </cell>
          <cell r="H55">
            <v>2224061</v>
          </cell>
          <cell r="I55">
            <v>2578423</v>
          </cell>
          <cell r="J55">
            <v>2886231</v>
          </cell>
          <cell r="K55">
            <v>79248</v>
          </cell>
          <cell r="L55">
            <v>5872653</v>
          </cell>
        </row>
        <row r="56">
          <cell r="A56" t="str">
            <v>Colorado - 2016</v>
          </cell>
          <cell r="B56">
            <v>268008</v>
          </cell>
          <cell r="C56">
            <v>522136</v>
          </cell>
          <cell r="D56">
            <v>791838</v>
          </cell>
          <cell r="E56">
            <v>1069817</v>
          </cell>
          <cell r="F56">
            <v>1351050</v>
          </cell>
          <cell r="G56">
            <v>1640640</v>
          </cell>
          <cell r="H56">
            <v>1922781</v>
          </cell>
          <cell r="I56">
            <v>2211895</v>
          </cell>
          <cell r="J56">
            <v>2515677</v>
          </cell>
          <cell r="K56">
            <v>159904</v>
          </cell>
          <cell r="L56">
            <v>5359693</v>
          </cell>
        </row>
        <row r="57">
          <cell r="A57" t="str">
            <v>Colorado - 2017</v>
          </cell>
          <cell r="B57">
            <v>99170</v>
          </cell>
          <cell r="C57">
            <v>197637</v>
          </cell>
          <cell r="D57">
            <v>292472</v>
          </cell>
          <cell r="E57">
            <v>395821</v>
          </cell>
          <cell r="F57">
            <v>497651</v>
          </cell>
          <cell r="G57">
            <v>600799</v>
          </cell>
          <cell r="H57">
            <v>698786</v>
          </cell>
          <cell r="I57">
            <v>786543</v>
          </cell>
          <cell r="J57">
            <v>875362</v>
          </cell>
          <cell r="K57">
            <v>35535</v>
          </cell>
          <cell r="L57">
            <v>5915370</v>
          </cell>
        </row>
        <row r="58">
          <cell r="A58" t="str">
            <v>Connecticut - 2009</v>
          </cell>
          <cell r="B58">
            <v>50505</v>
          </cell>
          <cell r="C58">
            <v>89643</v>
          </cell>
          <cell r="D58">
            <v>136278</v>
          </cell>
          <cell r="E58">
            <v>185057</v>
          </cell>
          <cell r="F58">
            <v>221168</v>
          </cell>
          <cell r="G58">
            <v>254954</v>
          </cell>
          <cell r="H58">
            <v>284188</v>
          </cell>
          <cell r="I58">
            <v>318317</v>
          </cell>
          <cell r="J58">
            <v>341648</v>
          </cell>
          <cell r="K58">
            <v>6093</v>
          </cell>
          <cell r="L58">
            <v>3494487</v>
          </cell>
        </row>
        <row r="59">
          <cell r="A59" t="str">
            <v>Connecticut - 2010</v>
          </cell>
          <cell r="B59">
            <v>49106</v>
          </cell>
          <cell r="C59">
            <v>89193</v>
          </cell>
          <cell r="D59">
            <v>134512</v>
          </cell>
          <cell r="E59">
            <v>183775</v>
          </cell>
          <cell r="F59">
            <v>219509</v>
          </cell>
          <cell r="G59">
            <v>254926</v>
          </cell>
          <cell r="H59">
            <v>286207</v>
          </cell>
          <cell r="I59">
            <v>321106</v>
          </cell>
          <cell r="J59">
            <v>344982</v>
          </cell>
          <cell r="K59">
            <v>17026</v>
          </cell>
          <cell r="L59">
            <v>3545837</v>
          </cell>
        </row>
        <row r="60">
          <cell r="A60" t="str">
            <v>Connecticut - 2011</v>
          </cell>
          <cell r="B60">
            <v>48238</v>
          </cell>
          <cell r="C60">
            <v>87674</v>
          </cell>
          <cell r="D60">
            <v>133306</v>
          </cell>
          <cell r="E60">
            <v>182583</v>
          </cell>
          <cell r="F60">
            <v>217370</v>
          </cell>
          <cell r="G60">
            <v>253597</v>
          </cell>
          <cell r="H60">
            <v>286529</v>
          </cell>
          <cell r="I60">
            <v>322844</v>
          </cell>
          <cell r="J60">
            <v>346458</v>
          </cell>
          <cell r="K60">
            <v>4370</v>
          </cell>
          <cell r="L60">
            <v>3558172</v>
          </cell>
        </row>
        <row r="61">
          <cell r="A61" t="str">
            <v>Connecticut - 2012</v>
          </cell>
          <cell r="B61">
            <v>47139</v>
          </cell>
          <cell r="C61">
            <v>86630</v>
          </cell>
          <cell r="D61">
            <v>132477</v>
          </cell>
          <cell r="E61">
            <v>181998</v>
          </cell>
          <cell r="F61">
            <v>216026</v>
          </cell>
          <cell r="G61">
            <v>252829</v>
          </cell>
          <cell r="H61">
            <v>287212</v>
          </cell>
          <cell r="I61">
            <v>323825</v>
          </cell>
          <cell r="J61">
            <v>348326</v>
          </cell>
          <cell r="K61">
            <v>8340</v>
          </cell>
          <cell r="L61">
            <v>3572213</v>
          </cell>
        </row>
        <row r="62">
          <cell r="A62" t="str">
            <v>Connecticut - 2013</v>
          </cell>
          <cell r="B62">
            <v>46362</v>
          </cell>
          <cell r="C62">
            <v>85603</v>
          </cell>
          <cell r="D62">
            <v>132493</v>
          </cell>
          <cell r="E62">
            <v>182726</v>
          </cell>
          <cell r="F62">
            <v>215803</v>
          </cell>
          <cell r="G62">
            <v>253134</v>
          </cell>
          <cell r="H62">
            <v>288427</v>
          </cell>
          <cell r="I62">
            <v>326862</v>
          </cell>
          <cell r="J62">
            <v>351105</v>
          </cell>
          <cell r="K62">
            <v>3932</v>
          </cell>
          <cell r="L62">
            <v>3583561</v>
          </cell>
        </row>
        <row r="63">
          <cell r="A63" t="str">
            <v>Connecticut - 2014</v>
          </cell>
          <cell r="B63">
            <v>45275</v>
          </cell>
          <cell r="C63">
            <v>83960</v>
          </cell>
          <cell r="D63">
            <v>131866</v>
          </cell>
          <cell r="E63">
            <v>182263</v>
          </cell>
          <cell r="F63">
            <v>214764</v>
          </cell>
          <cell r="G63">
            <v>252192</v>
          </cell>
          <cell r="H63">
            <v>288202</v>
          </cell>
          <cell r="I63">
            <v>328038</v>
          </cell>
          <cell r="J63">
            <v>352118</v>
          </cell>
          <cell r="K63">
            <v>6762</v>
          </cell>
          <cell r="L63">
            <v>3592053</v>
          </cell>
        </row>
        <row r="64">
          <cell r="A64" t="str">
            <v>Connecticut - 2015</v>
          </cell>
          <cell r="B64">
            <v>44291</v>
          </cell>
          <cell r="C64">
            <v>90639</v>
          </cell>
          <cell r="D64">
            <v>139215</v>
          </cell>
          <cell r="E64">
            <v>190252</v>
          </cell>
          <cell r="F64">
            <v>221522</v>
          </cell>
          <cell r="G64">
            <v>258706</v>
          </cell>
          <cell r="H64">
            <v>295526</v>
          </cell>
          <cell r="I64">
            <v>337259</v>
          </cell>
          <cell r="J64">
            <v>360594</v>
          </cell>
          <cell r="K64">
            <v>7607</v>
          </cell>
          <cell r="L64">
            <v>3593222</v>
          </cell>
        </row>
        <row r="65">
          <cell r="A65" t="str">
            <v>Connecticut - 2016</v>
          </cell>
          <cell r="B65">
            <v>43351</v>
          </cell>
          <cell r="C65">
            <v>80023</v>
          </cell>
          <cell r="D65">
            <v>129332</v>
          </cell>
          <cell r="E65">
            <v>180529</v>
          </cell>
          <cell r="F65">
            <v>219023</v>
          </cell>
          <cell r="G65">
            <v>255873</v>
          </cell>
          <cell r="H65">
            <v>293740</v>
          </cell>
          <cell r="I65">
            <v>328060</v>
          </cell>
          <cell r="J65">
            <v>351040</v>
          </cell>
          <cell r="K65">
            <v>8683</v>
          </cell>
          <cell r="L65">
            <v>3588570</v>
          </cell>
        </row>
        <row r="66">
          <cell r="A66" t="str">
            <v>Connecticut - 2017</v>
          </cell>
          <cell r="B66">
            <v>42578</v>
          </cell>
          <cell r="C66">
            <v>87676</v>
          </cell>
          <cell r="D66">
            <v>128632</v>
          </cell>
          <cell r="E66">
            <v>179998</v>
          </cell>
          <cell r="F66">
            <v>216832</v>
          </cell>
          <cell r="G66">
            <v>253065</v>
          </cell>
          <cell r="H66">
            <v>291785</v>
          </cell>
          <cell r="I66">
            <v>328561</v>
          </cell>
          <cell r="J66">
            <v>352021</v>
          </cell>
          <cell r="K66">
            <v>9973</v>
          </cell>
          <cell r="L66">
            <v>3594478</v>
          </cell>
        </row>
        <row r="67">
          <cell r="A67" t="str">
            <v>Delaware - 2009</v>
          </cell>
          <cell r="B67">
            <v>5825</v>
          </cell>
          <cell r="C67">
            <v>11419</v>
          </cell>
          <cell r="D67">
            <v>26064</v>
          </cell>
          <cell r="E67">
            <v>47579</v>
          </cell>
          <cell r="F67">
            <v>53855</v>
          </cell>
          <cell r="G67">
            <v>68545</v>
          </cell>
          <cell r="H67">
            <v>80446</v>
          </cell>
          <cell r="I67">
            <v>96166</v>
          </cell>
          <cell r="J67">
            <v>103685</v>
          </cell>
          <cell r="K67">
            <v>10055</v>
          </cell>
          <cell r="L67">
            <v>863832</v>
          </cell>
        </row>
        <row r="68">
          <cell r="A68" t="str">
            <v>Delaware - 2010</v>
          </cell>
          <cell r="B68">
            <v>5584</v>
          </cell>
          <cell r="C68">
            <v>11183</v>
          </cell>
          <cell r="D68">
            <v>17280</v>
          </cell>
          <cell r="E68">
            <v>39093</v>
          </cell>
          <cell r="F68">
            <v>45288</v>
          </cell>
          <cell r="G68">
            <v>51610</v>
          </cell>
          <cell r="H68">
            <v>64219</v>
          </cell>
          <cell r="I68">
            <v>80466</v>
          </cell>
          <cell r="J68">
            <v>96811</v>
          </cell>
          <cell r="K68">
            <v>3154</v>
          </cell>
          <cell r="L68">
            <v>881278</v>
          </cell>
        </row>
        <row r="69">
          <cell r="A69" t="str">
            <v>Delaware - 2011</v>
          </cell>
          <cell r="B69">
            <v>5576</v>
          </cell>
          <cell r="C69">
            <v>11178</v>
          </cell>
          <cell r="D69">
            <v>17392</v>
          </cell>
          <cell r="E69">
            <v>39769</v>
          </cell>
          <cell r="F69">
            <v>45908</v>
          </cell>
          <cell r="G69">
            <v>52367</v>
          </cell>
          <cell r="H69">
            <v>65667</v>
          </cell>
          <cell r="I69">
            <v>73316</v>
          </cell>
          <cell r="J69">
            <v>90196</v>
          </cell>
          <cell r="K69">
            <v>5446</v>
          </cell>
          <cell r="L69">
            <v>890856</v>
          </cell>
        </row>
        <row r="70">
          <cell r="A70" t="str">
            <v>Delaware - 2012</v>
          </cell>
          <cell r="B70">
            <v>5614</v>
          </cell>
          <cell r="C70">
            <v>11189</v>
          </cell>
          <cell r="D70">
            <v>17536</v>
          </cell>
          <cell r="E70">
            <v>40477</v>
          </cell>
          <cell r="F70">
            <v>46476</v>
          </cell>
          <cell r="G70">
            <v>53035</v>
          </cell>
          <cell r="H70">
            <v>66449</v>
          </cell>
          <cell r="I70">
            <v>74581</v>
          </cell>
          <cell r="J70">
            <v>92003</v>
          </cell>
          <cell r="K70">
            <v>30162</v>
          </cell>
          <cell r="L70">
            <v>900131</v>
          </cell>
        </row>
        <row r="71">
          <cell r="A71" t="str">
            <v>Delaware - 2013</v>
          </cell>
          <cell r="B71">
            <v>5613</v>
          </cell>
          <cell r="C71">
            <v>11236</v>
          </cell>
          <cell r="D71">
            <v>17731</v>
          </cell>
          <cell r="E71">
            <v>32183</v>
          </cell>
          <cell r="F71">
            <v>38035</v>
          </cell>
          <cell r="G71">
            <v>44687</v>
          </cell>
          <cell r="H71">
            <v>58504</v>
          </cell>
          <cell r="I71">
            <v>66997</v>
          </cell>
          <cell r="J71">
            <v>84044</v>
          </cell>
          <cell r="K71">
            <v>15151</v>
          </cell>
          <cell r="L71">
            <v>908446</v>
          </cell>
        </row>
        <row r="72">
          <cell r="A72" t="str">
            <v>Delaware - 2014</v>
          </cell>
          <cell r="B72">
            <v>5595</v>
          </cell>
          <cell r="C72">
            <v>11237</v>
          </cell>
          <cell r="D72">
            <v>17715</v>
          </cell>
          <cell r="E72">
            <v>23397</v>
          </cell>
          <cell r="F72">
            <v>29109</v>
          </cell>
          <cell r="G72">
            <v>35823</v>
          </cell>
          <cell r="H72">
            <v>49518</v>
          </cell>
          <cell r="I72">
            <v>58518</v>
          </cell>
          <cell r="J72">
            <v>75941</v>
          </cell>
          <cell r="K72">
            <v>3552</v>
          </cell>
          <cell r="L72">
            <v>917060</v>
          </cell>
        </row>
        <row r="73">
          <cell r="A73" t="str">
            <v>Delaware - 2015</v>
          </cell>
          <cell r="B73">
            <v>5558</v>
          </cell>
          <cell r="C73">
            <v>11257</v>
          </cell>
          <cell r="D73">
            <v>17761</v>
          </cell>
          <cell r="E73">
            <v>23570</v>
          </cell>
          <cell r="F73">
            <v>29206</v>
          </cell>
          <cell r="G73">
            <v>35968</v>
          </cell>
          <cell r="H73">
            <v>50441</v>
          </cell>
          <cell r="I73">
            <v>59877</v>
          </cell>
          <cell r="J73">
            <v>77660</v>
          </cell>
          <cell r="K73">
            <v>3206</v>
          </cell>
          <cell r="L73">
            <v>926454</v>
          </cell>
        </row>
        <row r="74">
          <cell r="A74" t="str">
            <v>Delaware - 2016</v>
          </cell>
          <cell r="B74">
            <v>5569</v>
          </cell>
          <cell r="C74">
            <v>11338</v>
          </cell>
          <cell r="D74">
            <v>17726</v>
          </cell>
          <cell r="E74">
            <v>23602</v>
          </cell>
          <cell r="F74">
            <v>29133</v>
          </cell>
          <cell r="G74">
            <v>35878</v>
          </cell>
          <cell r="H74">
            <v>50370</v>
          </cell>
          <cell r="I74">
            <v>60366</v>
          </cell>
          <cell r="J74">
            <v>78498</v>
          </cell>
          <cell r="K74">
            <v>5915</v>
          </cell>
          <cell r="L74">
            <v>934695</v>
          </cell>
        </row>
        <row r="75">
          <cell r="A75" t="str">
            <v>Delaware - 2017</v>
          </cell>
          <cell r="B75">
            <v>5528</v>
          </cell>
          <cell r="C75">
            <v>11298</v>
          </cell>
          <cell r="D75">
            <v>17571</v>
          </cell>
          <cell r="E75">
            <v>23555</v>
          </cell>
          <cell r="F75">
            <v>37815</v>
          </cell>
          <cell r="G75">
            <v>44540</v>
          </cell>
          <cell r="H75">
            <v>59120</v>
          </cell>
          <cell r="I75">
            <v>69706</v>
          </cell>
          <cell r="J75">
            <v>87938</v>
          </cell>
          <cell r="K75">
            <v>9268</v>
          </cell>
          <cell r="L75">
            <v>943732</v>
          </cell>
        </row>
        <row r="76">
          <cell r="A76" t="str">
            <v>District of Columbia - 2009</v>
          </cell>
          <cell r="B76">
            <v>3589</v>
          </cell>
          <cell r="C76">
            <v>6648</v>
          </cell>
          <cell r="D76">
            <v>11355</v>
          </cell>
          <cell r="E76">
            <v>16356</v>
          </cell>
          <cell r="F76">
            <v>20416</v>
          </cell>
          <cell r="G76">
            <v>24240</v>
          </cell>
          <cell r="H76">
            <v>27064</v>
          </cell>
          <cell r="I76">
            <v>28652</v>
          </cell>
          <cell r="J76">
            <v>29711</v>
          </cell>
          <cell r="K76">
            <v>1090</v>
          </cell>
          <cell r="L76">
            <v>588433</v>
          </cell>
        </row>
        <row r="77">
          <cell r="A77" t="str">
            <v>District of Columbia - 2010</v>
          </cell>
          <cell r="B77">
            <v>3214</v>
          </cell>
          <cell r="C77">
            <v>5902</v>
          </cell>
          <cell r="D77">
            <v>11512</v>
          </cell>
          <cell r="E77">
            <v>16654</v>
          </cell>
          <cell r="F77">
            <v>20511</v>
          </cell>
          <cell r="G77">
            <v>24192</v>
          </cell>
          <cell r="H77">
            <v>26997</v>
          </cell>
          <cell r="I77">
            <v>28516</v>
          </cell>
          <cell r="J77">
            <v>29567</v>
          </cell>
          <cell r="K77">
            <v>200</v>
          </cell>
          <cell r="L77">
            <v>584400</v>
          </cell>
        </row>
        <row r="78">
          <cell r="A78" t="str">
            <v>District of Columbia - 2011</v>
          </cell>
          <cell r="B78">
            <v>3326</v>
          </cell>
          <cell r="C78">
            <v>5939</v>
          </cell>
          <cell r="D78">
            <v>11819</v>
          </cell>
          <cell r="E78">
            <v>17164</v>
          </cell>
          <cell r="F78">
            <v>20965</v>
          </cell>
          <cell r="G78">
            <v>24647</v>
          </cell>
          <cell r="H78">
            <v>27616</v>
          </cell>
          <cell r="I78">
            <v>29100</v>
          </cell>
          <cell r="J78">
            <v>38603</v>
          </cell>
          <cell r="K78">
            <v>291</v>
          </cell>
          <cell r="L78">
            <v>593955</v>
          </cell>
        </row>
        <row r="79">
          <cell r="A79" t="str">
            <v>District of Columbia - 2012</v>
          </cell>
          <cell r="B79">
            <v>3452</v>
          </cell>
          <cell r="C79">
            <v>5996</v>
          </cell>
          <cell r="D79">
            <v>11932</v>
          </cell>
          <cell r="E79">
            <v>17565</v>
          </cell>
          <cell r="F79">
            <v>21381</v>
          </cell>
          <cell r="G79">
            <v>25076</v>
          </cell>
          <cell r="H79">
            <v>28165</v>
          </cell>
          <cell r="I79">
            <v>29739</v>
          </cell>
          <cell r="J79">
            <v>39431</v>
          </cell>
          <cell r="K79">
            <v>738</v>
          </cell>
          <cell r="L79">
            <v>605759</v>
          </cell>
        </row>
        <row r="80">
          <cell r="A80" t="str">
            <v>District of Columbia - 2013</v>
          </cell>
          <cell r="B80">
            <v>3654</v>
          </cell>
          <cell r="C80">
            <v>6069</v>
          </cell>
          <cell r="D80">
            <v>12014</v>
          </cell>
          <cell r="E80">
            <v>18083</v>
          </cell>
          <cell r="F80">
            <v>21985</v>
          </cell>
          <cell r="G80">
            <v>25763</v>
          </cell>
          <cell r="H80">
            <v>28859</v>
          </cell>
          <cell r="I80">
            <v>30469</v>
          </cell>
          <cell r="J80">
            <v>39759</v>
          </cell>
          <cell r="K80">
            <v>1891</v>
          </cell>
          <cell r="L80">
            <v>619371</v>
          </cell>
        </row>
        <row r="81">
          <cell r="A81" t="str">
            <v>District of Columbia - 2014</v>
          </cell>
          <cell r="B81">
            <v>3865</v>
          </cell>
          <cell r="C81">
            <v>6273</v>
          </cell>
          <cell r="D81">
            <v>12293</v>
          </cell>
          <cell r="E81">
            <v>18757</v>
          </cell>
          <cell r="F81">
            <v>22812</v>
          </cell>
          <cell r="G81">
            <v>26614</v>
          </cell>
          <cell r="H81">
            <v>29846</v>
          </cell>
          <cell r="I81">
            <v>31557</v>
          </cell>
          <cell r="J81">
            <v>40429</v>
          </cell>
          <cell r="K81">
            <v>101</v>
          </cell>
          <cell r="L81">
            <v>633736</v>
          </cell>
        </row>
        <row r="82">
          <cell r="A82" t="str">
            <v>District of Columbia - 2015</v>
          </cell>
          <cell r="B82">
            <v>4014</v>
          </cell>
          <cell r="C82">
            <v>6474</v>
          </cell>
          <cell r="D82">
            <v>12430</v>
          </cell>
          <cell r="E82">
            <v>19228</v>
          </cell>
          <cell r="F82">
            <v>23371</v>
          </cell>
          <cell r="G82">
            <v>27255</v>
          </cell>
          <cell r="H82">
            <v>30492</v>
          </cell>
          <cell r="I82">
            <v>32304</v>
          </cell>
          <cell r="J82">
            <v>41368</v>
          </cell>
          <cell r="K82">
            <v>201</v>
          </cell>
          <cell r="L82">
            <v>647484</v>
          </cell>
        </row>
        <row r="83">
          <cell r="A83" t="str">
            <v>District of Columbia - 2016</v>
          </cell>
          <cell r="B83">
            <v>4217</v>
          </cell>
          <cell r="C83">
            <v>6721</v>
          </cell>
          <cell r="D83">
            <v>12586</v>
          </cell>
          <cell r="E83">
            <v>19703</v>
          </cell>
          <cell r="F83">
            <v>23920</v>
          </cell>
          <cell r="G83">
            <v>27808</v>
          </cell>
          <cell r="H83">
            <v>31103</v>
          </cell>
          <cell r="I83">
            <v>32948</v>
          </cell>
          <cell r="J83">
            <v>42174</v>
          </cell>
          <cell r="K83">
            <v>101</v>
          </cell>
          <cell r="L83">
            <v>659009</v>
          </cell>
        </row>
        <row r="84">
          <cell r="A84" t="str">
            <v>District of Columbia - 2017</v>
          </cell>
          <cell r="B84">
            <v>4360</v>
          </cell>
          <cell r="C84">
            <v>6913</v>
          </cell>
          <cell r="D84">
            <v>12400</v>
          </cell>
          <cell r="E84">
            <v>19876</v>
          </cell>
          <cell r="F84">
            <v>24105</v>
          </cell>
          <cell r="G84">
            <v>27952</v>
          </cell>
          <cell r="H84">
            <v>31277</v>
          </cell>
          <cell r="I84">
            <v>33242</v>
          </cell>
          <cell r="J84">
            <v>42482</v>
          </cell>
          <cell r="K84">
            <v>1064</v>
          </cell>
          <cell r="L84">
            <v>672391</v>
          </cell>
        </row>
        <row r="85">
          <cell r="A85" t="str">
            <v>Florida - 2009</v>
          </cell>
          <cell r="B85">
            <v>270193</v>
          </cell>
          <cell r="C85">
            <v>529764</v>
          </cell>
          <cell r="D85">
            <v>777423</v>
          </cell>
          <cell r="E85">
            <v>1026160</v>
          </cell>
          <cell r="F85">
            <v>1278014</v>
          </cell>
          <cell r="G85">
            <v>1524277</v>
          </cell>
          <cell r="H85">
            <v>1787436</v>
          </cell>
          <cell r="I85">
            <v>2067570</v>
          </cell>
          <cell r="J85">
            <v>2295433</v>
          </cell>
          <cell r="K85">
            <v>183272</v>
          </cell>
          <cell r="L85">
            <v>18222420</v>
          </cell>
        </row>
        <row r="86">
          <cell r="A86" t="str">
            <v>Florida - 2010</v>
          </cell>
          <cell r="B86">
            <v>269662</v>
          </cell>
          <cell r="C86">
            <v>507379</v>
          </cell>
          <cell r="D86">
            <v>752144</v>
          </cell>
          <cell r="E86">
            <v>996595</v>
          </cell>
          <cell r="F86">
            <v>1255974</v>
          </cell>
          <cell r="G86">
            <v>1485678</v>
          </cell>
          <cell r="H86">
            <v>1737214</v>
          </cell>
          <cell r="I86">
            <v>2032406</v>
          </cell>
          <cell r="J86">
            <v>2271205</v>
          </cell>
          <cell r="K86">
            <v>120839</v>
          </cell>
          <cell r="L86">
            <v>18549507</v>
          </cell>
        </row>
        <row r="87">
          <cell r="A87" t="str">
            <v>Florida - 2011</v>
          </cell>
          <cell r="B87">
            <v>244667</v>
          </cell>
          <cell r="C87">
            <v>473695</v>
          </cell>
          <cell r="D87">
            <v>705014</v>
          </cell>
          <cell r="E87">
            <v>937911</v>
          </cell>
          <cell r="F87">
            <v>1189041</v>
          </cell>
          <cell r="G87">
            <v>1398762</v>
          </cell>
          <cell r="H87">
            <v>1639459</v>
          </cell>
          <cell r="I87">
            <v>1911501</v>
          </cell>
          <cell r="J87">
            <v>2138437</v>
          </cell>
          <cell r="K87">
            <v>86531</v>
          </cell>
          <cell r="L87">
            <v>18633958</v>
          </cell>
        </row>
        <row r="88">
          <cell r="A88" t="str">
            <v>Florida - 2012</v>
          </cell>
          <cell r="B88">
            <v>262187</v>
          </cell>
          <cell r="C88">
            <v>523691</v>
          </cell>
          <cell r="D88">
            <v>797068</v>
          </cell>
          <cell r="E88">
            <v>1073790</v>
          </cell>
          <cell r="F88">
            <v>1352235</v>
          </cell>
          <cell r="G88">
            <v>1586046</v>
          </cell>
          <cell r="H88">
            <v>1843081</v>
          </cell>
          <cell r="I88">
            <v>2121865</v>
          </cell>
          <cell r="J88">
            <v>2371388</v>
          </cell>
          <cell r="K88">
            <v>187893</v>
          </cell>
          <cell r="L88">
            <v>18696017</v>
          </cell>
        </row>
        <row r="89">
          <cell r="A89" t="str">
            <v>Florida - 2013</v>
          </cell>
          <cell r="B89">
            <v>276554</v>
          </cell>
          <cell r="C89">
            <v>557803</v>
          </cell>
          <cell r="D89">
            <v>838723</v>
          </cell>
          <cell r="E89">
            <v>1099237</v>
          </cell>
          <cell r="F89">
            <v>1369640</v>
          </cell>
          <cell r="G89">
            <v>1626030</v>
          </cell>
          <cell r="H89">
            <v>1895266</v>
          </cell>
          <cell r="I89">
            <v>2182169</v>
          </cell>
          <cell r="J89">
            <v>2461686</v>
          </cell>
          <cell r="K89">
            <v>161656</v>
          </cell>
          <cell r="L89">
            <v>18828013</v>
          </cell>
        </row>
        <row r="90">
          <cell r="A90" t="str">
            <v>Florida - 2014</v>
          </cell>
          <cell r="B90">
            <v>230416</v>
          </cell>
          <cell r="C90">
            <v>459601</v>
          </cell>
          <cell r="D90">
            <v>696936</v>
          </cell>
          <cell r="E90">
            <v>914878</v>
          </cell>
          <cell r="F90">
            <v>1143059</v>
          </cell>
          <cell r="G90">
            <v>1354288</v>
          </cell>
          <cell r="H90">
            <v>1557385</v>
          </cell>
          <cell r="I90">
            <v>1833085</v>
          </cell>
          <cell r="J90">
            <v>2070855</v>
          </cell>
          <cell r="K90">
            <v>115090</v>
          </cell>
          <cell r="L90">
            <v>19202176</v>
          </cell>
        </row>
        <row r="91">
          <cell r="A91" t="str">
            <v>Florida - 2015</v>
          </cell>
          <cell r="B91">
            <v>244717</v>
          </cell>
          <cell r="C91">
            <v>504593</v>
          </cell>
          <cell r="D91">
            <v>753606</v>
          </cell>
          <cell r="E91">
            <v>1009085</v>
          </cell>
          <cell r="F91">
            <v>1249857</v>
          </cell>
          <cell r="G91">
            <v>1484384</v>
          </cell>
          <cell r="H91">
            <v>1710500</v>
          </cell>
          <cell r="I91">
            <v>2000037</v>
          </cell>
          <cell r="J91">
            <v>2255991</v>
          </cell>
          <cell r="K91">
            <v>219706</v>
          </cell>
          <cell r="L91">
            <v>19358086</v>
          </cell>
        </row>
        <row r="92">
          <cell r="A92" t="str">
            <v>Florida - 2016</v>
          </cell>
          <cell r="B92">
            <v>265503</v>
          </cell>
          <cell r="C92">
            <v>527741</v>
          </cell>
          <cell r="D92">
            <v>798275</v>
          </cell>
          <cell r="E92">
            <v>1083207</v>
          </cell>
          <cell r="F92">
            <v>1355317</v>
          </cell>
          <cell r="G92">
            <v>1623021</v>
          </cell>
          <cell r="H92">
            <v>1865353</v>
          </cell>
          <cell r="I92">
            <v>2174129</v>
          </cell>
          <cell r="J92">
            <v>2444842</v>
          </cell>
          <cell r="K92">
            <v>136645</v>
          </cell>
          <cell r="L92">
            <v>20031616</v>
          </cell>
        </row>
        <row r="93">
          <cell r="A93" t="str">
            <v>Florida - 2017</v>
          </cell>
          <cell r="B93">
            <v>192093</v>
          </cell>
          <cell r="C93">
            <v>385891</v>
          </cell>
          <cell r="D93">
            <v>588894</v>
          </cell>
          <cell r="E93">
            <v>791650</v>
          </cell>
          <cell r="F93">
            <v>999122</v>
          </cell>
          <cell r="G93">
            <v>1221120</v>
          </cell>
          <cell r="H93">
            <v>1418919</v>
          </cell>
          <cell r="I93">
            <v>1620555</v>
          </cell>
          <cell r="J93">
            <v>1788379</v>
          </cell>
          <cell r="K93">
            <v>366470</v>
          </cell>
          <cell r="L93">
            <v>20438732</v>
          </cell>
        </row>
        <row r="94">
          <cell r="A94" t="str">
            <v>Georgia - 2009</v>
          </cell>
          <cell r="B94">
            <v>721311</v>
          </cell>
          <cell r="C94">
            <v>1349254</v>
          </cell>
          <cell r="D94">
            <v>2052414</v>
          </cell>
          <cell r="E94">
            <v>2736681</v>
          </cell>
          <cell r="F94">
            <v>3397317</v>
          </cell>
          <cell r="G94">
            <v>4073398</v>
          </cell>
          <cell r="H94">
            <v>4736998</v>
          </cell>
          <cell r="I94">
            <v>5443823</v>
          </cell>
          <cell r="J94">
            <v>6092650</v>
          </cell>
          <cell r="K94">
            <v>190766</v>
          </cell>
          <cell r="L94">
            <v>9713030</v>
          </cell>
        </row>
        <row r="95">
          <cell r="A95" t="str">
            <v>Georgia - 2010</v>
          </cell>
          <cell r="B95">
            <v>689455</v>
          </cell>
          <cell r="C95">
            <v>1309395</v>
          </cell>
          <cell r="D95">
            <v>1972031</v>
          </cell>
          <cell r="E95">
            <v>2653354</v>
          </cell>
          <cell r="F95">
            <v>3262198</v>
          </cell>
          <cell r="G95">
            <v>3855952</v>
          </cell>
          <cell r="H95">
            <v>4497458</v>
          </cell>
          <cell r="I95">
            <v>5228311</v>
          </cell>
          <cell r="J95">
            <v>5868508</v>
          </cell>
          <cell r="K95">
            <v>243189</v>
          </cell>
          <cell r="L95">
            <v>9598767</v>
          </cell>
        </row>
        <row r="96">
          <cell r="A96" t="str">
            <v>Georgia - 2011</v>
          </cell>
          <cell r="B96">
            <v>649920</v>
          </cell>
          <cell r="C96">
            <v>1253058</v>
          </cell>
          <cell r="D96">
            <v>1909632</v>
          </cell>
          <cell r="E96">
            <v>2569052</v>
          </cell>
          <cell r="F96">
            <v>3170350</v>
          </cell>
          <cell r="G96">
            <v>3772053</v>
          </cell>
          <cell r="H96">
            <v>4356583</v>
          </cell>
          <cell r="I96">
            <v>5055813</v>
          </cell>
          <cell r="J96">
            <v>5629807</v>
          </cell>
          <cell r="K96">
            <v>246214</v>
          </cell>
          <cell r="L96">
            <v>9627433</v>
          </cell>
        </row>
        <row r="97">
          <cell r="A97" t="str">
            <v>Georgia - 2012</v>
          </cell>
          <cell r="B97">
            <v>680468</v>
          </cell>
          <cell r="C97">
            <v>1352803</v>
          </cell>
          <cell r="D97">
            <v>1999413</v>
          </cell>
          <cell r="E97">
            <v>2675446</v>
          </cell>
          <cell r="F97">
            <v>3333999</v>
          </cell>
          <cell r="G97">
            <v>3966642</v>
          </cell>
          <cell r="H97">
            <v>4636020</v>
          </cell>
          <cell r="I97">
            <v>5375518</v>
          </cell>
          <cell r="J97">
            <v>5984438</v>
          </cell>
          <cell r="K97">
            <v>230448</v>
          </cell>
          <cell r="L97">
            <v>9955103</v>
          </cell>
        </row>
        <row r="98">
          <cell r="A98" t="str">
            <v>Georgia - 2013</v>
          </cell>
          <cell r="B98">
            <v>618974</v>
          </cell>
          <cell r="C98">
            <v>1266630</v>
          </cell>
          <cell r="D98">
            <v>1894670</v>
          </cell>
          <cell r="E98">
            <v>2550310</v>
          </cell>
          <cell r="F98">
            <v>3209038</v>
          </cell>
          <cell r="G98">
            <v>3834939</v>
          </cell>
          <cell r="H98">
            <v>4435849</v>
          </cell>
          <cell r="I98">
            <v>5132578</v>
          </cell>
          <cell r="J98">
            <v>5763765</v>
          </cell>
          <cell r="K98">
            <v>232422</v>
          </cell>
          <cell r="L98">
            <v>10022337</v>
          </cell>
        </row>
        <row r="99">
          <cell r="A99" t="str">
            <v>Georgia - 2014</v>
          </cell>
          <cell r="B99">
            <v>625500</v>
          </cell>
          <cell r="C99">
            <v>1230597</v>
          </cell>
          <cell r="D99">
            <v>1841549</v>
          </cell>
          <cell r="E99">
            <v>2502269</v>
          </cell>
          <cell r="F99">
            <v>3105965</v>
          </cell>
          <cell r="G99">
            <v>3686720</v>
          </cell>
          <cell r="H99">
            <v>4300308</v>
          </cell>
          <cell r="I99">
            <v>4917277</v>
          </cell>
          <cell r="J99">
            <v>5478286</v>
          </cell>
          <cell r="K99">
            <v>172825</v>
          </cell>
          <cell r="L99">
            <v>9817046</v>
          </cell>
        </row>
        <row r="100">
          <cell r="A100" t="str">
            <v>Georgia - 2015</v>
          </cell>
          <cell r="B100">
            <v>691354</v>
          </cell>
          <cell r="C100">
            <v>1368426</v>
          </cell>
          <cell r="D100">
            <v>2082414</v>
          </cell>
          <cell r="E100">
            <v>2770453</v>
          </cell>
          <cell r="F100">
            <v>3441684</v>
          </cell>
          <cell r="G100">
            <v>4078093</v>
          </cell>
          <cell r="H100">
            <v>4724691</v>
          </cell>
          <cell r="I100">
            <v>5398127</v>
          </cell>
          <cell r="J100">
            <v>6014028</v>
          </cell>
          <cell r="K100">
            <v>209144</v>
          </cell>
          <cell r="L100">
            <v>10307372</v>
          </cell>
        </row>
        <row r="101">
          <cell r="A101" t="str">
            <v>Georgia - 2016</v>
          </cell>
          <cell r="B101">
            <v>606794</v>
          </cell>
          <cell r="C101">
            <v>1237795</v>
          </cell>
          <cell r="D101">
            <v>1855411</v>
          </cell>
          <cell r="E101">
            <v>2493195</v>
          </cell>
          <cell r="F101">
            <v>3122584</v>
          </cell>
          <cell r="G101">
            <v>3700782</v>
          </cell>
          <cell r="H101">
            <v>4309541</v>
          </cell>
          <cell r="I101">
            <v>4919552</v>
          </cell>
          <cell r="J101">
            <v>5483778</v>
          </cell>
          <cell r="K101">
            <v>272887</v>
          </cell>
          <cell r="L101">
            <v>10082058</v>
          </cell>
        </row>
        <row r="102">
          <cell r="A102" t="str">
            <v>Georgia - 2017</v>
          </cell>
          <cell r="B102">
            <v>332616</v>
          </cell>
          <cell r="C102">
            <v>673265</v>
          </cell>
          <cell r="D102">
            <v>1011716</v>
          </cell>
          <cell r="E102">
            <v>1347265</v>
          </cell>
          <cell r="F102">
            <v>1673002</v>
          </cell>
          <cell r="G102">
            <v>2008892</v>
          </cell>
          <cell r="H102">
            <v>2353154</v>
          </cell>
          <cell r="I102">
            <v>2616219</v>
          </cell>
          <cell r="J102">
            <v>2755207</v>
          </cell>
          <cell r="K102">
            <v>174134</v>
          </cell>
          <cell r="L102">
            <v>10346352</v>
          </cell>
        </row>
        <row r="103">
          <cell r="A103" t="str">
            <v>Hawaii - 2009</v>
          </cell>
          <cell r="B103">
            <v>20702</v>
          </cell>
          <cell r="C103">
            <v>40435</v>
          </cell>
          <cell r="D103">
            <v>61357</v>
          </cell>
          <cell r="E103">
            <v>86060</v>
          </cell>
          <cell r="F103">
            <v>101605</v>
          </cell>
          <cell r="G103">
            <v>119122</v>
          </cell>
          <cell r="H103">
            <v>146331</v>
          </cell>
          <cell r="I103">
            <v>162080</v>
          </cell>
          <cell r="J103">
            <v>173438</v>
          </cell>
          <cell r="K103">
            <v>12620</v>
          </cell>
          <cell r="L103">
            <v>1280241</v>
          </cell>
        </row>
        <row r="104">
          <cell r="A104" t="str">
            <v>Hawaii - 2010</v>
          </cell>
          <cell r="B104">
            <v>21211</v>
          </cell>
          <cell r="C104">
            <v>41799</v>
          </cell>
          <cell r="D104">
            <v>62483</v>
          </cell>
          <cell r="E104">
            <v>91121</v>
          </cell>
          <cell r="F104">
            <v>108776</v>
          </cell>
          <cell r="G104">
            <v>127339</v>
          </cell>
          <cell r="H104">
            <v>148091</v>
          </cell>
          <cell r="I104">
            <v>164212</v>
          </cell>
          <cell r="J104">
            <v>175308</v>
          </cell>
          <cell r="K104">
            <v>12679</v>
          </cell>
          <cell r="L104">
            <v>1333591</v>
          </cell>
        </row>
        <row r="105">
          <cell r="A105" t="str">
            <v>Hawaii - 2011</v>
          </cell>
          <cell r="B105">
            <v>21489</v>
          </cell>
          <cell r="C105">
            <v>41985</v>
          </cell>
          <cell r="D105">
            <v>62457</v>
          </cell>
          <cell r="E105">
            <v>76420</v>
          </cell>
          <cell r="F105">
            <v>91323</v>
          </cell>
          <cell r="G105">
            <v>108907</v>
          </cell>
          <cell r="H105">
            <v>139801</v>
          </cell>
          <cell r="I105">
            <v>162618</v>
          </cell>
          <cell r="J105">
            <v>173911</v>
          </cell>
          <cell r="K105">
            <v>11215</v>
          </cell>
          <cell r="L105">
            <v>1346554</v>
          </cell>
        </row>
        <row r="106">
          <cell r="A106" t="str">
            <v>Hawaii - 2012</v>
          </cell>
          <cell r="B106">
            <v>12763</v>
          </cell>
          <cell r="C106">
            <v>33229</v>
          </cell>
          <cell r="D106">
            <v>53995</v>
          </cell>
          <cell r="E106">
            <v>67865</v>
          </cell>
          <cell r="F106">
            <v>80849</v>
          </cell>
          <cell r="G106">
            <v>100499</v>
          </cell>
          <cell r="H106">
            <v>121115</v>
          </cell>
          <cell r="I106">
            <v>143965</v>
          </cell>
          <cell r="J106">
            <v>159666</v>
          </cell>
          <cell r="K106">
            <v>6016</v>
          </cell>
          <cell r="L106">
            <v>1362730</v>
          </cell>
        </row>
        <row r="107">
          <cell r="A107" t="str">
            <v>Hawaii - 2013</v>
          </cell>
          <cell r="B107">
            <v>12861</v>
          </cell>
          <cell r="C107">
            <v>33707</v>
          </cell>
          <cell r="D107">
            <v>57848</v>
          </cell>
          <cell r="E107">
            <v>71917</v>
          </cell>
          <cell r="F107">
            <v>87619</v>
          </cell>
          <cell r="G107">
            <v>102650</v>
          </cell>
          <cell r="H107">
            <v>123815</v>
          </cell>
          <cell r="I107">
            <v>147320</v>
          </cell>
          <cell r="J107">
            <v>159101</v>
          </cell>
          <cell r="K107">
            <v>4859</v>
          </cell>
          <cell r="L107">
            <v>1376298</v>
          </cell>
        </row>
        <row r="108">
          <cell r="A108" t="str">
            <v>Hawaii - 2014</v>
          </cell>
          <cell r="B108">
            <v>13717</v>
          </cell>
          <cell r="C108">
            <v>26085</v>
          </cell>
          <cell r="D108">
            <v>51060</v>
          </cell>
          <cell r="E108">
            <v>65817</v>
          </cell>
          <cell r="F108">
            <v>80897</v>
          </cell>
          <cell r="G108">
            <v>95544</v>
          </cell>
          <cell r="H108">
            <v>108506</v>
          </cell>
          <cell r="I108">
            <v>132648</v>
          </cell>
          <cell r="J108">
            <v>144581</v>
          </cell>
          <cell r="K108">
            <v>42527</v>
          </cell>
          <cell r="L108">
            <v>1391072</v>
          </cell>
        </row>
        <row r="109">
          <cell r="A109" t="str">
            <v>Hawaii - 2015</v>
          </cell>
          <cell r="B109">
            <v>13224</v>
          </cell>
          <cell r="C109">
            <v>25214</v>
          </cell>
          <cell r="D109">
            <v>46994</v>
          </cell>
          <cell r="E109">
            <v>60869</v>
          </cell>
          <cell r="F109">
            <v>73880</v>
          </cell>
          <cell r="G109">
            <v>87811</v>
          </cell>
          <cell r="H109">
            <v>101134</v>
          </cell>
          <cell r="I109">
            <v>120648</v>
          </cell>
          <cell r="J109">
            <v>130678</v>
          </cell>
          <cell r="K109">
            <v>7676</v>
          </cell>
          <cell r="L109">
            <v>1406214</v>
          </cell>
        </row>
        <row r="110">
          <cell r="A110" t="str">
            <v>Hawaii - 2016</v>
          </cell>
          <cell r="B110">
            <v>14337</v>
          </cell>
          <cell r="C110">
            <v>35112</v>
          </cell>
          <cell r="D110">
            <v>59330</v>
          </cell>
          <cell r="E110">
            <v>74664</v>
          </cell>
          <cell r="F110">
            <v>88586</v>
          </cell>
          <cell r="G110">
            <v>110446</v>
          </cell>
          <cell r="H110">
            <v>125199</v>
          </cell>
          <cell r="I110">
            <v>147091</v>
          </cell>
          <cell r="J110">
            <v>164735</v>
          </cell>
          <cell r="K110">
            <v>56076</v>
          </cell>
          <cell r="L110">
            <v>1413673</v>
          </cell>
        </row>
        <row r="111">
          <cell r="A111" t="str">
            <v>Hawaii - 2017</v>
          </cell>
          <cell r="B111">
            <v>13171</v>
          </cell>
          <cell r="C111">
            <v>34211</v>
          </cell>
          <cell r="D111">
            <v>55205</v>
          </cell>
          <cell r="E111">
            <v>69347</v>
          </cell>
          <cell r="F111">
            <v>82304</v>
          </cell>
          <cell r="G111">
            <v>95941</v>
          </cell>
          <cell r="H111">
            <v>109532</v>
          </cell>
          <cell r="I111">
            <v>130682</v>
          </cell>
          <cell r="J111">
            <v>141194</v>
          </cell>
          <cell r="K111">
            <v>11720</v>
          </cell>
          <cell r="L111">
            <v>1421732</v>
          </cell>
        </row>
        <row r="112">
          <cell r="A112" t="str">
            <v>Idaho - 2009</v>
          </cell>
          <cell r="B112">
            <v>178910</v>
          </cell>
          <cell r="C112">
            <v>352154</v>
          </cell>
          <cell r="D112">
            <v>543514</v>
          </cell>
          <cell r="E112">
            <v>724988</v>
          </cell>
          <cell r="F112">
            <v>913046</v>
          </cell>
          <cell r="G112">
            <v>1098615</v>
          </cell>
          <cell r="H112">
            <v>1310970</v>
          </cell>
          <cell r="I112">
            <v>1484523</v>
          </cell>
          <cell r="J112">
            <v>1629237</v>
          </cell>
          <cell r="K112">
            <v>72080</v>
          </cell>
          <cell r="L112">
            <v>1498101</v>
          </cell>
        </row>
        <row r="113">
          <cell r="A113" t="str">
            <v>Idaho - 2010</v>
          </cell>
          <cell r="B113">
            <v>170579</v>
          </cell>
          <cell r="C113">
            <v>335566</v>
          </cell>
          <cell r="D113">
            <v>510379</v>
          </cell>
          <cell r="E113">
            <v>679076</v>
          </cell>
          <cell r="F113">
            <v>855318</v>
          </cell>
          <cell r="G113">
            <v>1049402</v>
          </cell>
          <cell r="H113">
            <v>1254918</v>
          </cell>
          <cell r="I113">
            <v>1452244</v>
          </cell>
          <cell r="J113">
            <v>1597813</v>
          </cell>
          <cell r="K113">
            <v>101428</v>
          </cell>
          <cell r="L113">
            <v>1535086</v>
          </cell>
        </row>
        <row r="114">
          <cell r="A114" t="str">
            <v>Idaho - 2011</v>
          </cell>
          <cell r="B114">
            <v>181574</v>
          </cell>
          <cell r="C114">
            <v>369995</v>
          </cell>
          <cell r="D114">
            <v>572176</v>
          </cell>
          <cell r="E114">
            <v>764515</v>
          </cell>
          <cell r="F114">
            <v>955814</v>
          </cell>
          <cell r="G114">
            <v>1145611</v>
          </cell>
          <cell r="H114">
            <v>1378603</v>
          </cell>
          <cell r="I114">
            <v>1588116</v>
          </cell>
          <cell r="J114">
            <v>1750203</v>
          </cell>
          <cell r="K114">
            <v>134565</v>
          </cell>
          <cell r="L114">
            <v>1587086</v>
          </cell>
        </row>
        <row r="115">
          <cell r="A115" t="str">
            <v>Idaho - 2012</v>
          </cell>
          <cell r="B115">
            <v>195369</v>
          </cell>
          <cell r="C115">
            <v>371772</v>
          </cell>
          <cell r="D115">
            <v>557962</v>
          </cell>
          <cell r="E115">
            <v>742374</v>
          </cell>
          <cell r="F115">
            <v>925372</v>
          </cell>
          <cell r="G115">
            <v>1108329</v>
          </cell>
          <cell r="H115">
            <v>1327644</v>
          </cell>
          <cell r="I115">
            <v>1529049</v>
          </cell>
          <cell r="J115">
            <v>1676817</v>
          </cell>
          <cell r="K115">
            <v>107732</v>
          </cell>
          <cell r="L115">
            <v>1570747</v>
          </cell>
        </row>
        <row r="116">
          <cell r="A116" t="str">
            <v>Idaho - 2013</v>
          </cell>
          <cell r="B116">
            <v>212651</v>
          </cell>
          <cell r="C116">
            <v>421177</v>
          </cell>
          <cell r="D116">
            <v>621196</v>
          </cell>
          <cell r="E116">
            <v>831555</v>
          </cell>
          <cell r="F116">
            <v>1033639</v>
          </cell>
          <cell r="G116">
            <v>1254366</v>
          </cell>
          <cell r="H116">
            <v>1489531</v>
          </cell>
          <cell r="I116">
            <v>1687614</v>
          </cell>
          <cell r="J116">
            <v>1866043</v>
          </cell>
          <cell r="K116">
            <v>93450</v>
          </cell>
          <cell r="L116">
            <v>1704449</v>
          </cell>
        </row>
        <row r="117">
          <cell r="A117" t="str">
            <v>Idaho - 2014</v>
          </cell>
          <cell r="B117">
            <v>193745</v>
          </cell>
          <cell r="C117">
            <v>385761</v>
          </cell>
          <cell r="D117">
            <v>575509</v>
          </cell>
          <cell r="E117">
            <v>766993</v>
          </cell>
          <cell r="F117">
            <v>946924</v>
          </cell>
          <cell r="G117">
            <v>1127855</v>
          </cell>
          <cell r="H117">
            <v>1334999</v>
          </cell>
          <cell r="I117">
            <v>1518827</v>
          </cell>
          <cell r="J117">
            <v>1668355</v>
          </cell>
          <cell r="K117">
            <v>60203</v>
          </cell>
          <cell r="L117">
            <v>1650525</v>
          </cell>
        </row>
        <row r="118">
          <cell r="A118" t="str">
            <v>Idaho - 2015</v>
          </cell>
          <cell r="B118">
            <v>195218</v>
          </cell>
          <cell r="C118">
            <v>357000</v>
          </cell>
          <cell r="D118">
            <v>523879</v>
          </cell>
          <cell r="E118">
            <v>698312</v>
          </cell>
          <cell r="F118">
            <v>878195</v>
          </cell>
          <cell r="G118">
            <v>1040211</v>
          </cell>
          <cell r="H118">
            <v>1208209</v>
          </cell>
          <cell r="I118">
            <v>1417186</v>
          </cell>
          <cell r="J118">
            <v>1568401</v>
          </cell>
          <cell r="K118">
            <v>56208</v>
          </cell>
          <cell r="L118">
            <v>1705292</v>
          </cell>
        </row>
        <row r="119">
          <cell r="A119" t="str">
            <v>Idaho - 2016</v>
          </cell>
          <cell r="B119">
            <v>177631</v>
          </cell>
          <cell r="C119">
            <v>350950</v>
          </cell>
          <cell r="D119">
            <v>530522</v>
          </cell>
          <cell r="E119">
            <v>702551</v>
          </cell>
          <cell r="F119">
            <v>866524</v>
          </cell>
          <cell r="G119">
            <v>1047877</v>
          </cell>
          <cell r="H119">
            <v>1221543</v>
          </cell>
          <cell r="I119">
            <v>1404501</v>
          </cell>
          <cell r="J119">
            <v>1541111</v>
          </cell>
          <cell r="K119">
            <v>81100</v>
          </cell>
          <cell r="L119">
            <v>1554682</v>
          </cell>
        </row>
        <row r="120">
          <cell r="A120" t="str">
            <v>Idaho - 2017</v>
          </cell>
          <cell r="B120">
            <v>66732</v>
          </cell>
          <cell r="C120">
            <v>130034</v>
          </cell>
          <cell r="D120">
            <v>196693</v>
          </cell>
          <cell r="E120">
            <v>259949</v>
          </cell>
          <cell r="F120">
            <v>316421</v>
          </cell>
          <cell r="G120">
            <v>379371</v>
          </cell>
          <cell r="H120">
            <v>433795</v>
          </cell>
          <cell r="I120">
            <v>479970</v>
          </cell>
          <cell r="J120">
            <v>508107</v>
          </cell>
          <cell r="K120">
            <v>83178</v>
          </cell>
          <cell r="L120">
            <v>1576319</v>
          </cell>
        </row>
        <row r="121">
          <cell r="A121" t="str">
            <v>Illinois - 2009</v>
          </cell>
          <cell r="B121">
            <v>473903</v>
          </cell>
          <cell r="C121">
            <v>915688</v>
          </cell>
          <cell r="D121">
            <v>1383131</v>
          </cell>
          <cell r="E121">
            <v>1855474</v>
          </cell>
          <cell r="F121">
            <v>2245140</v>
          </cell>
          <cell r="G121">
            <v>2604872</v>
          </cell>
          <cell r="H121">
            <v>3050111</v>
          </cell>
          <cell r="I121">
            <v>3478333</v>
          </cell>
          <cell r="J121">
            <v>3963425</v>
          </cell>
          <cell r="K121">
            <v>150948</v>
          </cell>
          <cell r="L121">
            <v>12892496</v>
          </cell>
        </row>
        <row r="122">
          <cell r="A122" t="str">
            <v>Illinois - 2010</v>
          </cell>
          <cell r="B122">
            <v>448939</v>
          </cell>
          <cell r="C122">
            <v>859488</v>
          </cell>
          <cell r="D122">
            <v>1312685</v>
          </cell>
          <cell r="E122">
            <v>1775137</v>
          </cell>
          <cell r="F122">
            <v>2176910</v>
          </cell>
          <cell r="G122">
            <v>2539992</v>
          </cell>
          <cell r="H122">
            <v>2981251</v>
          </cell>
          <cell r="I122">
            <v>3419144</v>
          </cell>
          <cell r="J122">
            <v>3878487</v>
          </cell>
          <cell r="K122">
            <v>128885</v>
          </cell>
          <cell r="L122">
            <v>12896183</v>
          </cell>
        </row>
        <row r="123">
          <cell r="A123" t="str">
            <v>Illinois - 2011</v>
          </cell>
          <cell r="B123">
            <v>418163</v>
          </cell>
          <cell r="C123">
            <v>839947</v>
          </cell>
          <cell r="D123">
            <v>1259270</v>
          </cell>
          <cell r="E123">
            <v>1677396</v>
          </cell>
          <cell r="F123">
            <v>2079662</v>
          </cell>
          <cell r="G123">
            <v>2427322</v>
          </cell>
          <cell r="H123">
            <v>2805535</v>
          </cell>
          <cell r="I123">
            <v>3188983</v>
          </cell>
          <cell r="J123">
            <v>3646005</v>
          </cell>
          <cell r="K123">
            <v>116935</v>
          </cell>
          <cell r="L123">
            <v>12741975</v>
          </cell>
        </row>
        <row r="124">
          <cell r="A124" t="str">
            <v>Illinois - 2012</v>
          </cell>
          <cell r="B124">
            <v>429055</v>
          </cell>
          <cell r="C124">
            <v>832296</v>
          </cell>
          <cell r="D124">
            <v>1266420</v>
          </cell>
          <cell r="E124">
            <v>1712722</v>
          </cell>
          <cell r="F124">
            <v>2095810</v>
          </cell>
          <cell r="G124">
            <v>2471065</v>
          </cell>
          <cell r="H124">
            <v>2872140</v>
          </cell>
          <cell r="I124">
            <v>3269994</v>
          </cell>
          <cell r="J124">
            <v>3706621</v>
          </cell>
          <cell r="K124">
            <v>113244</v>
          </cell>
          <cell r="L124">
            <v>12856518</v>
          </cell>
        </row>
        <row r="125">
          <cell r="A125" t="str">
            <v>Illinois - 2013</v>
          </cell>
          <cell r="B125">
            <v>413543</v>
          </cell>
          <cell r="C125">
            <v>805155</v>
          </cell>
          <cell r="D125">
            <v>1217380</v>
          </cell>
          <cell r="E125">
            <v>1642970</v>
          </cell>
          <cell r="F125">
            <v>2025146</v>
          </cell>
          <cell r="G125">
            <v>2352771</v>
          </cell>
          <cell r="H125">
            <v>2712664</v>
          </cell>
          <cell r="I125">
            <v>3122748</v>
          </cell>
          <cell r="J125">
            <v>3541467</v>
          </cell>
          <cell r="K125">
            <v>79408</v>
          </cell>
          <cell r="L125">
            <v>12791075</v>
          </cell>
        </row>
        <row r="126">
          <cell r="A126" t="str">
            <v>Illinois - 2014</v>
          </cell>
          <cell r="B126">
            <v>436144</v>
          </cell>
          <cell r="C126">
            <v>803104</v>
          </cell>
          <cell r="D126">
            <v>1216941</v>
          </cell>
          <cell r="E126">
            <v>1647591</v>
          </cell>
          <cell r="F126">
            <v>2053438</v>
          </cell>
          <cell r="G126">
            <v>2382226</v>
          </cell>
          <cell r="H126">
            <v>2780907</v>
          </cell>
          <cell r="I126">
            <v>3199589</v>
          </cell>
          <cell r="J126">
            <v>3633068</v>
          </cell>
          <cell r="K126">
            <v>83264</v>
          </cell>
          <cell r="L126">
            <v>12811495</v>
          </cell>
        </row>
        <row r="127">
          <cell r="A127" t="str">
            <v>Illinois - 2015</v>
          </cell>
          <cell r="B127">
            <v>435458</v>
          </cell>
          <cell r="C127">
            <v>829979</v>
          </cell>
          <cell r="D127">
            <v>1285806</v>
          </cell>
          <cell r="E127">
            <v>1760816</v>
          </cell>
          <cell r="F127">
            <v>2235479</v>
          </cell>
          <cell r="G127">
            <v>2576709</v>
          </cell>
          <cell r="H127">
            <v>2974167</v>
          </cell>
          <cell r="I127">
            <v>3409183</v>
          </cell>
          <cell r="J127">
            <v>3848818</v>
          </cell>
          <cell r="K127">
            <v>96499</v>
          </cell>
          <cell r="L127">
            <v>13220780</v>
          </cell>
        </row>
        <row r="128">
          <cell r="A128" t="str">
            <v>Illinois - 2016</v>
          </cell>
          <cell r="B128">
            <v>416753</v>
          </cell>
          <cell r="C128">
            <v>783584</v>
          </cell>
          <cell r="D128">
            <v>1213445</v>
          </cell>
          <cell r="E128">
            <v>1645252</v>
          </cell>
          <cell r="F128">
            <v>2072060</v>
          </cell>
          <cell r="G128">
            <v>2428269</v>
          </cell>
          <cell r="H128">
            <v>2800957</v>
          </cell>
          <cell r="I128">
            <v>3214591</v>
          </cell>
          <cell r="J128">
            <v>3632156</v>
          </cell>
          <cell r="K128">
            <v>85421</v>
          </cell>
          <cell r="L128">
            <v>12858632</v>
          </cell>
        </row>
        <row r="129">
          <cell r="A129" t="str">
            <v>Illinois - 2017</v>
          </cell>
          <cell r="B129">
            <v>208176</v>
          </cell>
          <cell r="C129">
            <v>431734</v>
          </cell>
          <cell r="D129">
            <v>662381</v>
          </cell>
          <cell r="E129">
            <v>880297</v>
          </cell>
          <cell r="F129">
            <v>1114872</v>
          </cell>
          <cell r="G129">
            <v>1366862</v>
          </cell>
          <cell r="H129">
            <v>1604428</v>
          </cell>
          <cell r="I129">
            <v>1788676</v>
          </cell>
          <cell r="J129">
            <v>1919406</v>
          </cell>
          <cell r="K129">
            <v>117960</v>
          </cell>
          <cell r="L129">
            <v>13030989</v>
          </cell>
        </row>
        <row r="130">
          <cell r="A130" t="str">
            <v>Indiana - 2009</v>
          </cell>
          <cell r="B130">
            <v>364978</v>
          </cell>
          <cell r="C130">
            <v>710166</v>
          </cell>
          <cell r="D130">
            <v>1028477</v>
          </cell>
          <cell r="E130">
            <v>1375981</v>
          </cell>
          <cell r="F130">
            <v>1720345</v>
          </cell>
          <cell r="G130">
            <v>2070420</v>
          </cell>
          <cell r="H130">
            <v>2406474</v>
          </cell>
          <cell r="I130">
            <v>2801812</v>
          </cell>
          <cell r="J130">
            <v>3235395</v>
          </cell>
          <cell r="K130">
            <v>354589</v>
          </cell>
          <cell r="L130">
            <v>6401961</v>
          </cell>
        </row>
        <row r="131">
          <cell r="A131" t="str">
            <v>Indiana - 2010</v>
          </cell>
          <cell r="B131">
            <v>359075</v>
          </cell>
          <cell r="C131">
            <v>692814</v>
          </cell>
          <cell r="D131">
            <v>1020731</v>
          </cell>
          <cell r="E131">
            <v>1354125</v>
          </cell>
          <cell r="F131">
            <v>1667640</v>
          </cell>
          <cell r="G131">
            <v>2003305</v>
          </cell>
          <cell r="H131">
            <v>2320929</v>
          </cell>
          <cell r="I131">
            <v>2731187</v>
          </cell>
          <cell r="J131">
            <v>3164394</v>
          </cell>
          <cell r="K131">
            <v>224047</v>
          </cell>
          <cell r="L131">
            <v>6481765</v>
          </cell>
        </row>
        <row r="132">
          <cell r="A132" t="str">
            <v>Indiana - 2011</v>
          </cell>
          <cell r="B132">
            <v>321329</v>
          </cell>
          <cell r="C132">
            <v>616653</v>
          </cell>
          <cell r="D132">
            <v>912931</v>
          </cell>
          <cell r="E132">
            <v>1231966</v>
          </cell>
          <cell r="F132">
            <v>1543452</v>
          </cell>
          <cell r="G132">
            <v>1844707</v>
          </cell>
          <cell r="H132">
            <v>2150629</v>
          </cell>
          <cell r="I132">
            <v>2511651</v>
          </cell>
          <cell r="J132">
            <v>2923619</v>
          </cell>
          <cell r="K132">
            <v>166264</v>
          </cell>
          <cell r="L132">
            <v>6258004</v>
          </cell>
        </row>
        <row r="133">
          <cell r="A133" t="str">
            <v>Indiana - 2012</v>
          </cell>
          <cell r="B133">
            <v>337537</v>
          </cell>
          <cell r="C133">
            <v>651517</v>
          </cell>
          <cell r="D133">
            <v>953426</v>
          </cell>
          <cell r="E133">
            <v>1265249</v>
          </cell>
          <cell r="F133">
            <v>1587570</v>
          </cell>
          <cell r="G133">
            <v>1917548</v>
          </cell>
          <cell r="H133">
            <v>2224173</v>
          </cell>
          <cell r="I133">
            <v>2603980</v>
          </cell>
          <cell r="J133">
            <v>3026873</v>
          </cell>
          <cell r="K133">
            <v>122743</v>
          </cell>
          <cell r="L133">
            <v>6524394</v>
          </cell>
        </row>
        <row r="134">
          <cell r="A134" t="str">
            <v>Indiana - 2013</v>
          </cell>
          <cell r="B134">
            <v>361216</v>
          </cell>
          <cell r="C134">
            <v>703631</v>
          </cell>
          <cell r="D134">
            <v>1036081</v>
          </cell>
          <cell r="E134">
            <v>1390190</v>
          </cell>
          <cell r="F134">
            <v>1732869</v>
          </cell>
          <cell r="G134">
            <v>2072849</v>
          </cell>
          <cell r="H134">
            <v>2380809</v>
          </cell>
          <cell r="I134">
            <v>2780161</v>
          </cell>
          <cell r="J134">
            <v>3195808</v>
          </cell>
          <cell r="K134">
            <v>106317</v>
          </cell>
          <cell r="L134">
            <v>6566223</v>
          </cell>
        </row>
        <row r="135">
          <cell r="A135" t="str">
            <v>Indiana - 2014</v>
          </cell>
          <cell r="B135">
            <v>315332</v>
          </cell>
          <cell r="C135">
            <v>630215</v>
          </cell>
          <cell r="D135">
            <v>922555</v>
          </cell>
          <cell r="E135">
            <v>1224608</v>
          </cell>
          <cell r="F135">
            <v>1527238</v>
          </cell>
          <cell r="G135">
            <v>1832716</v>
          </cell>
          <cell r="H135">
            <v>2123420</v>
          </cell>
          <cell r="I135">
            <v>2457434</v>
          </cell>
          <cell r="J135">
            <v>2842956</v>
          </cell>
          <cell r="K135">
            <v>173010</v>
          </cell>
          <cell r="L135">
            <v>6372916</v>
          </cell>
        </row>
        <row r="136">
          <cell r="A136" t="str">
            <v>Indiana - 2015</v>
          </cell>
          <cell r="B136">
            <v>330703</v>
          </cell>
          <cell r="C136">
            <v>657026</v>
          </cell>
          <cell r="D136">
            <v>985084</v>
          </cell>
          <cell r="E136">
            <v>1305719</v>
          </cell>
          <cell r="F136">
            <v>1641615</v>
          </cell>
          <cell r="G136">
            <v>1964332</v>
          </cell>
          <cell r="H136">
            <v>2295079</v>
          </cell>
          <cell r="I136">
            <v>2644788</v>
          </cell>
          <cell r="J136">
            <v>3030019</v>
          </cell>
          <cell r="K136">
            <v>248406</v>
          </cell>
          <cell r="L136">
            <v>6539401</v>
          </cell>
        </row>
        <row r="137">
          <cell r="A137" t="str">
            <v>Indiana - 2016</v>
          </cell>
          <cell r="B137">
            <v>376905</v>
          </cell>
          <cell r="C137">
            <v>699845</v>
          </cell>
          <cell r="D137">
            <v>1037947</v>
          </cell>
          <cell r="E137">
            <v>1377422</v>
          </cell>
          <cell r="F137">
            <v>1723161</v>
          </cell>
          <cell r="G137">
            <v>2081957</v>
          </cell>
          <cell r="H137">
            <v>2422356</v>
          </cell>
          <cell r="I137">
            <v>2781690</v>
          </cell>
          <cell r="J137">
            <v>3187361</v>
          </cell>
          <cell r="K137">
            <v>179625</v>
          </cell>
          <cell r="L137">
            <v>6685870</v>
          </cell>
        </row>
        <row r="138">
          <cell r="A138" t="str">
            <v>Indiana - 2017</v>
          </cell>
          <cell r="B138">
            <v>243714</v>
          </cell>
          <cell r="C138">
            <v>493308</v>
          </cell>
          <cell r="D138">
            <v>729083</v>
          </cell>
          <cell r="E138">
            <v>955682</v>
          </cell>
          <cell r="F138">
            <v>1187078</v>
          </cell>
          <cell r="G138">
            <v>1454140</v>
          </cell>
          <cell r="H138">
            <v>1713129</v>
          </cell>
          <cell r="I138">
            <v>1902845</v>
          </cell>
          <cell r="J138">
            <v>2011579</v>
          </cell>
          <cell r="K138">
            <v>387514</v>
          </cell>
          <cell r="L138">
            <v>6761818</v>
          </cell>
        </row>
        <row r="139">
          <cell r="A139" t="str">
            <v>Iowa - 2009</v>
          </cell>
          <cell r="B139">
            <v>453324</v>
          </cell>
          <cell r="C139">
            <v>892047</v>
          </cell>
          <cell r="D139">
            <v>1350167</v>
          </cell>
          <cell r="E139">
            <v>1825031</v>
          </cell>
          <cell r="F139">
            <v>2244222</v>
          </cell>
          <cell r="G139">
            <v>2649114</v>
          </cell>
          <cell r="H139">
            <v>3136343</v>
          </cell>
          <cell r="I139">
            <v>3597692</v>
          </cell>
          <cell r="J139">
            <v>4002558</v>
          </cell>
          <cell r="K139">
            <v>99267</v>
          </cell>
          <cell r="L139">
            <v>2972825</v>
          </cell>
        </row>
        <row r="140">
          <cell r="A140" t="str">
            <v>Iowa - 2010</v>
          </cell>
          <cell r="B140">
            <v>497289</v>
          </cell>
          <cell r="C140">
            <v>958276</v>
          </cell>
          <cell r="D140">
            <v>1416341</v>
          </cell>
          <cell r="E140">
            <v>1911994</v>
          </cell>
          <cell r="F140">
            <v>2334701</v>
          </cell>
          <cell r="G140">
            <v>2764985</v>
          </cell>
          <cell r="H140">
            <v>3264832</v>
          </cell>
          <cell r="I140">
            <v>3759944</v>
          </cell>
          <cell r="J140">
            <v>4182576</v>
          </cell>
          <cell r="K140">
            <v>85883</v>
          </cell>
          <cell r="L140">
            <v>2995769</v>
          </cell>
        </row>
        <row r="141">
          <cell r="A141" t="str">
            <v>Iowa - 2011</v>
          </cell>
          <cell r="B141">
            <v>455598</v>
          </cell>
          <cell r="C141">
            <v>873735</v>
          </cell>
          <cell r="D141">
            <v>1340979</v>
          </cell>
          <cell r="E141">
            <v>1864070</v>
          </cell>
          <cell r="F141">
            <v>2276967</v>
          </cell>
          <cell r="G141">
            <v>2695654</v>
          </cell>
          <cell r="H141">
            <v>3179515</v>
          </cell>
          <cell r="I141">
            <v>3646855</v>
          </cell>
          <cell r="J141">
            <v>4041403</v>
          </cell>
          <cell r="K141">
            <v>133525</v>
          </cell>
          <cell r="L141">
            <v>2980619</v>
          </cell>
        </row>
        <row r="142">
          <cell r="A142" t="str">
            <v>Iowa - 2012</v>
          </cell>
          <cell r="B142">
            <v>502681</v>
          </cell>
          <cell r="C142">
            <v>931919</v>
          </cell>
          <cell r="D142">
            <v>1374105</v>
          </cell>
          <cell r="E142">
            <v>1898315</v>
          </cell>
          <cell r="F142">
            <v>2320853</v>
          </cell>
          <cell r="G142">
            <v>2741131</v>
          </cell>
          <cell r="H142">
            <v>3230817</v>
          </cell>
          <cell r="I142">
            <v>3730329</v>
          </cell>
          <cell r="J142">
            <v>4154762</v>
          </cell>
          <cell r="K142">
            <v>96337</v>
          </cell>
          <cell r="L142">
            <v>3164320</v>
          </cell>
        </row>
        <row r="143">
          <cell r="A143" t="str">
            <v>Iowa - 2013</v>
          </cell>
          <cell r="B143">
            <v>454413</v>
          </cell>
          <cell r="C143">
            <v>875726</v>
          </cell>
          <cell r="D143">
            <v>1299081</v>
          </cell>
          <cell r="E143">
            <v>1764419</v>
          </cell>
          <cell r="F143">
            <v>2171183</v>
          </cell>
          <cell r="G143">
            <v>2555915</v>
          </cell>
          <cell r="H143">
            <v>2954768</v>
          </cell>
          <cell r="I143">
            <v>3407260</v>
          </cell>
          <cell r="J143">
            <v>3804935</v>
          </cell>
          <cell r="K143">
            <v>85310</v>
          </cell>
          <cell r="L143">
            <v>3011954</v>
          </cell>
        </row>
        <row r="144">
          <cell r="A144" t="str">
            <v>Iowa - 2014</v>
          </cell>
          <cell r="B144">
            <v>467117</v>
          </cell>
          <cell r="C144">
            <v>896290</v>
          </cell>
          <cell r="D144">
            <v>1314335</v>
          </cell>
          <cell r="E144">
            <v>1749724</v>
          </cell>
          <cell r="F144">
            <v>2180553</v>
          </cell>
          <cell r="G144">
            <v>2578286</v>
          </cell>
          <cell r="H144">
            <v>2968529</v>
          </cell>
          <cell r="I144">
            <v>3434138</v>
          </cell>
          <cell r="J144">
            <v>3787478</v>
          </cell>
          <cell r="K144">
            <v>143338</v>
          </cell>
          <cell r="L144">
            <v>2996688</v>
          </cell>
        </row>
        <row r="145">
          <cell r="A145" t="str">
            <v>Iowa - 2015</v>
          </cell>
          <cell r="B145">
            <v>525891</v>
          </cell>
          <cell r="C145">
            <v>985665</v>
          </cell>
          <cell r="D145">
            <v>1456354</v>
          </cell>
          <cell r="E145">
            <v>1950380</v>
          </cell>
          <cell r="F145">
            <v>2417032</v>
          </cell>
          <cell r="G145">
            <v>2866936</v>
          </cell>
          <cell r="H145">
            <v>3310631</v>
          </cell>
          <cell r="I145">
            <v>3836111</v>
          </cell>
          <cell r="J145">
            <v>4232421</v>
          </cell>
          <cell r="K145">
            <v>86301</v>
          </cell>
          <cell r="L145">
            <v>3310134</v>
          </cell>
        </row>
        <row r="146">
          <cell r="A146" t="str">
            <v>Iowa - 2016</v>
          </cell>
          <cell r="B146">
            <v>404727</v>
          </cell>
          <cell r="C146">
            <v>789512</v>
          </cell>
          <cell r="D146">
            <v>1192797</v>
          </cell>
          <cell r="E146">
            <v>1618969</v>
          </cell>
          <cell r="F146">
            <v>2014822</v>
          </cell>
          <cell r="G146">
            <v>2412767</v>
          </cell>
          <cell r="H146">
            <v>2810851</v>
          </cell>
          <cell r="I146">
            <v>3239089</v>
          </cell>
          <cell r="J146">
            <v>3603423</v>
          </cell>
          <cell r="K146">
            <v>176146</v>
          </cell>
          <cell r="L146">
            <v>3128608</v>
          </cell>
        </row>
        <row r="147">
          <cell r="A147" t="str">
            <v>Iowa - 2017</v>
          </cell>
          <cell r="B147">
            <v>138369</v>
          </cell>
          <cell r="C147">
            <v>284344</v>
          </cell>
          <cell r="D147">
            <v>405710</v>
          </cell>
          <cell r="E147">
            <v>533451</v>
          </cell>
          <cell r="F147">
            <v>661108</v>
          </cell>
          <cell r="G147">
            <v>815444</v>
          </cell>
          <cell r="H147">
            <v>961574</v>
          </cell>
          <cell r="I147">
            <v>1062659</v>
          </cell>
          <cell r="J147">
            <v>1125672</v>
          </cell>
          <cell r="K147">
            <v>113546</v>
          </cell>
          <cell r="L147">
            <v>3049856</v>
          </cell>
        </row>
        <row r="148">
          <cell r="A148" t="str">
            <v>Kansas - 2009</v>
          </cell>
          <cell r="B148">
            <v>371970</v>
          </cell>
          <cell r="C148">
            <v>715670</v>
          </cell>
          <cell r="D148">
            <v>1094696</v>
          </cell>
          <cell r="E148">
            <v>1450043</v>
          </cell>
          <cell r="F148">
            <v>1812176</v>
          </cell>
          <cell r="G148">
            <v>2209002</v>
          </cell>
          <cell r="H148">
            <v>2608644</v>
          </cell>
          <cell r="I148">
            <v>2995170</v>
          </cell>
          <cell r="J148">
            <v>3383877</v>
          </cell>
          <cell r="K148">
            <v>189737</v>
          </cell>
          <cell r="L148">
            <v>2793990</v>
          </cell>
        </row>
        <row r="149">
          <cell r="A149" t="str">
            <v>Kansas - 2010</v>
          </cell>
          <cell r="B149">
            <v>333144</v>
          </cell>
          <cell r="C149">
            <v>653054</v>
          </cell>
          <cell r="D149">
            <v>1037237</v>
          </cell>
          <cell r="E149">
            <v>1370507</v>
          </cell>
          <cell r="F149">
            <v>1715145</v>
          </cell>
          <cell r="G149">
            <v>2090121</v>
          </cell>
          <cell r="H149">
            <v>2436649</v>
          </cell>
          <cell r="I149">
            <v>2817402</v>
          </cell>
          <cell r="J149">
            <v>3198414</v>
          </cell>
          <cell r="K149">
            <v>214749</v>
          </cell>
          <cell r="L149">
            <v>2740733</v>
          </cell>
        </row>
        <row r="150">
          <cell r="A150" t="str">
            <v>Kansas - 2011</v>
          </cell>
          <cell r="B150">
            <v>368170</v>
          </cell>
          <cell r="C150">
            <v>746966</v>
          </cell>
          <cell r="D150">
            <v>1133098</v>
          </cell>
          <cell r="E150">
            <v>1504688</v>
          </cell>
          <cell r="F150">
            <v>1865768</v>
          </cell>
          <cell r="G150">
            <v>2261261</v>
          </cell>
          <cell r="H150">
            <v>2648573</v>
          </cell>
          <cell r="I150">
            <v>3062424</v>
          </cell>
          <cell r="J150">
            <v>3469582</v>
          </cell>
          <cell r="K150">
            <v>216397</v>
          </cell>
          <cell r="L150">
            <v>2931206</v>
          </cell>
        </row>
        <row r="151">
          <cell r="A151" t="str">
            <v>Kansas - 2012</v>
          </cell>
          <cell r="B151">
            <v>355827</v>
          </cell>
          <cell r="C151">
            <v>728969</v>
          </cell>
          <cell r="D151">
            <v>1107285</v>
          </cell>
          <cell r="E151">
            <v>1476728</v>
          </cell>
          <cell r="F151">
            <v>1837762</v>
          </cell>
          <cell r="G151">
            <v>2238041</v>
          </cell>
          <cell r="H151">
            <v>2611562</v>
          </cell>
          <cell r="I151">
            <v>2999351</v>
          </cell>
          <cell r="J151">
            <v>3430699</v>
          </cell>
          <cell r="K151">
            <v>134197</v>
          </cell>
          <cell r="L151">
            <v>2925322</v>
          </cell>
        </row>
        <row r="152">
          <cell r="A152" t="str">
            <v>Kansas - 2013</v>
          </cell>
          <cell r="B152">
            <v>350438</v>
          </cell>
          <cell r="C152">
            <v>730978</v>
          </cell>
          <cell r="D152">
            <v>1128264</v>
          </cell>
          <cell r="E152">
            <v>1503440</v>
          </cell>
          <cell r="F152">
            <v>1884478</v>
          </cell>
          <cell r="G152">
            <v>2279827</v>
          </cell>
          <cell r="H152">
            <v>2640203</v>
          </cell>
          <cell r="I152">
            <v>3042070</v>
          </cell>
          <cell r="J152">
            <v>3450481</v>
          </cell>
          <cell r="K152">
            <v>192274</v>
          </cell>
          <cell r="L152">
            <v>2873594</v>
          </cell>
        </row>
        <row r="153">
          <cell r="A153" t="str">
            <v>Kansas - 2014</v>
          </cell>
          <cell r="B153">
            <v>404216</v>
          </cell>
          <cell r="C153">
            <v>780396</v>
          </cell>
          <cell r="D153">
            <v>1220589</v>
          </cell>
          <cell r="E153">
            <v>1626122</v>
          </cell>
          <cell r="F153">
            <v>2025992</v>
          </cell>
          <cell r="G153">
            <v>2431077</v>
          </cell>
          <cell r="H153">
            <v>2848260</v>
          </cell>
          <cell r="I153">
            <v>3222330</v>
          </cell>
          <cell r="J153">
            <v>3684129</v>
          </cell>
          <cell r="K153">
            <v>236071</v>
          </cell>
          <cell r="L153">
            <v>2905975</v>
          </cell>
        </row>
        <row r="154">
          <cell r="A154" t="str">
            <v>Kansas - 2015</v>
          </cell>
          <cell r="B154">
            <v>370994</v>
          </cell>
          <cell r="C154">
            <v>710978</v>
          </cell>
          <cell r="D154">
            <v>1091749</v>
          </cell>
          <cell r="E154">
            <v>1449146</v>
          </cell>
          <cell r="F154">
            <v>1803782</v>
          </cell>
          <cell r="G154">
            <v>2171695</v>
          </cell>
          <cell r="H154">
            <v>2522887</v>
          </cell>
          <cell r="I154">
            <v>2873567</v>
          </cell>
          <cell r="J154">
            <v>3350793</v>
          </cell>
          <cell r="K154">
            <v>160411</v>
          </cell>
          <cell r="L154">
            <v>2985149</v>
          </cell>
        </row>
        <row r="155">
          <cell r="A155" t="str">
            <v>Kansas - 2016</v>
          </cell>
          <cell r="B155">
            <v>365567</v>
          </cell>
          <cell r="C155">
            <v>686991</v>
          </cell>
          <cell r="D155">
            <v>1075310</v>
          </cell>
          <cell r="E155">
            <v>1447141</v>
          </cell>
          <cell r="F155">
            <v>1784592</v>
          </cell>
          <cell r="G155">
            <v>2154460</v>
          </cell>
          <cell r="H155">
            <v>2531639</v>
          </cell>
          <cell r="I155">
            <v>2906374</v>
          </cell>
          <cell r="J155">
            <v>3336076</v>
          </cell>
          <cell r="K155">
            <v>258896</v>
          </cell>
          <cell r="L155">
            <v>2919733</v>
          </cell>
        </row>
        <row r="156">
          <cell r="A156" t="str">
            <v>Kansas - 2017</v>
          </cell>
          <cell r="B156">
            <v>107384</v>
          </cell>
          <cell r="C156">
            <v>216336</v>
          </cell>
          <cell r="D156">
            <v>322195</v>
          </cell>
          <cell r="E156">
            <v>426688</v>
          </cell>
          <cell r="F156">
            <v>528675</v>
          </cell>
          <cell r="G156">
            <v>635752</v>
          </cell>
          <cell r="H156">
            <v>746607</v>
          </cell>
          <cell r="I156">
            <v>820102</v>
          </cell>
          <cell r="J156">
            <v>876766</v>
          </cell>
          <cell r="K156">
            <v>244508</v>
          </cell>
          <cell r="L156">
            <v>2961871</v>
          </cell>
        </row>
        <row r="157">
          <cell r="A157" t="str">
            <v>Kentucky - 2009</v>
          </cell>
          <cell r="B157">
            <v>505740</v>
          </cell>
          <cell r="C157">
            <v>1011089</v>
          </cell>
          <cell r="D157">
            <v>1519136</v>
          </cell>
          <cell r="E157">
            <v>2007746</v>
          </cell>
          <cell r="F157">
            <v>2456539</v>
          </cell>
          <cell r="G157">
            <v>2934756</v>
          </cell>
          <cell r="H157">
            <v>3453198</v>
          </cell>
          <cell r="I157">
            <v>3998225</v>
          </cell>
          <cell r="J157">
            <v>4455882</v>
          </cell>
          <cell r="K157">
            <v>421901</v>
          </cell>
          <cell r="L157">
            <v>4318288</v>
          </cell>
        </row>
        <row r="158">
          <cell r="A158" t="str">
            <v>Kentucky - 2010</v>
          </cell>
          <cell r="B158">
            <v>473106</v>
          </cell>
          <cell r="C158">
            <v>945489</v>
          </cell>
          <cell r="D158">
            <v>1427977</v>
          </cell>
          <cell r="E158">
            <v>1897930</v>
          </cell>
          <cell r="F158">
            <v>2338770</v>
          </cell>
          <cell r="G158">
            <v>2769461</v>
          </cell>
          <cell r="H158">
            <v>3244263</v>
          </cell>
          <cell r="I158">
            <v>3738031</v>
          </cell>
          <cell r="J158">
            <v>4152459</v>
          </cell>
          <cell r="K158">
            <v>334824</v>
          </cell>
          <cell r="L158">
            <v>4178330</v>
          </cell>
        </row>
        <row r="159">
          <cell r="A159" t="str">
            <v>Kentucky - 2011</v>
          </cell>
          <cell r="B159">
            <v>499937</v>
          </cell>
          <cell r="C159">
            <v>989285</v>
          </cell>
          <cell r="D159">
            <v>1497375</v>
          </cell>
          <cell r="E159">
            <v>1986380</v>
          </cell>
          <cell r="F159">
            <v>2459389</v>
          </cell>
          <cell r="G159">
            <v>2926523</v>
          </cell>
          <cell r="H159">
            <v>3430033</v>
          </cell>
          <cell r="I159">
            <v>3932657</v>
          </cell>
          <cell r="J159">
            <v>4395414</v>
          </cell>
          <cell r="K159">
            <v>187355</v>
          </cell>
          <cell r="L159">
            <v>4295103</v>
          </cell>
        </row>
        <row r="160">
          <cell r="A160" t="str">
            <v>Kentucky - 2012</v>
          </cell>
          <cell r="B160">
            <v>524581</v>
          </cell>
          <cell r="C160">
            <v>1037753</v>
          </cell>
          <cell r="D160">
            <v>1525908</v>
          </cell>
          <cell r="E160">
            <v>2045489</v>
          </cell>
          <cell r="F160">
            <v>2533543</v>
          </cell>
          <cell r="G160">
            <v>3004800</v>
          </cell>
          <cell r="H160">
            <v>3517667</v>
          </cell>
          <cell r="I160">
            <v>4028300</v>
          </cell>
          <cell r="J160">
            <v>4475032</v>
          </cell>
          <cell r="K160">
            <v>272218</v>
          </cell>
          <cell r="L160">
            <v>4353333</v>
          </cell>
        </row>
        <row r="161">
          <cell r="A161" t="str">
            <v>Kentucky - 2013</v>
          </cell>
          <cell r="B161">
            <v>496175</v>
          </cell>
          <cell r="C161">
            <v>988279</v>
          </cell>
          <cell r="D161">
            <v>1468678</v>
          </cell>
          <cell r="E161">
            <v>1978151</v>
          </cell>
          <cell r="F161">
            <v>2455658</v>
          </cell>
          <cell r="G161">
            <v>2922275</v>
          </cell>
          <cell r="H161">
            <v>3374390</v>
          </cell>
          <cell r="I161">
            <v>3876742</v>
          </cell>
          <cell r="J161">
            <v>4328216</v>
          </cell>
          <cell r="K161">
            <v>259050</v>
          </cell>
          <cell r="L161">
            <v>4383424</v>
          </cell>
        </row>
        <row r="162">
          <cell r="A162" t="str">
            <v>Kentucky - 2014</v>
          </cell>
          <cell r="B162">
            <v>464997</v>
          </cell>
          <cell r="C162">
            <v>932170</v>
          </cell>
          <cell r="D162">
            <v>1410459</v>
          </cell>
          <cell r="E162">
            <v>1897619</v>
          </cell>
          <cell r="F162">
            <v>2372684</v>
          </cell>
          <cell r="G162">
            <v>2848596</v>
          </cell>
          <cell r="H162">
            <v>3352709</v>
          </cell>
          <cell r="I162">
            <v>3785469</v>
          </cell>
          <cell r="J162">
            <v>4211226</v>
          </cell>
          <cell r="K162">
            <v>210143</v>
          </cell>
          <cell r="L162">
            <v>4391453</v>
          </cell>
        </row>
        <row r="163">
          <cell r="A163" t="str">
            <v>Kentucky - 2015</v>
          </cell>
          <cell r="B163">
            <v>605978</v>
          </cell>
          <cell r="C163">
            <v>1153742</v>
          </cell>
          <cell r="D163">
            <v>1733217</v>
          </cell>
          <cell r="E163">
            <v>2328996</v>
          </cell>
          <cell r="F163">
            <v>2900312</v>
          </cell>
          <cell r="G163">
            <v>3442321</v>
          </cell>
          <cell r="H163">
            <v>3983975</v>
          </cell>
          <cell r="I163">
            <v>4544478</v>
          </cell>
          <cell r="J163">
            <v>5068601</v>
          </cell>
          <cell r="K163">
            <v>217014</v>
          </cell>
          <cell r="L163">
            <v>4777819</v>
          </cell>
        </row>
        <row r="164">
          <cell r="A164" t="str">
            <v>Kentucky - 2016</v>
          </cell>
          <cell r="B164">
            <v>578236</v>
          </cell>
          <cell r="C164">
            <v>1121591</v>
          </cell>
          <cell r="D164">
            <v>1669493</v>
          </cell>
          <cell r="E164">
            <v>2238745</v>
          </cell>
          <cell r="F164">
            <v>2754792</v>
          </cell>
          <cell r="G164">
            <v>3269886</v>
          </cell>
          <cell r="H164">
            <v>3835935</v>
          </cell>
          <cell r="I164">
            <v>4417773</v>
          </cell>
          <cell r="J164">
            <v>4919842</v>
          </cell>
          <cell r="K164">
            <v>236756</v>
          </cell>
          <cell r="L164">
            <v>4572329</v>
          </cell>
        </row>
        <row r="165">
          <cell r="A165" t="str">
            <v>Kentucky - 2017</v>
          </cell>
          <cell r="B165">
            <v>205246</v>
          </cell>
          <cell r="C165">
            <v>418807</v>
          </cell>
          <cell r="D165">
            <v>634087</v>
          </cell>
          <cell r="E165">
            <v>839079</v>
          </cell>
          <cell r="F165">
            <v>1052642</v>
          </cell>
          <cell r="G165">
            <v>1293907</v>
          </cell>
          <cell r="H165">
            <v>1518040</v>
          </cell>
          <cell r="I165">
            <v>1665300</v>
          </cell>
          <cell r="J165">
            <v>1734489</v>
          </cell>
          <cell r="K165">
            <v>186153</v>
          </cell>
          <cell r="L165">
            <v>4501623</v>
          </cell>
        </row>
        <row r="166">
          <cell r="A166" t="str">
            <v>Louisiana - 2009</v>
          </cell>
          <cell r="B166">
            <v>269135</v>
          </cell>
          <cell r="C166">
            <v>519284</v>
          </cell>
          <cell r="D166">
            <v>772401</v>
          </cell>
          <cell r="E166">
            <v>1020413</v>
          </cell>
          <cell r="F166">
            <v>1260489</v>
          </cell>
          <cell r="G166">
            <v>1496304</v>
          </cell>
          <cell r="H166">
            <v>1736161</v>
          </cell>
          <cell r="I166">
            <v>2046649</v>
          </cell>
          <cell r="J166">
            <v>2330525</v>
          </cell>
          <cell r="K166">
            <v>59348</v>
          </cell>
          <cell r="L166">
            <v>4437074</v>
          </cell>
        </row>
        <row r="167">
          <cell r="A167" t="str">
            <v>Louisiana - 2010</v>
          </cell>
          <cell r="B167">
            <v>282581</v>
          </cell>
          <cell r="C167">
            <v>540653</v>
          </cell>
          <cell r="D167">
            <v>806225</v>
          </cell>
          <cell r="E167">
            <v>1070797</v>
          </cell>
          <cell r="F167">
            <v>1325448</v>
          </cell>
          <cell r="G167">
            <v>1573165</v>
          </cell>
          <cell r="H167">
            <v>1832220</v>
          </cell>
          <cell r="I167">
            <v>2105907</v>
          </cell>
          <cell r="J167">
            <v>2386537</v>
          </cell>
          <cell r="K167">
            <v>55304</v>
          </cell>
          <cell r="L167">
            <v>4490871</v>
          </cell>
        </row>
        <row r="168">
          <cell r="A168" t="str">
            <v>Louisiana - 2011</v>
          </cell>
          <cell r="B168">
            <v>263011</v>
          </cell>
          <cell r="C168">
            <v>507325</v>
          </cell>
          <cell r="D168">
            <v>759166</v>
          </cell>
          <cell r="E168">
            <v>990654</v>
          </cell>
          <cell r="F168">
            <v>1220001</v>
          </cell>
          <cell r="G168">
            <v>1442365</v>
          </cell>
          <cell r="H168">
            <v>1677967</v>
          </cell>
          <cell r="I168">
            <v>1948167</v>
          </cell>
          <cell r="J168">
            <v>2217145</v>
          </cell>
          <cell r="K168">
            <v>91551</v>
          </cell>
          <cell r="L168">
            <v>4539451</v>
          </cell>
        </row>
        <row r="169">
          <cell r="A169" t="str">
            <v>Louisiana - 2012</v>
          </cell>
          <cell r="B169">
            <v>272112</v>
          </cell>
          <cell r="C169">
            <v>526621</v>
          </cell>
          <cell r="D169">
            <v>796214</v>
          </cell>
          <cell r="E169">
            <v>1039067</v>
          </cell>
          <cell r="F169">
            <v>1270595</v>
          </cell>
          <cell r="G169">
            <v>1498339</v>
          </cell>
          <cell r="H169">
            <v>1708572</v>
          </cell>
          <cell r="I169">
            <v>1990032</v>
          </cell>
          <cell r="J169">
            <v>2279321</v>
          </cell>
          <cell r="K169">
            <v>83254</v>
          </cell>
          <cell r="L169">
            <v>4722489</v>
          </cell>
        </row>
        <row r="170">
          <cell r="A170" t="str">
            <v>Louisiana - 2013</v>
          </cell>
          <cell r="B170">
            <v>246815</v>
          </cell>
          <cell r="C170">
            <v>479347</v>
          </cell>
          <cell r="D170">
            <v>716771</v>
          </cell>
          <cell r="E170">
            <v>943024</v>
          </cell>
          <cell r="F170">
            <v>1170001</v>
          </cell>
          <cell r="G170">
            <v>1426951</v>
          </cell>
          <cell r="H170">
            <v>1651352</v>
          </cell>
          <cell r="I170">
            <v>1912719</v>
          </cell>
          <cell r="J170">
            <v>2180733</v>
          </cell>
          <cell r="K170">
            <v>62773</v>
          </cell>
          <cell r="L170">
            <v>4472031</v>
          </cell>
        </row>
        <row r="171">
          <cell r="A171" t="str">
            <v>Louisiana - 2014</v>
          </cell>
          <cell r="B171">
            <v>289412</v>
          </cell>
          <cell r="C171">
            <v>577463</v>
          </cell>
          <cell r="D171">
            <v>868049</v>
          </cell>
          <cell r="E171">
            <v>1139033</v>
          </cell>
          <cell r="F171">
            <v>1413502</v>
          </cell>
          <cell r="G171">
            <v>1710481</v>
          </cell>
          <cell r="H171">
            <v>1965982</v>
          </cell>
          <cell r="I171">
            <v>2248141</v>
          </cell>
          <cell r="J171">
            <v>2539687</v>
          </cell>
          <cell r="K171">
            <v>56970</v>
          </cell>
          <cell r="L171">
            <v>4714491</v>
          </cell>
        </row>
        <row r="172">
          <cell r="A172" t="str">
            <v>Louisiana - 2015</v>
          </cell>
          <cell r="B172">
            <v>252966</v>
          </cell>
          <cell r="C172">
            <v>503620</v>
          </cell>
          <cell r="D172">
            <v>770225</v>
          </cell>
          <cell r="E172">
            <v>1020451</v>
          </cell>
          <cell r="F172">
            <v>1267882</v>
          </cell>
          <cell r="G172">
            <v>1518648</v>
          </cell>
          <cell r="H172">
            <v>1769294</v>
          </cell>
          <cell r="I172">
            <v>2054865</v>
          </cell>
          <cell r="J172">
            <v>2342847</v>
          </cell>
          <cell r="K172">
            <v>77783</v>
          </cell>
          <cell r="L172">
            <v>4572767</v>
          </cell>
        </row>
        <row r="173">
          <cell r="A173" t="str">
            <v>Louisiana - 2016</v>
          </cell>
          <cell r="B173">
            <v>260015</v>
          </cell>
          <cell r="C173">
            <v>510378</v>
          </cell>
          <cell r="D173">
            <v>774923</v>
          </cell>
          <cell r="E173">
            <v>1020703</v>
          </cell>
          <cell r="F173">
            <v>1257734</v>
          </cell>
          <cell r="G173">
            <v>1507529</v>
          </cell>
          <cell r="H173">
            <v>1756864</v>
          </cell>
          <cell r="I173">
            <v>1999466</v>
          </cell>
          <cell r="J173">
            <v>2308741</v>
          </cell>
          <cell r="K173">
            <v>44317</v>
          </cell>
          <cell r="L173">
            <v>4956698</v>
          </cell>
        </row>
        <row r="174">
          <cell r="A174" t="str">
            <v>Louisiana - 2017</v>
          </cell>
          <cell r="B174">
            <v>156520</v>
          </cell>
          <cell r="C174">
            <v>305031</v>
          </cell>
          <cell r="D174">
            <v>472713</v>
          </cell>
          <cell r="E174">
            <v>619157</v>
          </cell>
          <cell r="F174">
            <v>763964</v>
          </cell>
          <cell r="G174">
            <v>929703</v>
          </cell>
          <cell r="H174">
            <v>1075026</v>
          </cell>
          <cell r="I174">
            <v>1191328</v>
          </cell>
          <cell r="J174">
            <v>1266158</v>
          </cell>
          <cell r="K174">
            <v>61335</v>
          </cell>
          <cell r="L174">
            <v>4444334</v>
          </cell>
        </row>
        <row r="175">
          <cell r="A175" t="str">
            <v>Maine - 2009</v>
          </cell>
          <cell r="B175">
            <v>54601</v>
          </cell>
          <cell r="C175">
            <v>108432</v>
          </cell>
          <cell r="D175">
            <v>161256</v>
          </cell>
          <cell r="E175">
            <v>215540</v>
          </cell>
          <cell r="F175">
            <v>271261</v>
          </cell>
          <cell r="G175">
            <v>323911</v>
          </cell>
          <cell r="H175">
            <v>376832</v>
          </cell>
          <cell r="I175">
            <v>429279</v>
          </cell>
          <cell r="J175">
            <v>497190</v>
          </cell>
          <cell r="K175">
            <v>87416</v>
          </cell>
          <cell r="L175">
            <v>1316380</v>
          </cell>
        </row>
        <row r="176">
          <cell r="A176" t="str">
            <v>Maine - 2010</v>
          </cell>
          <cell r="B176">
            <v>53866</v>
          </cell>
          <cell r="C176">
            <v>108141</v>
          </cell>
          <cell r="D176">
            <v>156833</v>
          </cell>
          <cell r="E176">
            <v>211442</v>
          </cell>
          <cell r="F176">
            <v>266499</v>
          </cell>
          <cell r="G176">
            <v>320195</v>
          </cell>
          <cell r="H176">
            <v>377196</v>
          </cell>
          <cell r="I176">
            <v>430583</v>
          </cell>
          <cell r="J176">
            <v>492876</v>
          </cell>
          <cell r="K176">
            <v>62336</v>
          </cell>
          <cell r="L176">
            <v>1327665</v>
          </cell>
        </row>
        <row r="177">
          <cell r="A177" t="str">
            <v>Maine - 2011</v>
          </cell>
          <cell r="B177">
            <v>59531</v>
          </cell>
          <cell r="C177">
            <v>118590</v>
          </cell>
          <cell r="D177">
            <v>172562</v>
          </cell>
          <cell r="E177">
            <v>232392</v>
          </cell>
          <cell r="F177">
            <v>291192</v>
          </cell>
          <cell r="G177">
            <v>352274</v>
          </cell>
          <cell r="H177">
            <v>418505</v>
          </cell>
          <cell r="I177">
            <v>475832</v>
          </cell>
          <cell r="J177">
            <v>548990</v>
          </cell>
          <cell r="K177">
            <v>38803</v>
          </cell>
          <cell r="L177">
            <v>1417781</v>
          </cell>
        </row>
        <row r="178">
          <cell r="A178" t="str">
            <v>Maine - 2012</v>
          </cell>
          <cell r="B178">
            <v>45527</v>
          </cell>
          <cell r="C178">
            <v>97660</v>
          </cell>
          <cell r="D178">
            <v>139106</v>
          </cell>
          <cell r="E178">
            <v>185859</v>
          </cell>
          <cell r="F178">
            <v>236486</v>
          </cell>
          <cell r="G178">
            <v>288994</v>
          </cell>
          <cell r="H178">
            <v>350589</v>
          </cell>
          <cell r="I178">
            <v>398898</v>
          </cell>
          <cell r="J178">
            <v>457832</v>
          </cell>
          <cell r="K178">
            <v>27761</v>
          </cell>
          <cell r="L178">
            <v>1311652</v>
          </cell>
        </row>
        <row r="179">
          <cell r="A179" t="str">
            <v>Maine - 2013</v>
          </cell>
          <cell r="B179">
            <v>51821</v>
          </cell>
          <cell r="C179">
            <v>112605</v>
          </cell>
          <cell r="D179">
            <v>160751</v>
          </cell>
          <cell r="E179">
            <v>215347</v>
          </cell>
          <cell r="F179">
            <v>274048</v>
          </cell>
          <cell r="G179">
            <v>327926</v>
          </cell>
          <cell r="H179">
            <v>393112</v>
          </cell>
          <cell r="I179">
            <v>450968</v>
          </cell>
          <cell r="J179">
            <v>514635</v>
          </cell>
          <cell r="K179">
            <v>48840</v>
          </cell>
          <cell r="L179">
            <v>1328320</v>
          </cell>
        </row>
        <row r="180">
          <cell r="A180" t="str">
            <v>Maine - 2014</v>
          </cell>
          <cell r="B180">
            <v>68811</v>
          </cell>
          <cell r="C180">
            <v>121255</v>
          </cell>
          <cell r="D180">
            <v>170532</v>
          </cell>
          <cell r="E180">
            <v>234389</v>
          </cell>
          <cell r="F180">
            <v>309340</v>
          </cell>
          <cell r="G180">
            <v>364020</v>
          </cell>
          <cell r="H180">
            <v>422377</v>
          </cell>
          <cell r="I180">
            <v>481922</v>
          </cell>
          <cell r="J180">
            <v>559903</v>
          </cell>
          <cell r="K180">
            <v>34680</v>
          </cell>
          <cell r="L180">
            <v>1346053</v>
          </cell>
        </row>
        <row r="181">
          <cell r="A181" t="str">
            <v>Maine - 2015</v>
          </cell>
          <cell r="B181">
            <v>60447</v>
          </cell>
          <cell r="C181">
            <v>119217</v>
          </cell>
          <cell r="D181">
            <v>168373</v>
          </cell>
          <cell r="E181">
            <v>224002</v>
          </cell>
          <cell r="F181">
            <v>288093</v>
          </cell>
          <cell r="G181">
            <v>340179</v>
          </cell>
          <cell r="H181">
            <v>397054</v>
          </cell>
          <cell r="I181">
            <v>450866</v>
          </cell>
          <cell r="J181">
            <v>508109</v>
          </cell>
          <cell r="K181">
            <v>31313</v>
          </cell>
          <cell r="L181">
            <v>1333487</v>
          </cell>
        </row>
        <row r="182">
          <cell r="A182" t="str">
            <v>Maine - 2016</v>
          </cell>
          <cell r="B182">
            <v>61251</v>
          </cell>
          <cell r="C182">
            <v>128900</v>
          </cell>
          <cell r="D182">
            <v>188165</v>
          </cell>
          <cell r="E182">
            <v>246220</v>
          </cell>
          <cell r="F182">
            <v>318980</v>
          </cell>
          <cell r="G182">
            <v>380946</v>
          </cell>
          <cell r="H182">
            <v>439415</v>
          </cell>
          <cell r="I182">
            <v>493211</v>
          </cell>
          <cell r="J182">
            <v>558415</v>
          </cell>
          <cell r="K182">
            <v>32380</v>
          </cell>
          <cell r="L182">
            <v>1359301</v>
          </cell>
        </row>
        <row r="183">
          <cell r="A183" t="str">
            <v>Maine - 2017</v>
          </cell>
          <cell r="B183">
            <v>54948</v>
          </cell>
          <cell r="C183">
            <v>105719</v>
          </cell>
          <cell r="D183">
            <v>151317</v>
          </cell>
          <cell r="E183">
            <v>202628</v>
          </cell>
          <cell r="F183">
            <v>257462</v>
          </cell>
          <cell r="G183">
            <v>317352</v>
          </cell>
          <cell r="H183">
            <v>376586</v>
          </cell>
          <cell r="I183">
            <v>427552</v>
          </cell>
          <cell r="J183">
            <v>458829</v>
          </cell>
          <cell r="K183">
            <v>55586</v>
          </cell>
          <cell r="L183">
            <v>1365894</v>
          </cell>
        </row>
        <row r="184">
          <cell r="A184" t="str">
            <v>Maryland - 2009</v>
          </cell>
          <cell r="B184">
            <v>100895</v>
          </cell>
          <cell r="C184">
            <v>191314</v>
          </cell>
          <cell r="D184">
            <v>296602</v>
          </cell>
          <cell r="E184">
            <v>400291</v>
          </cell>
          <cell r="F184">
            <v>496402</v>
          </cell>
          <cell r="G184">
            <v>593518</v>
          </cell>
          <cell r="H184">
            <v>675518</v>
          </cell>
          <cell r="I184">
            <v>762682</v>
          </cell>
          <cell r="J184">
            <v>843953</v>
          </cell>
          <cell r="K184">
            <v>12249</v>
          </cell>
          <cell r="L184">
            <v>5637418</v>
          </cell>
        </row>
        <row r="185">
          <cell r="A185" t="str">
            <v>Maryland - 2010</v>
          </cell>
          <cell r="B185">
            <v>112532</v>
          </cell>
          <cell r="C185">
            <v>206097</v>
          </cell>
          <cell r="D185">
            <v>314336</v>
          </cell>
          <cell r="E185">
            <v>418346</v>
          </cell>
          <cell r="F185">
            <v>514044</v>
          </cell>
          <cell r="G185">
            <v>608273</v>
          </cell>
          <cell r="H185">
            <v>697775</v>
          </cell>
          <cell r="I185">
            <v>792601</v>
          </cell>
          <cell r="J185">
            <v>892089</v>
          </cell>
          <cell r="K185">
            <v>22362</v>
          </cell>
          <cell r="L185">
            <v>5729150</v>
          </cell>
        </row>
        <row r="186">
          <cell r="A186" t="str">
            <v>Maryland - 2011</v>
          </cell>
          <cell r="B186">
            <v>109771</v>
          </cell>
          <cell r="C186">
            <v>209971</v>
          </cell>
          <cell r="D186">
            <v>321793</v>
          </cell>
          <cell r="E186">
            <v>425013</v>
          </cell>
          <cell r="F186">
            <v>517998</v>
          </cell>
          <cell r="G186">
            <v>612668</v>
          </cell>
          <cell r="H186">
            <v>705241</v>
          </cell>
          <cell r="I186">
            <v>797672</v>
          </cell>
          <cell r="J186">
            <v>889442</v>
          </cell>
          <cell r="K186">
            <v>15676</v>
          </cell>
          <cell r="L186">
            <v>5750718</v>
          </cell>
        </row>
        <row r="187">
          <cell r="A187" t="str">
            <v>Maryland - 2012</v>
          </cell>
          <cell r="B187">
            <v>100175</v>
          </cell>
          <cell r="C187">
            <v>198588</v>
          </cell>
          <cell r="D187">
            <v>309752</v>
          </cell>
          <cell r="E187">
            <v>406551</v>
          </cell>
          <cell r="F187">
            <v>496208</v>
          </cell>
          <cell r="G187">
            <v>591729</v>
          </cell>
          <cell r="H187">
            <v>677380</v>
          </cell>
          <cell r="I187">
            <v>763008</v>
          </cell>
          <cell r="J187">
            <v>856779</v>
          </cell>
          <cell r="K187">
            <v>19995</v>
          </cell>
          <cell r="L187">
            <v>5785496</v>
          </cell>
        </row>
        <row r="188">
          <cell r="A188" t="str">
            <v>Maryland - 2013</v>
          </cell>
          <cell r="B188">
            <v>97713</v>
          </cell>
          <cell r="C188">
            <v>193312</v>
          </cell>
          <cell r="D188">
            <v>286213</v>
          </cell>
          <cell r="E188">
            <v>383095</v>
          </cell>
          <cell r="F188">
            <v>475875</v>
          </cell>
          <cell r="G188">
            <v>570165</v>
          </cell>
          <cell r="H188">
            <v>656153</v>
          </cell>
          <cell r="I188">
            <v>736346</v>
          </cell>
          <cell r="J188">
            <v>822391</v>
          </cell>
          <cell r="K188">
            <v>11980</v>
          </cell>
          <cell r="L188">
            <v>5801682</v>
          </cell>
        </row>
        <row r="189">
          <cell r="A189" t="str">
            <v>Maryland - 2014</v>
          </cell>
          <cell r="B189">
            <v>109277</v>
          </cell>
          <cell r="C189">
            <v>208946</v>
          </cell>
          <cell r="D189">
            <v>308482</v>
          </cell>
          <cell r="E189">
            <v>411957</v>
          </cell>
          <cell r="F189">
            <v>506154</v>
          </cell>
          <cell r="G189">
            <v>606525</v>
          </cell>
          <cell r="H189">
            <v>699351</v>
          </cell>
          <cell r="I189">
            <v>785949</v>
          </cell>
          <cell r="J189">
            <v>886516</v>
          </cell>
          <cell r="K189">
            <v>30473</v>
          </cell>
          <cell r="L189">
            <v>5923810</v>
          </cell>
        </row>
        <row r="190">
          <cell r="A190" t="str">
            <v>Maryland - 2015</v>
          </cell>
          <cell r="B190">
            <v>116028</v>
          </cell>
          <cell r="C190">
            <v>215828</v>
          </cell>
          <cell r="D190">
            <v>306067</v>
          </cell>
          <cell r="E190">
            <v>417534</v>
          </cell>
          <cell r="F190">
            <v>508838</v>
          </cell>
          <cell r="G190">
            <v>608977</v>
          </cell>
          <cell r="H190">
            <v>702178</v>
          </cell>
          <cell r="I190">
            <v>798604</v>
          </cell>
          <cell r="J190">
            <v>895858</v>
          </cell>
          <cell r="K190">
            <v>17735</v>
          </cell>
          <cell r="L190">
            <v>5950118</v>
          </cell>
        </row>
        <row r="191">
          <cell r="A191" t="str">
            <v>Maryland - 2016</v>
          </cell>
          <cell r="B191">
            <v>102817</v>
          </cell>
          <cell r="C191">
            <v>196449</v>
          </cell>
          <cell r="D191">
            <v>281168</v>
          </cell>
          <cell r="E191">
            <v>383075</v>
          </cell>
          <cell r="F191">
            <v>466375</v>
          </cell>
          <cell r="G191">
            <v>559772</v>
          </cell>
          <cell r="H191">
            <v>650218</v>
          </cell>
          <cell r="I191">
            <v>749400</v>
          </cell>
          <cell r="J191">
            <v>835034</v>
          </cell>
          <cell r="K191">
            <v>16353</v>
          </cell>
          <cell r="L191">
            <v>5904814</v>
          </cell>
        </row>
        <row r="192">
          <cell r="A192" t="str">
            <v>Maryland - 2017</v>
          </cell>
          <cell r="B192">
            <v>94156</v>
          </cell>
          <cell r="C192">
            <v>178922</v>
          </cell>
          <cell r="D192">
            <v>259323</v>
          </cell>
          <cell r="E192">
            <v>360219</v>
          </cell>
          <cell r="F192">
            <v>433879</v>
          </cell>
          <cell r="G192">
            <v>525147</v>
          </cell>
          <cell r="H192">
            <v>615507</v>
          </cell>
          <cell r="I192">
            <v>693295</v>
          </cell>
          <cell r="J192">
            <v>741818</v>
          </cell>
          <cell r="K192">
            <v>17263</v>
          </cell>
          <cell r="L192">
            <v>5921207</v>
          </cell>
        </row>
        <row r="193">
          <cell r="A193" t="str">
            <v>Massachusetts - 2009</v>
          </cell>
          <cell r="B193">
            <v>77443</v>
          </cell>
          <cell r="C193">
            <v>153373</v>
          </cell>
          <cell r="D193">
            <v>214880</v>
          </cell>
          <cell r="E193">
            <v>284442</v>
          </cell>
          <cell r="F193">
            <v>340419</v>
          </cell>
          <cell r="G193">
            <v>393359</v>
          </cell>
          <cell r="H193">
            <v>459866</v>
          </cell>
          <cell r="I193">
            <v>496947</v>
          </cell>
          <cell r="J193">
            <v>540178</v>
          </cell>
          <cell r="K193">
            <v>2579</v>
          </cell>
          <cell r="L193">
            <v>6511176</v>
          </cell>
        </row>
        <row r="194">
          <cell r="A194" t="str">
            <v>Massachusetts - 2010</v>
          </cell>
          <cell r="B194">
            <v>83356</v>
          </cell>
          <cell r="C194">
            <v>166521</v>
          </cell>
          <cell r="D194">
            <v>245794</v>
          </cell>
          <cell r="E194">
            <v>326544</v>
          </cell>
          <cell r="F194">
            <v>406426</v>
          </cell>
          <cell r="G194">
            <v>460143</v>
          </cell>
          <cell r="H194">
            <v>530328</v>
          </cell>
          <cell r="I194">
            <v>574182</v>
          </cell>
          <cell r="J194">
            <v>622783</v>
          </cell>
          <cell r="K194">
            <v>4256</v>
          </cell>
          <cell r="L194">
            <v>6492771</v>
          </cell>
        </row>
        <row r="195">
          <cell r="A195" t="str">
            <v>Massachusetts - 2011</v>
          </cell>
          <cell r="B195">
            <v>72458</v>
          </cell>
          <cell r="C195">
            <v>151995</v>
          </cell>
          <cell r="D195">
            <v>234716</v>
          </cell>
          <cell r="E195">
            <v>304485</v>
          </cell>
          <cell r="F195">
            <v>377882</v>
          </cell>
          <cell r="G195">
            <v>439589</v>
          </cell>
          <cell r="H195">
            <v>518766</v>
          </cell>
          <cell r="I195">
            <v>563718</v>
          </cell>
          <cell r="J195">
            <v>611804</v>
          </cell>
          <cell r="K195">
            <v>6012</v>
          </cell>
          <cell r="L195">
            <v>6522562</v>
          </cell>
        </row>
        <row r="196">
          <cell r="A196" t="str">
            <v>Massachusetts - 2012</v>
          </cell>
          <cell r="B196">
            <v>71204</v>
          </cell>
          <cell r="C196">
            <v>142508</v>
          </cell>
          <cell r="D196">
            <v>210720</v>
          </cell>
          <cell r="E196">
            <v>272103</v>
          </cell>
          <cell r="F196">
            <v>344294</v>
          </cell>
          <cell r="G196">
            <v>405655</v>
          </cell>
          <cell r="H196">
            <v>477045</v>
          </cell>
          <cell r="I196">
            <v>514928</v>
          </cell>
          <cell r="J196">
            <v>559026</v>
          </cell>
          <cell r="K196">
            <v>8782</v>
          </cell>
          <cell r="L196">
            <v>6555027</v>
          </cell>
        </row>
        <row r="197">
          <cell r="A197" t="str">
            <v>Massachusetts - 2013</v>
          </cell>
          <cell r="B197">
            <v>79483</v>
          </cell>
          <cell r="C197">
            <v>156033</v>
          </cell>
          <cell r="D197">
            <v>221758</v>
          </cell>
          <cell r="E197">
            <v>301451</v>
          </cell>
          <cell r="F197">
            <v>373716</v>
          </cell>
          <cell r="G197">
            <v>435509</v>
          </cell>
          <cell r="H197">
            <v>510903</v>
          </cell>
          <cell r="I197">
            <v>555975</v>
          </cell>
          <cell r="J197">
            <v>610674</v>
          </cell>
          <cell r="K197">
            <v>3151</v>
          </cell>
          <cell r="L197">
            <v>6615252</v>
          </cell>
        </row>
        <row r="198">
          <cell r="A198" t="str">
            <v>Massachusetts - 2014</v>
          </cell>
          <cell r="B198">
            <v>78594</v>
          </cell>
          <cell r="C198">
            <v>156672</v>
          </cell>
          <cell r="D198">
            <v>222394</v>
          </cell>
          <cell r="E198">
            <v>302721</v>
          </cell>
          <cell r="F198">
            <v>374073</v>
          </cell>
          <cell r="G198">
            <v>436832</v>
          </cell>
          <cell r="H198">
            <v>514598</v>
          </cell>
          <cell r="I198">
            <v>562801</v>
          </cell>
          <cell r="J198">
            <v>616110</v>
          </cell>
          <cell r="K198">
            <v>2728</v>
          </cell>
          <cell r="L198">
            <v>6667515</v>
          </cell>
        </row>
        <row r="199">
          <cell r="A199" t="str">
            <v>Massachusetts - 2015</v>
          </cell>
          <cell r="B199">
            <v>63173</v>
          </cell>
          <cell r="C199">
            <v>125700</v>
          </cell>
          <cell r="D199">
            <v>180433</v>
          </cell>
          <cell r="E199">
            <v>248551</v>
          </cell>
          <cell r="F199">
            <v>310516</v>
          </cell>
          <cell r="G199">
            <v>363970</v>
          </cell>
          <cell r="H199">
            <v>434059</v>
          </cell>
          <cell r="I199">
            <v>472647</v>
          </cell>
          <cell r="J199">
            <v>518889</v>
          </cell>
          <cell r="K199">
            <v>7443</v>
          </cell>
          <cell r="L199">
            <v>6688538</v>
          </cell>
        </row>
        <row r="200">
          <cell r="A200" t="str">
            <v>Massachusetts - 2016</v>
          </cell>
          <cell r="B200">
            <v>71488</v>
          </cell>
          <cell r="C200">
            <v>134519</v>
          </cell>
          <cell r="D200">
            <v>191934</v>
          </cell>
          <cell r="E200">
            <v>261452</v>
          </cell>
          <cell r="F200">
            <v>322039</v>
          </cell>
          <cell r="G200">
            <v>376527</v>
          </cell>
          <cell r="H200">
            <v>440088</v>
          </cell>
          <cell r="I200">
            <v>487903</v>
          </cell>
          <cell r="J200">
            <v>539124</v>
          </cell>
          <cell r="K200">
            <v>37562</v>
          </cell>
          <cell r="L200">
            <v>6741921</v>
          </cell>
        </row>
        <row r="201">
          <cell r="A201" t="str">
            <v>Massachusetts - 2017</v>
          </cell>
          <cell r="B201">
            <v>58438</v>
          </cell>
          <cell r="C201">
            <v>116118</v>
          </cell>
          <cell r="D201">
            <v>167875</v>
          </cell>
          <cell r="E201">
            <v>230570</v>
          </cell>
          <cell r="F201">
            <v>291786</v>
          </cell>
          <cell r="G201">
            <v>347183</v>
          </cell>
          <cell r="H201">
            <v>405489</v>
          </cell>
          <cell r="I201">
            <v>444920</v>
          </cell>
          <cell r="J201">
            <v>490267</v>
          </cell>
          <cell r="K201">
            <v>11656</v>
          </cell>
          <cell r="L201">
            <v>6792932</v>
          </cell>
        </row>
        <row r="202">
          <cell r="A202" t="str">
            <v>Michigan - 2009</v>
          </cell>
          <cell r="B202">
            <v>287101</v>
          </cell>
          <cell r="C202">
            <v>587389</v>
          </cell>
          <cell r="D202">
            <v>927824</v>
          </cell>
          <cell r="E202">
            <v>1268621</v>
          </cell>
          <cell r="F202">
            <v>1558536</v>
          </cell>
          <cell r="G202">
            <v>1869698</v>
          </cell>
          <cell r="H202">
            <v>2187935</v>
          </cell>
          <cell r="I202">
            <v>2472209</v>
          </cell>
          <cell r="J202">
            <v>2848692</v>
          </cell>
          <cell r="K202">
            <v>207938</v>
          </cell>
          <cell r="L202">
            <v>10032443</v>
          </cell>
        </row>
        <row r="203">
          <cell r="A203" t="str">
            <v>Michigan - 2010</v>
          </cell>
          <cell r="B203">
            <v>304920</v>
          </cell>
          <cell r="C203">
            <v>604356</v>
          </cell>
          <cell r="D203">
            <v>952155</v>
          </cell>
          <cell r="E203">
            <v>1292997</v>
          </cell>
          <cell r="F203">
            <v>1582698</v>
          </cell>
          <cell r="G203">
            <v>1882316</v>
          </cell>
          <cell r="H203">
            <v>2207814</v>
          </cell>
          <cell r="I203">
            <v>2527357</v>
          </cell>
          <cell r="J203">
            <v>2915434</v>
          </cell>
          <cell r="K203">
            <v>211739</v>
          </cell>
          <cell r="L203">
            <v>10036819</v>
          </cell>
        </row>
        <row r="204">
          <cell r="A204" t="str">
            <v>Michigan - 2011</v>
          </cell>
          <cell r="B204">
            <v>338977</v>
          </cell>
          <cell r="C204">
            <v>670603</v>
          </cell>
          <cell r="D204">
            <v>1060917</v>
          </cell>
          <cell r="E204">
            <v>1411194</v>
          </cell>
          <cell r="F204">
            <v>1762710</v>
          </cell>
          <cell r="G204">
            <v>2113094</v>
          </cell>
          <cell r="H204">
            <v>2463308</v>
          </cell>
          <cell r="I204">
            <v>2792944</v>
          </cell>
          <cell r="J204">
            <v>3181219</v>
          </cell>
          <cell r="K204">
            <v>215177</v>
          </cell>
          <cell r="L204">
            <v>10032554</v>
          </cell>
        </row>
        <row r="205">
          <cell r="A205" t="str">
            <v>Michigan - 2012</v>
          </cell>
          <cell r="B205">
            <v>310828</v>
          </cell>
          <cell r="C205">
            <v>594036</v>
          </cell>
          <cell r="D205">
            <v>912449</v>
          </cell>
          <cell r="E205">
            <v>1230036</v>
          </cell>
          <cell r="F205">
            <v>1523920</v>
          </cell>
          <cell r="G205">
            <v>1834109</v>
          </cell>
          <cell r="H205">
            <v>2118483</v>
          </cell>
          <cell r="I205">
            <v>2409308</v>
          </cell>
          <cell r="J205">
            <v>2773066</v>
          </cell>
          <cell r="K205">
            <v>171595</v>
          </cell>
          <cell r="L205">
            <v>9964477</v>
          </cell>
        </row>
        <row r="206">
          <cell r="A206" t="str">
            <v>Michigan - 2013</v>
          </cell>
          <cell r="B206">
            <v>331327</v>
          </cell>
          <cell r="C206">
            <v>661483</v>
          </cell>
          <cell r="D206">
            <v>1023680</v>
          </cell>
          <cell r="E206">
            <v>1362482</v>
          </cell>
          <cell r="F206">
            <v>1683301</v>
          </cell>
          <cell r="G206">
            <v>2007357</v>
          </cell>
          <cell r="H206">
            <v>2313510</v>
          </cell>
          <cell r="I206">
            <v>2631592</v>
          </cell>
          <cell r="J206">
            <v>2991825</v>
          </cell>
          <cell r="K206">
            <v>198058</v>
          </cell>
          <cell r="L206">
            <v>10002911</v>
          </cell>
        </row>
        <row r="207">
          <cell r="A207" t="str">
            <v>Michigan - 2014</v>
          </cell>
          <cell r="B207">
            <v>348617</v>
          </cell>
          <cell r="C207">
            <v>661120</v>
          </cell>
          <cell r="D207">
            <v>1019212</v>
          </cell>
          <cell r="E207">
            <v>1354985</v>
          </cell>
          <cell r="F207">
            <v>1657757</v>
          </cell>
          <cell r="G207">
            <v>1991353</v>
          </cell>
          <cell r="H207">
            <v>2268978</v>
          </cell>
          <cell r="I207">
            <v>2595382</v>
          </cell>
          <cell r="J207">
            <v>2965490</v>
          </cell>
          <cell r="K207">
            <v>184107</v>
          </cell>
          <cell r="L207">
            <v>10210022</v>
          </cell>
        </row>
        <row r="208">
          <cell r="A208" t="str">
            <v>Michigan - 2015</v>
          </cell>
          <cell r="B208">
            <v>333676</v>
          </cell>
          <cell r="C208">
            <v>631742</v>
          </cell>
          <cell r="D208">
            <v>985202</v>
          </cell>
          <cell r="E208">
            <v>1326526</v>
          </cell>
          <cell r="F208">
            <v>1622832</v>
          </cell>
          <cell r="G208">
            <v>1933938</v>
          </cell>
          <cell r="H208">
            <v>2213743</v>
          </cell>
          <cell r="I208">
            <v>2517336</v>
          </cell>
          <cell r="J208">
            <v>2866946</v>
          </cell>
          <cell r="K208">
            <v>122827</v>
          </cell>
          <cell r="L208">
            <v>9833515</v>
          </cell>
        </row>
        <row r="209">
          <cell r="A209" t="str">
            <v>Michigan - 2016</v>
          </cell>
          <cell r="B209">
            <v>333117</v>
          </cell>
          <cell r="C209">
            <v>643632</v>
          </cell>
          <cell r="D209">
            <v>990808</v>
          </cell>
          <cell r="E209">
            <v>1337880</v>
          </cell>
          <cell r="F209">
            <v>1656435</v>
          </cell>
          <cell r="G209">
            <v>1973726</v>
          </cell>
          <cell r="H209">
            <v>2262680</v>
          </cell>
          <cell r="I209">
            <v>2563496</v>
          </cell>
          <cell r="J209">
            <v>2934662</v>
          </cell>
          <cell r="K209">
            <v>185854</v>
          </cell>
          <cell r="L209">
            <v>10038266</v>
          </cell>
        </row>
        <row r="210">
          <cell r="A210" t="str">
            <v>Michigan - 2017</v>
          </cell>
          <cell r="B210">
            <v>211213</v>
          </cell>
          <cell r="C210">
            <v>426223</v>
          </cell>
          <cell r="D210">
            <v>650181</v>
          </cell>
          <cell r="E210">
            <v>868708</v>
          </cell>
          <cell r="F210">
            <v>1075867</v>
          </cell>
          <cell r="G210">
            <v>1301277</v>
          </cell>
          <cell r="H210">
            <v>1520770</v>
          </cell>
          <cell r="I210">
            <v>1726786</v>
          </cell>
          <cell r="J210">
            <v>1851548</v>
          </cell>
          <cell r="K210">
            <v>159680</v>
          </cell>
          <cell r="L210">
            <v>9835701</v>
          </cell>
        </row>
        <row r="211">
          <cell r="A211" t="str">
            <v>Minnesota - 2009</v>
          </cell>
          <cell r="B211">
            <v>302659</v>
          </cell>
          <cell r="C211">
            <v>634408</v>
          </cell>
          <cell r="D211">
            <v>968233</v>
          </cell>
          <cell r="E211">
            <v>1312381</v>
          </cell>
          <cell r="F211">
            <v>1614418</v>
          </cell>
          <cell r="G211">
            <v>1947565</v>
          </cell>
          <cell r="H211">
            <v>2253231</v>
          </cell>
          <cell r="I211">
            <v>2585544</v>
          </cell>
          <cell r="J211">
            <v>2920463</v>
          </cell>
          <cell r="K211">
            <v>104660</v>
          </cell>
          <cell r="L211">
            <v>5177992</v>
          </cell>
        </row>
        <row r="212">
          <cell r="A212" t="str">
            <v>Minnesota - 2010</v>
          </cell>
          <cell r="B212">
            <v>361706</v>
          </cell>
          <cell r="C212">
            <v>720869</v>
          </cell>
          <cell r="D212">
            <v>1088457</v>
          </cell>
          <cell r="E212">
            <v>1445859</v>
          </cell>
          <cell r="F212">
            <v>1798944</v>
          </cell>
          <cell r="G212">
            <v>2167944</v>
          </cell>
          <cell r="H212">
            <v>2512389</v>
          </cell>
          <cell r="I212">
            <v>2857273</v>
          </cell>
          <cell r="J212">
            <v>3240751</v>
          </cell>
          <cell r="K212">
            <v>131182</v>
          </cell>
          <cell r="L212">
            <v>5293148</v>
          </cell>
        </row>
        <row r="213">
          <cell r="A213" t="str">
            <v>Minnesota - 2011</v>
          </cell>
          <cell r="B213">
            <v>313605</v>
          </cell>
          <cell r="C213">
            <v>619405</v>
          </cell>
          <cell r="D213">
            <v>956677</v>
          </cell>
          <cell r="E213">
            <v>1271413</v>
          </cell>
          <cell r="F213">
            <v>1588537</v>
          </cell>
          <cell r="G213">
            <v>1879696</v>
          </cell>
          <cell r="H213">
            <v>2185018</v>
          </cell>
          <cell r="I213">
            <v>2511277</v>
          </cell>
          <cell r="J213">
            <v>2855524</v>
          </cell>
          <cell r="K213">
            <v>112111</v>
          </cell>
          <cell r="L213">
            <v>5176137</v>
          </cell>
        </row>
        <row r="214">
          <cell r="A214" t="str">
            <v>Minnesota - 2012</v>
          </cell>
          <cell r="B214">
            <v>271887</v>
          </cell>
          <cell r="C214">
            <v>537118</v>
          </cell>
          <cell r="D214">
            <v>821940</v>
          </cell>
          <cell r="E214">
            <v>1111279</v>
          </cell>
          <cell r="F214">
            <v>1376272</v>
          </cell>
          <cell r="G214">
            <v>1673634</v>
          </cell>
          <cell r="H214">
            <v>1953984</v>
          </cell>
          <cell r="I214">
            <v>2248818</v>
          </cell>
          <cell r="J214">
            <v>2573397</v>
          </cell>
          <cell r="K214">
            <v>78182</v>
          </cell>
          <cell r="L214">
            <v>5110756</v>
          </cell>
        </row>
        <row r="215">
          <cell r="A215" t="str">
            <v>Minnesota - 2013</v>
          </cell>
          <cell r="B215">
            <v>310521</v>
          </cell>
          <cell r="C215">
            <v>611835</v>
          </cell>
          <cell r="D215">
            <v>942456</v>
          </cell>
          <cell r="E215">
            <v>1271008</v>
          </cell>
          <cell r="F215">
            <v>1599901</v>
          </cell>
          <cell r="G215">
            <v>1911228</v>
          </cell>
          <cell r="H215">
            <v>2236793</v>
          </cell>
          <cell r="I215">
            <v>2562889</v>
          </cell>
          <cell r="J215">
            <v>2941776</v>
          </cell>
          <cell r="K215">
            <v>65827</v>
          </cell>
          <cell r="L215">
            <v>5721822</v>
          </cell>
        </row>
        <row r="216">
          <cell r="A216" t="str">
            <v>Minnesota - 2014</v>
          </cell>
          <cell r="B216">
            <v>302752</v>
          </cell>
          <cell r="C216">
            <v>582192</v>
          </cell>
          <cell r="D216">
            <v>899301</v>
          </cell>
          <cell r="E216">
            <v>1210231</v>
          </cell>
          <cell r="F216">
            <v>1506032</v>
          </cell>
          <cell r="G216">
            <v>1776843</v>
          </cell>
          <cell r="H216">
            <v>2058169</v>
          </cell>
          <cell r="I216">
            <v>2334259</v>
          </cell>
          <cell r="J216">
            <v>2670155</v>
          </cell>
          <cell r="K216">
            <v>80511</v>
          </cell>
          <cell r="L216">
            <v>5381551</v>
          </cell>
        </row>
        <row r="217">
          <cell r="A217" t="str">
            <v>Minnesota - 2015</v>
          </cell>
          <cell r="B217">
            <v>358269</v>
          </cell>
          <cell r="C217">
            <v>693541</v>
          </cell>
          <cell r="D217">
            <v>1029622</v>
          </cell>
          <cell r="E217">
            <v>1363438</v>
          </cell>
          <cell r="F217">
            <v>1702709</v>
          </cell>
          <cell r="G217">
            <v>2032062</v>
          </cell>
          <cell r="H217">
            <v>2355083</v>
          </cell>
          <cell r="I217">
            <v>2665754</v>
          </cell>
          <cell r="J217">
            <v>3030348</v>
          </cell>
          <cell r="K217">
            <v>123633</v>
          </cell>
          <cell r="L217">
            <v>5453931</v>
          </cell>
        </row>
        <row r="218">
          <cell r="A218" t="str">
            <v>Minnesota - 2016</v>
          </cell>
          <cell r="B218">
            <v>351768</v>
          </cell>
          <cell r="C218">
            <v>682076</v>
          </cell>
          <cell r="D218">
            <v>1020138</v>
          </cell>
          <cell r="E218">
            <v>1356852</v>
          </cell>
          <cell r="F218">
            <v>1688490</v>
          </cell>
          <cell r="G218">
            <v>2026855</v>
          </cell>
          <cell r="H218">
            <v>2333653</v>
          </cell>
          <cell r="I218">
            <v>2650454</v>
          </cell>
          <cell r="J218">
            <v>3035095</v>
          </cell>
          <cell r="K218">
            <v>85032</v>
          </cell>
          <cell r="L218">
            <v>5449528</v>
          </cell>
        </row>
        <row r="219">
          <cell r="A219" t="str">
            <v>Minnesota - 2017</v>
          </cell>
          <cell r="B219">
            <v>147297</v>
          </cell>
          <cell r="C219">
            <v>297408</v>
          </cell>
          <cell r="D219">
            <v>449072</v>
          </cell>
          <cell r="E219">
            <v>598204</v>
          </cell>
          <cell r="F219">
            <v>742911</v>
          </cell>
          <cell r="G219">
            <v>903925</v>
          </cell>
          <cell r="H219">
            <v>1070405</v>
          </cell>
          <cell r="I219">
            <v>1184902</v>
          </cell>
          <cell r="J219">
            <v>1263429</v>
          </cell>
          <cell r="K219">
            <v>106492</v>
          </cell>
          <cell r="L219">
            <v>5314189</v>
          </cell>
        </row>
        <row r="220">
          <cell r="A220" t="str">
            <v>Mississippi - 2009</v>
          </cell>
          <cell r="B220">
            <v>326428</v>
          </cell>
          <cell r="C220">
            <v>612625</v>
          </cell>
          <cell r="D220">
            <v>897940</v>
          </cell>
          <cell r="E220">
            <v>1196857</v>
          </cell>
          <cell r="F220">
            <v>1516271</v>
          </cell>
          <cell r="G220">
            <v>1843576</v>
          </cell>
          <cell r="H220">
            <v>2174755</v>
          </cell>
          <cell r="I220">
            <v>2565507</v>
          </cell>
          <cell r="J220">
            <v>2922585</v>
          </cell>
          <cell r="K220">
            <v>361195</v>
          </cell>
          <cell r="L220">
            <v>2987771</v>
          </cell>
        </row>
        <row r="221">
          <cell r="A221" t="str">
            <v>Mississippi - 2010</v>
          </cell>
          <cell r="B221">
            <v>293968</v>
          </cell>
          <cell r="C221">
            <v>572581</v>
          </cell>
          <cell r="D221">
            <v>872646</v>
          </cell>
          <cell r="E221">
            <v>1150890</v>
          </cell>
          <cell r="F221">
            <v>1441748</v>
          </cell>
          <cell r="G221">
            <v>1735887</v>
          </cell>
          <cell r="H221">
            <v>2041656</v>
          </cell>
          <cell r="I221">
            <v>2408489</v>
          </cell>
          <cell r="J221">
            <v>2707013</v>
          </cell>
          <cell r="K221">
            <v>163952</v>
          </cell>
          <cell r="L221">
            <v>2830107</v>
          </cell>
        </row>
        <row r="222">
          <cell r="A222" t="str">
            <v>Mississippi - 2011</v>
          </cell>
          <cell r="B222">
            <v>303044</v>
          </cell>
          <cell r="C222">
            <v>580349</v>
          </cell>
          <cell r="D222">
            <v>884177</v>
          </cell>
          <cell r="E222">
            <v>1185248</v>
          </cell>
          <cell r="F222">
            <v>1469258</v>
          </cell>
          <cell r="G222">
            <v>1774714</v>
          </cell>
          <cell r="H222">
            <v>2066270</v>
          </cell>
          <cell r="I222">
            <v>2469393</v>
          </cell>
          <cell r="J222">
            <v>2799667</v>
          </cell>
          <cell r="K222">
            <v>192925</v>
          </cell>
          <cell r="L222">
            <v>2986137</v>
          </cell>
        </row>
        <row r="223">
          <cell r="A223" t="str">
            <v>Mississippi - 2012</v>
          </cell>
          <cell r="B223">
            <v>313146</v>
          </cell>
          <cell r="C223">
            <v>618130</v>
          </cell>
          <cell r="D223">
            <v>957324</v>
          </cell>
          <cell r="E223">
            <v>1271227</v>
          </cell>
          <cell r="F223">
            <v>1598914</v>
          </cell>
          <cell r="G223">
            <v>1890363</v>
          </cell>
          <cell r="H223">
            <v>2203896</v>
          </cell>
          <cell r="I223">
            <v>2649135</v>
          </cell>
          <cell r="J223">
            <v>3017808</v>
          </cell>
          <cell r="K223">
            <v>93726</v>
          </cell>
          <cell r="L223">
            <v>2995152</v>
          </cell>
        </row>
        <row r="224">
          <cell r="A224" t="str">
            <v>Mississippi - 2013</v>
          </cell>
          <cell r="B224">
            <v>351075</v>
          </cell>
          <cell r="C224">
            <v>665301</v>
          </cell>
          <cell r="D224">
            <v>1026425</v>
          </cell>
          <cell r="E224">
            <v>1355899</v>
          </cell>
          <cell r="F224">
            <v>1658966</v>
          </cell>
          <cell r="G224">
            <v>1973119</v>
          </cell>
          <cell r="H224">
            <v>2299453</v>
          </cell>
          <cell r="I224">
            <v>2727037</v>
          </cell>
          <cell r="J224">
            <v>3081853</v>
          </cell>
          <cell r="K224">
            <v>198945</v>
          </cell>
          <cell r="L224">
            <v>3052906</v>
          </cell>
        </row>
        <row r="225">
          <cell r="A225" t="str">
            <v>Mississippi - 2014</v>
          </cell>
          <cell r="B225">
            <v>347688</v>
          </cell>
          <cell r="C225">
            <v>668031</v>
          </cell>
          <cell r="D225">
            <v>1011742</v>
          </cell>
          <cell r="E225">
            <v>1332152</v>
          </cell>
          <cell r="F225">
            <v>1644353</v>
          </cell>
          <cell r="G225">
            <v>1970093</v>
          </cell>
          <cell r="H225">
            <v>2291877</v>
          </cell>
          <cell r="I225">
            <v>2692167</v>
          </cell>
          <cell r="J225">
            <v>3057035</v>
          </cell>
          <cell r="K225">
            <v>249194</v>
          </cell>
          <cell r="L225">
            <v>3028046</v>
          </cell>
        </row>
        <row r="226">
          <cell r="A226" t="str">
            <v>Mississippi - 2015</v>
          </cell>
          <cell r="B226">
            <v>325351</v>
          </cell>
          <cell r="C226">
            <v>630312</v>
          </cell>
          <cell r="D226">
            <v>948051</v>
          </cell>
          <cell r="E226">
            <v>1254249</v>
          </cell>
          <cell r="F226">
            <v>1559532</v>
          </cell>
          <cell r="G226">
            <v>1880292</v>
          </cell>
          <cell r="H226">
            <v>2189597</v>
          </cell>
          <cell r="I226">
            <v>2562877</v>
          </cell>
          <cell r="J226">
            <v>2866912</v>
          </cell>
          <cell r="K226">
            <v>239829</v>
          </cell>
          <cell r="L226">
            <v>2933682</v>
          </cell>
        </row>
        <row r="227">
          <cell r="A227" t="str">
            <v>Mississippi - 2016</v>
          </cell>
          <cell r="B227">
            <v>341345</v>
          </cell>
          <cell r="C227">
            <v>663057</v>
          </cell>
          <cell r="D227">
            <v>1001849</v>
          </cell>
          <cell r="E227">
            <v>1309645</v>
          </cell>
          <cell r="F227">
            <v>1651967</v>
          </cell>
          <cell r="G227">
            <v>1968633</v>
          </cell>
          <cell r="H227">
            <v>2288465</v>
          </cell>
          <cell r="I227">
            <v>2721556</v>
          </cell>
          <cell r="J227">
            <v>3057305</v>
          </cell>
          <cell r="K227">
            <v>347547</v>
          </cell>
          <cell r="L227">
            <v>3041972</v>
          </cell>
        </row>
        <row r="228">
          <cell r="A228" t="str">
            <v>Mississippi - 2017</v>
          </cell>
          <cell r="B228">
            <v>130446</v>
          </cell>
          <cell r="C228">
            <v>254183</v>
          </cell>
          <cell r="D228">
            <v>391465</v>
          </cell>
          <cell r="E228">
            <v>512613</v>
          </cell>
          <cell r="F228">
            <v>641329</v>
          </cell>
          <cell r="G228">
            <v>776321</v>
          </cell>
          <cell r="H228">
            <v>919216</v>
          </cell>
          <cell r="I228">
            <v>1019600</v>
          </cell>
          <cell r="J228">
            <v>1068406</v>
          </cell>
          <cell r="K228">
            <v>131471</v>
          </cell>
          <cell r="L228">
            <v>2679353</v>
          </cell>
        </row>
        <row r="229">
          <cell r="A229" t="str">
            <v>Missouri - 2009</v>
          </cell>
          <cell r="B229">
            <v>465468</v>
          </cell>
          <cell r="C229">
            <v>912466</v>
          </cell>
          <cell r="D229">
            <v>1387321</v>
          </cell>
          <cell r="E229">
            <v>1822598</v>
          </cell>
          <cell r="F229">
            <v>2244482</v>
          </cell>
          <cell r="G229">
            <v>2695087</v>
          </cell>
          <cell r="H229">
            <v>3162553</v>
          </cell>
          <cell r="I229">
            <v>3600265</v>
          </cell>
          <cell r="J229">
            <v>4026031</v>
          </cell>
          <cell r="K229">
            <v>108652</v>
          </cell>
          <cell r="L229">
            <v>5784755</v>
          </cell>
        </row>
        <row r="230">
          <cell r="A230" t="str">
            <v>Missouri - 2010</v>
          </cell>
          <cell r="B230">
            <v>486378</v>
          </cell>
          <cell r="C230">
            <v>944412</v>
          </cell>
          <cell r="D230">
            <v>1446258</v>
          </cell>
          <cell r="E230">
            <v>1911402</v>
          </cell>
          <cell r="F230">
            <v>2358754</v>
          </cell>
          <cell r="G230">
            <v>2842512</v>
          </cell>
          <cell r="H230">
            <v>3345731</v>
          </cell>
          <cell r="I230">
            <v>3840769</v>
          </cell>
          <cell r="J230">
            <v>4310636</v>
          </cell>
          <cell r="K230">
            <v>92338</v>
          </cell>
          <cell r="L230">
            <v>5871467</v>
          </cell>
        </row>
        <row r="231">
          <cell r="A231" t="str">
            <v>Missouri - 2011</v>
          </cell>
          <cell r="B231">
            <v>468615</v>
          </cell>
          <cell r="C231">
            <v>930044</v>
          </cell>
          <cell r="D231">
            <v>1380549</v>
          </cell>
          <cell r="E231">
            <v>1794513</v>
          </cell>
          <cell r="F231">
            <v>2222836</v>
          </cell>
          <cell r="G231">
            <v>2671904</v>
          </cell>
          <cell r="H231">
            <v>3107617</v>
          </cell>
          <cell r="I231">
            <v>3584939</v>
          </cell>
          <cell r="J231">
            <v>4019980</v>
          </cell>
          <cell r="K231">
            <v>93783</v>
          </cell>
          <cell r="L231">
            <v>5886675</v>
          </cell>
        </row>
        <row r="232">
          <cell r="A232" t="str">
            <v>Missouri - 2012</v>
          </cell>
          <cell r="B232">
            <v>499408</v>
          </cell>
          <cell r="C232">
            <v>1005966</v>
          </cell>
          <cell r="D232">
            <v>1517038</v>
          </cell>
          <cell r="E232">
            <v>2038091</v>
          </cell>
          <cell r="F232">
            <v>2557955</v>
          </cell>
          <cell r="G232">
            <v>3061478</v>
          </cell>
          <cell r="H232">
            <v>3540503</v>
          </cell>
          <cell r="I232">
            <v>4051997</v>
          </cell>
          <cell r="J232">
            <v>4516428</v>
          </cell>
          <cell r="K232">
            <v>181501</v>
          </cell>
          <cell r="L232">
            <v>5975295</v>
          </cell>
        </row>
        <row r="233">
          <cell r="A233" t="str">
            <v>Missouri - 2013</v>
          </cell>
          <cell r="B233">
            <v>486210</v>
          </cell>
          <cell r="C233">
            <v>971139</v>
          </cell>
          <cell r="D233">
            <v>1466148</v>
          </cell>
          <cell r="E233">
            <v>1928969</v>
          </cell>
          <cell r="F233">
            <v>2398885</v>
          </cell>
          <cell r="G233">
            <v>2849687</v>
          </cell>
          <cell r="H233">
            <v>3315750</v>
          </cell>
          <cell r="I233">
            <v>3761536</v>
          </cell>
          <cell r="J233">
            <v>4157220</v>
          </cell>
          <cell r="K233">
            <v>144941</v>
          </cell>
          <cell r="L233">
            <v>5786199</v>
          </cell>
        </row>
        <row r="234">
          <cell r="A234" t="str">
            <v>Missouri - 2014</v>
          </cell>
          <cell r="B234">
            <v>500275</v>
          </cell>
          <cell r="C234">
            <v>978549</v>
          </cell>
          <cell r="D234">
            <v>1485213</v>
          </cell>
          <cell r="E234">
            <v>1969359</v>
          </cell>
          <cell r="F234">
            <v>2515845</v>
          </cell>
          <cell r="G234">
            <v>2994511</v>
          </cell>
          <cell r="H234">
            <v>3475271</v>
          </cell>
          <cell r="I234">
            <v>3976960</v>
          </cell>
          <cell r="J234">
            <v>4446397</v>
          </cell>
          <cell r="K234">
            <v>192106</v>
          </cell>
          <cell r="L234">
            <v>6312109</v>
          </cell>
        </row>
        <row r="235">
          <cell r="A235" t="str">
            <v>Missouri - 2015</v>
          </cell>
          <cell r="B235">
            <v>427072</v>
          </cell>
          <cell r="C235">
            <v>856517</v>
          </cell>
          <cell r="D235">
            <v>1297536</v>
          </cell>
          <cell r="E235">
            <v>1694205</v>
          </cell>
          <cell r="F235">
            <v>2127409</v>
          </cell>
          <cell r="G235">
            <v>2535033</v>
          </cell>
          <cell r="H235">
            <v>2930453</v>
          </cell>
          <cell r="I235">
            <v>3368606</v>
          </cell>
          <cell r="J235">
            <v>3766180</v>
          </cell>
          <cell r="K235">
            <v>127735</v>
          </cell>
          <cell r="L235">
            <v>5954813</v>
          </cell>
        </row>
        <row r="236">
          <cell r="A236" t="str">
            <v>Missouri - 2016</v>
          </cell>
          <cell r="B236">
            <v>466183</v>
          </cell>
          <cell r="C236">
            <v>966156</v>
          </cell>
          <cell r="D236">
            <v>1474208</v>
          </cell>
          <cell r="E236">
            <v>1935870</v>
          </cell>
          <cell r="F236">
            <v>2400710</v>
          </cell>
          <cell r="G236">
            <v>2827915</v>
          </cell>
          <cell r="H236">
            <v>3264003</v>
          </cell>
          <cell r="I236">
            <v>3771072</v>
          </cell>
          <cell r="J236">
            <v>4232812</v>
          </cell>
          <cell r="K236">
            <v>123126</v>
          </cell>
          <cell r="L236">
            <v>6185934</v>
          </cell>
        </row>
        <row r="237">
          <cell r="A237" t="str">
            <v>Missouri - 2017</v>
          </cell>
          <cell r="B237">
            <v>178860</v>
          </cell>
          <cell r="C237">
            <v>377413</v>
          </cell>
          <cell r="D237">
            <v>580011</v>
          </cell>
          <cell r="E237">
            <v>761870</v>
          </cell>
          <cell r="F237">
            <v>941776</v>
          </cell>
          <cell r="G237">
            <v>1155207</v>
          </cell>
          <cell r="H237">
            <v>1345696</v>
          </cell>
          <cell r="I237">
            <v>1491254</v>
          </cell>
          <cell r="J237">
            <v>1574898</v>
          </cell>
          <cell r="K237">
            <v>121983</v>
          </cell>
          <cell r="L237">
            <v>5897576</v>
          </cell>
        </row>
        <row r="238">
          <cell r="A238" t="str">
            <v>Montana - 2009</v>
          </cell>
          <cell r="B238">
            <v>208767</v>
          </cell>
          <cell r="C238">
            <v>438997</v>
          </cell>
          <cell r="D238">
            <v>674569</v>
          </cell>
          <cell r="E238">
            <v>887773</v>
          </cell>
          <cell r="F238">
            <v>1146516</v>
          </cell>
          <cell r="G238">
            <v>1410569</v>
          </cell>
          <cell r="H238">
            <v>1636957</v>
          </cell>
          <cell r="I238">
            <v>1821009</v>
          </cell>
          <cell r="J238">
            <v>2003771</v>
          </cell>
          <cell r="K238">
            <v>101274</v>
          </cell>
          <cell r="L238">
            <v>938828</v>
          </cell>
        </row>
        <row r="239">
          <cell r="A239" t="str">
            <v>Montana - 2010</v>
          </cell>
          <cell r="B239">
            <v>222463</v>
          </cell>
          <cell r="C239">
            <v>452010</v>
          </cell>
          <cell r="D239">
            <v>699245</v>
          </cell>
          <cell r="E239">
            <v>922777</v>
          </cell>
          <cell r="F239">
            <v>1183857</v>
          </cell>
          <cell r="G239">
            <v>1441102</v>
          </cell>
          <cell r="H239">
            <v>1666962</v>
          </cell>
          <cell r="I239">
            <v>1832265</v>
          </cell>
          <cell r="J239">
            <v>2026215</v>
          </cell>
          <cell r="K239">
            <v>122612</v>
          </cell>
          <cell r="L239">
            <v>937821</v>
          </cell>
        </row>
        <row r="240">
          <cell r="A240" t="str">
            <v>Montana - 2011</v>
          </cell>
          <cell r="B240">
            <v>219191</v>
          </cell>
          <cell r="C240">
            <v>473512</v>
          </cell>
          <cell r="D240">
            <v>682758</v>
          </cell>
          <cell r="E240">
            <v>933795</v>
          </cell>
          <cell r="F240">
            <v>1194710</v>
          </cell>
          <cell r="G240">
            <v>1449980</v>
          </cell>
          <cell r="H240">
            <v>1673958</v>
          </cell>
          <cell r="I240">
            <v>1869205</v>
          </cell>
          <cell r="J240">
            <v>2053003</v>
          </cell>
          <cell r="K240">
            <v>122876</v>
          </cell>
          <cell r="L240">
            <v>995740</v>
          </cell>
        </row>
        <row r="241">
          <cell r="A241" t="str">
            <v>Montana - 2012</v>
          </cell>
          <cell r="B241">
            <v>217870</v>
          </cell>
          <cell r="C241">
            <v>462812</v>
          </cell>
          <cell r="D241">
            <v>660027</v>
          </cell>
          <cell r="E241">
            <v>873559</v>
          </cell>
          <cell r="F241">
            <v>1108502</v>
          </cell>
          <cell r="G241">
            <v>1357138</v>
          </cell>
          <cell r="H241">
            <v>1572232</v>
          </cell>
          <cell r="I241">
            <v>1742921</v>
          </cell>
          <cell r="J241">
            <v>1919964</v>
          </cell>
          <cell r="K241">
            <v>97484</v>
          </cell>
          <cell r="L241">
            <v>969860</v>
          </cell>
        </row>
        <row r="242">
          <cell r="A242" t="str">
            <v>Montana - 2013</v>
          </cell>
          <cell r="B242">
            <v>227007</v>
          </cell>
          <cell r="C242">
            <v>472314</v>
          </cell>
          <cell r="D242">
            <v>667962</v>
          </cell>
          <cell r="E242">
            <v>902005</v>
          </cell>
          <cell r="F242">
            <v>1132130</v>
          </cell>
          <cell r="G242">
            <v>1404713</v>
          </cell>
          <cell r="H242">
            <v>1662710</v>
          </cell>
          <cell r="I242">
            <v>1851309</v>
          </cell>
          <cell r="J242">
            <v>2030537</v>
          </cell>
          <cell r="K242">
            <v>170304</v>
          </cell>
          <cell r="L242">
            <v>963052</v>
          </cell>
        </row>
        <row r="243">
          <cell r="A243" t="str">
            <v>Montana - 2014</v>
          </cell>
          <cell r="B243">
            <v>168548</v>
          </cell>
          <cell r="C243">
            <v>384867</v>
          </cell>
          <cell r="D243">
            <v>576126</v>
          </cell>
          <cell r="E243">
            <v>797825</v>
          </cell>
          <cell r="F243">
            <v>1008280</v>
          </cell>
          <cell r="G243">
            <v>1231476</v>
          </cell>
          <cell r="H243">
            <v>1442116</v>
          </cell>
          <cell r="I243">
            <v>1609620</v>
          </cell>
          <cell r="J243">
            <v>1793608</v>
          </cell>
          <cell r="K243">
            <v>161709</v>
          </cell>
          <cell r="L243">
            <v>918790</v>
          </cell>
        </row>
        <row r="244">
          <cell r="A244" t="str">
            <v>Montana - 2015</v>
          </cell>
          <cell r="B244">
            <v>274739</v>
          </cell>
          <cell r="C244">
            <v>554513</v>
          </cell>
          <cell r="D244">
            <v>830869</v>
          </cell>
          <cell r="E244">
            <v>1086929</v>
          </cell>
          <cell r="F244">
            <v>1339739</v>
          </cell>
          <cell r="G244">
            <v>1629177</v>
          </cell>
          <cell r="H244">
            <v>1911075</v>
          </cell>
          <cell r="I244">
            <v>2143558</v>
          </cell>
          <cell r="J244">
            <v>2345662</v>
          </cell>
          <cell r="K244">
            <v>125999</v>
          </cell>
          <cell r="L244">
            <v>1066866</v>
          </cell>
        </row>
        <row r="245">
          <cell r="A245" t="str">
            <v>Montana - 2016</v>
          </cell>
          <cell r="B245">
            <v>252791</v>
          </cell>
          <cell r="C245">
            <v>492353</v>
          </cell>
          <cell r="D245">
            <v>749708</v>
          </cell>
          <cell r="E245">
            <v>1027124</v>
          </cell>
          <cell r="F245">
            <v>1287476</v>
          </cell>
          <cell r="G245">
            <v>1550285</v>
          </cell>
          <cell r="H245">
            <v>1809146</v>
          </cell>
          <cell r="I245">
            <v>2016296</v>
          </cell>
          <cell r="J245">
            <v>2217742</v>
          </cell>
          <cell r="K245">
            <v>131999</v>
          </cell>
          <cell r="L245">
            <v>1030376</v>
          </cell>
        </row>
        <row r="246">
          <cell r="A246" t="str">
            <v>Montana - 2017</v>
          </cell>
          <cell r="B246">
            <v>47166</v>
          </cell>
          <cell r="C246">
            <v>94955</v>
          </cell>
          <cell r="D246">
            <v>141988</v>
          </cell>
          <cell r="E246">
            <v>191302</v>
          </cell>
          <cell r="F246">
            <v>242401</v>
          </cell>
          <cell r="G246">
            <v>294446</v>
          </cell>
          <cell r="H246">
            <v>347725</v>
          </cell>
          <cell r="I246">
            <v>384804</v>
          </cell>
          <cell r="J246">
            <v>403649</v>
          </cell>
          <cell r="K246">
            <v>128183</v>
          </cell>
          <cell r="L246">
            <v>924716</v>
          </cell>
        </row>
        <row r="247">
          <cell r="A247" t="str">
            <v>Nebraska - 2009</v>
          </cell>
          <cell r="B247">
            <v>337236</v>
          </cell>
          <cell r="C247">
            <v>702282</v>
          </cell>
          <cell r="D247">
            <v>1054287</v>
          </cell>
          <cell r="E247">
            <v>1391115</v>
          </cell>
          <cell r="F247">
            <v>1725253</v>
          </cell>
          <cell r="G247">
            <v>2117233</v>
          </cell>
          <cell r="H247">
            <v>2444517</v>
          </cell>
          <cell r="I247">
            <v>2749838</v>
          </cell>
          <cell r="J247">
            <v>3047262</v>
          </cell>
          <cell r="K247">
            <v>206965</v>
          </cell>
          <cell r="L247">
            <v>1743003</v>
          </cell>
        </row>
        <row r="248">
          <cell r="A248" t="str">
            <v>Nebraska - 2010</v>
          </cell>
          <cell r="B248">
            <v>337474</v>
          </cell>
          <cell r="C248">
            <v>672548</v>
          </cell>
          <cell r="D248">
            <v>971062</v>
          </cell>
          <cell r="E248">
            <v>1274109</v>
          </cell>
          <cell r="F248">
            <v>1592288</v>
          </cell>
          <cell r="G248">
            <v>1973269</v>
          </cell>
          <cell r="H248">
            <v>2295784</v>
          </cell>
          <cell r="I248">
            <v>2591390</v>
          </cell>
          <cell r="J248">
            <v>2907056</v>
          </cell>
          <cell r="K248">
            <v>99708</v>
          </cell>
          <cell r="L248">
            <v>1790032</v>
          </cell>
        </row>
        <row r="249">
          <cell r="A249" t="str">
            <v>Nebraska - 2011</v>
          </cell>
          <cell r="B249">
            <v>371849</v>
          </cell>
          <cell r="C249">
            <v>730143</v>
          </cell>
          <cell r="D249">
            <v>1070789</v>
          </cell>
          <cell r="E249">
            <v>1425084</v>
          </cell>
          <cell r="F249">
            <v>1760667</v>
          </cell>
          <cell r="G249">
            <v>2167099</v>
          </cell>
          <cell r="H249">
            <v>2537870</v>
          </cell>
          <cell r="I249">
            <v>2872986</v>
          </cell>
          <cell r="J249">
            <v>3206774</v>
          </cell>
          <cell r="K249">
            <v>122960</v>
          </cell>
          <cell r="L249">
            <v>1817825</v>
          </cell>
        </row>
        <row r="250">
          <cell r="A250" t="str">
            <v>Nebraska - 2012</v>
          </cell>
          <cell r="B250">
            <v>300003</v>
          </cell>
          <cell r="C250">
            <v>617443</v>
          </cell>
          <cell r="D250">
            <v>902533</v>
          </cell>
          <cell r="E250">
            <v>1204421</v>
          </cell>
          <cell r="F250">
            <v>1495971</v>
          </cell>
          <cell r="G250">
            <v>1852347</v>
          </cell>
          <cell r="H250">
            <v>2176221</v>
          </cell>
          <cell r="I250">
            <v>2495836</v>
          </cell>
          <cell r="J250">
            <v>2795550</v>
          </cell>
          <cell r="K250">
            <v>204076</v>
          </cell>
          <cell r="L250">
            <v>1777623</v>
          </cell>
        </row>
        <row r="251">
          <cell r="A251" t="str">
            <v>Nebraska - 2013</v>
          </cell>
          <cell r="B251">
            <v>342136</v>
          </cell>
          <cell r="C251">
            <v>700995</v>
          </cell>
          <cell r="D251">
            <v>1032548</v>
          </cell>
          <cell r="E251">
            <v>1364512</v>
          </cell>
          <cell r="F251">
            <v>1693470</v>
          </cell>
          <cell r="G251">
            <v>2078882</v>
          </cell>
          <cell r="H251">
            <v>2464509</v>
          </cell>
          <cell r="I251">
            <v>2777132</v>
          </cell>
          <cell r="J251">
            <v>3099637</v>
          </cell>
          <cell r="K251">
            <v>144974</v>
          </cell>
          <cell r="L251">
            <v>1810303</v>
          </cell>
        </row>
        <row r="252">
          <cell r="A252" t="str">
            <v>Nebraska - 2014</v>
          </cell>
          <cell r="B252">
            <v>340550</v>
          </cell>
          <cell r="C252">
            <v>699538</v>
          </cell>
          <cell r="D252">
            <v>987171</v>
          </cell>
          <cell r="E252">
            <v>1312039</v>
          </cell>
          <cell r="F252">
            <v>1625040</v>
          </cell>
          <cell r="G252">
            <v>1999993</v>
          </cell>
          <cell r="H252">
            <v>2371703</v>
          </cell>
          <cell r="I252">
            <v>2678846</v>
          </cell>
          <cell r="J252">
            <v>2986947</v>
          </cell>
          <cell r="K252">
            <v>93514</v>
          </cell>
          <cell r="L252">
            <v>1854867</v>
          </cell>
        </row>
        <row r="253">
          <cell r="A253" t="str">
            <v>Nebraska - 2015</v>
          </cell>
          <cell r="B253">
            <v>309898</v>
          </cell>
          <cell r="C253">
            <v>654521</v>
          </cell>
          <cell r="D253">
            <v>925532</v>
          </cell>
          <cell r="E253">
            <v>1211029</v>
          </cell>
          <cell r="F253">
            <v>1500096</v>
          </cell>
          <cell r="G253">
            <v>1831083</v>
          </cell>
          <cell r="H253">
            <v>2176592</v>
          </cell>
          <cell r="I253">
            <v>2480129</v>
          </cell>
          <cell r="J253">
            <v>2796497</v>
          </cell>
          <cell r="K253">
            <v>113874</v>
          </cell>
          <cell r="L253">
            <v>1930224</v>
          </cell>
        </row>
        <row r="254">
          <cell r="A254" t="str">
            <v>Nebraska - 2016</v>
          </cell>
          <cell r="B254">
            <v>400117</v>
          </cell>
          <cell r="C254">
            <v>815886</v>
          </cell>
          <cell r="D254">
            <v>1161054</v>
          </cell>
          <cell r="E254">
            <v>1535408</v>
          </cell>
          <cell r="F254">
            <v>1908295</v>
          </cell>
          <cell r="G254">
            <v>2337024</v>
          </cell>
          <cell r="H254">
            <v>2751926</v>
          </cell>
          <cell r="I254">
            <v>3115352</v>
          </cell>
          <cell r="J254">
            <v>3478968</v>
          </cell>
          <cell r="K254">
            <v>115136</v>
          </cell>
          <cell r="L254">
            <v>1939639</v>
          </cell>
        </row>
        <row r="255">
          <cell r="A255" t="str">
            <v>Nebraska - 2017</v>
          </cell>
          <cell r="B255">
            <v>59493</v>
          </cell>
          <cell r="C255">
            <v>122009</v>
          </cell>
          <cell r="D255">
            <v>180766</v>
          </cell>
          <cell r="E255">
            <v>235430</v>
          </cell>
          <cell r="F255">
            <v>285746</v>
          </cell>
          <cell r="G255">
            <v>347180</v>
          </cell>
          <cell r="H255">
            <v>414994</v>
          </cell>
          <cell r="I255">
            <v>464022</v>
          </cell>
          <cell r="J255">
            <v>498950</v>
          </cell>
          <cell r="K255">
            <v>139167</v>
          </cell>
          <cell r="L255">
            <v>1837106</v>
          </cell>
        </row>
        <row r="256">
          <cell r="A256" t="str">
            <v>Nevada - 2009</v>
          </cell>
          <cell r="B256">
            <v>46261</v>
          </cell>
          <cell r="C256">
            <v>96948</v>
          </cell>
          <cell r="D256">
            <v>143222</v>
          </cell>
          <cell r="E256">
            <v>182430</v>
          </cell>
          <cell r="F256">
            <v>227834</v>
          </cell>
          <cell r="G256">
            <v>287704</v>
          </cell>
          <cell r="H256">
            <v>350789</v>
          </cell>
          <cell r="I256">
            <v>408053</v>
          </cell>
          <cell r="J256">
            <v>450789</v>
          </cell>
          <cell r="K256">
            <v>12902</v>
          </cell>
          <cell r="L256">
            <v>2534911</v>
          </cell>
        </row>
        <row r="257">
          <cell r="A257" t="str">
            <v>Nevada - 2010</v>
          </cell>
          <cell r="B257">
            <v>57423</v>
          </cell>
          <cell r="C257">
            <v>108309</v>
          </cell>
          <cell r="D257">
            <v>153433</v>
          </cell>
          <cell r="E257">
            <v>202214</v>
          </cell>
          <cell r="F257">
            <v>259374</v>
          </cell>
          <cell r="G257">
            <v>329996</v>
          </cell>
          <cell r="H257">
            <v>395597</v>
          </cell>
          <cell r="I257">
            <v>444796</v>
          </cell>
          <cell r="J257">
            <v>497399</v>
          </cell>
          <cell r="K257">
            <v>12297</v>
          </cell>
          <cell r="L257">
            <v>2633331</v>
          </cell>
        </row>
        <row r="258">
          <cell r="A258" t="str">
            <v>Nevada - 2011</v>
          </cell>
          <cell r="B258">
            <v>45009</v>
          </cell>
          <cell r="C258">
            <v>90178</v>
          </cell>
          <cell r="D258">
            <v>149684</v>
          </cell>
          <cell r="E258">
            <v>197463</v>
          </cell>
          <cell r="F258">
            <v>251373</v>
          </cell>
          <cell r="G258">
            <v>314729</v>
          </cell>
          <cell r="H258">
            <v>371337</v>
          </cell>
          <cell r="I258">
            <v>416566</v>
          </cell>
          <cell r="J258">
            <v>473548</v>
          </cell>
          <cell r="K258">
            <v>15551</v>
          </cell>
          <cell r="L258">
            <v>2671338</v>
          </cell>
        </row>
        <row r="259">
          <cell r="A259" t="str">
            <v>Nevada - 2012</v>
          </cell>
          <cell r="B259">
            <v>42869</v>
          </cell>
          <cell r="C259">
            <v>92520</v>
          </cell>
          <cell r="D259">
            <v>151639</v>
          </cell>
          <cell r="E259">
            <v>202961</v>
          </cell>
          <cell r="F259">
            <v>251693</v>
          </cell>
          <cell r="G259">
            <v>320550</v>
          </cell>
          <cell r="H259">
            <v>381669</v>
          </cell>
          <cell r="I259">
            <v>444953</v>
          </cell>
          <cell r="J259">
            <v>501442</v>
          </cell>
          <cell r="K259">
            <v>14996</v>
          </cell>
          <cell r="L259">
            <v>2685965</v>
          </cell>
        </row>
        <row r="260">
          <cell r="A260" t="str">
            <v>Nevada - 2013</v>
          </cell>
          <cell r="B260">
            <v>59311</v>
          </cell>
          <cell r="C260">
            <v>127614</v>
          </cell>
          <cell r="D260">
            <v>188407</v>
          </cell>
          <cell r="E260">
            <v>255780</v>
          </cell>
          <cell r="F260">
            <v>315819</v>
          </cell>
          <cell r="G260">
            <v>372985</v>
          </cell>
          <cell r="H260">
            <v>434707</v>
          </cell>
          <cell r="I260">
            <v>501665</v>
          </cell>
          <cell r="J260">
            <v>562719</v>
          </cell>
          <cell r="K260">
            <v>13606</v>
          </cell>
          <cell r="L260">
            <v>2727982</v>
          </cell>
        </row>
        <row r="261">
          <cell r="A261" t="str">
            <v>Nevada - 2014</v>
          </cell>
          <cell r="B261">
            <v>47097</v>
          </cell>
          <cell r="C261">
            <v>103220</v>
          </cell>
          <cell r="D261">
            <v>160591</v>
          </cell>
          <cell r="E261">
            <v>210400</v>
          </cell>
          <cell r="F261">
            <v>258971</v>
          </cell>
          <cell r="G261">
            <v>321566</v>
          </cell>
          <cell r="H261">
            <v>381797</v>
          </cell>
          <cell r="I261">
            <v>435649</v>
          </cell>
          <cell r="J261">
            <v>500538</v>
          </cell>
          <cell r="K261">
            <v>16403</v>
          </cell>
          <cell r="L261">
            <v>2767742</v>
          </cell>
        </row>
        <row r="262">
          <cell r="A262" t="str">
            <v>Nevada - 2015</v>
          </cell>
          <cell r="B262">
            <v>42985</v>
          </cell>
          <cell r="C262">
            <v>95801</v>
          </cell>
          <cell r="D262">
            <v>149193</v>
          </cell>
          <cell r="E262">
            <v>203532</v>
          </cell>
          <cell r="F262">
            <v>251286</v>
          </cell>
          <cell r="G262">
            <v>311334</v>
          </cell>
          <cell r="H262">
            <v>369002</v>
          </cell>
          <cell r="I262">
            <v>425481</v>
          </cell>
          <cell r="J262">
            <v>487972</v>
          </cell>
          <cell r="K262">
            <v>22480</v>
          </cell>
          <cell r="L262">
            <v>2892387</v>
          </cell>
        </row>
        <row r="263">
          <cell r="A263" t="str">
            <v>Nevada - 2016</v>
          </cell>
          <cell r="B263">
            <v>55197</v>
          </cell>
          <cell r="C263">
            <v>112309</v>
          </cell>
          <cell r="D263">
            <v>163826</v>
          </cell>
          <cell r="E263">
            <v>210404</v>
          </cell>
          <cell r="F263">
            <v>265394</v>
          </cell>
          <cell r="G263">
            <v>321231</v>
          </cell>
          <cell r="H263">
            <v>373551</v>
          </cell>
          <cell r="I263">
            <v>431898</v>
          </cell>
          <cell r="J263">
            <v>489812</v>
          </cell>
          <cell r="K263">
            <v>20818</v>
          </cell>
          <cell r="L263">
            <v>2941149</v>
          </cell>
        </row>
        <row r="264">
          <cell r="A264" t="str">
            <v>Nevada - 2017</v>
          </cell>
          <cell r="B264">
            <v>20711</v>
          </cell>
          <cell r="C264">
            <v>43467</v>
          </cell>
          <cell r="D264">
            <v>64824</v>
          </cell>
          <cell r="E264">
            <v>87057</v>
          </cell>
          <cell r="F264">
            <v>108642</v>
          </cell>
          <cell r="G264">
            <v>135172</v>
          </cell>
          <cell r="H264">
            <v>162419</v>
          </cell>
          <cell r="I264">
            <v>189151</v>
          </cell>
          <cell r="J264">
            <v>206765</v>
          </cell>
          <cell r="K264">
            <v>36619</v>
          </cell>
          <cell r="L264">
            <v>2871151</v>
          </cell>
        </row>
        <row r="265">
          <cell r="A265" t="str">
            <v>New Hampshire - 2009</v>
          </cell>
          <cell r="B265">
            <v>36554</v>
          </cell>
          <cell r="C265">
            <v>79342</v>
          </cell>
          <cell r="D265">
            <v>108343</v>
          </cell>
          <cell r="E265">
            <v>145078</v>
          </cell>
          <cell r="F265">
            <v>185948</v>
          </cell>
          <cell r="G265">
            <v>229040</v>
          </cell>
          <cell r="H265">
            <v>267070</v>
          </cell>
          <cell r="I265">
            <v>295576</v>
          </cell>
          <cell r="J265">
            <v>338029</v>
          </cell>
          <cell r="K265">
            <v>7389</v>
          </cell>
          <cell r="L265">
            <v>1315419</v>
          </cell>
        </row>
        <row r="266">
          <cell r="A266" t="str">
            <v>New Hampshire - 2010</v>
          </cell>
          <cell r="B266">
            <v>35416</v>
          </cell>
          <cell r="C266">
            <v>78378</v>
          </cell>
          <cell r="D266">
            <v>115389</v>
          </cell>
          <cell r="E266">
            <v>152212</v>
          </cell>
          <cell r="F266">
            <v>192922</v>
          </cell>
          <cell r="G266">
            <v>237596</v>
          </cell>
          <cell r="H266">
            <v>278727</v>
          </cell>
          <cell r="I266">
            <v>307565</v>
          </cell>
          <cell r="J266">
            <v>341323</v>
          </cell>
          <cell r="K266">
            <v>7605</v>
          </cell>
          <cell r="L266">
            <v>1313939</v>
          </cell>
        </row>
        <row r="267">
          <cell r="A267" t="str">
            <v>New Hampshire - 2011</v>
          </cell>
          <cell r="B267">
            <v>37442</v>
          </cell>
          <cell r="C267">
            <v>81776</v>
          </cell>
          <cell r="D267">
            <v>121191</v>
          </cell>
          <cell r="E267">
            <v>158735</v>
          </cell>
          <cell r="F267">
            <v>199826</v>
          </cell>
          <cell r="G267">
            <v>245816</v>
          </cell>
          <cell r="H267">
            <v>288604</v>
          </cell>
          <cell r="I267">
            <v>318943</v>
          </cell>
          <cell r="J267">
            <v>345155</v>
          </cell>
          <cell r="K267">
            <v>10794</v>
          </cell>
          <cell r="L267">
            <v>1332919</v>
          </cell>
        </row>
        <row r="268">
          <cell r="A268" t="str">
            <v>New Hampshire - 2012</v>
          </cell>
          <cell r="B268">
            <v>34500</v>
          </cell>
          <cell r="C268">
            <v>76405</v>
          </cell>
          <cell r="D268">
            <v>113741</v>
          </cell>
          <cell r="E268">
            <v>150070</v>
          </cell>
          <cell r="F268">
            <v>188130</v>
          </cell>
          <cell r="G268">
            <v>234335</v>
          </cell>
          <cell r="H268">
            <v>279339</v>
          </cell>
          <cell r="I268">
            <v>309949</v>
          </cell>
          <cell r="J268">
            <v>344652</v>
          </cell>
          <cell r="K268">
            <v>6935</v>
          </cell>
          <cell r="L268">
            <v>1317474</v>
          </cell>
        </row>
        <row r="269">
          <cell r="A269" t="str">
            <v>New Hampshire - 2013</v>
          </cell>
          <cell r="B269">
            <v>33972</v>
          </cell>
          <cell r="C269">
            <v>75721</v>
          </cell>
          <cell r="D269">
            <v>113271</v>
          </cell>
          <cell r="E269">
            <v>149914</v>
          </cell>
          <cell r="F269">
            <v>186401</v>
          </cell>
          <cell r="G269">
            <v>232723</v>
          </cell>
          <cell r="H269">
            <v>278940</v>
          </cell>
          <cell r="I269">
            <v>311076</v>
          </cell>
          <cell r="J269">
            <v>336812</v>
          </cell>
          <cell r="K269">
            <v>12497</v>
          </cell>
          <cell r="L269">
            <v>1319171</v>
          </cell>
        </row>
        <row r="270">
          <cell r="A270" t="str">
            <v>New Hampshire - 2014</v>
          </cell>
          <cell r="B270">
            <v>31092</v>
          </cell>
          <cell r="C270">
            <v>68905</v>
          </cell>
          <cell r="D270">
            <v>104722</v>
          </cell>
          <cell r="E270">
            <v>139380</v>
          </cell>
          <cell r="F270">
            <v>180927</v>
          </cell>
          <cell r="G270">
            <v>223181</v>
          </cell>
          <cell r="H270">
            <v>267945</v>
          </cell>
          <cell r="I270">
            <v>300467</v>
          </cell>
          <cell r="J270">
            <v>333446</v>
          </cell>
          <cell r="K270">
            <v>23158</v>
          </cell>
          <cell r="L270">
            <v>1277778</v>
          </cell>
        </row>
        <row r="271">
          <cell r="A271" t="str">
            <v>New Hampshire - 2015</v>
          </cell>
          <cell r="B271">
            <v>29574</v>
          </cell>
          <cell r="C271">
            <v>65606</v>
          </cell>
          <cell r="D271">
            <v>99889</v>
          </cell>
          <cell r="E271">
            <v>133670</v>
          </cell>
          <cell r="F271">
            <v>162865</v>
          </cell>
          <cell r="G271">
            <v>201625</v>
          </cell>
          <cell r="H271">
            <v>234852</v>
          </cell>
          <cell r="I271">
            <v>257974</v>
          </cell>
          <cell r="J271">
            <v>281449</v>
          </cell>
          <cell r="K271">
            <v>2948</v>
          </cell>
          <cell r="L271">
            <v>1244818</v>
          </cell>
        </row>
        <row r="272">
          <cell r="A272" t="str">
            <v>New Hampshire - 2016</v>
          </cell>
          <cell r="B272">
            <v>32385</v>
          </cell>
          <cell r="C272">
            <v>70918</v>
          </cell>
          <cell r="D272">
            <v>109286</v>
          </cell>
          <cell r="E272">
            <v>147667</v>
          </cell>
          <cell r="F272">
            <v>189311</v>
          </cell>
          <cell r="G272">
            <v>234049</v>
          </cell>
          <cell r="H272">
            <v>274485</v>
          </cell>
          <cell r="I272">
            <v>303673</v>
          </cell>
          <cell r="J272">
            <v>336469</v>
          </cell>
          <cell r="K272">
            <v>7238</v>
          </cell>
          <cell r="L272">
            <v>1327503</v>
          </cell>
        </row>
        <row r="273">
          <cell r="A273" t="str">
            <v>New Hampshire - 2017</v>
          </cell>
          <cell r="B273">
            <v>35169</v>
          </cell>
          <cell r="C273">
            <v>76344</v>
          </cell>
          <cell r="D273">
            <v>117712</v>
          </cell>
          <cell r="E273">
            <v>159533</v>
          </cell>
          <cell r="F273">
            <v>203226</v>
          </cell>
          <cell r="G273">
            <v>249850</v>
          </cell>
          <cell r="H273">
            <v>293924</v>
          </cell>
          <cell r="I273">
            <v>325066</v>
          </cell>
          <cell r="J273">
            <v>351335</v>
          </cell>
          <cell r="K273">
            <v>12981</v>
          </cell>
          <cell r="L273">
            <v>1375382</v>
          </cell>
        </row>
        <row r="274">
          <cell r="A274" t="str">
            <v>New Jersey - 2009</v>
          </cell>
          <cell r="B274">
            <v>83747</v>
          </cell>
          <cell r="C274">
            <v>167059</v>
          </cell>
          <cell r="D274">
            <v>245748</v>
          </cell>
          <cell r="E274">
            <v>325796</v>
          </cell>
          <cell r="F274">
            <v>413531</v>
          </cell>
          <cell r="G274">
            <v>503777</v>
          </cell>
          <cell r="H274">
            <v>582345</v>
          </cell>
          <cell r="I274">
            <v>659218</v>
          </cell>
          <cell r="J274">
            <v>742866</v>
          </cell>
          <cell r="K274">
            <v>107521</v>
          </cell>
          <cell r="L274">
            <v>8650548</v>
          </cell>
        </row>
        <row r="275">
          <cell r="A275" t="str">
            <v>New Jersey - 2010</v>
          </cell>
          <cell r="B275">
            <v>81437</v>
          </cell>
          <cell r="C275">
            <v>173706</v>
          </cell>
          <cell r="D275">
            <v>251387</v>
          </cell>
          <cell r="E275">
            <v>330339</v>
          </cell>
          <cell r="F275">
            <v>415935</v>
          </cell>
          <cell r="G275">
            <v>500127</v>
          </cell>
          <cell r="H275">
            <v>582096</v>
          </cell>
          <cell r="I275">
            <v>649838</v>
          </cell>
          <cell r="J275">
            <v>735649</v>
          </cell>
          <cell r="K275">
            <v>292466</v>
          </cell>
          <cell r="L275">
            <v>8721577</v>
          </cell>
        </row>
        <row r="276">
          <cell r="A276" t="str">
            <v>New Jersey - 2011</v>
          </cell>
          <cell r="B276">
            <v>80558</v>
          </cell>
          <cell r="C276">
            <v>163085</v>
          </cell>
          <cell r="D276">
            <v>241749</v>
          </cell>
          <cell r="E276">
            <v>321013</v>
          </cell>
          <cell r="F276">
            <v>404542</v>
          </cell>
          <cell r="G276">
            <v>490403</v>
          </cell>
          <cell r="H276">
            <v>575574</v>
          </cell>
          <cell r="I276">
            <v>652735</v>
          </cell>
          <cell r="J276">
            <v>738943</v>
          </cell>
          <cell r="K276">
            <v>36586</v>
          </cell>
          <cell r="L276">
            <v>8753064</v>
          </cell>
        </row>
        <row r="277">
          <cell r="A277" t="str">
            <v>New Jersey - 2012</v>
          </cell>
          <cell r="B277">
            <v>79226</v>
          </cell>
          <cell r="C277">
            <v>161736</v>
          </cell>
          <cell r="D277">
            <v>241570</v>
          </cell>
          <cell r="E277">
            <v>321138</v>
          </cell>
          <cell r="F277">
            <v>403311</v>
          </cell>
          <cell r="G277">
            <v>490556</v>
          </cell>
          <cell r="H277">
            <v>578450</v>
          </cell>
          <cell r="I277">
            <v>658630</v>
          </cell>
          <cell r="J277">
            <v>728174</v>
          </cell>
          <cell r="K277">
            <v>131851</v>
          </cell>
          <cell r="L277">
            <v>8793888</v>
          </cell>
        </row>
        <row r="278">
          <cell r="A278" t="str">
            <v>New Jersey - 2013</v>
          </cell>
          <cell r="B278">
            <v>78598</v>
          </cell>
          <cell r="C278">
            <v>169020</v>
          </cell>
          <cell r="D278">
            <v>250724</v>
          </cell>
          <cell r="E278">
            <v>330669</v>
          </cell>
          <cell r="F278">
            <v>419564</v>
          </cell>
          <cell r="G278">
            <v>507718</v>
          </cell>
          <cell r="H278">
            <v>588870</v>
          </cell>
          <cell r="I278">
            <v>672150</v>
          </cell>
          <cell r="J278">
            <v>768600</v>
          </cell>
          <cell r="K278">
            <v>54544</v>
          </cell>
          <cell r="L278">
            <v>8832406</v>
          </cell>
        </row>
        <row r="279">
          <cell r="A279" t="str">
            <v>New Jersey - 2014</v>
          </cell>
          <cell r="B279">
            <v>77202</v>
          </cell>
          <cell r="C279">
            <v>176021</v>
          </cell>
          <cell r="D279">
            <v>259679</v>
          </cell>
          <cell r="E279">
            <v>340164</v>
          </cell>
          <cell r="F279">
            <v>427043</v>
          </cell>
          <cell r="G279">
            <v>515900</v>
          </cell>
          <cell r="H279">
            <v>607517</v>
          </cell>
          <cell r="I279">
            <v>684541</v>
          </cell>
          <cell r="J279">
            <v>779710</v>
          </cell>
          <cell r="K279">
            <v>42100</v>
          </cell>
          <cell r="L279">
            <v>8874374</v>
          </cell>
        </row>
        <row r="280">
          <cell r="A280" t="str">
            <v>New Jersey - 2015</v>
          </cell>
          <cell r="B280">
            <v>76158</v>
          </cell>
          <cell r="C280">
            <v>173761</v>
          </cell>
          <cell r="D280">
            <v>258656</v>
          </cell>
          <cell r="E280">
            <v>339513</v>
          </cell>
          <cell r="F280">
            <v>424570</v>
          </cell>
          <cell r="G280">
            <v>513348</v>
          </cell>
          <cell r="H280">
            <v>597877</v>
          </cell>
          <cell r="I280">
            <v>659340</v>
          </cell>
          <cell r="J280">
            <v>745562</v>
          </cell>
          <cell r="K280">
            <v>86685</v>
          </cell>
          <cell r="L280">
            <v>8904413</v>
          </cell>
        </row>
        <row r="281">
          <cell r="A281" t="str">
            <v>New Jersey - 2016</v>
          </cell>
          <cell r="B281">
            <v>71860</v>
          </cell>
          <cell r="C281">
            <v>164473</v>
          </cell>
          <cell r="D281">
            <v>246898</v>
          </cell>
          <cell r="E281">
            <v>324361</v>
          </cell>
          <cell r="F281">
            <v>410850</v>
          </cell>
          <cell r="G281">
            <v>493783</v>
          </cell>
          <cell r="H281">
            <v>574761</v>
          </cell>
          <cell r="I281">
            <v>626986</v>
          </cell>
          <cell r="J281">
            <v>718571</v>
          </cell>
          <cell r="K281">
            <v>56156</v>
          </cell>
          <cell r="L281">
            <v>8850952</v>
          </cell>
        </row>
        <row r="282">
          <cell r="A282" t="str">
            <v>New Jersey - 2017</v>
          </cell>
          <cell r="B282">
            <v>76291</v>
          </cell>
          <cell r="C282">
            <v>172952</v>
          </cell>
          <cell r="D282">
            <v>261559</v>
          </cell>
          <cell r="E282">
            <v>343944</v>
          </cell>
          <cell r="F282">
            <v>448325</v>
          </cell>
          <cell r="G282">
            <v>544153</v>
          </cell>
          <cell r="H282">
            <v>638973</v>
          </cell>
          <cell r="I282">
            <v>700254</v>
          </cell>
          <cell r="J282">
            <v>795104</v>
          </cell>
          <cell r="K282">
            <v>47083</v>
          </cell>
          <cell r="L282">
            <v>9115905</v>
          </cell>
        </row>
        <row r="283">
          <cell r="A283" t="str">
            <v>New Mexico - 2009</v>
          </cell>
          <cell r="B283">
            <v>126172</v>
          </cell>
          <cell r="C283">
            <v>261894</v>
          </cell>
          <cell r="D283">
            <v>395161</v>
          </cell>
          <cell r="E283">
            <v>531146</v>
          </cell>
          <cell r="F283">
            <v>645203</v>
          </cell>
          <cell r="G283">
            <v>756887</v>
          </cell>
          <cell r="H283">
            <v>873562</v>
          </cell>
          <cell r="I283">
            <v>982922</v>
          </cell>
          <cell r="J283">
            <v>1125122</v>
          </cell>
          <cell r="K283">
            <v>136128</v>
          </cell>
          <cell r="L283">
            <v>1964860</v>
          </cell>
        </row>
        <row r="284">
          <cell r="A284" t="str">
            <v>New Mexico - 2010</v>
          </cell>
          <cell r="B284">
            <v>135989</v>
          </cell>
          <cell r="C284">
            <v>282432</v>
          </cell>
          <cell r="D284">
            <v>417535</v>
          </cell>
          <cell r="E284">
            <v>546122</v>
          </cell>
          <cell r="F284">
            <v>658364</v>
          </cell>
          <cell r="G284">
            <v>769923</v>
          </cell>
          <cell r="H284">
            <v>887344</v>
          </cell>
          <cell r="I284">
            <v>1007597</v>
          </cell>
          <cell r="J284">
            <v>1142503</v>
          </cell>
          <cell r="K284">
            <v>83020</v>
          </cell>
          <cell r="L284">
            <v>2107569</v>
          </cell>
        </row>
        <row r="285">
          <cell r="A285" t="str">
            <v>New Mexico - 2011</v>
          </cell>
          <cell r="B285">
            <v>136712</v>
          </cell>
          <cell r="C285">
            <v>266264</v>
          </cell>
          <cell r="D285">
            <v>400540</v>
          </cell>
          <cell r="E285">
            <v>531283</v>
          </cell>
          <cell r="F285">
            <v>646292</v>
          </cell>
          <cell r="G285">
            <v>766291</v>
          </cell>
          <cell r="H285">
            <v>882396</v>
          </cell>
          <cell r="I285">
            <v>1001091</v>
          </cell>
          <cell r="J285">
            <v>1128341</v>
          </cell>
          <cell r="K285">
            <v>34373</v>
          </cell>
          <cell r="L285">
            <v>2050625</v>
          </cell>
        </row>
        <row r="286">
          <cell r="A286" t="str">
            <v>New Mexico - 2012</v>
          </cell>
          <cell r="B286">
            <v>149616</v>
          </cell>
          <cell r="C286">
            <v>274548</v>
          </cell>
          <cell r="D286">
            <v>420197</v>
          </cell>
          <cell r="E286">
            <v>556575</v>
          </cell>
          <cell r="F286">
            <v>695747</v>
          </cell>
          <cell r="G286">
            <v>819955</v>
          </cell>
          <cell r="H286">
            <v>942305</v>
          </cell>
          <cell r="I286">
            <v>1058952</v>
          </cell>
          <cell r="J286">
            <v>1171240</v>
          </cell>
          <cell r="K286">
            <v>38082</v>
          </cell>
          <cell r="L286">
            <v>2016248</v>
          </cell>
        </row>
        <row r="287">
          <cell r="A287" t="str">
            <v>New Mexico - 2013</v>
          </cell>
          <cell r="B287">
            <v>146048</v>
          </cell>
          <cell r="C287">
            <v>266132</v>
          </cell>
          <cell r="D287">
            <v>426328</v>
          </cell>
          <cell r="E287">
            <v>574947</v>
          </cell>
          <cell r="F287">
            <v>711415</v>
          </cell>
          <cell r="G287">
            <v>834549</v>
          </cell>
          <cell r="H287">
            <v>979999</v>
          </cell>
          <cell r="I287">
            <v>1101011</v>
          </cell>
          <cell r="J287">
            <v>1228382</v>
          </cell>
          <cell r="K287">
            <v>77026</v>
          </cell>
          <cell r="L287">
            <v>2067785</v>
          </cell>
        </row>
        <row r="288">
          <cell r="A288" t="str">
            <v>New Mexico - 2014</v>
          </cell>
          <cell r="B288">
            <v>130791</v>
          </cell>
          <cell r="C288">
            <v>241262</v>
          </cell>
          <cell r="D288">
            <v>372381</v>
          </cell>
          <cell r="E288">
            <v>493456</v>
          </cell>
          <cell r="F288">
            <v>615039</v>
          </cell>
          <cell r="G288">
            <v>707656</v>
          </cell>
          <cell r="H288">
            <v>808134</v>
          </cell>
          <cell r="I288">
            <v>931480</v>
          </cell>
          <cell r="J288">
            <v>1027989</v>
          </cell>
          <cell r="K288">
            <v>83270</v>
          </cell>
          <cell r="L288">
            <v>2008756</v>
          </cell>
        </row>
        <row r="289">
          <cell r="A289" t="str">
            <v>New Mexico - 2015</v>
          </cell>
          <cell r="B289">
            <v>152583</v>
          </cell>
          <cell r="C289">
            <v>271856</v>
          </cell>
          <cell r="D289">
            <v>400167</v>
          </cell>
          <cell r="E289">
            <v>541438</v>
          </cell>
          <cell r="F289">
            <v>654679</v>
          </cell>
          <cell r="G289">
            <v>752948</v>
          </cell>
          <cell r="H289">
            <v>848009</v>
          </cell>
          <cell r="I289">
            <v>955525</v>
          </cell>
          <cell r="J289">
            <v>1050491</v>
          </cell>
          <cell r="K289">
            <v>121172</v>
          </cell>
          <cell r="L289">
            <v>1939978</v>
          </cell>
        </row>
        <row r="290">
          <cell r="A290" t="str">
            <v>New Mexico - 2016</v>
          </cell>
          <cell r="B290">
            <v>154448</v>
          </cell>
          <cell r="C290">
            <v>277355</v>
          </cell>
          <cell r="D290">
            <v>428936</v>
          </cell>
          <cell r="E290">
            <v>573786</v>
          </cell>
          <cell r="F290">
            <v>710414</v>
          </cell>
          <cell r="G290">
            <v>832921</v>
          </cell>
          <cell r="H290">
            <v>961015</v>
          </cell>
          <cell r="I290">
            <v>1088520</v>
          </cell>
          <cell r="J290">
            <v>1204252</v>
          </cell>
          <cell r="K290">
            <v>122596</v>
          </cell>
          <cell r="L290">
            <v>2063342</v>
          </cell>
        </row>
        <row r="291">
          <cell r="A291" t="str">
            <v>New Mexico - 2017</v>
          </cell>
          <cell r="B291">
            <v>82196</v>
          </cell>
          <cell r="C291">
            <v>161531</v>
          </cell>
          <cell r="D291">
            <v>246105</v>
          </cell>
          <cell r="E291">
            <v>327451</v>
          </cell>
          <cell r="F291">
            <v>400217</v>
          </cell>
          <cell r="G291">
            <v>474742</v>
          </cell>
          <cell r="H291">
            <v>545802</v>
          </cell>
          <cell r="I291">
            <v>604141</v>
          </cell>
          <cell r="J291">
            <v>631593</v>
          </cell>
          <cell r="K291">
            <v>107222</v>
          </cell>
          <cell r="L291">
            <v>2065568</v>
          </cell>
        </row>
        <row r="292">
          <cell r="A292" t="str">
            <v>New York - 2009</v>
          </cell>
          <cell r="B292">
            <v>240368</v>
          </cell>
          <cell r="C292">
            <v>483573</v>
          </cell>
          <cell r="D292">
            <v>721937</v>
          </cell>
          <cell r="E292">
            <v>968436</v>
          </cell>
          <cell r="F292">
            <v>1218703</v>
          </cell>
          <cell r="G292">
            <v>1471762</v>
          </cell>
          <cell r="H292">
            <v>1702960</v>
          </cell>
          <cell r="I292">
            <v>1919376</v>
          </cell>
          <cell r="J292">
            <v>2133725</v>
          </cell>
          <cell r="K292">
            <v>87096</v>
          </cell>
          <cell r="L292">
            <v>19423896</v>
          </cell>
        </row>
        <row r="293">
          <cell r="A293" t="str">
            <v>New York - 2010</v>
          </cell>
          <cell r="B293">
            <v>243173</v>
          </cell>
          <cell r="C293">
            <v>479862</v>
          </cell>
          <cell r="D293">
            <v>712907</v>
          </cell>
          <cell r="E293">
            <v>949182</v>
          </cell>
          <cell r="F293">
            <v>1204954</v>
          </cell>
          <cell r="G293">
            <v>1471369</v>
          </cell>
          <cell r="H293">
            <v>1703167</v>
          </cell>
          <cell r="I293">
            <v>1930328</v>
          </cell>
          <cell r="J293">
            <v>2145188</v>
          </cell>
          <cell r="K293">
            <v>52437</v>
          </cell>
          <cell r="L293">
            <v>19229752</v>
          </cell>
        </row>
        <row r="294">
          <cell r="A294" t="str">
            <v>New York - 2011</v>
          </cell>
          <cell r="B294">
            <v>244923</v>
          </cell>
          <cell r="C294">
            <v>480666</v>
          </cell>
          <cell r="D294">
            <v>705876</v>
          </cell>
          <cell r="E294">
            <v>946794</v>
          </cell>
          <cell r="F294">
            <v>1205423</v>
          </cell>
          <cell r="G294">
            <v>1480043</v>
          </cell>
          <cell r="H294">
            <v>1728718</v>
          </cell>
          <cell r="I294">
            <v>1951467</v>
          </cell>
          <cell r="J294">
            <v>2181738</v>
          </cell>
          <cell r="K294">
            <v>63033</v>
          </cell>
          <cell r="L294">
            <v>19359449</v>
          </cell>
        </row>
        <row r="295">
          <cell r="A295" t="str">
            <v>New York - 2012</v>
          </cell>
          <cell r="B295">
            <v>228210</v>
          </cell>
          <cell r="C295">
            <v>466390</v>
          </cell>
          <cell r="D295">
            <v>671522</v>
          </cell>
          <cell r="E295">
            <v>900504</v>
          </cell>
          <cell r="F295">
            <v>1137491</v>
          </cell>
          <cell r="G295">
            <v>1397144</v>
          </cell>
          <cell r="H295">
            <v>1638585</v>
          </cell>
          <cell r="I295">
            <v>1860870</v>
          </cell>
          <cell r="J295">
            <v>2061476</v>
          </cell>
          <cell r="K295">
            <v>142037</v>
          </cell>
          <cell r="L295">
            <v>19312883</v>
          </cell>
        </row>
        <row r="296">
          <cell r="A296" t="str">
            <v>New York - 2013</v>
          </cell>
          <cell r="B296">
            <v>240457</v>
          </cell>
          <cell r="C296">
            <v>492713</v>
          </cell>
          <cell r="D296">
            <v>713696</v>
          </cell>
          <cell r="E296">
            <v>950954</v>
          </cell>
          <cell r="F296">
            <v>1189390</v>
          </cell>
          <cell r="G296">
            <v>1463462</v>
          </cell>
          <cell r="H296">
            <v>1721807</v>
          </cell>
          <cell r="I296">
            <v>1969828</v>
          </cell>
          <cell r="J296">
            <v>2190567</v>
          </cell>
          <cell r="K296">
            <v>49490</v>
          </cell>
          <cell r="L296">
            <v>19490635</v>
          </cell>
        </row>
        <row r="297">
          <cell r="A297" t="str">
            <v>New York - 2014</v>
          </cell>
          <cell r="B297">
            <v>224431</v>
          </cell>
          <cell r="C297">
            <v>477521</v>
          </cell>
          <cell r="D297">
            <v>707158</v>
          </cell>
          <cell r="E297">
            <v>944741</v>
          </cell>
          <cell r="F297">
            <v>1191775</v>
          </cell>
          <cell r="G297">
            <v>1463812</v>
          </cell>
          <cell r="H297">
            <v>1725112</v>
          </cell>
          <cell r="I297">
            <v>1952643</v>
          </cell>
          <cell r="J297">
            <v>2168803</v>
          </cell>
          <cell r="K297">
            <v>60193</v>
          </cell>
          <cell r="L297">
            <v>19644020</v>
          </cell>
        </row>
        <row r="298">
          <cell r="A298" t="str">
            <v>New York - 2015</v>
          </cell>
          <cell r="B298">
            <v>229578</v>
          </cell>
          <cell r="C298">
            <v>466523</v>
          </cell>
          <cell r="D298">
            <v>696899</v>
          </cell>
          <cell r="E298">
            <v>924730</v>
          </cell>
          <cell r="F298">
            <v>1151842</v>
          </cell>
          <cell r="G298">
            <v>1405847</v>
          </cell>
          <cell r="H298">
            <v>1655611</v>
          </cell>
          <cell r="I298">
            <v>1867273</v>
          </cell>
          <cell r="J298">
            <v>2083996</v>
          </cell>
          <cell r="K298">
            <v>45956</v>
          </cell>
          <cell r="L298">
            <v>19601171</v>
          </cell>
        </row>
        <row r="299">
          <cell r="A299" t="str">
            <v>New York - 2016</v>
          </cell>
          <cell r="B299">
            <v>230650</v>
          </cell>
          <cell r="C299">
            <v>495906</v>
          </cell>
          <cell r="D299">
            <v>743554</v>
          </cell>
          <cell r="E299">
            <v>966392</v>
          </cell>
          <cell r="F299">
            <v>1214492</v>
          </cell>
          <cell r="G299">
            <v>1488615</v>
          </cell>
          <cell r="H299">
            <v>1755467</v>
          </cell>
          <cell r="I299">
            <v>1977540</v>
          </cell>
          <cell r="J299">
            <v>2210142</v>
          </cell>
          <cell r="K299">
            <v>41474</v>
          </cell>
          <cell r="L299">
            <v>19781344</v>
          </cell>
        </row>
        <row r="300">
          <cell r="A300" t="str">
            <v>New York - 2017</v>
          </cell>
          <cell r="B300">
            <v>230697</v>
          </cell>
          <cell r="C300">
            <v>492764</v>
          </cell>
          <cell r="D300">
            <v>737613</v>
          </cell>
          <cell r="E300">
            <v>964387</v>
          </cell>
          <cell r="F300">
            <v>1212539</v>
          </cell>
          <cell r="G300">
            <v>1476069</v>
          </cell>
          <cell r="H300">
            <v>1740690</v>
          </cell>
          <cell r="I300">
            <v>1958621</v>
          </cell>
          <cell r="J300">
            <v>2111578</v>
          </cell>
          <cell r="K300">
            <v>53518</v>
          </cell>
          <cell r="L300">
            <v>19899801</v>
          </cell>
        </row>
        <row r="301">
          <cell r="A301" t="str">
            <v>North Carolina - 2009</v>
          </cell>
          <cell r="B301">
            <v>388863</v>
          </cell>
          <cell r="C301">
            <v>770376</v>
          </cell>
          <cell r="D301">
            <v>1168563</v>
          </cell>
          <cell r="E301">
            <v>1564685</v>
          </cell>
          <cell r="F301">
            <v>1951650</v>
          </cell>
          <cell r="G301">
            <v>2357712</v>
          </cell>
          <cell r="H301">
            <v>2744423</v>
          </cell>
          <cell r="I301">
            <v>3120295</v>
          </cell>
          <cell r="J301">
            <v>3480464</v>
          </cell>
          <cell r="K301">
            <v>201607</v>
          </cell>
          <cell r="L301">
            <v>8983850</v>
          </cell>
        </row>
        <row r="302">
          <cell r="A302" t="str">
            <v>North Carolina - 2010</v>
          </cell>
          <cell r="B302">
            <v>395863</v>
          </cell>
          <cell r="C302">
            <v>810138</v>
          </cell>
          <cell r="D302">
            <v>1218776</v>
          </cell>
          <cell r="E302">
            <v>1627958</v>
          </cell>
          <cell r="F302">
            <v>2030741</v>
          </cell>
          <cell r="G302">
            <v>2430428</v>
          </cell>
          <cell r="H302">
            <v>2840537</v>
          </cell>
          <cell r="I302">
            <v>3260252</v>
          </cell>
          <cell r="J302">
            <v>3628176</v>
          </cell>
          <cell r="K302">
            <v>157396</v>
          </cell>
          <cell r="L302">
            <v>9256890</v>
          </cell>
        </row>
        <row r="303">
          <cell r="A303" t="str">
            <v>North Carolina - 2011</v>
          </cell>
          <cell r="B303">
            <v>398745</v>
          </cell>
          <cell r="C303">
            <v>773007</v>
          </cell>
          <cell r="D303">
            <v>1160683</v>
          </cell>
          <cell r="E303">
            <v>1561869</v>
          </cell>
          <cell r="F303">
            <v>1947222</v>
          </cell>
          <cell r="G303">
            <v>2316552</v>
          </cell>
          <cell r="H303">
            <v>2713893</v>
          </cell>
          <cell r="I303">
            <v>3113703</v>
          </cell>
          <cell r="J303">
            <v>3496081</v>
          </cell>
          <cell r="K303">
            <v>223885</v>
          </cell>
          <cell r="L303">
            <v>9326745</v>
          </cell>
        </row>
        <row r="304">
          <cell r="A304" t="str">
            <v>North Carolina - 2012</v>
          </cell>
          <cell r="B304">
            <v>392373</v>
          </cell>
          <cell r="C304">
            <v>786493</v>
          </cell>
          <cell r="D304">
            <v>1185672</v>
          </cell>
          <cell r="E304">
            <v>1578628</v>
          </cell>
          <cell r="F304">
            <v>1960005</v>
          </cell>
          <cell r="G304">
            <v>2343154</v>
          </cell>
          <cell r="H304">
            <v>2744763</v>
          </cell>
          <cell r="I304">
            <v>3103911</v>
          </cell>
          <cell r="J304">
            <v>3484180</v>
          </cell>
          <cell r="K304">
            <v>168848</v>
          </cell>
          <cell r="L304">
            <v>9473471</v>
          </cell>
        </row>
        <row r="305">
          <cell r="A305" t="str">
            <v>North Carolina - 2013</v>
          </cell>
          <cell r="B305">
            <v>404717</v>
          </cell>
          <cell r="C305">
            <v>811001</v>
          </cell>
          <cell r="D305">
            <v>1216541</v>
          </cell>
          <cell r="E305">
            <v>1625303</v>
          </cell>
          <cell r="F305">
            <v>2011639</v>
          </cell>
          <cell r="G305">
            <v>2398390</v>
          </cell>
          <cell r="H305">
            <v>2806877</v>
          </cell>
          <cell r="I305">
            <v>3189624</v>
          </cell>
          <cell r="J305">
            <v>3564224</v>
          </cell>
          <cell r="K305">
            <v>208093</v>
          </cell>
          <cell r="L305">
            <v>9872176</v>
          </cell>
        </row>
        <row r="306">
          <cell r="A306" t="str">
            <v>North Carolina - 2014</v>
          </cell>
          <cell r="B306">
            <v>448217</v>
          </cell>
          <cell r="C306">
            <v>879709</v>
          </cell>
          <cell r="D306">
            <v>1321460</v>
          </cell>
          <cell r="E306">
            <v>1740214</v>
          </cell>
          <cell r="F306">
            <v>2160102</v>
          </cell>
          <cell r="G306">
            <v>2585954</v>
          </cell>
          <cell r="H306">
            <v>3042702</v>
          </cell>
          <cell r="I306">
            <v>3480706</v>
          </cell>
          <cell r="J306">
            <v>3861154</v>
          </cell>
          <cell r="K306">
            <v>276146</v>
          </cell>
          <cell r="L306">
            <v>10135660</v>
          </cell>
        </row>
        <row r="307">
          <cell r="A307" t="str">
            <v>North Carolina - 2015</v>
          </cell>
          <cell r="B307">
            <v>402140</v>
          </cell>
          <cell r="C307">
            <v>792485</v>
          </cell>
          <cell r="D307">
            <v>1165290</v>
          </cell>
          <cell r="E307">
            <v>1553973</v>
          </cell>
          <cell r="F307">
            <v>1934107</v>
          </cell>
          <cell r="G307">
            <v>2310444</v>
          </cell>
          <cell r="H307">
            <v>2724437</v>
          </cell>
          <cell r="I307">
            <v>3111551</v>
          </cell>
          <cell r="J307">
            <v>3487969</v>
          </cell>
          <cell r="K307">
            <v>203927</v>
          </cell>
          <cell r="L307">
            <v>9600041</v>
          </cell>
        </row>
        <row r="308">
          <cell r="A308" t="str">
            <v>North Carolina - 2016</v>
          </cell>
          <cell r="B308">
            <v>400959</v>
          </cell>
          <cell r="C308">
            <v>757798</v>
          </cell>
          <cell r="D308">
            <v>1093060</v>
          </cell>
          <cell r="E308">
            <v>1472190</v>
          </cell>
          <cell r="F308">
            <v>1840975</v>
          </cell>
          <cell r="G308">
            <v>2211137</v>
          </cell>
          <cell r="H308">
            <v>2614667</v>
          </cell>
          <cell r="I308">
            <v>3007104</v>
          </cell>
          <cell r="J308">
            <v>3390682</v>
          </cell>
          <cell r="K308">
            <v>185202</v>
          </cell>
          <cell r="L308">
            <v>9790104</v>
          </cell>
        </row>
        <row r="309">
          <cell r="A309" t="str">
            <v>North Carolina - 2017</v>
          </cell>
          <cell r="B309">
            <v>310825</v>
          </cell>
          <cell r="C309">
            <v>616129</v>
          </cell>
          <cell r="D309">
            <v>921196</v>
          </cell>
          <cell r="E309">
            <v>1230287</v>
          </cell>
          <cell r="F309">
            <v>1558454</v>
          </cell>
          <cell r="G309">
            <v>1897727</v>
          </cell>
          <cell r="H309">
            <v>2269069</v>
          </cell>
          <cell r="I309">
            <v>2566507</v>
          </cell>
          <cell r="J309">
            <v>2729800</v>
          </cell>
          <cell r="K309">
            <v>124211</v>
          </cell>
          <cell r="L309">
            <v>10250849</v>
          </cell>
        </row>
        <row r="310">
          <cell r="A310" t="str">
            <v>North Dakota - 2009</v>
          </cell>
          <cell r="B310">
            <v>206596</v>
          </cell>
          <cell r="C310">
            <v>398205</v>
          </cell>
          <cell r="D310">
            <v>598128</v>
          </cell>
          <cell r="E310">
            <v>816552</v>
          </cell>
          <cell r="F310">
            <v>999320</v>
          </cell>
          <cell r="G310">
            <v>1200553</v>
          </cell>
          <cell r="H310">
            <v>1365058</v>
          </cell>
          <cell r="I310">
            <v>1547024</v>
          </cell>
          <cell r="J310">
            <v>1720274</v>
          </cell>
          <cell r="K310">
            <v>102470</v>
          </cell>
          <cell r="L310">
            <v>623992</v>
          </cell>
        </row>
        <row r="311">
          <cell r="A311" t="str">
            <v>North Dakota - 2010</v>
          </cell>
          <cell r="B311">
            <v>205969</v>
          </cell>
          <cell r="C311">
            <v>361518</v>
          </cell>
          <cell r="D311">
            <v>547095</v>
          </cell>
          <cell r="E311">
            <v>727859</v>
          </cell>
          <cell r="F311">
            <v>918251</v>
          </cell>
          <cell r="G311">
            <v>1120763</v>
          </cell>
          <cell r="H311">
            <v>1276698</v>
          </cell>
          <cell r="I311">
            <v>1466617</v>
          </cell>
          <cell r="J311">
            <v>1658144</v>
          </cell>
          <cell r="K311">
            <v>94881</v>
          </cell>
          <cell r="L311">
            <v>570866</v>
          </cell>
        </row>
        <row r="312">
          <cell r="A312" t="str">
            <v>North Dakota - 2011</v>
          </cell>
          <cell r="B312">
            <v>205982</v>
          </cell>
          <cell r="C312">
            <v>393717</v>
          </cell>
          <cell r="D312">
            <v>634732</v>
          </cell>
          <cell r="E312">
            <v>866124</v>
          </cell>
          <cell r="F312">
            <v>1080253</v>
          </cell>
          <cell r="G312">
            <v>1302554</v>
          </cell>
          <cell r="H312">
            <v>1489327</v>
          </cell>
          <cell r="I312">
            <v>1703578</v>
          </cell>
          <cell r="J312">
            <v>1898518</v>
          </cell>
          <cell r="K312">
            <v>128363</v>
          </cell>
          <cell r="L312">
            <v>820058</v>
          </cell>
        </row>
        <row r="313">
          <cell r="A313" t="str">
            <v>North Dakota - 2012</v>
          </cell>
          <cell r="B313">
            <v>204098</v>
          </cell>
          <cell r="C313">
            <v>371497</v>
          </cell>
          <cell r="D313">
            <v>570428</v>
          </cell>
          <cell r="E313">
            <v>749833</v>
          </cell>
          <cell r="F313">
            <v>943297</v>
          </cell>
          <cell r="G313">
            <v>1165020</v>
          </cell>
          <cell r="H313">
            <v>1357643</v>
          </cell>
          <cell r="I313">
            <v>1572689</v>
          </cell>
          <cell r="J313">
            <v>1798447</v>
          </cell>
          <cell r="K313">
            <v>74269</v>
          </cell>
          <cell r="L313">
            <v>706929</v>
          </cell>
        </row>
        <row r="314">
          <cell r="A314" t="str">
            <v>North Dakota - 2013</v>
          </cell>
          <cell r="B314">
            <v>199363</v>
          </cell>
          <cell r="C314">
            <v>410727</v>
          </cell>
          <cell r="D314">
            <v>627040</v>
          </cell>
          <cell r="E314">
            <v>834233</v>
          </cell>
          <cell r="F314">
            <v>1035247</v>
          </cell>
          <cell r="G314">
            <v>1267090</v>
          </cell>
          <cell r="H314">
            <v>1470781</v>
          </cell>
          <cell r="I314">
            <v>1687819</v>
          </cell>
          <cell r="J314">
            <v>1919058</v>
          </cell>
          <cell r="K314">
            <v>129140</v>
          </cell>
          <cell r="L314">
            <v>737626</v>
          </cell>
        </row>
        <row r="315">
          <cell r="A315" t="str">
            <v>North Dakota - 2014</v>
          </cell>
          <cell r="B315">
            <v>170984</v>
          </cell>
          <cell r="C315">
            <v>338311</v>
          </cell>
          <cell r="D315">
            <v>533874</v>
          </cell>
          <cell r="E315">
            <v>742388</v>
          </cell>
          <cell r="F315">
            <v>932300</v>
          </cell>
          <cell r="G315">
            <v>1149759</v>
          </cell>
          <cell r="H315">
            <v>1334221</v>
          </cell>
          <cell r="I315">
            <v>1536192</v>
          </cell>
          <cell r="J315">
            <v>1717384</v>
          </cell>
          <cell r="K315">
            <v>85233</v>
          </cell>
          <cell r="L315">
            <v>708911</v>
          </cell>
        </row>
        <row r="316">
          <cell r="A316" t="str">
            <v>North Dakota - 2015</v>
          </cell>
          <cell r="B316">
            <v>173842</v>
          </cell>
          <cell r="C316">
            <v>354642</v>
          </cell>
          <cell r="D316">
            <v>587827</v>
          </cell>
          <cell r="E316">
            <v>798771</v>
          </cell>
          <cell r="F316">
            <v>993899</v>
          </cell>
          <cell r="G316">
            <v>1199362</v>
          </cell>
          <cell r="H316">
            <v>1381489</v>
          </cell>
          <cell r="I316">
            <v>1556982</v>
          </cell>
          <cell r="J316">
            <v>1735670</v>
          </cell>
          <cell r="K316">
            <v>133990</v>
          </cell>
          <cell r="L316">
            <v>732713</v>
          </cell>
        </row>
        <row r="317">
          <cell r="A317" t="str">
            <v>North Dakota - 2016</v>
          </cell>
          <cell r="B317">
            <v>175466</v>
          </cell>
          <cell r="C317">
            <v>330558</v>
          </cell>
          <cell r="D317">
            <v>501204</v>
          </cell>
          <cell r="E317">
            <v>672956</v>
          </cell>
          <cell r="F317">
            <v>818789</v>
          </cell>
          <cell r="G317">
            <v>987452</v>
          </cell>
          <cell r="H317">
            <v>1163563</v>
          </cell>
          <cell r="I317">
            <v>1334726</v>
          </cell>
          <cell r="J317">
            <v>1506106</v>
          </cell>
          <cell r="K317">
            <v>55631</v>
          </cell>
          <cell r="L317">
            <v>624247</v>
          </cell>
        </row>
        <row r="318">
          <cell r="A318" t="str">
            <v>North Dakota - 2017</v>
          </cell>
          <cell r="B318">
            <v>44884</v>
          </cell>
          <cell r="C318">
            <v>94232</v>
          </cell>
          <cell r="D318">
            <v>140704</v>
          </cell>
          <cell r="E318">
            <v>185474</v>
          </cell>
          <cell r="F318">
            <v>230554</v>
          </cell>
          <cell r="G318">
            <v>283567</v>
          </cell>
          <cell r="H318">
            <v>334495</v>
          </cell>
          <cell r="I318">
            <v>362844</v>
          </cell>
          <cell r="J318">
            <v>379480</v>
          </cell>
          <cell r="K318">
            <v>127092</v>
          </cell>
          <cell r="L318">
            <v>834941</v>
          </cell>
        </row>
        <row r="319">
          <cell r="A319" t="str">
            <v>Ohio - 2009</v>
          </cell>
          <cell r="B319">
            <v>336059</v>
          </cell>
          <cell r="C319">
            <v>673449</v>
          </cell>
          <cell r="D319">
            <v>992269</v>
          </cell>
          <cell r="E319">
            <v>1308827</v>
          </cell>
          <cell r="F319">
            <v>1639752</v>
          </cell>
          <cell r="G319">
            <v>1983556</v>
          </cell>
          <cell r="H319">
            <v>2299375</v>
          </cell>
          <cell r="I319">
            <v>2594649</v>
          </cell>
          <cell r="J319">
            <v>2969695</v>
          </cell>
          <cell r="K319">
            <v>103137</v>
          </cell>
          <cell r="L319">
            <v>11448785</v>
          </cell>
        </row>
        <row r="320">
          <cell r="A320" t="str">
            <v>Ohio - 2010</v>
          </cell>
          <cell r="B320">
            <v>339209</v>
          </cell>
          <cell r="C320">
            <v>664734</v>
          </cell>
          <cell r="D320">
            <v>984345</v>
          </cell>
          <cell r="E320">
            <v>1315852</v>
          </cell>
          <cell r="F320">
            <v>1650076</v>
          </cell>
          <cell r="G320">
            <v>1977604</v>
          </cell>
          <cell r="H320">
            <v>2318229</v>
          </cell>
          <cell r="I320">
            <v>2616924</v>
          </cell>
          <cell r="J320">
            <v>3008524</v>
          </cell>
          <cell r="K320">
            <v>108860</v>
          </cell>
          <cell r="L320">
            <v>11537145</v>
          </cell>
        </row>
        <row r="321">
          <cell r="A321" t="str">
            <v>Ohio - 2011</v>
          </cell>
          <cell r="B321">
            <v>338577</v>
          </cell>
          <cell r="C321">
            <v>695592</v>
          </cell>
          <cell r="D321">
            <v>1016994</v>
          </cell>
          <cell r="E321">
            <v>1347609</v>
          </cell>
          <cell r="F321">
            <v>1691609</v>
          </cell>
          <cell r="G321">
            <v>2018467</v>
          </cell>
          <cell r="H321">
            <v>2338953</v>
          </cell>
          <cell r="I321">
            <v>2652594</v>
          </cell>
          <cell r="J321">
            <v>3034028</v>
          </cell>
          <cell r="K321">
            <v>149810</v>
          </cell>
          <cell r="L321">
            <v>11514097</v>
          </cell>
        </row>
        <row r="322">
          <cell r="A322" t="str">
            <v>Ohio - 2012</v>
          </cell>
          <cell r="B322">
            <v>321076</v>
          </cell>
          <cell r="C322">
            <v>660761</v>
          </cell>
          <cell r="D322">
            <v>974224</v>
          </cell>
          <cell r="E322">
            <v>1292305</v>
          </cell>
          <cell r="F322">
            <v>1624957</v>
          </cell>
          <cell r="G322">
            <v>1955011</v>
          </cell>
          <cell r="H322">
            <v>2272290</v>
          </cell>
          <cell r="I322">
            <v>2570878</v>
          </cell>
          <cell r="J322">
            <v>2959472</v>
          </cell>
          <cell r="K322">
            <v>91005</v>
          </cell>
          <cell r="L322">
            <v>11528293</v>
          </cell>
        </row>
        <row r="323">
          <cell r="A323" t="str">
            <v>Ohio - 2013</v>
          </cell>
          <cell r="B323">
            <v>313342</v>
          </cell>
          <cell r="C323">
            <v>626161</v>
          </cell>
          <cell r="D323">
            <v>947682</v>
          </cell>
          <cell r="E323">
            <v>1278637</v>
          </cell>
          <cell r="F323">
            <v>1618391</v>
          </cell>
          <cell r="G323">
            <v>1929674</v>
          </cell>
          <cell r="H323">
            <v>2242325</v>
          </cell>
          <cell r="I323">
            <v>2533306</v>
          </cell>
          <cell r="J323">
            <v>2888020</v>
          </cell>
          <cell r="K323">
            <v>129477</v>
          </cell>
          <cell r="L323">
            <v>11209614</v>
          </cell>
        </row>
        <row r="324">
          <cell r="A324" t="str">
            <v>Ohio - 2014</v>
          </cell>
          <cell r="B324">
            <v>359449</v>
          </cell>
          <cell r="C324">
            <v>706433</v>
          </cell>
          <cell r="D324">
            <v>1042135</v>
          </cell>
          <cell r="E324">
            <v>1403415</v>
          </cell>
          <cell r="F324">
            <v>1761141</v>
          </cell>
          <cell r="G324">
            <v>2096561</v>
          </cell>
          <cell r="H324">
            <v>2443992</v>
          </cell>
          <cell r="I324">
            <v>2758380</v>
          </cell>
          <cell r="J324">
            <v>3141396</v>
          </cell>
          <cell r="K324">
            <v>105199</v>
          </cell>
          <cell r="L324">
            <v>11680583</v>
          </cell>
        </row>
        <row r="325">
          <cell r="A325" t="str">
            <v>Ohio - 2015</v>
          </cell>
          <cell r="B325">
            <v>298055</v>
          </cell>
          <cell r="C325">
            <v>603454</v>
          </cell>
          <cell r="D325">
            <v>912637</v>
          </cell>
          <cell r="E325">
            <v>1195277</v>
          </cell>
          <cell r="F325">
            <v>1494153</v>
          </cell>
          <cell r="G325">
            <v>1804542</v>
          </cell>
          <cell r="H325">
            <v>2090723</v>
          </cell>
          <cell r="I325">
            <v>2345219</v>
          </cell>
          <cell r="J325">
            <v>2681354</v>
          </cell>
          <cell r="K325">
            <v>111769</v>
          </cell>
          <cell r="L325">
            <v>11141119</v>
          </cell>
        </row>
        <row r="326">
          <cell r="A326" t="str">
            <v>Ohio - 2016</v>
          </cell>
          <cell r="B326">
            <v>331368</v>
          </cell>
          <cell r="C326">
            <v>656145</v>
          </cell>
          <cell r="D326">
            <v>969512</v>
          </cell>
          <cell r="E326">
            <v>1285378</v>
          </cell>
          <cell r="F326">
            <v>1601240</v>
          </cell>
          <cell r="G326">
            <v>1934556</v>
          </cell>
          <cell r="H326">
            <v>2254080</v>
          </cell>
          <cell r="I326">
            <v>2535481</v>
          </cell>
          <cell r="J326">
            <v>2890962</v>
          </cell>
          <cell r="K326">
            <v>68990</v>
          </cell>
          <cell r="L326">
            <v>11653442</v>
          </cell>
        </row>
        <row r="327">
          <cell r="A327" t="str">
            <v>Ohio - 2017</v>
          </cell>
          <cell r="B327">
            <v>271668</v>
          </cell>
          <cell r="C327">
            <v>556718</v>
          </cell>
          <cell r="D327">
            <v>831228</v>
          </cell>
          <cell r="E327">
            <v>1086287</v>
          </cell>
          <cell r="F327">
            <v>1349156</v>
          </cell>
          <cell r="G327">
            <v>1641203</v>
          </cell>
          <cell r="H327">
            <v>1921363</v>
          </cell>
          <cell r="I327">
            <v>2141226</v>
          </cell>
          <cell r="J327">
            <v>2291454</v>
          </cell>
          <cell r="K327">
            <v>90712</v>
          </cell>
          <cell r="L327">
            <v>11305853</v>
          </cell>
        </row>
        <row r="328">
          <cell r="A328" t="str">
            <v>Oklahoma - 2009</v>
          </cell>
          <cell r="B328">
            <v>315882</v>
          </cell>
          <cell r="C328">
            <v>621334</v>
          </cell>
          <cell r="D328">
            <v>928136</v>
          </cell>
          <cell r="E328">
            <v>1203698</v>
          </cell>
          <cell r="F328">
            <v>1515338</v>
          </cell>
          <cell r="G328">
            <v>1843831</v>
          </cell>
          <cell r="H328">
            <v>2145908</v>
          </cell>
          <cell r="I328">
            <v>2404981</v>
          </cell>
          <cell r="J328">
            <v>2695816</v>
          </cell>
          <cell r="K328">
            <v>168095</v>
          </cell>
          <cell r="L328">
            <v>3607249</v>
          </cell>
        </row>
        <row r="329">
          <cell r="A329" t="str">
            <v>Oklahoma - 2010</v>
          </cell>
          <cell r="B329">
            <v>282976</v>
          </cell>
          <cell r="C329">
            <v>582720</v>
          </cell>
          <cell r="D329">
            <v>856377</v>
          </cell>
          <cell r="E329">
            <v>1134009</v>
          </cell>
          <cell r="F329">
            <v>1438539</v>
          </cell>
          <cell r="G329">
            <v>1754687</v>
          </cell>
          <cell r="H329">
            <v>2049081</v>
          </cell>
          <cell r="I329">
            <v>2285625</v>
          </cell>
          <cell r="J329">
            <v>2572538</v>
          </cell>
          <cell r="K329">
            <v>158933</v>
          </cell>
          <cell r="L329">
            <v>3629062</v>
          </cell>
        </row>
        <row r="330">
          <cell r="A330" t="str">
            <v>Oklahoma - 2011</v>
          </cell>
          <cell r="B330">
            <v>276775</v>
          </cell>
          <cell r="C330">
            <v>560752</v>
          </cell>
          <cell r="D330">
            <v>824393</v>
          </cell>
          <cell r="E330">
            <v>1083306</v>
          </cell>
          <cell r="F330">
            <v>1368435</v>
          </cell>
          <cell r="G330">
            <v>1662809</v>
          </cell>
          <cell r="H330">
            <v>1927565</v>
          </cell>
          <cell r="I330">
            <v>2153266</v>
          </cell>
          <cell r="J330">
            <v>2426610</v>
          </cell>
          <cell r="K330">
            <v>235365</v>
          </cell>
          <cell r="L330">
            <v>3556899</v>
          </cell>
        </row>
        <row r="331">
          <cell r="A331" t="str">
            <v>Oklahoma - 2012</v>
          </cell>
          <cell r="B331">
            <v>278795</v>
          </cell>
          <cell r="C331">
            <v>575589</v>
          </cell>
          <cell r="D331">
            <v>868737</v>
          </cell>
          <cell r="E331">
            <v>1151407</v>
          </cell>
          <cell r="F331">
            <v>1428020</v>
          </cell>
          <cell r="G331">
            <v>1710621</v>
          </cell>
          <cell r="H331">
            <v>1986954</v>
          </cell>
          <cell r="I331">
            <v>2238430</v>
          </cell>
          <cell r="J331">
            <v>2529095</v>
          </cell>
          <cell r="K331">
            <v>510318</v>
          </cell>
          <cell r="L331">
            <v>3764791</v>
          </cell>
        </row>
        <row r="332">
          <cell r="A332" t="str">
            <v>Oklahoma - 2013</v>
          </cell>
          <cell r="B332">
            <v>321279</v>
          </cell>
          <cell r="C332">
            <v>662656</v>
          </cell>
          <cell r="D332">
            <v>970823</v>
          </cell>
          <cell r="E332">
            <v>1309608</v>
          </cell>
          <cell r="F332">
            <v>1624743</v>
          </cell>
          <cell r="G332">
            <v>1975330</v>
          </cell>
          <cell r="H332">
            <v>2300826</v>
          </cell>
          <cell r="I332">
            <v>2565631</v>
          </cell>
          <cell r="J332">
            <v>2847169</v>
          </cell>
          <cell r="K332">
            <v>97690</v>
          </cell>
          <cell r="L332">
            <v>3781894</v>
          </cell>
        </row>
        <row r="333">
          <cell r="A333" t="str">
            <v>Oklahoma - 2014</v>
          </cell>
          <cell r="B333">
            <v>336884</v>
          </cell>
          <cell r="C333">
            <v>669511</v>
          </cell>
          <cell r="D333">
            <v>990316</v>
          </cell>
          <cell r="E333">
            <v>1334126</v>
          </cell>
          <cell r="F333">
            <v>1653219</v>
          </cell>
          <cell r="G333">
            <v>2013462</v>
          </cell>
          <cell r="H333">
            <v>2355747</v>
          </cell>
          <cell r="I333">
            <v>2633547</v>
          </cell>
          <cell r="J333">
            <v>2937887</v>
          </cell>
          <cell r="K333">
            <v>205433</v>
          </cell>
          <cell r="L333">
            <v>3831863</v>
          </cell>
        </row>
        <row r="334">
          <cell r="A334" t="str">
            <v>Oklahoma - 2015</v>
          </cell>
          <cell r="B334">
            <v>356717</v>
          </cell>
          <cell r="C334">
            <v>734421</v>
          </cell>
          <cell r="D334">
            <v>1075404</v>
          </cell>
          <cell r="E334">
            <v>1432617</v>
          </cell>
          <cell r="F334">
            <v>1775922</v>
          </cell>
          <cell r="G334">
            <v>2129825</v>
          </cell>
          <cell r="H334">
            <v>2470129</v>
          </cell>
          <cell r="I334">
            <v>2797182</v>
          </cell>
          <cell r="J334">
            <v>3138949</v>
          </cell>
          <cell r="K334">
            <v>162619</v>
          </cell>
          <cell r="L334">
            <v>4148512</v>
          </cell>
        </row>
        <row r="335">
          <cell r="A335" t="str">
            <v>Oklahoma - 2016</v>
          </cell>
          <cell r="B335">
            <v>335228</v>
          </cell>
          <cell r="C335">
            <v>670526</v>
          </cell>
          <cell r="D335">
            <v>995217</v>
          </cell>
          <cell r="E335">
            <v>1316450</v>
          </cell>
          <cell r="F335">
            <v>1640330</v>
          </cell>
          <cell r="G335">
            <v>1954678</v>
          </cell>
          <cell r="H335">
            <v>2275991</v>
          </cell>
          <cell r="I335">
            <v>2559225</v>
          </cell>
          <cell r="J335">
            <v>2857382</v>
          </cell>
          <cell r="K335">
            <v>242940</v>
          </cell>
          <cell r="L335">
            <v>3791992</v>
          </cell>
        </row>
        <row r="336">
          <cell r="A336" t="str">
            <v>Oklahoma - 2017</v>
          </cell>
          <cell r="B336">
            <v>158598</v>
          </cell>
          <cell r="C336">
            <v>327454</v>
          </cell>
          <cell r="D336">
            <v>475399</v>
          </cell>
          <cell r="E336">
            <v>624882</v>
          </cell>
          <cell r="F336">
            <v>774182</v>
          </cell>
          <cell r="G336">
            <v>940714</v>
          </cell>
          <cell r="H336">
            <v>1091700</v>
          </cell>
          <cell r="I336">
            <v>1198347</v>
          </cell>
          <cell r="J336">
            <v>1249946</v>
          </cell>
          <cell r="K336">
            <v>285375</v>
          </cell>
          <cell r="L336">
            <v>3999441</v>
          </cell>
        </row>
        <row r="337">
          <cell r="A337" t="str">
            <v>Oregon - 2009</v>
          </cell>
          <cell r="B337">
            <v>126195</v>
          </cell>
          <cell r="C337">
            <v>261511</v>
          </cell>
          <cell r="D337">
            <v>379645</v>
          </cell>
          <cell r="E337">
            <v>511126</v>
          </cell>
          <cell r="F337">
            <v>626726</v>
          </cell>
          <cell r="G337">
            <v>757971</v>
          </cell>
          <cell r="H337">
            <v>883638</v>
          </cell>
          <cell r="I337">
            <v>1046884</v>
          </cell>
          <cell r="J337">
            <v>1196674</v>
          </cell>
          <cell r="K337">
            <v>26916</v>
          </cell>
          <cell r="L337">
            <v>3694697</v>
          </cell>
        </row>
        <row r="338">
          <cell r="A338" t="str">
            <v>Oregon - 2010</v>
          </cell>
          <cell r="B338">
            <v>143168</v>
          </cell>
          <cell r="C338">
            <v>293326</v>
          </cell>
          <cell r="D338">
            <v>443734</v>
          </cell>
          <cell r="E338">
            <v>576492</v>
          </cell>
          <cell r="F338">
            <v>710609</v>
          </cell>
          <cell r="G338">
            <v>861126</v>
          </cell>
          <cell r="H338">
            <v>1001262</v>
          </cell>
          <cell r="I338">
            <v>1149946</v>
          </cell>
          <cell r="J338">
            <v>1308162</v>
          </cell>
          <cell r="K338">
            <v>33627</v>
          </cell>
          <cell r="L338">
            <v>3761910</v>
          </cell>
        </row>
        <row r="339">
          <cell r="A339" t="str">
            <v>Oregon - 2011</v>
          </cell>
          <cell r="B339">
            <v>118752</v>
          </cell>
          <cell r="C339">
            <v>243072</v>
          </cell>
          <cell r="D339">
            <v>364989</v>
          </cell>
          <cell r="E339">
            <v>479625</v>
          </cell>
          <cell r="F339">
            <v>604687</v>
          </cell>
          <cell r="G339">
            <v>741136</v>
          </cell>
          <cell r="H339">
            <v>855317</v>
          </cell>
          <cell r="I339">
            <v>985726</v>
          </cell>
          <cell r="J339">
            <v>1117012</v>
          </cell>
          <cell r="K339">
            <v>14504</v>
          </cell>
          <cell r="L339">
            <v>3745417</v>
          </cell>
        </row>
        <row r="340">
          <cell r="A340" t="str">
            <v>Oregon - 2012</v>
          </cell>
          <cell r="B340">
            <v>127907</v>
          </cell>
          <cell r="C340">
            <v>254205</v>
          </cell>
          <cell r="D340">
            <v>389281</v>
          </cell>
          <cell r="E340">
            <v>514908</v>
          </cell>
          <cell r="F340">
            <v>633777</v>
          </cell>
          <cell r="G340">
            <v>779642</v>
          </cell>
          <cell r="H340">
            <v>904851</v>
          </cell>
          <cell r="I340">
            <v>1018130</v>
          </cell>
          <cell r="J340">
            <v>1150421</v>
          </cell>
          <cell r="K340">
            <v>17532</v>
          </cell>
          <cell r="L340">
            <v>3859680</v>
          </cell>
        </row>
        <row r="341">
          <cell r="A341" t="str">
            <v>Oregon - 2013</v>
          </cell>
          <cell r="B341">
            <v>116494</v>
          </cell>
          <cell r="C341">
            <v>228199</v>
          </cell>
          <cell r="D341">
            <v>349527</v>
          </cell>
          <cell r="E341">
            <v>465246</v>
          </cell>
          <cell r="F341">
            <v>582746</v>
          </cell>
          <cell r="G341">
            <v>715533</v>
          </cell>
          <cell r="H341">
            <v>845392</v>
          </cell>
          <cell r="I341">
            <v>980309</v>
          </cell>
          <cell r="J341">
            <v>1130072</v>
          </cell>
          <cell r="K341">
            <v>17289</v>
          </cell>
          <cell r="L341">
            <v>3894343</v>
          </cell>
        </row>
        <row r="342">
          <cell r="A342" t="str">
            <v>Oregon - 2014</v>
          </cell>
          <cell r="B342">
            <v>132878</v>
          </cell>
          <cell r="C342">
            <v>271141</v>
          </cell>
          <cell r="D342">
            <v>410171</v>
          </cell>
          <cell r="E342">
            <v>557545</v>
          </cell>
          <cell r="F342">
            <v>703322</v>
          </cell>
          <cell r="G342">
            <v>841701</v>
          </cell>
          <cell r="H342">
            <v>978224</v>
          </cell>
          <cell r="I342">
            <v>1107780</v>
          </cell>
          <cell r="J342">
            <v>1266070</v>
          </cell>
          <cell r="K342">
            <v>19975</v>
          </cell>
          <cell r="L342">
            <v>3931719</v>
          </cell>
        </row>
        <row r="343">
          <cell r="A343" t="str">
            <v>Oregon - 2015</v>
          </cell>
          <cell r="B343">
            <v>112220</v>
          </cell>
          <cell r="C343">
            <v>236543</v>
          </cell>
          <cell r="D343">
            <v>370546</v>
          </cell>
          <cell r="E343">
            <v>498084</v>
          </cell>
          <cell r="F343">
            <v>625053</v>
          </cell>
          <cell r="G343">
            <v>762468</v>
          </cell>
          <cell r="H343">
            <v>896833</v>
          </cell>
          <cell r="I343">
            <v>1013030</v>
          </cell>
          <cell r="J343">
            <v>1142285</v>
          </cell>
          <cell r="K343">
            <v>24663</v>
          </cell>
          <cell r="L343">
            <v>3813556</v>
          </cell>
        </row>
        <row r="344">
          <cell r="A344" t="str">
            <v>Oregon - 2016</v>
          </cell>
          <cell r="B344">
            <v>139406</v>
          </cell>
          <cell r="C344">
            <v>286326</v>
          </cell>
          <cell r="D344">
            <v>454991</v>
          </cell>
          <cell r="E344">
            <v>597078</v>
          </cell>
          <cell r="F344">
            <v>727844</v>
          </cell>
          <cell r="G344">
            <v>856264</v>
          </cell>
          <cell r="H344">
            <v>994579</v>
          </cell>
          <cell r="I344">
            <v>1145544</v>
          </cell>
          <cell r="J344">
            <v>1317105</v>
          </cell>
          <cell r="K344">
            <v>25447</v>
          </cell>
          <cell r="L344">
            <v>4029474</v>
          </cell>
        </row>
        <row r="345">
          <cell r="A345" t="str">
            <v>Oregon - 2017</v>
          </cell>
          <cell r="B345">
            <v>86950</v>
          </cell>
          <cell r="C345">
            <v>171632</v>
          </cell>
          <cell r="D345">
            <v>259881</v>
          </cell>
          <cell r="E345">
            <v>344202</v>
          </cell>
          <cell r="F345">
            <v>424848</v>
          </cell>
          <cell r="G345">
            <v>515249</v>
          </cell>
          <cell r="H345">
            <v>616808</v>
          </cell>
          <cell r="I345">
            <v>688474</v>
          </cell>
          <cell r="J345">
            <v>758780</v>
          </cell>
          <cell r="K345">
            <v>40399</v>
          </cell>
          <cell r="L345">
            <v>3951844</v>
          </cell>
        </row>
        <row r="346">
          <cell r="A346" t="str">
            <v>Pennsylvania - 2009</v>
          </cell>
          <cell r="B346">
            <v>250399</v>
          </cell>
          <cell r="C346">
            <v>522884</v>
          </cell>
          <cell r="D346">
            <v>794055</v>
          </cell>
          <cell r="E346">
            <v>1049570</v>
          </cell>
          <cell r="F346">
            <v>1305832</v>
          </cell>
          <cell r="G346">
            <v>1586210</v>
          </cell>
          <cell r="H346">
            <v>1844887</v>
          </cell>
          <cell r="I346">
            <v>2095622</v>
          </cell>
          <cell r="J346">
            <v>2383237</v>
          </cell>
          <cell r="K346">
            <v>91020</v>
          </cell>
          <cell r="L346">
            <v>12539703</v>
          </cell>
        </row>
        <row r="347">
          <cell r="A347" t="str">
            <v>Pennsylvania - 2010</v>
          </cell>
          <cell r="B347">
            <v>257248</v>
          </cell>
          <cell r="C347">
            <v>518303</v>
          </cell>
          <cell r="D347">
            <v>771612</v>
          </cell>
          <cell r="E347">
            <v>1025474</v>
          </cell>
          <cell r="F347">
            <v>1287655</v>
          </cell>
          <cell r="G347">
            <v>1561994</v>
          </cell>
          <cell r="H347">
            <v>1832544</v>
          </cell>
          <cell r="I347">
            <v>2072406</v>
          </cell>
          <cell r="J347">
            <v>2329253</v>
          </cell>
          <cell r="K347">
            <v>96876</v>
          </cell>
          <cell r="L347">
            <v>12554832</v>
          </cell>
        </row>
        <row r="348">
          <cell r="A348" t="str">
            <v>Pennsylvania - 2011</v>
          </cell>
          <cell r="B348">
            <v>250765</v>
          </cell>
          <cell r="C348">
            <v>520013</v>
          </cell>
          <cell r="D348">
            <v>773280</v>
          </cell>
          <cell r="E348">
            <v>1024069</v>
          </cell>
          <cell r="F348">
            <v>1276217</v>
          </cell>
          <cell r="G348">
            <v>1558281</v>
          </cell>
          <cell r="H348">
            <v>1809900</v>
          </cell>
          <cell r="I348">
            <v>2032528</v>
          </cell>
          <cell r="J348">
            <v>2310287</v>
          </cell>
          <cell r="K348">
            <v>136421</v>
          </cell>
          <cell r="L348">
            <v>12537929</v>
          </cell>
        </row>
        <row r="349">
          <cell r="A349" t="str">
            <v>Pennsylvania - 2012</v>
          </cell>
          <cell r="B349">
            <v>266297</v>
          </cell>
          <cell r="C349">
            <v>524460</v>
          </cell>
          <cell r="D349">
            <v>791149</v>
          </cell>
          <cell r="E349">
            <v>1057345</v>
          </cell>
          <cell r="F349">
            <v>1305366</v>
          </cell>
          <cell r="G349">
            <v>1579317</v>
          </cell>
          <cell r="H349">
            <v>1828891</v>
          </cell>
          <cell r="I349">
            <v>2071827</v>
          </cell>
          <cell r="J349">
            <v>2326211</v>
          </cell>
          <cell r="K349">
            <v>90612</v>
          </cell>
          <cell r="L349">
            <v>12638726</v>
          </cell>
        </row>
        <row r="350">
          <cell r="A350" t="str">
            <v>Pennsylvania - 2013</v>
          </cell>
          <cell r="B350">
            <v>251658</v>
          </cell>
          <cell r="C350">
            <v>519608</v>
          </cell>
          <cell r="D350">
            <v>788675</v>
          </cell>
          <cell r="E350">
            <v>1048526</v>
          </cell>
          <cell r="F350">
            <v>1307804</v>
          </cell>
          <cell r="G350">
            <v>1583439</v>
          </cell>
          <cell r="H350">
            <v>1844828</v>
          </cell>
          <cell r="I350">
            <v>2097464</v>
          </cell>
          <cell r="J350">
            <v>2357151</v>
          </cell>
          <cell r="K350">
            <v>62760</v>
          </cell>
          <cell r="L350">
            <v>12666382</v>
          </cell>
        </row>
        <row r="351">
          <cell r="A351" t="str">
            <v>Pennsylvania - 2014</v>
          </cell>
          <cell r="B351">
            <v>237108</v>
          </cell>
          <cell r="C351">
            <v>481999</v>
          </cell>
          <cell r="D351">
            <v>745275</v>
          </cell>
          <cell r="E351">
            <v>995890</v>
          </cell>
          <cell r="F351">
            <v>1250509</v>
          </cell>
          <cell r="G351">
            <v>1513879</v>
          </cell>
          <cell r="H351">
            <v>1767621</v>
          </cell>
          <cell r="I351">
            <v>2004269</v>
          </cell>
          <cell r="J351">
            <v>2268251</v>
          </cell>
          <cell r="K351">
            <v>108438</v>
          </cell>
          <cell r="L351">
            <v>12566922</v>
          </cell>
        </row>
        <row r="352">
          <cell r="A352" t="str">
            <v>Pennsylvania - 2015</v>
          </cell>
          <cell r="B352">
            <v>242776</v>
          </cell>
          <cell r="C352">
            <v>501141</v>
          </cell>
          <cell r="D352">
            <v>769729</v>
          </cell>
          <cell r="E352">
            <v>1015395</v>
          </cell>
          <cell r="F352">
            <v>1272264</v>
          </cell>
          <cell r="G352">
            <v>1535492</v>
          </cell>
          <cell r="H352">
            <v>1780270</v>
          </cell>
          <cell r="I352">
            <v>2043586</v>
          </cell>
          <cell r="J352">
            <v>2309986</v>
          </cell>
          <cell r="K352">
            <v>124649</v>
          </cell>
          <cell r="L352">
            <v>12617386</v>
          </cell>
        </row>
        <row r="353">
          <cell r="A353" t="str">
            <v>Pennsylvania - 2016</v>
          </cell>
          <cell r="B353">
            <v>238610</v>
          </cell>
          <cell r="C353">
            <v>495480</v>
          </cell>
          <cell r="D353">
            <v>759357</v>
          </cell>
          <cell r="E353">
            <v>1004304</v>
          </cell>
          <cell r="F353">
            <v>1286802</v>
          </cell>
          <cell r="G353">
            <v>1561106</v>
          </cell>
          <cell r="H353">
            <v>1816640</v>
          </cell>
          <cell r="I353">
            <v>2066692</v>
          </cell>
          <cell r="J353">
            <v>2315230</v>
          </cell>
          <cell r="K353">
            <v>116705</v>
          </cell>
          <cell r="L353">
            <v>12893949</v>
          </cell>
        </row>
        <row r="354">
          <cell r="A354" t="str">
            <v>Pennsylvania - 2017</v>
          </cell>
          <cell r="B354">
            <v>225650</v>
          </cell>
          <cell r="C354">
            <v>461163</v>
          </cell>
          <cell r="D354">
            <v>701578</v>
          </cell>
          <cell r="E354">
            <v>937739</v>
          </cell>
          <cell r="F354">
            <v>1193514</v>
          </cell>
          <cell r="G354">
            <v>1467597</v>
          </cell>
          <cell r="H354">
            <v>1719451</v>
          </cell>
          <cell r="I354">
            <v>1937753</v>
          </cell>
          <cell r="J354">
            <v>2122504</v>
          </cell>
          <cell r="K354">
            <v>67590</v>
          </cell>
          <cell r="L354">
            <v>12858104</v>
          </cell>
        </row>
        <row r="355">
          <cell r="A355" t="str">
            <v>Puerto Rico - 2009</v>
          </cell>
          <cell r="B355">
            <v>236163</v>
          </cell>
          <cell r="C355">
            <v>480679</v>
          </cell>
          <cell r="D355">
            <v>717692</v>
          </cell>
          <cell r="E355">
            <v>940903</v>
          </cell>
          <cell r="F355">
            <v>1171182</v>
          </cell>
          <cell r="G355">
            <v>1394306</v>
          </cell>
          <cell r="H355">
            <v>1598315</v>
          </cell>
          <cell r="I355">
            <v>1908456</v>
          </cell>
          <cell r="J355">
            <v>2245905</v>
          </cell>
          <cell r="K355">
            <v>215484</v>
          </cell>
          <cell r="L355">
            <v>3889937</v>
          </cell>
        </row>
        <row r="356">
          <cell r="A356" t="str">
            <v>Puerto Rico - 2010</v>
          </cell>
          <cell r="B356">
            <v>221873</v>
          </cell>
          <cell r="C356">
            <v>447113</v>
          </cell>
          <cell r="D356">
            <v>668663</v>
          </cell>
          <cell r="E356">
            <v>879569</v>
          </cell>
          <cell r="F356">
            <v>1091906</v>
          </cell>
          <cell r="G356">
            <v>1303278</v>
          </cell>
          <cell r="H356">
            <v>1517839</v>
          </cell>
          <cell r="I356">
            <v>1819753</v>
          </cell>
          <cell r="J356">
            <v>2135404</v>
          </cell>
          <cell r="K356">
            <v>111195</v>
          </cell>
          <cell r="L356">
            <v>3605444</v>
          </cell>
        </row>
        <row r="357">
          <cell r="A357" t="str">
            <v>Puerto Rico - 2011</v>
          </cell>
          <cell r="B357">
            <v>237003</v>
          </cell>
          <cell r="C357">
            <v>473145</v>
          </cell>
          <cell r="D357">
            <v>712294</v>
          </cell>
          <cell r="E357">
            <v>941367</v>
          </cell>
          <cell r="F357">
            <v>1169067</v>
          </cell>
          <cell r="G357">
            <v>1397101</v>
          </cell>
          <cell r="H357">
            <v>1606994</v>
          </cell>
          <cell r="I357">
            <v>1924397</v>
          </cell>
          <cell r="J357">
            <v>2276289</v>
          </cell>
          <cell r="K357">
            <v>206155</v>
          </cell>
          <cell r="L357">
            <v>3685160</v>
          </cell>
        </row>
        <row r="358">
          <cell r="A358" t="str">
            <v>Puerto Rico - 2012</v>
          </cell>
          <cell r="B358">
            <v>226006</v>
          </cell>
          <cell r="C358">
            <v>471480</v>
          </cell>
          <cell r="D358">
            <v>712946</v>
          </cell>
          <cell r="E358">
            <v>936270</v>
          </cell>
          <cell r="F358">
            <v>1148913</v>
          </cell>
          <cell r="G358">
            <v>1361610</v>
          </cell>
          <cell r="H358">
            <v>1571553</v>
          </cell>
          <cell r="I358">
            <v>1855471</v>
          </cell>
          <cell r="J358">
            <v>2166612</v>
          </cell>
          <cell r="K358">
            <v>129725</v>
          </cell>
          <cell r="L358">
            <v>3546468</v>
          </cell>
        </row>
        <row r="359">
          <cell r="A359" t="str">
            <v>Puerto Rico - 2013</v>
          </cell>
          <cell r="B359">
            <v>220916</v>
          </cell>
          <cell r="C359">
            <v>457249</v>
          </cell>
          <cell r="D359">
            <v>702357</v>
          </cell>
          <cell r="E359">
            <v>924155</v>
          </cell>
          <cell r="F359">
            <v>1148370</v>
          </cell>
          <cell r="G359">
            <v>1380607</v>
          </cell>
          <cell r="H359">
            <v>1597970</v>
          </cell>
          <cell r="I359">
            <v>1898275</v>
          </cell>
          <cell r="J359">
            <v>2285152</v>
          </cell>
          <cell r="K359">
            <v>193075</v>
          </cell>
          <cell r="L359">
            <v>3732530</v>
          </cell>
        </row>
        <row r="360">
          <cell r="A360" t="str">
            <v>Puerto Rico - 2014</v>
          </cell>
          <cell r="B360">
            <v>210234</v>
          </cell>
          <cell r="C360">
            <v>427773</v>
          </cell>
          <cell r="D360">
            <v>673151</v>
          </cell>
          <cell r="E360">
            <v>888712</v>
          </cell>
          <cell r="F360">
            <v>1130849</v>
          </cell>
          <cell r="G360">
            <v>1341653</v>
          </cell>
          <cell r="H360">
            <v>1564613</v>
          </cell>
          <cell r="I360">
            <v>1849655</v>
          </cell>
          <cell r="J360">
            <v>2192052</v>
          </cell>
          <cell r="K360">
            <v>316040</v>
          </cell>
          <cell r="L360">
            <v>3455578</v>
          </cell>
        </row>
        <row r="361">
          <cell r="A361" t="str">
            <v>Puerto Rico - 2015</v>
          </cell>
          <cell r="B361">
            <v>215569</v>
          </cell>
          <cell r="C361">
            <v>450706</v>
          </cell>
          <cell r="D361">
            <v>677249</v>
          </cell>
          <cell r="E361">
            <v>881272</v>
          </cell>
          <cell r="F361">
            <v>1099442</v>
          </cell>
          <cell r="G361">
            <v>1330165</v>
          </cell>
          <cell r="H361">
            <v>1527976</v>
          </cell>
          <cell r="I361">
            <v>1825150</v>
          </cell>
          <cell r="J361">
            <v>2170653</v>
          </cell>
          <cell r="K361">
            <v>186142</v>
          </cell>
          <cell r="L361">
            <v>3474636</v>
          </cell>
        </row>
        <row r="362">
          <cell r="A362" t="str">
            <v>Puerto Rico - 2016</v>
          </cell>
          <cell r="B362">
            <v>241529</v>
          </cell>
          <cell r="C362">
            <v>495255</v>
          </cell>
          <cell r="D362">
            <v>768453</v>
          </cell>
          <cell r="E362">
            <v>1017663</v>
          </cell>
          <cell r="F362">
            <v>1264567</v>
          </cell>
          <cell r="G362">
            <v>1517447</v>
          </cell>
          <cell r="H362">
            <v>1744520</v>
          </cell>
          <cell r="I362">
            <v>2022664</v>
          </cell>
          <cell r="J362">
            <v>2381424</v>
          </cell>
          <cell r="K362">
            <v>158669</v>
          </cell>
          <cell r="L362">
            <v>3399813</v>
          </cell>
        </row>
        <row r="363">
          <cell r="A363" t="str">
            <v>Puerto Rico - 2017</v>
          </cell>
          <cell r="B363">
            <v>163853</v>
          </cell>
          <cell r="C363">
            <v>360870</v>
          </cell>
          <cell r="D363">
            <v>553970</v>
          </cell>
          <cell r="E363">
            <v>737463</v>
          </cell>
          <cell r="F363">
            <v>921647</v>
          </cell>
          <cell r="G363">
            <v>1116292</v>
          </cell>
          <cell r="H363">
            <v>1306646</v>
          </cell>
          <cell r="I363">
            <v>1453891</v>
          </cell>
          <cell r="J363">
            <v>1525479</v>
          </cell>
          <cell r="K363">
            <v>215208</v>
          </cell>
          <cell r="L363">
            <v>3536555</v>
          </cell>
        </row>
        <row r="364">
          <cell r="A364" t="str">
            <v>Rhode Island - 2009</v>
          </cell>
          <cell r="B364">
            <v>25402</v>
          </cell>
          <cell r="C364">
            <v>46930</v>
          </cell>
          <cell r="D364">
            <v>69547</v>
          </cell>
          <cell r="E364">
            <v>94859</v>
          </cell>
          <cell r="F364">
            <v>121394</v>
          </cell>
          <cell r="G364">
            <v>138804</v>
          </cell>
          <cell r="H364">
            <v>166642</v>
          </cell>
          <cell r="I364">
            <v>182789</v>
          </cell>
          <cell r="J364">
            <v>194935</v>
          </cell>
          <cell r="K364">
            <v>635</v>
          </cell>
          <cell r="L364">
            <v>1057381</v>
          </cell>
        </row>
        <row r="365">
          <cell r="A365" t="str">
            <v>Rhode Island - 2010</v>
          </cell>
          <cell r="B365">
            <v>24781</v>
          </cell>
          <cell r="C365">
            <v>46164</v>
          </cell>
          <cell r="D365">
            <v>70232</v>
          </cell>
          <cell r="E365">
            <v>95663</v>
          </cell>
          <cell r="F365">
            <v>120881</v>
          </cell>
          <cell r="G365">
            <v>138176</v>
          </cell>
          <cell r="H365">
            <v>166765</v>
          </cell>
          <cell r="I365">
            <v>182883</v>
          </cell>
          <cell r="J365">
            <v>195053</v>
          </cell>
          <cell r="K365">
            <v>1044</v>
          </cell>
          <cell r="L365">
            <v>1056389</v>
          </cell>
        </row>
        <row r="366">
          <cell r="A366" t="str">
            <v>Rhode Island - 2011</v>
          </cell>
          <cell r="B366">
            <v>24123</v>
          </cell>
          <cell r="C366">
            <v>53942</v>
          </cell>
          <cell r="D366">
            <v>78180</v>
          </cell>
          <cell r="E366">
            <v>103612</v>
          </cell>
          <cell r="F366">
            <v>127858</v>
          </cell>
          <cell r="G366">
            <v>145375</v>
          </cell>
          <cell r="H366">
            <v>174898</v>
          </cell>
          <cell r="I366">
            <v>191047</v>
          </cell>
          <cell r="J366">
            <v>203133</v>
          </cell>
          <cell r="K366">
            <v>4557</v>
          </cell>
          <cell r="L366">
            <v>1053959</v>
          </cell>
        </row>
        <row r="367">
          <cell r="A367" t="str">
            <v>Rhode Island - 2012</v>
          </cell>
          <cell r="B367">
            <v>23303</v>
          </cell>
          <cell r="C367">
            <v>43838</v>
          </cell>
          <cell r="D367">
            <v>68370</v>
          </cell>
          <cell r="E367">
            <v>93774</v>
          </cell>
          <cell r="F367">
            <v>116780</v>
          </cell>
          <cell r="G367">
            <v>134525</v>
          </cell>
          <cell r="H367">
            <v>155310</v>
          </cell>
          <cell r="I367">
            <v>171880</v>
          </cell>
          <cell r="J367">
            <v>183449</v>
          </cell>
          <cell r="K367">
            <v>1359</v>
          </cell>
          <cell r="L367">
            <v>1052471</v>
          </cell>
        </row>
        <row r="368">
          <cell r="A368" t="str">
            <v>Rhode Island - 2013</v>
          </cell>
          <cell r="B368">
            <v>22958</v>
          </cell>
          <cell r="C368">
            <v>43034</v>
          </cell>
          <cell r="D368">
            <v>67682</v>
          </cell>
          <cell r="E368">
            <v>93241</v>
          </cell>
          <cell r="F368">
            <v>115374</v>
          </cell>
          <cell r="G368">
            <v>133219</v>
          </cell>
          <cell r="H368">
            <v>154626</v>
          </cell>
          <cell r="I368">
            <v>171681</v>
          </cell>
          <cell r="J368">
            <v>182904</v>
          </cell>
          <cell r="K368">
            <v>1416</v>
          </cell>
          <cell r="L368">
            <v>1051695</v>
          </cell>
        </row>
        <row r="369">
          <cell r="A369" t="str">
            <v>Rhode Island - 2014</v>
          </cell>
          <cell r="B369">
            <v>22484</v>
          </cell>
          <cell r="C369">
            <v>50880</v>
          </cell>
          <cell r="D369">
            <v>75674</v>
          </cell>
          <cell r="E369">
            <v>101591</v>
          </cell>
          <cell r="F369">
            <v>123196</v>
          </cell>
          <cell r="G369">
            <v>140867</v>
          </cell>
          <cell r="H369">
            <v>162947</v>
          </cell>
          <cell r="I369">
            <v>180288</v>
          </cell>
          <cell r="J369">
            <v>191722</v>
          </cell>
          <cell r="K369">
            <v>3164</v>
          </cell>
          <cell r="L369">
            <v>1053252</v>
          </cell>
        </row>
        <row r="370">
          <cell r="A370" t="str">
            <v>Rhode Island - 2015</v>
          </cell>
          <cell r="B370">
            <v>27236</v>
          </cell>
          <cell r="C370">
            <v>60372</v>
          </cell>
          <cell r="D370">
            <v>89746</v>
          </cell>
          <cell r="E370">
            <v>111790</v>
          </cell>
          <cell r="F370">
            <v>137929</v>
          </cell>
          <cell r="G370">
            <v>161795</v>
          </cell>
          <cell r="H370">
            <v>189797</v>
          </cell>
          <cell r="I370">
            <v>211622</v>
          </cell>
          <cell r="J370">
            <v>224972</v>
          </cell>
          <cell r="K370">
            <v>838</v>
          </cell>
          <cell r="L370">
            <v>1136426</v>
          </cell>
        </row>
        <row r="371">
          <cell r="A371" t="str">
            <v>Rhode Island - 2016</v>
          </cell>
          <cell r="B371">
            <v>22098</v>
          </cell>
          <cell r="C371">
            <v>49741</v>
          </cell>
          <cell r="D371">
            <v>74300</v>
          </cell>
          <cell r="E371">
            <v>91723</v>
          </cell>
          <cell r="F371">
            <v>111971</v>
          </cell>
          <cell r="G371">
            <v>129431</v>
          </cell>
          <cell r="H371">
            <v>152383</v>
          </cell>
          <cell r="I371">
            <v>171930</v>
          </cell>
          <cell r="J371">
            <v>183000</v>
          </cell>
          <cell r="K371">
            <v>1148</v>
          </cell>
          <cell r="L371">
            <v>1054491</v>
          </cell>
        </row>
        <row r="372">
          <cell r="A372" t="str">
            <v>Rhode Island - 2017</v>
          </cell>
          <cell r="B372">
            <v>21937</v>
          </cell>
          <cell r="C372">
            <v>49123</v>
          </cell>
          <cell r="D372">
            <v>73632</v>
          </cell>
          <cell r="E372">
            <v>91512</v>
          </cell>
          <cell r="F372">
            <v>110386</v>
          </cell>
          <cell r="G372">
            <v>127412</v>
          </cell>
          <cell r="H372">
            <v>151423</v>
          </cell>
          <cell r="I372">
            <v>171941</v>
          </cell>
          <cell r="J372">
            <v>183094</v>
          </cell>
          <cell r="K372">
            <v>968</v>
          </cell>
          <cell r="L372">
            <v>1056138</v>
          </cell>
        </row>
        <row r="373">
          <cell r="A373" t="str">
            <v>South Carolina - 2009</v>
          </cell>
          <cell r="B373">
            <v>159079</v>
          </cell>
          <cell r="C373">
            <v>315515</v>
          </cell>
          <cell r="D373">
            <v>461577</v>
          </cell>
          <cell r="E373">
            <v>613486</v>
          </cell>
          <cell r="F373">
            <v>759374</v>
          </cell>
          <cell r="G373">
            <v>916349</v>
          </cell>
          <cell r="H373">
            <v>1060207</v>
          </cell>
          <cell r="I373">
            <v>1241552</v>
          </cell>
          <cell r="J373">
            <v>1435080</v>
          </cell>
          <cell r="K373">
            <v>74464</v>
          </cell>
          <cell r="L373">
            <v>4386090</v>
          </cell>
        </row>
        <row r="374">
          <cell r="A374" t="str">
            <v>South Carolina - 2010</v>
          </cell>
          <cell r="B374">
            <v>167763</v>
          </cell>
          <cell r="C374">
            <v>331445</v>
          </cell>
          <cell r="D374">
            <v>481325</v>
          </cell>
          <cell r="E374">
            <v>645200</v>
          </cell>
          <cell r="F374">
            <v>806753</v>
          </cell>
          <cell r="G374">
            <v>976786</v>
          </cell>
          <cell r="H374">
            <v>1127374</v>
          </cell>
          <cell r="I374">
            <v>1338902</v>
          </cell>
          <cell r="J374">
            <v>1542272</v>
          </cell>
          <cell r="K374">
            <v>53125</v>
          </cell>
          <cell r="L374">
            <v>4815846</v>
          </cell>
        </row>
        <row r="375">
          <cell r="A375" t="str">
            <v>South Carolina - 2011</v>
          </cell>
          <cell r="B375">
            <v>155571</v>
          </cell>
          <cell r="C375">
            <v>303718</v>
          </cell>
          <cell r="D375">
            <v>453204</v>
          </cell>
          <cell r="E375">
            <v>599516</v>
          </cell>
          <cell r="F375">
            <v>741816</v>
          </cell>
          <cell r="G375">
            <v>886847</v>
          </cell>
          <cell r="H375">
            <v>1036343</v>
          </cell>
          <cell r="I375">
            <v>1226553</v>
          </cell>
          <cell r="J375">
            <v>1414641</v>
          </cell>
          <cell r="K375">
            <v>40547</v>
          </cell>
          <cell r="L375">
            <v>4484229</v>
          </cell>
        </row>
        <row r="376">
          <cell r="A376" t="str">
            <v>South Carolina - 2012</v>
          </cell>
          <cell r="B376">
            <v>158846</v>
          </cell>
          <cell r="C376">
            <v>313756</v>
          </cell>
          <cell r="D376">
            <v>481576</v>
          </cell>
          <cell r="E376">
            <v>639719</v>
          </cell>
          <cell r="F376">
            <v>797213</v>
          </cell>
          <cell r="G376">
            <v>969412</v>
          </cell>
          <cell r="H376">
            <v>1123593</v>
          </cell>
          <cell r="I376">
            <v>1302194</v>
          </cell>
          <cell r="J376">
            <v>1497450</v>
          </cell>
          <cell r="K376">
            <v>42946</v>
          </cell>
          <cell r="L376">
            <v>4634882</v>
          </cell>
        </row>
        <row r="377">
          <cell r="A377" t="str">
            <v>South Carolina - 2013</v>
          </cell>
          <cell r="B377">
            <v>143848</v>
          </cell>
          <cell r="C377">
            <v>282180</v>
          </cell>
          <cell r="D377">
            <v>420665</v>
          </cell>
          <cell r="E377">
            <v>566588</v>
          </cell>
          <cell r="F377">
            <v>700200</v>
          </cell>
          <cell r="G377">
            <v>847935</v>
          </cell>
          <cell r="H377">
            <v>990582</v>
          </cell>
          <cell r="I377">
            <v>1157067</v>
          </cell>
          <cell r="J377">
            <v>1355801</v>
          </cell>
          <cell r="K377">
            <v>72533</v>
          </cell>
          <cell r="L377">
            <v>4642701</v>
          </cell>
        </row>
        <row r="378">
          <cell r="A378" t="str">
            <v>South Carolina - 2014</v>
          </cell>
          <cell r="B378">
            <v>161913</v>
          </cell>
          <cell r="C378">
            <v>321506</v>
          </cell>
          <cell r="D378">
            <v>479173</v>
          </cell>
          <cell r="E378">
            <v>649468</v>
          </cell>
          <cell r="F378">
            <v>800359</v>
          </cell>
          <cell r="G378">
            <v>962079</v>
          </cell>
          <cell r="H378">
            <v>1115206</v>
          </cell>
          <cell r="I378">
            <v>1282543</v>
          </cell>
          <cell r="J378">
            <v>1473098</v>
          </cell>
          <cell r="K378">
            <v>67400</v>
          </cell>
          <cell r="L378">
            <v>4725911</v>
          </cell>
        </row>
        <row r="379">
          <cell r="A379" t="str">
            <v>South Carolina - 2015</v>
          </cell>
          <cell r="B379">
            <v>149992</v>
          </cell>
          <cell r="C379">
            <v>307799</v>
          </cell>
          <cell r="D379">
            <v>461636</v>
          </cell>
          <cell r="E379">
            <v>611904</v>
          </cell>
          <cell r="F379">
            <v>760671</v>
          </cell>
          <cell r="G379">
            <v>913216</v>
          </cell>
          <cell r="H379">
            <v>1066401</v>
          </cell>
          <cell r="I379">
            <v>1240603</v>
          </cell>
          <cell r="J379">
            <v>1424357</v>
          </cell>
          <cell r="K379">
            <v>56163</v>
          </cell>
          <cell r="L379">
            <v>4630051</v>
          </cell>
        </row>
        <row r="380">
          <cell r="A380" t="str">
            <v>South Carolina - 2016</v>
          </cell>
          <cell r="B380">
            <v>153072</v>
          </cell>
          <cell r="C380">
            <v>308840</v>
          </cell>
          <cell r="D380">
            <v>461941</v>
          </cell>
          <cell r="E380">
            <v>612097</v>
          </cell>
          <cell r="F380">
            <v>768503</v>
          </cell>
          <cell r="G380">
            <v>929228</v>
          </cell>
          <cell r="H380">
            <v>1076149</v>
          </cell>
          <cell r="I380">
            <v>1268101</v>
          </cell>
          <cell r="J380">
            <v>1456225</v>
          </cell>
          <cell r="K380">
            <v>49714</v>
          </cell>
          <cell r="L380">
            <v>4929093</v>
          </cell>
        </row>
        <row r="381">
          <cell r="A381" t="str">
            <v>South Carolina - 2017</v>
          </cell>
          <cell r="B381">
            <v>125283</v>
          </cell>
          <cell r="C381">
            <v>250649</v>
          </cell>
          <cell r="D381">
            <v>372409</v>
          </cell>
          <cell r="E381">
            <v>487213</v>
          </cell>
          <cell r="F381">
            <v>625154</v>
          </cell>
          <cell r="G381">
            <v>752381</v>
          </cell>
          <cell r="H381">
            <v>882535</v>
          </cell>
          <cell r="I381">
            <v>996709</v>
          </cell>
          <cell r="J381">
            <v>1083618</v>
          </cell>
          <cell r="K381">
            <v>41013</v>
          </cell>
          <cell r="L381">
            <v>4822234</v>
          </cell>
        </row>
        <row r="382">
          <cell r="A382" t="str">
            <v>South Dakota - 2009</v>
          </cell>
          <cell r="B382">
            <v>226026</v>
          </cell>
          <cell r="C382">
            <v>442902</v>
          </cell>
          <cell r="D382">
            <v>647291</v>
          </cell>
          <cell r="E382">
            <v>897100</v>
          </cell>
          <cell r="F382">
            <v>1088030</v>
          </cell>
          <cell r="G382">
            <v>1314922</v>
          </cell>
          <cell r="H382">
            <v>1561447</v>
          </cell>
          <cell r="I382">
            <v>1793873</v>
          </cell>
          <cell r="J382">
            <v>1994316</v>
          </cell>
          <cell r="K382">
            <v>128947</v>
          </cell>
          <cell r="L382">
            <v>786961</v>
          </cell>
        </row>
        <row r="383">
          <cell r="A383" t="str">
            <v>South Dakota - 2010</v>
          </cell>
          <cell r="B383">
            <v>210217</v>
          </cell>
          <cell r="C383">
            <v>434287</v>
          </cell>
          <cell r="D383">
            <v>677911</v>
          </cell>
          <cell r="E383">
            <v>895904</v>
          </cell>
          <cell r="F383">
            <v>1100367</v>
          </cell>
          <cell r="G383">
            <v>1335352</v>
          </cell>
          <cell r="H383">
            <v>1578335</v>
          </cell>
          <cell r="I383">
            <v>1822956</v>
          </cell>
          <cell r="J383">
            <v>2009162</v>
          </cell>
          <cell r="K383">
            <v>70600</v>
          </cell>
          <cell r="L383">
            <v>741943</v>
          </cell>
        </row>
        <row r="384">
          <cell r="A384" t="str">
            <v>South Dakota - 2011</v>
          </cell>
          <cell r="B384">
            <v>253772</v>
          </cell>
          <cell r="C384">
            <v>471547</v>
          </cell>
          <cell r="D384">
            <v>726094</v>
          </cell>
          <cell r="E384">
            <v>974251</v>
          </cell>
          <cell r="F384">
            <v>1190646</v>
          </cell>
          <cell r="G384">
            <v>1413194</v>
          </cell>
          <cell r="H384">
            <v>1666819</v>
          </cell>
          <cell r="I384">
            <v>1950879</v>
          </cell>
          <cell r="J384">
            <v>2204655</v>
          </cell>
          <cell r="K384">
            <v>82563</v>
          </cell>
          <cell r="L384">
            <v>848110</v>
          </cell>
        </row>
        <row r="385">
          <cell r="A385" t="str">
            <v>South Dakota - 2012</v>
          </cell>
          <cell r="B385">
            <v>246248</v>
          </cell>
          <cell r="C385">
            <v>479728</v>
          </cell>
          <cell r="D385">
            <v>729855</v>
          </cell>
          <cell r="E385">
            <v>961109</v>
          </cell>
          <cell r="F385">
            <v>1170815</v>
          </cell>
          <cell r="G385">
            <v>1375546</v>
          </cell>
          <cell r="H385">
            <v>1612137</v>
          </cell>
          <cell r="I385">
            <v>1863225</v>
          </cell>
          <cell r="J385">
            <v>2105929</v>
          </cell>
          <cell r="K385">
            <v>94930</v>
          </cell>
          <cell r="L385">
            <v>798524</v>
          </cell>
        </row>
        <row r="386">
          <cell r="A386" t="str">
            <v>South Dakota - 2013</v>
          </cell>
          <cell r="B386">
            <v>241766</v>
          </cell>
          <cell r="C386">
            <v>452790</v>
          </cell>
          <cell r="D386">
            <v>685871</v>
          </cell>
          <cell r="E386">
            <v>915829</v>
          </cell>
          <cell r="F386">
            <v>1137008</v>
          </cell>
          <cell r="G386">
            <v>1347030</v>
          </cell>
          <cell r="H386">
            <v>1572880</v>
          </cell>
          <cell r="I386">
            <v>1832629</v>
          </cell>
          <cell r="J386">
            <v>2107486</v>
          </cell>
          <cell r="K386">
            <v>69084</v>
          </cell>
          <cell r="L386">
            <v>773290</v>
          </cell>
        </row>
        <row r="387">
          <cell r="A387" t="str">
            <v>South Dakota - 2014</v>
          </cell>
          <cell r="B387">
            <v>199057</v>
          </cell>
          <cell r="C387">
            <v>407750</v>
          </cell>
          <cell r="D387">
            <v>590596</v>
          </cell>
          <cell r="E387">
            <v>777380</v>
          </cell>
          <cell r="F387">
            <v>959043</v>
          </cell>
          <cell r="G387">
            <v>1153971</v>
          </cell>
          <cell r="H387">
            <v>1376855</v>
          </cell>
          <cell r="I387">
            <v>1636333</v>
          </cell>
          <cell r="J387">
            <v>1884376</v>
          </cell>
          <cell r="K387">
            <v>116356</v>
          </cell>
          <cell r="L387">
            <v>711602</v>
          </cell>
        </row>
        <row r="388">
          <cell r="A388" t="str">
            <v>South Dakota - 2015</v>
          </cell>
          <cell r="B388">
            <v>235573</v>
          </cell>
          <cell r="C388">
            <v>441827</v>
          </cell>
          <cell r="D388">
            <v>699531</v>
          </cell>
          <cell r="E388">
            <v>940899</v>
          </cell>
          <cell r="F388">
            <v>1207918</v>
          </cell>
          <cell r="G388">
            <v>1436555</v>
          </cell>
          <cell r="H388">
            <v>1688135</v>
          </cell>
          <cell r="I388">
            <v>1927315</v>
          </cell>
          <cell r="J388">
            <v>2207795</v>
          </cell>
          <cell r="K388">
            <v>57448</v>
          </cell>
          <cell r="L388">
            <v>657576</v>
          </cell>
        </row>
        <row r="389">
          <cell r="A389" t="str">
            <v>South Dakota - 2016</v>
          </cell>
          <cell r="B389">
            <v>194728</v>
          </cell>
          <cell r="C389">
            <v>393247</v>
          </cell>
          <cell r="D389">
            <v>612581</v>
          </cell>
          <cell r="E389">
            <v>799630</v>
          </cell>
          <cell r="F389">
            <v>997395</v>
          </cell>
          <cell r="G389">
            <v>1210045</v>
          </cell>
          <cell r="H389">
            <v>1436829</v>
          </cell>
          <cell r="I389">
            <v>1672305</v>
          </cell>
          <cell r="J389">
            <v>1916948</v>
          </cell>
          <cell r="K389">
            <v>77297</v>
          </cell>
          <cell r="L389">
            <v>768118</v>
          </cell>
        </row>
        <row r="390">
          <cell r="A390" t="str">
            <v>South Dakota - 2017</v>
          </cell>
          <cell r="B390">
            <v>46504</v>
          </cell>
          <cell r="C390">
            <v>94048</v>
          </cell>
          <cell r="D390">
            <v>145107</v>
          </cell>
          <cell r="E390">
            <v>190353</v>
          </cell>
          <cell r="F390">
            <v>231686</v>
          </cell>
          <cell r="G390">
            <v>279591</v>
          </cell>
          <cell r="H390">
            <v>326687</v>
          </cell>
          <cell r="I390">
            <v>359051</v>
          </cell>
          <cell r="J390">
            <v>377572</v>
          </cell>
          <cell r="K390">
            <v>61378</v>
          </cell>
          <cell r="L390">
            <v>892703</v>
          </cell>
        </row>
        <row r="391">
          <cell r="A391" t="str">
            <v>Tennessee - 2009</v>
          </cell>
          <cell r="B391">
            <v>365070</v>
          </cell>
          <cell r="C391">
            <v>716317</v>
          </cell>
          <cell r="D391">
            <v>1074909</v>
          </cell>
          <cell r="E391">
            <v>1426386</v>
          </cell>
          <cell r="F391">
            <v>1735045</v>
          </cell>
          <cell r="G391">
            <v>2085092</v>
          </cell>
          <cell r="H391">
            <v>2462391</v>
          </cell>
          <cell r="I391">
            <v>2805610</v>
          </cell>
          <cell r="J391">
            <v>3185110</v>
          </cell>
          <cell r="K391">
            <v>203396</v>
          </cell>
          <cell r="L391">
            <v>6056214</v>
          </cell>
        </row>
        <row r="392">
          <cell r="A392" t="str">
            <v>Tennessee - 2010</v>
          </cell>
          <cell r="B392">
            <v>361613</v>
          </cell>
          <cell r="C392">
            <v>716912</v>
          </cell>
          <cell r="D392">
            <v>1076362</v>
          </cell>
          <cell r="E392">
            <v>1428516</v>
          </cell>
          <cell r="F392">
            <v>1755107</v>
          </cell>
          <cell r="G392">
            <v>2118246</v>
          </cell>
          <cell r="H392">
            <v>2466423</v>
          </cell>
          <cell r="I392">
            <v>2838314</v>
          </cell>
          <cell r="J392">
            <v>3230846</v>
          </cell>
          <cell r="K392">
            <v>385084</v>
          </cell>
          <cell r="L392">
            <v>6268463</v>
          </cell>
        </row>
        <row r="393">
          <cell r="A393" t="str">
            <v>Tennessee - 2011</v>
          </cell>
          <cell r="B393">
            <v>360826</v>
          </cell>
          <cell r="C393">
            <v>706601</v>
          </cell>
          <cell r="D393">
            <v>1068340</v>
          </cell>
          <cell r="E393">
            <v>1425930</v>
          </cell>
          <cell r="F393">
            <v>1741852</v>
          </cell>
          <cell r="G393">
            <v>2092881</v>
          </cell>
          <cell r="H393">
            <v>2438403</v>
          </cell>
          <cell r="I393">
            <v>2799401</v>
          </cell>
          <cell r="J393">
            <v>3184159</v>
          </cell>
          <cell r="K393">
            <v>218053</v>
          </cell>
          <cell r="L393">
            <v>6341858</v>
          </cell>
        </row>
        <row r="394">
          <cell r="A394" t="str">
            <v>Tennessee - 2012</v>
          </cell>
          <cell r="B394">
            <v>372027</v>
          </cell>
          <cell r="C394">
            <v>732341</v>
          </cell>
          <cell r="D394">
            <v>1101882</v>
          </cell>
          <cell r="E394">
            <v>1449022</v>
          </cell>
          <cell r="F394">
            <v>1771794</v>
          </cell>
          <cell r="G394">
            <v>2123842</v>
          </cell>
          <cell r="H394">
            <v>2481632</v>
          </cell>
          <cell r="I394">
            <v>2837749</v>
          </cell>
          <cell r="J394">
            <v>3214375</v>
          </cell>
          <cell r="K394">
            <v>234990</v>
          </cell>
          <cell r="L394">
            <v>6331873</v>
          </cell>
        </row>
        <row r="395">
          <cell r="A395" t="str">
            <v>Tennessee - 2013</v>
          </cell>
          <cell r="B395">
            <v>321178</v>
          </cell>
          <cell r="C395">
            <v>625515</v>
          </cell>
          <cell r="D395">
            <v>954787</v>
          </cell>
          <cell r="E395">
            <v>1250861</v>
          </cell>
          <cell r="F395">
            <v>1520996</v>
          </cell>
          <cell r="G395">
            <v>1809554</v>
          </cell>
          <cell r="H395">
            <v>2122091</v>
          </cell>
          <cell r="I395">
            <v>2470837</v>
          </cell>
          <cell r="J395">
            <v>2829952</v>
          </cell>
          <cell r="K395">
            <v>218319</v>
          </cell>
          <cell r="L395">
            <v>6184829</v>
          </cell>
        </row>
        <row r="396">
          <cell r="A396" t="str">
            <v>Tennessee - 2014</v>
          </cell>
          <cell r="B396">
            <v>370007</v>
          </cell>
          <cell r="C396">
            <v>735391</v>
          </cell>
          <cell r="D396">
            <v>1126254</v>
          </cell>
          <cell r="E396">
            <v>1484352</v>
          </cell>
          <cell r="F396">
            <v>1829908</v>
          </cell>
          <cell r="G396">
            <v>2175232</v>
          </cell>
          <cell r="H396">
            <v>2551507</v>
          </cell>
          <cell r="I396">
            <v>2943472</v>
          </cell>
          <cell r="J396">
            <v>3329074</v>
          </cell>
          <cell r="K396">
            <v>216027</v>
          </cell>
          <cell r="L396">
            <v>6516834</v>
          </cell>
        </row>
        <row r="397">
          <cell r="A397" t="str">
            <v>Tennessee - 2015</v>
          </cell>
          <cell r="B397">
            <v>332548</v>
          </cell>
          <cell r="C397">
            <v>660516</v>
          </cell>
          <cell r="D397">
            <v>996729</v>
          </cell>
          <cell r="E397">
            <v>1320479</v>
          </cell>
          <cell r="F397">
            <v>1651939</v>
          </cell>
          <cell r="G397">
            <v>1981058</v>
          </cell>
          <cell r="H397">
            <v>2292214</v>
          </cell>
          <cell r="I397">
            <v>2615614</v>
          </cell>
          <cell r="J397">
            <v>2963803</v>
          </cell>
          <cell r="K397">
            <v>279450</v>
          </cell>
          <cell r="L397">
            <v>6469040</v>
          </cell>
        </row>
        <row r="398">
          <cell r="A398" t="str">
            <v>Tennessee - 2016</v>
          </cell>
          <cell r="B398">
            <v>354379</v>
          </cell>
          <cell r="C398">
            <v>673863</v>
          </cell>
          <cell r="D398">
            <v>1040550</v>
          </cell>
          <cell r="E398">
            <v>1386037</v>
          </cell>
          <cell r="F398">
            <v>1720513</v>
          </cell>
          <cell r="G398">
            <v>2031410</v>
          </cell>
          <cell r="H398">
            <v>2365583</v>
          </cell>
          <cell r="I398">
            <v>2749370</v>
          </cell>
          <cell r="J398">
            <v>3125420</v>
          </cell>
          <cell r="K398">
            <v>134852</v>
          </cell>
          <cell r="L398">
            <v>6350236</v>
          </cell>
        </row>
        <row r="399">
          <cell r="A399" t="str">
            <v>Tennessee - 2017</v>
          </cell>
          <cell r="B399">
            <v>221599</v>
          </cell>
          <cell r="C399">
            <v>469366</v>
          </cell>
          <cell r="D399">
            <v>711288</v>
          </cell>
          <cell r="E399">
            <v>940099</v>
          </cell>
          <cell r="F399">
            <v>1175222</v>
          </cell>
          <cell r="G399">
            <v>1444657</v>
          </cell>
          <cell r="H399">
            <v>1700410</v>
          </cell>
          <cell r="I399">
            <v>1896749</v>
          </cell>
          <cell r="J399">
            <v>2011617</v>
          </cell>
          <cell r="K399">
            <v>216828</v>
          </cell>
          <cell r="L399">
            <v>6889819</v>
          </cell>
        </row>
        <row r="400">
          <cell r="A400" t="str">
            <v>Texas - 2009</v>
          </cell>
          <cell r="B400">
            <v>919555</v>
          </cell>
          <cell r="C400">
            <v>1878235</v>
          </cell>
          <cell r="D400">
            <v>2798695</v>
          </cell>
          <cell r="E400">
            <v>3786960</v>
          </cell>
          <cell r="F400">
            <v>4759898</v>
          </cell>
          <cell r="G400">
            <v>5700127</v>
          </cell>
          <cell r="H400">
            <v>6613106</v>
          </cell>
          <cell r="I400">
            <v>7539519</v>
          </cell>
          <cell r="J400">
            <v>8505282</v>
          </cell>
          <cell r="K400">
            <v>410962</v>
          </cell>
          <cell r="L400">
            <v>23721521</v>
          </cell>
        </row>
        <row r="401">
          <cell r="A401" t="str">
            <v>Texas - 2010</v>
          </cell>
          <cell r="B401">
            <v>939378</v>
          </cell>
          <cell r="C401">
            <v>1911333</v>
          </cell>
          <cell r="D401">
            <v>2858862</v>
          </cell>
          <cell r="E401">
            <v>3798981</v>
          </cell>
          <cell r="F401">
            <v>4749401</v>
          </cell>
          <cell r="G401">
            <v>5695032</v>
          </cell>
          <cell r="H401">
            <v>6619696</v>
          </cell>
          <cell r="I401">
            <v>7558029</v>
          </cell>
          <cell r="J401">
            <v>8547760</v>
          </cell>
          <cell r="K401">
            <v>396607</v>
          </cell>
          <cell r="L401">
            <v>24172190</v>
          </cell>
        </row>
        <row r="402">
          <cell r="A402" t="str">
            <v>Texas - 2011</v>
          </cell>
          <cell r="B402">
            <v>944970</v>
          </cell>
          <cell r="C402">
            <v>1961665</v>
          </cell>
          <cell r="D402">
            <v>2961653</v>
          </cell>
          <cell r="E402">
            <v>3945858</v>
          </cell>
          <cell r="F402">
            <v>4932000</v>
          </cell>
          <cell r="G402">
            <v>5897184</v>
          </cell>
          <cell r="H402">
            <v>6808625</v>
          </cell>
          <cell r="I402">
            <v>7814628</v>
          </cell>
          <cell r="J402">
            <v>8860224</v>
          </cell>
          <cell r="K402">
            <v>465728</v>
          </cell>
          <cell r="L402">
            <v>24819768</v>
          </cell>
        </row>
        <row r="403">
          <cell r="A403" t="str">
            <v>Texas - 2012</v>
          </cell>
          <cell r="B403">
            <v>911285</v>
          </cell>
          <cell r="C403">
            <v>1812035</v>
          </cell>
          <cell r="D403">
            <v>2737472</v>
          </cell>
          <cell r="E403">
            <v>3650112</v>
          </cell>
          <cell r="F403">
            <v>4578066</v>
          </cell>
          <cell r="G403">
            <v>5472228</v>
          </cell>
          <cell r="H403">
            <v>6394958</v>
          </cell>
          <cell r="I403">
            <v>7347260</v>
          </cell>
          <cell r="J403">
            <v>8325003</v>
          </cell>
          <cell r="K403">
            <v>508761</v>
          </cell>
          <cell r="L403">
            <v>25037667</v>
          </cell>
        </row>
        <row r="404">
          <cell r="A404" t="str">
            <v>Texas - 2013</v>
          </cell>
          <cell r="B404">
            <v>978425</v>
          </cell>
          <cell r="C404">
            <v>2004755</v>
          </cell>
          <cell r="D404">
            <v>3016115</v>
          </cell>
          <cell r="E404">
            <v>4021797</v>
          </cell>
          <cell r="F404">
            <v>4994730</v>
          </cell>
          <cell r="G404">
            <v>5980196</v>
          </cell>
          <cell r="H404">
            <v>6964679</v>
          </cell>
          <cell r="I404">
            <v>7980985</v>
          </cell>
          <cell r="J404">
            <v>9032567</v>
          </cell>
          <cell r="K404">
            <v>426773</v>
          </cell>
          <cell r="L404">
            <v>25684305</v>
          </cell>
        </row>
        <row r="405">
          <cell r="A405" t="str">
            <v>Texas - 2014</v>
          </cell>
          <cell r="B405">
            <v>924686</v>
          </cell>
          <cell r="C405">
            <v>1901280</v>
          </cell>
          <cell r="D405">
            <v>2842299</v>
          </cell>
          <cell r="E405">
            <v>3790732</v>
          </cell>
          <cell r="F405">
            <v>4807779</v>
          </cell>
          <cell r="G405">
            <v>5739566</v>
          </cell>
          <cell r="H405">
            <v>6708840</v>
          </cell>
          <cell r="I405">
            <v>7646742</v>
          </cell>
          <cell r="J405">
            <v>8704448</v>
          </cell>
          <cell r="K405">
            <v>362867</v>
          </cell>
          <cell r="L405">
            <v>26011866</v>
          </cell>
        </row>
        <row r="406">
          <cell r="A406" t="str">
            <v>Texas - 2015</v>
          </cell>
          <cell r="B406">
            <v>974852</v>
          </cell>
          <cell r="C406">
            <v>1934257</v>
          </cell>
          <cell r="D406">
            <v>2874996</v>
          </cell>
          <cell r="E406">
            <v>3897390</v>
          </cell>
          <cell r="F406">
            <v>4882082</v>
          </cell>
          <cell r="G406">
            <v>5793216</v>
          </cell>
          <cell r="H406">
            <v>6732392</v>
          </cell>
          <cell r="I406">
            <v>7666373</v>
          </cell>
          <cell r="J406">
            <v>8603086</v>
          </cell>
          <cell r="K406">
            <v>435004</v>
          </cell>
          <cell r="L406">
            <v>26071613</v>
          </cell>
        </row>
        <row r="407">
          <cell r="A407" t="str">
            <v>Texas - 2016</v>
          </cell>
          <cell r="B407">
            <v>891660</v>
          </cell>
          <cell r="C407">
            <v>1819912</v>
          </cell>
          <cell r="D407">
            <v>2759470</v>
          </cell>
          <cell r="E407">
            <v>3695606</v>
          </cell>
          <cell r="F407">
            <v>4614001</v>
          </cell>
          <cell r="G407">
            <v>5513716</v>
          </cell>
          <cell r="H407">
            <v>6436177</v>
          </cell>
          <cell r="I407">
            <v>7327872</v>
          </cell>
          <cell r="J407">
            <v>8305580</v>
          </cell>
          <cell r="K407">
            <v>407844</v>
          </cell>
          <cell r="L407">
            <v>26545899</v>
          </cell>
        </row>
        <row r="408">
          <cell r="A408" t="str">
            <v>Texas - 2017</v>
          </cell>
          <cell r="B408">
            <v>465474</v>
          </cell>
          <cell r="C408">
            <v>946374</v>
          </cell>
          <cell r="D408">
            <v>1412924</v>
          </cell>
          <cell r="E408">
            <v>1840343</v>
          </cell>
          <cell r="F408">
            <v>2269035</v>
          </cell>
          <cell r="G408">
            <v>2744239</v>
          </cell>
          <cell r="H408">
            <v>3220610</v>
          </cell>
          <cell r="I408">
            <v>3574960</v>
          </cell>
          <cell r="J408">
            <v>3813053</v>
          </cell>
          <cell r="K408">
            <v>360150</v>
          </cell>
          <cell r="L408">
            <v>27167870</v>
          </cell>
        </row>
        <row r="409">
          <cell r="A409" t="str">
            <v>Utah - 2009</v>
          </cell>
          <cell r="B409">
            <v>116282</v>
          </cell>
          <cell r="C409">
            <v>234845</v>
          </cell>
          <cell r="D409">
            <v>342763</v>
          </cell>
          <cell r="E409">
            <v>458731</v>
          </cell>
          <cell r="F409">
            <v>570962</v>
          </cell>
          <cell r="G409">
            <v>680202</v>
          </cell>
          <cell r="H409">
            <v>797225</v>
          </cell>
          <cell r="I409">
            <v>923046</v>
          </cell>
          <cell r="J409">
            <v>1012237</v>
          </cell>
          <cell r="K409">
            <v>90798</v>
          </cell>
          <cell r="L409">
            <v>2632280</v>
          </cell>
        </row>
        <row r="410">
          <cell r="A410" t="str">
            <v>Utah - 2010</v>
          </cell>
          <cell r="B410">
            <v>117246</v>
          </cell>
          <cell r="C410">
            <v>227907</v>
          </cell>
          <cell r="D410">
            <v>344893</v>
          </cell>
          <cell r="E410">
            <v>469160</v>
          </cell>
          <cell r="F410">
            <v>589257</v>
          </cell>
          <cell r="G410">
            <v>702762</v>
          </cell>
          <cell r="H410">
            <v>813408</v>
          </cell>
          <cell r="I410">
            <v>944118</v>
          </cell>
          <cell r="J410">
            <v>1043960</v>
          </cell>
          <cell r="K410">
            <v>59603</v>
          </cell>
          <cell r="L410">
            <v>2665430</v>
          </cell>
        </row>
        <row r="411">
          <cell r="A411" t="str">
            <v>Utah - 2011</v>
          </cell>
          <cell r="B411">
            <v>111918</v>
          </cell>
          <cell r="C411">
            <v>210883</v>
          </cell>
          <cell r="D411">
            <v>327018</v>
          </cell>
          <cell r="E411">
            <v>452334</v>
          </cell>
          <cell r="F411">
            <v>566905</v>
          </cell>
          <cell r="G411">
            <v>673938</v>
          </cell>
          <cell r="H411">
            <v>781330</v>
          </cell>
          <cell r="I411">
            <v>903988</v>
          </cell>
          <cell r="J411">
            <v>1002386</v>
          </cell>
          <cell r="K411">
            <v>37823</v>
          </cell>
          <cell r="L411">
            <v>2672834</v>
          </cell>
        </row>
        <row r="412">
          <cell r="A412" t="str">
            <v>Utah - 2012</v>
          </cell>
          <cell r="B412">
            <v>107612</v>
          </cell>
          <cell r="C412">
            <v>207097</v>
          </cell>
          <cell r="D412">
            <v>311417</v>
          </cell>
          <cell r="E412">
            <v>435946</v>
          </cell>
          <cell r="F412">
            <v>566416</v>
          </cell>
          <cell r="G412">
            <v>681514</v>
          </cell>
          <cell r="H412">
            <v>806468</v>
          </cell>
          <cell r="I412">
            <v>940282</v>
          </cell>
          <cell r="J412">
            <v>1039136</v>
          </cell>
          <cell r="K412">
            <v>180055</v>
          </cell>
          <cell r="L412">
            <v>2773327</v>
          </cell>
        </row>
        <row r="413">
          <cell r="A413" t="str">
            <v>Utah - 2013</v>
          </cell>
          <cell r="B413">
            <v>131606</v>
          </cell>
          <cell r="C413">
            <v>245266</v>
          </cell>
          <cell r="D413">
            <v>375383</v>
          </cell>
          <cell r="E413">
            <v>517369</v>
          </cell>
          <cell r="F413">
            <v>657793</v>
          </cell>
          <cell r="G413">
            <v>788168</v>
          </cell>
          <cell r="H413">
            <v>924431</v>
          </cell>
          <cell r="I413">
            <v>1059389</v>
          </cell>
          <cell r="J413">
            <v>1175492</v>
          </cell>
          <cell r="K413">
            <v>57915</v>
          </cell>
          <cell r="L413">
            <v>2938531</v>
          </cell>
        </row>
        <row r="414">
          <cell r="A414" t="str">
            <v>Utah - 2014</v>
          </cell>
          <cell r="B414">
            <v>123975</v>
          </cell>
          <cell r="C414">
            <v>229373</v>
          </cell>
          <cell r="D414">
            <v>355054</v>
          </cell>
          <cell r="E414">
            <v>479505</v>
          </cell>
          <cell r="F414">
            <v>592816</v>
          </cell>
          <cell r="G414">
            <v>710432</v>
          </cell>
          <cell r="H414">
            <v>818462</v>
          </cell>
          <cell r="I414">
            <v>966075</v>
          </cell>
          <cell r="J414">
            <v>1072282</v>
          </cell>
          <cell r="K414">
            <v>126119</v>
          </cell>
          <cell r="L414">
            <v>2835421</v>
          </cell>
        </row>
        <row r="415">
          <cell r="A415" t="str">
            <v>Utah - 2015</v>
          </cell>
          <cell r="B415">
            <v>108153</v>
          </cell>
          <cell r="C415">
            <v>223723</v>
          </cell>
          <cell r="D415">
            <v>322304</v>
          </cell>
          <cell r="E415">
            <v>448595</v>
          </cell>
          <cell r="F415">
            <v>555754</v>
          </cell>
          <cell r="G415">
            <v>658825</v>
          </cell>
          <cell r="H415">
            <v>769397</v>
          </cell>
          <cell r="I415">
            <v>881939</v>
          </cell>
          <cell r="J415">
            <v>973407</v>
          </cell>
          <cell r="K415">
            <v>261603</v>
          </cell>
          <cell r="L415">
            <v>2906075</v>
          </cell>
        </row>
        <row r="416">
          <cell r="A416" t="str">
            <v>Utah - 2016</v>
          </cell>
          <cell r="B416">
            <v>129991</v>
          </cell>
          <cell r="C416">
            <v>270372</v>
          </cell>
          <cell r="D416">
            <v>399831</v>
          </cell>
          <cell r="E416">
            <v>535449</v>
          </cell>
          <cell r="F416">
            <v>665221</v>
          </cell>
          <cell r="G416">
            <v>807225</v>
          </cell>
          <cell r="H416">
            <v>922083</v>
          </cell>
          <cell r="I416">
            <v>1057793</v>
          </cell>
          <cell r="J416">
            <v>1161339</v>
          </cell>
          <cell r="K416">
            <v>136800</v>
          </cell>
          <cell r="L416">
            <v>2919477</v>
          </cell>
        </row>
        <row r="417">
          <cell r="A417" t="str">
            <v>Utah - 2017</v>
          </cell>
          <cell r="B417">
            <v>55043</v>
          </cell>
          <cell r="C417">
            <v>113327</v>
          </cell>
          <cell r="D417">
            <v>165988</v>
          </cell>
          <cell r="E417">
            <v>229353</v>
          </cell>
          <cell r="F417">
            <v>284249</v>
          </cell>
          <cell r="G417">
            <v>334930</v>
          </cell>
          <cell r="H417">
            <v>384475</v>
          </cell>
          <cell r="I417">
            <v>428476</v>
          </cell>
          <cell r="J417">
            <v>455306</v>
          </cell>
          <cell r="K417">
            <v>57307</v>
          </cell>
          <cell r="L417">
            <v>2989969</v>
          </cell>
        </row>
        <row r="418">
          <cell r="A418" t="str">
            <v>Vermont - 2009</v>
          </cell>
          <cell r="B418">
            <v>38035</v>
          </cell>
          <cell r="C418">
            <v>85217</v>
          </cell>
          <cell r="D418">
            <v>122486</v>
          </cell>
          <cell r="E418">
            <v>161646</v>
          </cell>
          <cell r="F418">
            <v>208837</v>
          </cell>
          <cell r="G418">
            <v>261409</v>
          </cell>
          <cell r="H418">
            <v>300682</v>
          </cell>
          <cell r="I418">
            <v>363808</v>
          </cell>
          <cell r="J418">
            <v>416768</v>
          </cell>
          <cell r="K418">
            <v>39796</v>
          </cell>
          <cell r="L418">
            <v>620414</v>
          </cell>
        </row>
        <row r="419">
          <cell r="A419" t="str">
            <v>Vermont - 2010</v>
          </cell>
          <cell r="B419">
            <v>34841</v>
          </cell>
          <cell r="C419">
            <v>78301</v>
          </cell>
          <cell r="D419">
            <v>109614</v>
          </cell>
          <cell r="E419">
            <v>146558</v>
          </cell>
          <cell r="F419">
            <v>189061</v>
          </cell>
          <cell r="G419">
            <v>237813</v>
          </cell>
          <cell r="H419">
            <v>281893</v>
          </cell>
          <cell r="I419">
            <v>320818</v>
          </cell>
          <cell r="J419">
            <v>379287</v>
          </cell>
          <cell r="K419">
            <v>103032</v>
          </cell>
          <cell r="L419">
            <v>572962</v>
          </cell>
        </row>
        <row r="420">
          <cell r="A420" t="str">
            <v>Vermont - 2011</v>
          </cell>
          <cell r="B420">
            <v>41057</v>
          </cell>
          <cell r="C420">
            <v>90894</v>
          </cell>
          <cell r="D420">
            <v>128825</v>
          </cell>
          <cell r="E420">
            <v>173211</v>
          </cell>
          <cell r="F420">
            <v>222835</v>
          </cell>
          <cell r="G420">
            <v>280581</v>
          </cell>
          <cell r="H420">
            <v>334280</v>
          </cell>
          <cell r="I420">
            <v>392830</v>
          </cell>
          <cell r="J420">
            <v>468318</v>
          </cell>
          <cell r="K420">
            <v>77431</v>
          </cell>
          <cell r="L420">
            <v>691057</v>
          </cell>
        </row>
        <row r="421">
          <cell r="A421" t="str">
            <v>Vermont - 2012</v>
          </cell>
          <cell r="B421">
            <v>43194</v>
          </cell>
          <cell r="C421">
            <v>93673</v>
          </cell>
          <cell r="D421">
            <v>133834</v>
          </cell>
          <cell r="E421">
            <v>178177</v>
          </cell>
          <cell r="F421">
            <v>224844</v>
          </cell>
          <cell r="G421">
            <v>282445</v>
          </cell>
          <cell r="H421">
            <v>338691</v>
          </cell>
          <cell r="I421">
            <v>367508</v>
          </cell>
          <cell r="J421">
            <v>444948</v>
          </cell>
          <cell r="K421">
            <v>56948</v>
          </cell>
          <cell r="L421">
            <v>647458</v>
          </cell>
        </row>
        <row r="422">
          <cell r="A422" t="str">
            <v>Vermont - 2013</v>
          </cell>
          <cell r="B422">
            <v>33731</v>
          </cell>
          <cell r="C422">
            <v>73851</v>
          </cell>
          <cell r="D422">
            <v>104605</v>
          </cell>
          <cell r="E422">
            <v>142017</v>
          </cell>
          <cell r="F422">
            <v>178824</v>
          </cell>
          <cell r="G422">
            <v>224443</v>
          </cell>
          <cell r="H422">
            <v>271813</v>
          </cell>
          <cell r="I422">
            <v>312670</v>
          </cell>
          <cell r="J422">
            <v>369701</v>
          </cell>
          <cell r="K422">
            <v>71405</v>
          </cell>
          <cell r="L422">
            <v>557930</v>
          </cell>
        </row>
        <row r="423">
          <cell r="A423" t="str">
            <v>Vermont - 2014</v>
          </cell>
          <cell r="B423">
            <v>33814</v>
          </cell>
          <cell r="C423">
            <v>74194</v>
          </cell>
          <cell r="D423">
            <v>104186</v>
          </cell>
          <cell r="E423">
            <v>135008</v>
          </cell>
          <cell r="F423">
            <v>169804</v>
          </cell>
          <cell r="G423">
            <v>216213</v>
          </cell>
          <cell r="H423">
            <v>265476</v>
          </cell>
          <cell r="I423">
            <v>298962</v>
          </cell>
          <cell r="J423">
            <v>345911</v>
          </cell>
          <cell r="K423">
            <v>48060</v>
          </cell>
          <cell r="L423">
            <v>508585</v>
          </cell>
        </row>
        <row r="424">
          <cell r="A424" t="str">
            <v>Vermont - 2015</v>
          </cell>
          <cell r="B424">
            <v>39845</v>
          </cell>
          <cell r="C424">
            <v>87988</v>
          </cell>
          <cell r="D424">
            <v>127625</v>
          </cell>
          <cell r="E424">
            <v>164638</v>
          </cell>
          <cell r="F424">
            <v>207267</v>
          </cell>
          <cell r="G424">
            <v>261877</v>
          </cell>
          <cell r="H424">
            <v>319858</v>
          </cell>
          <cell r="I424">
            <v>367055</v>
          </cell>
          <cell r="J424">
            <v>439225</v>
          </cell>
          <cell r="K424">
            <v>72564</v>
          </cell>
          <cell r="L424">
            <v>746112</v>
          </cell>
        </row>
        <row r="425">
          <cell r="A425" t="str">
            <v>Vermont - 2016</v>
          </cell>
          <cell r="B425">
            <v>29277</v>
          </cell>
          <cell r="C425">
            <v>62811</v>
          </cell>
          <cell r="D425">
            <v>90935</v>
          </cell>
          <cell r="E425">
            <v>115912</v>
          </cell>
          <cell r="F425">
            <v>142792</v>
          </cell>
          <cell r="G425">
            <v>180593</v>
          </cell>
          <cell r="H425">
            <v>224337</v>
          </cell>
          <cell r="I425">
            <v>258746</v>
          </cell>
          <cell r="J425">
            <v>325264</v>
          </cell>
          <cell r="K425">
            <v>103441</v>
          </cell>
          <cell r="L425">
            <v>555569</v>
          </cell>
        </row>
        <row r="426">
          <cell r="A426" t="str">
            <v>Vermont - 2017</v>
          </cell>
          <cell r="B426">
            <v>32093</v>
          </cell>
          <cell r="C426">
            <v>69385</v>
          </cell>
          <cell r="D426">
            <v>100256</v>
          </cell>
          <cell r="E426">
            <v>128391</v>
          </cell>
          <cell r="F426">
            <v>166829</v>
          </cell>
          <cell r="G426">
            <v>206747</v>
          </cell>
          <cell r="H426">
            <v>256244</v>
          </cell>
          <cell r="I426">
            <v>284870</v>
          </cell>
          <cell r="J426">
            <v>298414</v>
          </cell>
          <cell r="K426">
            <v>95879</v>
          </cell>
          <cell r="L426">
            <v>657467</v>
          </cell>
        </row>
        <row r="427">
          <cell r="A427" t="str">
            <v>Virginia - 2009</v>
          </cell>
          <cell r="B427">
            <v>532608</v>
          </cell>
          <cell r="C427">
            <v>1031115</v>
          </cell>
          <cell r="D427">
            <v>1568675</v>
          </cell>
          <cell r="E427">
            <v>2047291</v>
          </cell>
          <cell r="F427">
            <v>2484692</v>
          </cell>
          <cell r="G427">
            <v>2982299</v>
          </cell>
          <cell r="H427">
            <v>3514388</v>
          </cell>
          <cell r="I427">
            <v>4063264</v>
          </cell>
          <cell r="J427">
            <v>4619325</v>
          </cell>
          <cell r="K427">
            <v>170538</v>
          </cell>
          <cell r="L427">
            <v>7685567</v>
          </cell>
        </row>
        <row r="428">
          <cell r="A428" t="str">
            <v>Virginia - 2010</v>
          </cell>
          <cell r="B428">
            <v>507629</v>
          </cell>
          <cell r="C428">
            <v>960008</v>
          </cell>
          <cell r="D428">
            <v>1429309</v>
          </cell>
          <cell r="E428">
            <v>1879591</v>
          </cell>
          <cell r="F428">
            <v>2282924</v>
          </cell>
          <cell r="G428">
            <v>2712842</v>
          </cell>
          <cell r="H428">
            <v>3139296</v>
          </cell>
          <cell r="I428">
            <v>3643122</v>
          </cell>
          <cell r="J428">
            <v>4117061</v>
          </cell>
          <cell r="K428">
            <v>247608</v>
          </cell>
          <cell r="L428">
            <v>7572296</v>
          </cell>
        </row>
        <row r="429">
          <cell r="A429" t="str">
            <v>Virginia - 2011</v>
          </cell>
          <cell r="B429">
            <v>538106</v>
          </cell>
          <cell r="C429">
            <v>1015486</v>
          </cell>
          <cell r="D429">
            <v>1503982</v>
          </cell>
          <cell r="E429">
            <v>1999015</v>
          </cell>
          <cell r="F429">
            <v>2460453</v>
          </cell>
          <cell r="G429">
            <v>2933360</v>
          </cell>
          <cell r="H429">
            <v>3446027</v>
          </cell>
          <cell r="I429">
            <v>3963867</v>
          </cell>
          <cell r="J429">
            <v>4456209</v>
          </cell>
          <cell r="K429">
            <v>168551</v>
          </cell>
          <cell r="L429">
            <v>7910723</v>
          </cell>
        </row>
        <row r="430">
          <cell r="A430" t="str">
            <v>Virginia - 2012</v>
          </cell>
          <cell r="B430">
            <v>490471</v>
          </cell>
          <cell r="C430">
            <v>933365</v>
          </cell>
          <cell r="D430">
            <v>1404415</v>
          </cell>
          <cell r="E430">
            <v>1839519</v>
          </cell>
          <cell r="F430">
            <v>2299309</v>
          </cell>
          <cell r="G430">
            <v>2731406</v>
          </cell>
          <cell r="H430">
            <v>3203976</v>
          </cell>
          <cell r="I430">
            <v>3672739</v>
          </cell>
          <cell r="J430">
            <v>4111575</v>
          </cell>
          <cell r="K430">
            <v>109472</v>
          </cell>
          <cell r="L430">
            <v>7625851</v>
          </cell>
        </row>
        <row r="431">
          <cell r="A431" t="str">
            <v>Virginia - 2013</v>
          </cell>
          <cell r="B431">
            <v>529883</v>
          </cell>
          <cell r="C431">
            <v>1039899</v>
          </cell>
          <cell r="D431">
            <v>1537618</v>
          </cell>
          <cell r="E431">
            <v>2050603</v>
          </cell>
          <cell r="F431">
            <v>2538692</v>
          </cell>
          <cell r="G431">
            <v>3023346</v>
          </cell>
          <cell r="H431">
            <v>3512775</v>
          </cell>
          <cell r="I431">
            <v>4024983</v>
          </cell>
          <cell r="J431">
            <v>4495020</v>
          </cell>
          <cell r="K431">
            <v>143912</v>
          </cell>
          <cell r="L431">
            <v>8076916</v>
          </cell>
        </row>
        <row r="432">
          <cell r="A432" t="str">
            <v>Virginia - 2014</v>
          </cell>
          <cell r="B432">
            <v>512773</v>
          </cell>
          <cell r="C432">
            <v>1026181</v>
          </cell>
          <cell r="D432">
            <v>1532098</v>
          </cell>
          <cell r="E432">
            <v>2011367</v>
          </cell>
          <cell r="F432">
            <v>2461965</v>
          </cell>
          <cell r="G432">
            <v>2902943</v>
          </cell>
          <cell r="H432">
            <v>3346672</v>
          </cell>
          <cell r="I432">
            <v>3898467</v>
          </cell>
          <cell r="J432">
            <v>4378936</v>
          </cell>
          <cell r="K432">
            <v>281947</v>
          </cell>
          <cell r="L432">
            <v>8114452</v>
          </cell>
        </row>
        <row r="433">
          <cell r="A433" t="str">
            <v>Virginia - 2015</v>
          </cell>
          <cell r="B433">
            <v>523190</v>
          </cell>
          <cell r="C433">
            <v>1009032</v>
          </cell>
          <cell r="D433">
            <v>1551713</v>
          </cell>
          <cell r="E433">
            <v>2050650</v>
          </cell>
          <cell r="F433">
            <v>2555873</v>
          </cell>
          <cell r="G433">
            <v>3053955</v>
          </cell>
          <cell r="H433">
            <v>3531070</v>
          </cell>
          <cell r="I433">
            <v>4083923</v>
          </cell>
          <cell r="J433">
            <v>4591111</v>
          </cell>
          <cell r="K433">
            <v>158051</v>
          </cell>
          <cell r="L433">
            <v>8323168</v>
          </cell>
        </row>
        <row r="434">
          <cell r="A434" t="str">
            <v>Virginia - 2016</v>
          </cell>
          <cell r="B434">
            <v>525365</v>
          </cell>
          <cell r="C434">
            <v>1063883</v>
          </cell>
          <cell r="D434">
            <v>1585743</v>
          </cell>
          <cell r="E434">
            <v>2088017</v>
          </cell>
          <cell r="F434">
            <v>2593876</v>
          </cell>
          <cell r="G434">
            <v>3076062</v>
          </cell>
          <cell r="H434">
            <v>3555503</v>
          </cell>
          <cell r="I434">
            <v>4088174</v>
          </cell>
          <cell r="J434">
            <v>4551052</v>
          </cell>
          <cell r="K434">
            <v>174956</v>
          </cell>
          <cell r="L434">
            <v>8182040</v>
          </cell>
        </row>
        <row r="435">
          <cell r="A435" t="str">
            <v>Virginia - 2017</v>
          </cell>
          <cell r="B435">
            <v>244240</v>
          </cell>
          <cell r="C435">
            <v>520973</v>
          </cell>
          <cell r="D435">
            <v>781404</v>
          </cell>
          <cell r="E435">
            <v>1043795</v>
          </cell>
          <cell r="F435">
            <v>1317660</v>
          </cell>
          <cell r="G435">
            <v>1612493</v>
          </cell>
          <cell r="H435">
            <v>1904010</v>
          </cell>
          <cell r="I435">
            <v>2117120</v>
          </cell>
          <cell r="J435">
            <v>2239678</v>
          </cell>
          <cell r="K435">
            <v>131786</v>
          </cell>
          <cell r="L435">
            <v>8225462</v>
          </cell>
        </row>
        <row r="436">
          <cell r="A436" t="str">
            <v>Washington - 2009</v>
          </cell>
          <cell r="B436">
            <v>131982</v>
          </cell>
          <cell r="C436">
            <v>278613</v>
          </cell>
          <cell r="D436">
            <v>416033</v>
          </cell>
          <cell r="E436">
            <v>574390</v>
          </cell>
          <cell r="F436">
            <v>723683</v>
          </cell>
          <cell r="G436">
            <v>861006</v>
          </cell>
          <cell r="H436">
            <v>1000303</v>
          </cell>
          <cell r="I436">
            <v>1154927</v>
          </cell>
          <cell r="J436">
            <v>1314250</v>
          </cell>
          <cell r="K436">
            <v>91753</v>
          </cell>
          <cell r="L436">
            <v>6465755</v>
          </cell>
        </row>
        <row r="437">
          <cell r="A437" t="str">
            <v>Washington - 2010</v>
          </cell>
          <cell r="B437">
            <v>147236</v>
          </cell>
          <cell r="C437">
            <v>285171</v>
          </cell>
          <cell r="D437">
            <v>420050</v>
          </cell>
          <cell r="E437">
            <v>551848</v>
          </cell>
          <cell r="F437">
            <v>689586</v>
          </cell>
          <cell r="G437">
            <v>826871</v>
          </cell>
          <cell r="H437">
            <v>971706</v>
          </cell>
          <cell r="I437">
            <v>1115235</v>
          </cell>
          <cell r="J437">
            <v>1254979</v>
          </cell>
          <cell r="K437">
            <v>134595</v>
          </cell>
          <cell r="L437">
            <v>6541242</v>
          </cell>
        </row>
        <row r="438">
          <cell r="A438" t="str">
            <v>Washington - 2011</v>
          </cell>
          <cell r="B438">
            <v>128150</v>
          </cell>
          <cell r="C438">
            <v>258223</v>
          </cell>
          <cell r="D438">
            <v>388406</v>
          </cell>
          <cell r="E438">
            <v>506264</v>
          </cell>
          <cell r="F438">
            <v>627615</v>
          </cell>
          <cell r="G438">
            <v>755168</v>
          </cell>
          <cell r="H438">
            <v>888418</v>
          </cell>
          <cell r="I438">
            <v>1027120</v>
          </cell>
          <cell r="J438">
            <v>1156845</v>
          </cell>
          <cell r="K438">
            <v>108908</v>
          </cell>
          <cell r="L438">
            <v>6628098</v>
          </cell>
        </row>
        <row r="439">
          <cell r="A439" t="str">
            <v>Washington - 2012</v>
          </cell>
          <cell r="B439">
            <v>144114</v>
          </cell>
          <cell r="C439">
            <v>291772</v>
          </cell>
          <cell r="D439">
            <v>433639</v>
          </cell>
          <cell r="E439">
            <v>573420</v>
          </cell>
          <cell r="F439">
            <v>710843</v>
          </cell>
          <cell r="G439">
            <v>860511</v>
          </cell>
          <cell r="H439">
            <v>1023561</v>
          </cell>
          <cell r="I439">
            <v>1182634</v>
          </cell>
          <cell r="J439">
            <v>1339361</v>
          </cell>
          <cell r="K439">
            <v>110527</v>
          </cell>
          <cell r="L439">
            <v>6763880</v>
          </cell>
        </row>
        <row r="440">
          <cell r="A440" t="str">
            <v>Washington - 2013</v>
          </cell>
          <cell r="B440">
            <v>149167</v>
          </cell>
          <cell r="C440">
            <v>292035</v>
          </cell>
          <cell r="D440">
            <v>424314</v>
          </cell>
          <cell r="E440">
            <v>552914</v>
          </cell>
          <cell r="F440">
            <v>702072</v>
          </cell>
          <cell r="G440">
            <v>847172</v>
          </cell>
          <cell r="H440">
            <v>991343</v>
          </cell>
          <cell r="I440">
            <v>1125621</v>
          </cell>
          <cell r="J440">
            <v>1283034</v>
          </cell>
          <cell r="K440">
            <v>119101</v>
          </cell>
          <cell r="L440">
            <v>6780347</v>
          </cell>
        </row>
        <row r="441">
          <cell r="A441" t="str">
            <v>Washington - 2014</v>
          </cell>
          <cell r="B441">
            <v>146527</v>
          </cell>
          <cell r="C441">
            <v>299973</v>
          </cell>
          <cell r="D441">
            <v>454536</v>
          </cell>
          <cell r="E441">
            <v>596997</v>
          </cell>
          <cell r="F441">
            <v>729655</v>
          </cell>
          <cell r="G441">
            <v>872201</v>
          </cell>
          <cell r="H441">
            <v>1017833</v>
          </cell>
          <cell r="I441">
            <v>1155685</v>
          </cell>
          <cell r="J441">
            <v>1310513</v>
          </cell>
          <cell r="K441">
            <v>74339</v>
          </cell>
          <cell r="L441">
            <v>6936198</v>
          </cell>
        </row>
        <row r="442">
          <cell r="A442" t="str">
            <v>Washington - 2015</v>
          </cell>
          <cell r="B442">
            <v>118640</v>
          </cell>
          <cell r="C442">
            <v>236780</v>
          </cell>
          <cell r="D442">
            <v>349628</v>
          </cell>
          <cell r="E442">
            <v>470197</v>
          </cell>
          <cell r="F442">
            <v>577511</v>
          </cell>
          <cell r="G442">
            <v>706928</v>
          </cell>
          <cell r="H442">
            <v>834728</v>
          </cell>
          <cell r="I442">
            <v>976291</v>
          </cell>
          <cell r="J442">
            <v>1119184</v>
          </cell>
          <cell r="K442">
            <v>119600</v>
          </cell>
          <cell r="L442">
            <v>6946663</v>
          </cell>
        </row>
        <row r="443">
          <cell r="A443" t="str">
            <v>Washington - 2016</v>
          </cell>
          <cell r="B443">
            <v>128614</v>
          </cell>
          <cell r="C443">
            <v>256482</v>
          </cell>
          <cell r="D443">
            <v>379355</v>
          </cell>
          <cell r="E443">
            <v>502688</v>
          </cell>
          <cell r="F443">
            <v>608115</v>
          </cell>
          <cell r="G443">
            <v>725555</v>
          </cell>
          <cell r="H443">
            <v>843302</v>
          </cell>
          <cell r="I443">
            <v>965593</v>
          </cell>
          <cell r="J443">
            <v>1098508</v>
          </cell>
          <cell r="K443">
            <v>48934</v>
          </cell>
          <cell r="L443">
            <v>7002722</v>
          </cell>
        </row>
        <row r="444">
          <cell r="A444" t="str">
            <v>Washington - 2017</v>
          </cell>
          <cell r="B444">
            <v>98867</v>
          </cell>
          <cell r="C444">
            <v>202182</v>
          </cell>
          <cell r="D444">
            <v>305127</v>
          </cell>
          <cell r="E444">
            <v>404767</v>
          </cell>
          <cell r="F444">
            <v>496988</v>
          </cell>
          <cell r="G444">
            <v>603442</v>
          </cell>
          <cell r="H444">
            <v>715373</v>
          </cell>
          <cell r="I444">
            <v>815398</v>
          </cell>
          <cell r="J444">
            <v>883759</v>
          </cell>
          <cell r="K444">
            <v>55013</v>
          </cell>
          <cell r="L444">
            <v>7100074</v>
          </cell>
        </row>
        <row r="445">
          <cell r="A445" t="str">
            <v>West Virginia - 2009</v>
          </cell>
          <cell r="B445">
            <v>207747</v>
          </cell>
          <cell r="C445">
            <v>393766</v>
          </cell>
          <cell r="D445">
            <v>597747</v>
          </cell>
          <cell r="E445">
            <v>809487</v>
          </cell>
          <cell r="F445">
            <v>991816</v>
          </cell>
          <cell r="G445">
            <v>1179658</v>
          </cell>
          <cell r="H445">
            <v>1357270</v>
          </cell>
          <cell r="I445">
            <v>1568835</v>
          </cell>
          <cell r="J445">
            <v>1762612</v>
          </cell>
          <cell r="K445">
            <v>86253</v>
          </cell>
          <cell r="L445">
            <v>1771937</v>
          </cell>
        </row>
        <row r="446">
          <cell r="A446" t="str">
            <v>West Virginia - 2010</v>
          </cell>
          <cell r="B446">
            <v>208475</v>
          </cell>
          <cell r="C446">
            <v>405957</v>
          </cell>
          <cell r="D446">
            <v>584476</v>
          </cell>
          <cell r="E446">
            <v>782579</v>
          </cell>
          <cell r="F446">
            <v>989769</v>
          </cell>
          <cell r="G446">
            <v>1184177</v>
          </cell>
          <cell r="H446">
            <v>1353298</v>
          </cell>
          <cell r="I446">
            <v>1568347</v>
          </cell>
          <cell r="J446">
            <v>1793029</v>
          </cell>
          <cell r="K446">
            <v>109155</v>
          </cell>
          <cell r="L446">
            <v>1881165</v>
          </cell>
        </row>
        <row r="447">
          <cell r="A447" t="str">
            <v>West Virginia - 2011</v>
          </cell>
          <cell r="B447">
            <v>204448</v>
          </cell>
          <cell r="C447">
            <v>393440</v>
          </cell>
          <cell r="D447">
            <v>578120</v>
          </cell>
          <cell r="E447">
            <v>803463</v>
          </cell>
          <cell r="F447">
            <v>1012011</v>
          </cell>
          <cell r="G447">
            <v>1203675</v>
          </cell>
          <cell r="H447">
            <v>1384292</v>
          </cell>
          <cell r="I447">
            <v>1600716</v>
          </cell>
          <cell r="J447">
            <v>1807068</v>
          </cell>
          <cell r="K447">
            <v>90993</v>
          </cell>
          <cell r="L447">
            <v>1814205</v>
          </cell>
        </row>
        <row r="448">
          <cell r="A448" t="str">
            <v>West Virginia - 2012</v>
          </cell>
          <cell r="B448">
            <v>195552</v>
          </cell>
          <cell r="C448">
            <v>390421</v>
          </cell>
          <cell r="D448">
            <v>575412</v>
          </cell>
          <cell r="E448">
            <v>781628</v>
          </cell>
          <cell r="F448">
            <v>995019</v>
          </cell>
          <cell r="G448">
            <v>1198335</v>
          </cell>
          <cell r="H448">
            <v>1382356</v>
          </cell>
          <cell r="I448">
            <v>1590497</v>
          </cell>
          <cell r="J448">
            <v>1783014</v>
          </cell>
          <cell r="K448">
            <v>119992</v>
          </cell>
          <cell r="L448">
            <v>1785173</v>
          </cell>
        </row>
        <row r="449">
          <cell r="A449" t="str">
            <v>West Virginia - 2013</v>
          </cell>
          <cell r="B449">
            <v>193767</v>
          </cell>
          <cell r="C449">
            <v>393638</v>
          </cell>
          <cell r="D449">
            <v>600805</v>
          </cell>
          <cell r="E449">
            <v>812435</v>
          </cell>
          <cell r="F449">
            <v>1022206</v>
          </cell>
          <cell r="G449">
            <v>1238210</v>
          </cell>
          <cell r="H449">
            <v>1436735</v>
          </cell>
          <cell r="I449">
            <v>1641405</v>
          </cell>
          <cell r="J449">
            <v>1835390</v>
          </cell>
          <cell r="K449">
            <v>65051</v>
          </cell>
          <cell r="L449">
            <v>1867261</v>
          </cell>
        </row>
        <row r="450">
          <cell r="A450" t="str">
            <v>West Virginia - 2014</v>
          </cell>
          <cell r="B450">
            <v>242093</v>
          </cell>
          <cell r="C450">
            <v>470438</v>
          </cell>
          <cell r="D450">
            <v>686831</v>
          </cell>
          <cell r="E450">
            <v>912244</v>
          </cell>
          <cell r="F450">
            <v>1139357</v>
          </cell>
          <cell r="G450">
            <v>1379363</v>
          </cell>
          <cell r="H450">
            <v>1608316</v>
          </cell>
          <cell r="I450">
            <v>1820101</v>
          </cell>
          <cell r="J450">
            <v>2024369</v>
          </cell>
          <cell r="K450">
            <v>123000</v>
          </cell>
          <cell r="L450">
            <v>1921821</v>
          </cell>
        </row>
        <row r="451">
          <cell r="A451" t="str">
            <v>West Virginia - 2015</v>
          </cell>
          <cell r="B451">
            <v>152327</v>
          </cell>
          <cell r="C451">
            <v>306456</v>
          </cell>
          <cell r="D451">
            <v>477742</v>
          </cell>
          <cell r="E451">
            <v>641455</v>
          </cell>
          <cell r="F451">
            <v>813767</v>
          </cell>
          <cell r="G451">
            <v>984934</v>
          </cell>
          <cell r="H451">
            <v>1158455</v>
          </cell>
          <cell r="I451">
            <v>1309997</v>
          </cell>
          <cell r="J451">
            <v>1488553</v>
          </cell>
          <cell r="K451">
            <v>89457</v>
          </cell>
          <cell r="L451">
            <v>1676448</v>
          </cell>
        </row>
        <row r="452">
          <cell r="A452" t="str">
            <v>West Virginia - 2016</v>
          </cell>
          <cell r="B452">
            <v>185406</v>
          </cell>
          <cell r="C452">
            <v>365574</v>
          </cell>
          <cell r="D452">
            <v>560216</v>
          </cell>
          <cell r="E452">
            <v>752461</v>
          </cell>
          <cell r="F452">
            <v>949109</v>
          </cell>
          <cell r="G452">
            <v>1132663</v>
          </cell>
          <cell r="H452">
            <v>1316100</v>
          </cell>
          <cell r="I452">
            <v>1505878</v>
          </cell>
          <cell r="J452">
            <v>1711046</v>
          </cell>
          <cell r="K452">
            <v>174817</v>
          </cell>
          <cell r="L452">
            <v>1824017</v>
          </cell>
        </row>
        <row r="453">
          <cell r="A453" t="str">
            <v>West Virginia - 2017</v>
          </cell>
          <cell r="B453">
            <v>88532</v>
          </cell>
          <cell r="C453">
            <v>183531</v>
          </cell>
          <cell r="D453">
            <v>274685</v>
          </cell>
          <cell r="E453">
            <v>370744</v>
          </cell>
          <cell r="F453">
            <v>469573</v>
          </cell>
          <cell r="G453">
            <v>582310</v>
          </cell>
          <cell r="H453">
            <v>697421</v>
          </cell>
          <cell r="I453">
            <v>776369</v>
          </cell>
          <cell r="J453">
            <v>815333</v>
          </cell>
          <cell r="K453">
            <v>159458</v>
          </cell>
          <cell r="L453">
            <v>1777619</v>
          </cell>
        </row>
        <row r="454">
          <cell r="A454" t="str">
            <v>Wisconsin - 2009</v>
          </cell>
          <cell r="B454">
            <v>289592</v>
          </cell>
          <cell r="C454">
            <v>562912</v>
          </cell>
          <cell r="D454">
            <v>848411</v>
          </cell>
          <cell r="E454">
            <v>1137407</v>
          </cell>
          <cell r="F454">
            <v>1389767</v>
          </cell>
          <cell r="G454">
            <v>1638703</v>
          </cell>
          <cell r="H454">
            <v>1900930</v>
          </cell>
          <cell r="I454">
            <v>2174996</v>
          </cell>
          <cell r="J454">
            <v>2460036</v>
          </cell>
          <cell r="K454">
            <v>91414</v>
          </cell>
          <cell r="L454">
            <v>5599420</v>
          </cell>
        </row>
        <row r="455">
          <cell r="A455" t="str">
            <v>Wisconsin - 2010</v>
          </cell>
          <cell r="B455">
            <v>284849</v>
          </cell>
          <cell r="C455">
            <v>549556</v>
          </cell>
          <cell r="D455">
            <v>819724</v>
          </cell>
          <cell r="E455">
            <v>1082942</v>
          </cell>
          <cell r="F455">
            <v>1320587</v>
          </cell>
          <cell r="G455">
            <v>1552667</v>
          </cell>
          <cell r="H455">
            <v>1806422</v>
          </cell>
          <cell r="I455">
            <v>2059016</v>
          </cell>
          <cell r="J455">
            <v>2325882</v>
          </cell>
          <cell r="K455">
            <v>110371</v>
          </cell>
          <cell r="L455">
            <v>5599318</v>
          </cell>
        </row>
        <row r="456">
          <cell r="A456" t="str">
            <v>Wisconsin - 2011</v>
          </cell>
          <cell r="B456">
            <v>277382</v>
          </cell>
          <cell r="C456">
            <v>527704</v>
          </cell>
          <cell r="D456">
            <v>786282</v>
          </cell>
          <cell r="E456">
            <v>1051784</v>
          </cell>
          <cell r="F456">
            <v>1299220</v>
          </cell>
          <cell r="G456">
            <v>1521855</v>
          </cell>
          <cell r="H456">
            <v>1749007</v>
          </cell>
          <cell r="I456">
            <v>1969830</v>
          </cell>
          <cell r="J456">
            <v>2218856</v>
          </cell>
          <cell r="K456">
            <v>51007</v>
          </cell>
          <cell r="L456">
            <v>5449940</v>
          </cell>
        </row>
        <row r="457">
          <cell r="A457" t="str">
            <v>Wisconsin - 2012</v>
          </cell>
          <cell r="B457">
            <v>302583</v>
          </cell>
          <cell r="C457">
            <v>595927</v>
          </cell>
          <cell r="D457">
            <v>904746</v>
          </cell>
          <cell r="E457">
            <v>1205465</v>
          </cell>
          <cell r="F457">
            <v>1490758</v>
          </cell>
          <cell r="G457">
            <v>1769194</v>
          </cell>
          <cell r="H457">
            <v>2044379</v>
          </cell>
          <cell r="I457">
            <v>2321096</v>
          </cell>
          <cell r="J457">
            <v>2654682</v>
          </cell>
          <cell r="K457">
            <v>74894</v>
          </cell>
          <cell r="L457">
            <v>5972135</v>
          </cell>
        </row>
        <row r="458">
          <cell r="A458" t="str">
            <v>Wisconsin - 2013</v>
          </cell>
          <cell r="B458">
            <v>294529</v>
          </cell>
          <cell r="C458">
            <v>581396</v>
          </cell>
          <cell r="D458">
            <v>863905</v>
          </cell>
          <cell r="E458">
            <v>1142429</v>
          </cell>
          <cell r="F458">
            <v>1432540</v>
          </cell>
          <cell r="G458">
            <v>1670531</v>
          </cell>
          <cell r="H458">
            <v>1926756</v>
          </cell>
          <cell r="I458">
            <v>2172466</v>
          </cell>
          <cell r="J458">
            <v>2424683</v>
          </cell>
          <cell r="K458">
            <v>95730</v>
          </cell>
          <cell r="L458">
            <v>5597184</v>
          </cell>
        </row>
        <row r="459">
          <cell r="A459" t="str">
            <v>Wisconsin - 2014</v>
          </cell>
          <cell r="B459">
            <v>318247</v>
          </cell>
          <cell r="C459">
            <v>614707</v>
          </cell>
          <cell r="D459">
            <v>911020</v>
          </cell>
          <cell r="E459">
            <v>1213827</v>
          </cell>
          <cell r="F459">
            <v>1522239</v>
          </cell>
          <cell r="G459">
            <v>1780409</v>
          </cell>
          <cell r="H459">
            <v>2056219</v>
          </cell>
          <cell r="I459">
            <v>2335765</v>
          </cell>
          <cell r="J459">
            <v>2667213</v>
          </cell>
          <cell r="K459">
            <v>77532</v>
          </cell>
          <cell r="L459">
            <v>5678734</v>
          </cell>
        </row>
        <row r="460">
          <cell r="A460" t="str">
            <v>Wisconsin - 2015</v>
          </cell>
          <cell r="B460">
            <v>281152</v>
          </cell>
          <cell r="C460">
            <v>542046</v>
          </cell>
          <cell r="D460">
            <v>808321</v>
          </cell>
          <cell r="E460">
            <v>1067737</v>
          </cell>
          <cell r="F460">
            <v>1312027</v>
          </cell>
          <cell r="G460">
            <v>1556902</v>
          </cell>
          <cell r="H460">
            <v>1822987</v>
          </cell>
          <cell r="I460">
            <v>2057720</v>
          </cell>
          <cell r="J460">
            <v>2377018</v>
          </cell>
          <cell r="K460">
            <v>69239</v>
          </cell>
          <cell r="L460">
            <v>5702115</v>
          </cell>
        </row>
        <row r="461">
          <cell r="A461" t="str">
            <v>Wisconsin - 2016</v>
          </cell>
          <cell r="B461">
            <v>304149</v>
          </cell>
          <cell r="C461">
            <v>590979</v>
          </cell>
          <cell r="D461">
            <v>876567</v>
          </cell>
          <cell r="E461">
            <v>1167568</v>
          </cell>
          <cell r="F461">
            <v>1456252</v>
          </cell>
          <cell r="G461">
            <v>1683973</v>
          </cell>
          <cell r="H461">
            <v>1921698</v>
          </cell>
          <cell r="I461">
            <v>2193270</v>
          </cell>
          <cell r="J461">
            <v>2475686</v>
          </cell>
          <cell r="K461">
            <v>169681</v>
          </cell>
          <cell r="L461">
            <v>5693776</v>
          </cell>
        </row>
        <row r="462">
          <cell r="A462" t="str">
            <v>Wisconsin - 2017</v>
          </cell>
          <cell r="B462">
            <v>197896</v>
          </cell>
          <cell r="C462">
            <v>406743</v>
          </cell>
          <cell r="D462">
            <v>587274</v>
          </cell>
          <cell r="E462">
            <v>771302</v>
          </cell>
          <cell r="F462">
            <v>962100</v>
          </cell>
          <cell r="G462">
            <v>1179285</v>
          </cell>
          <cell r="H462">
            <v>1392308</v>
          </cell>
          <cell r="I462">
            <v>1554163</v>
          </cell>
          <cell r="J462">
            <v>1654975</v>
          </cell>
          <cell r="K462">
            <v>72895</v>
          </cell>
          <cell r="L462">
            <v>5832175</v>
          </cell>
        </row>
        <row r="463">
          <cell r="A463" t="str">
            <v>Wyoming - 2009</v>
          </cell>
          <cell r="B463">
            <v>104659</v>
          </cell>
          <cell r="C463">
            <v>205403</v>
          </cell>
          <cell r="D463">
            <v>305673</v>
          </cell>
          <cell r="E463">
            <v>396629</v>
          </cell>
          <cell r="F463">
            <v>483620</v>
          </cell>
          <cell r="G463">
            <v>577126</v>
          </cell>
          <cell r="H463">
            <v>667334</v>
          </cell>
          <cell r="I463">
            <v>747241</v>
          </cell>
          <cell r="J463">
            <v>823485</v>
          </cell>
          <cell r="K463">
            <v>13203</v>
          </cell>
          <cell r="L463">
            <v>519426</v>
          </cell>
        </row>
        <row r="464">
          <cell r="A464" t="str">
            <v>Wyoming - 2010</v>
          </cell>
          <cell r="B464">
            <v>107799</v>
          </cell>
          <cell r="C464">
            <v>229152</v>
          </cell>
          <cell r="D464">
            <v>339892</v>
          </cell>
          <cell r="E464">
            <v>426985</v>
          </cell>
          <cell r="F464">
            <v>520581</v>
          </cell>
          <cell r="G464">
            <v>628216</v>
          </cell>
          <cell r="H464">
            <v>726969</v>
          </cell>
          <cell r="I464">
            <v>832531</v>
          </cell>
          <cell r="J464">
            <v>905736</v>
          </cell>
          <cell r="K464">
            <v>26035</v>
          </cell>
          <cell r="L464">
            <v>600605</v>
          </cell>
        </row>
        <row r="465">
          <cell r="A465" t="str">
            <v>Wyoming - 2011</v>
          </cell>
          <cell r="B465">
            <v>97039</v>
          </cell>
          <cell r="C465">
            <v>196853</v>
          </cell>
          <cell r="D465">
            <v>295679</v>
          </cell>
          <cell r="E465">
            <v>382308</v>
          </cell>
          <cell r="F465">
            <v>473558</v>
          </cell>
          <cell r="G465">
            <v>571933</v>
          </cell>
          <cell r="H465">
            <v>670733</v>
          </cell>
          <cell r="I465">
            <v>761681</v>
          </cell>
          <cell r="J465">
            <v>837220</v>
          </cell>
          <cell r="K465">
            <v>26244</v>
          </cell>
          <cell r="L465">
            <v>633559</v>
          </cell>
        </row>
        <row r="466">
          <cell r="A466" t="str">
            <v>Wyoming - 2012</v>
          </cell>
          <cell r="B466">
            <v>129735</v>
          </cell>
          <cell r="C466">
            <v>253679</v>
          </cell>
          <cell r="D466">
            <v>377798</v>
          </cell>
          <cell r="E466">
            <v>496255</v>
          </cell>
          <cell r="F466">
            <v>616564</v>
          </cell>
          <cell r="G466">
            <v>735321</v>
          </cell>
          <cell r="H466">
            <v>863466</v>
          </cell>
          <cell r="I466">
            <v>984797</v>
          </cell>
          <cell r="J466">
            <v>1080767</v>
          </cell>
          <cell r="K466">
            <v>27821</v>
          </cell>
          <cell r="L466">
            <v>717595</v>
          </cell>
        </row>
        <row r="467">
          <cell r="A467" t="str">
            <v>Wyoming - 2013</v>
          </cell>
          <cell r="B467">
            <v>75025</v>
          </cell>
          <cell r="C467">
            <v>141058</v>
          </cell>
          <cell r="D467">
            <v>227417</v>
          </cell>
          <cell r="E467">
            <v>299887</v>
          </cell>
          <cell r="F467">
            <v>378821</v>
          </cell>
          <cell r="G467">
            <v>446772</v>
          </cell>
          <cell r="H467">
            <v>519790</v>
          </cell>
          <cell r="I467">
            <v>598100</v>
          </cell>
          <cell r="J467">
            <v>665553</v>
          </cell>
          <cell r="K467">
            <v>19313</v>
          </cell>
          <cell r="L467">
            <v>566391</v>
          </cell>
        </row>
        <row r="468">
          <cell r="A468" t="str">
            <v>Wyoming - 2014</v>
          </cell>
          <cell r="B468">
            <v>106880</v>
          </cell>
          <cell r="C468">
            <v>209649</v>
          </cell>
          <cell r="D468">
            <v>329236</v>
          </cell>
          <cell r="E468">
            <v>425905</v>
          </cell>
          <cell r="F468">
            <v>528518</v>
          </cell>
          <cell r="G468">
            <v>632111</v>
          </cell>
          <cell r="H468">
            <v>732447</v>
          </cell>
          <cell r="I468">
            <v>851803</v>
          </cell>
          <cell r="J468">
            <v>952197</v>
          </cell>
          <cell r="K468">
            <v>22087</v>
          </cell>
          <cell r="L468">
            <v>654471</v>
          </cell>
        </row>
        <row r="469">
          <cell r="A469" t="str">
            <v>Wyoming - 2015</v>
          </cell>
          <cell r="B469">
            <v>84164</v>
          </cell>
          <cell r="C469">
            <v>164058</v>
          </cell>
          <cell r="D469">
            <v>259892</v>
          </cell>
          <cell r="E469">
            <v>345477</v>
          </cell>
          <cell r="F469">
            <v>422040</v>
          </cell>
          <cell r="G469">
            <v>491375</v>
          </cell>
          <cell r="H469">
            <v>572152</v>
          </cell>
          <cell r="I469">
            <v>678445</v>
          </cell>
          <cell r="J469">
            <v>754862</v>
          </cell>
          <cell r="K469">
            <v>27483</v>
          </cell>
          <cell r="L469">
            <v>606146</v>
          </cell>
        </row>
        <row r="470">
          <cell r="A470" t="str">
            <v>Wyoming - 2016</v>
          </cell>
          <cell r="B470">
            <v>79536</v>
          </cell>
          <cell r="C470">
            <v>146792</v>
          </cell>
          <cell r="D470">
            <v>226198</v>
          </cell>
          <cell r="E470">
            <v>311572</v>
          </cell>
          <cell r="F470">
            <v>387860</v>
          </cell>
          <cell r="G470">
            <v>455727</v>
          </cell>
          <cell r="H470">
            <v>532792</v>
          </cell>
          <cell r="I470">
            <v>626800</v>
          </cell>
          <cell r="J470">
            <v>704285</v>
          </cell>
          <cell r="K470">
            <v>37024</v>
          </cell>
          <cell r="L470">
            <v>539403</v>
          </cell>
        </row>
        <row r="471">
          <cell r="A471" t="str">
            <v>Wyoming - 2017</v>
          </cell>
          <cell r="B471">
            <v>39641</v>
          </cell>
          <cell r="C471">
            <v>80250</v>
          </cell>
          <cell r="D471">
            <v>125560</v>
          </cell>
          <cell r="E471">
            <v>168747</v>
          </cell>
          <cell r="F471">
            <v>205714</v>
          </cell>
          <cell r="G471">
            <v>247070</v>
          </cell>
          <cell r="H471">
            <v>289600</v>
          </cell>
          <cell r="I471">
            <v>311912</v>
          </cell>
          <cell r="J471">
            <v>323183</v>
          </cell>
          <cell r="K471">
            <v>42550</v>
          </cell>
          <cell r="L471">
            <v>628165</v>
          </cell>
        </row>
        <row r="472">
          <cell r="A472" t="str">
            <v>Grand Total</v>
          </cell>
          <cell r="B472">
            <v>107923589</v>
          </cell>
          <cell r="C472">
            <v>213806324</v>
          </cell>
          <cell r="D472">
            <v>321438199</v>
          </cell>
          <cell r="E472">
            <v>428847414</v>
          </cell>
          <cell r="F472">
            <v>533650420</v>
          </cell>
          <cell r="G472">
            <v>639007873</v>
          </cell>
          <cell r="H472">
            <v>744573359</v>
          </cell>
          <cell r="I472">
            <v>851633364</v>
          </cell>
          <cell r="J472">
            <v>956942738</v>
          </cell>
          <cell r="K472">
            <v>51428609</v>
          </cell>
          <cell r="L472">
            <v>2835955652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egrated Data Set"/>
      <sheetName val="Statistical Analysis"/>
      <sheetName val="Vulnerable Population Data"/>
      <sheetName val="Vulnerable Population"/>
      <sheetName val="Total Population"/>
      <sheetName val="Vulnerable Population Death"/>
      <sheetName val="Total Population Death"/>
    </sheetNames>
    <sheetDataSet>
      <sheetData sheetId="0"/>
      <sheetData sheetId="1"/>
      <sheetData sheetId="2">
        <row r="3">
          <cell r="K3">
            <v>700</v>
          </cell>
        </row>
        <row r="4">
          <cell r="K4">
            <v>754</v>
          </cell>
        </row>
        <row r="5">
          <cell r="K5">
            <v>756</v>
          </cell>
        </row>
        <row r="6">
          <cell r="K6">
            <v>736</v>
          </cell>
        </row>
        <row r="7">
          <cell r="K7">
            <v>767</v>
          </cell>
        </row>
        <row r="8">
          <cell r="K8">
            <v>773</v>
          </cell>
        </row>
        <row r="9">
          <cell r="K9">
            <v>875</v>
          </cell>
        </row>
        <row r="10">
          <cell r="K10">
            <v>757</v>
          </cell>
        </row>
        <row r="11">
          <cell r="K11">
            <v>940</v>
          </cell>
        </row>
        <row r="12">
          <cell r="K12">
            <v>0</v>
          </cell>
        </row>
        <row r="13">
          <cell r="K13">
            <v>0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779</v>
          </cell>
        </row>
        <row r="22">
          <cell r="K22">
            <v>560</v>
          </cell>
        </row>
        <row r="23">
          <cell r="K23">
            <v>522</v>
          </cell>
        </row>
        <row r="24">
          <cell r="K24">
            <v>507</v>
          </cell>
        </row>
        <row r="25">
          <cell r="K25">
            <v>583</v>
          </cell>
        </row>
        <row r="26">
          <cell r="K26">
            <v>553</v>
          </cell>
        </row>
        <row r="27">
          <cell r="K27">
            <v>596</v>
          </cell>
        </row>
        <row r="28">
          <cell r="K28">
            <v>649</v>
          </cell>
        </row>
        <row r="29">
          <cell r="K29">
            <v>666</v>
          </cell>
        </row>
        <row r="30">
          <cell r="K30">
            <v>498</v>
          </cell>
        </row>
        <row r="31">
          <cell r="K31">
            <v>462</v>
          </cell>
        </row>
        <row r="32">
          <cell r="K32">
            <v>563</v>
          </cell>
        </row>
        <row r="33">
          <cell r="K33">
            <v>536</v>
          </cell>
        </row>
        <row r="34">
          <cell r="K34">
            <v>619</v>
          </cell>
        </row>
        <row r="35">
          <cell r="K35">
            <v>485</v>
          </cell>
        </row>
        <row r="36">
          <cell r="K36">
            <v>521</v>
          </cell>
        </row>
        <row r="37">
          <cell r="K37">
            <v>491</v>
          </cell>
        </row>
        <row r="38">
          <cell r="K38">
            <v>549</v>
          </cell>
        </row>
        <row r="39">
          <cell r="K39">
            <v>5197</v>
          </cell>
        </row>
        <row r="40">
          <cell r="K40">
            <v>5229</v>
          </cell>
        </row>
        <row r="41">
          <cell r="K41">
            <v>5338</v>
          </cell>
        </row>
        <row r="42">
          <cell r="K42">
            <v>5119</v>
          </cell>
        </row>
        <row r="43">
          <cell r="K43">
            <v>5694</v>
          </cell>
        </row>
        <row r="44">
          <cell r="K44">
            <v>4888</v>
          </cell>
        </row>
        <row r="45">
          <cell r="K45">
            <v>5423</v>
          </cell>
        </row>
        <row r="46">
          <cell r="K46">
            <v>5085</v>
          </cell>
        </row>
        <row r="47">
          <cell r="K47">
            <v>5510</v>
          </cell>
        </row>
        <row r="48">
          <cell r="K48">
            <v>411</v>
          </cell>
        </row>
        <row r="49">
          <cell r="K49">
            <v>385</v>
          </cell>
        </row>
        <row r="50">
          <cell r="K50">
            <v>408</v>
          </cell>
        </row>
        <row r="51">
          <cell r="K51">
            <v>375</v>
          </cell>
        </row>
        <row r="52">
          <cell r="K52">
            <v>375</v>
          </cell>
        </row>
        <row r="53">
          <cell r="K53">
            <v>427</v>
          </cell>
        </row>
        <row r="54">
          <cell r="K54">
            <v>440</v>
          </cell>
        </row>
        <row r="55">
          <cell r="K55">
            <v>319</v>
          </cell>
        </row>
        <row r="56">
          <cell r="K56">
            <v>334</v>
          </cell>
        </row>
        <row r="57">
          <cell r="K57">
            <v>546</v>
          </cell>
        </row>
        <row r="58">
          <cell r="K58">
            <v>459</v>
          </cell>
        </row>
        <row r="59">
          <cell r="K59">
            <v>534</v>
          </cell>
        </row>
        <row r="60">
          <cell r="K60">
            <v>430</v>
          </cell>
        </row>
        <row r="61">
          <cell r="K61">
            <v>467</v>
          </cell>
        </row>
        <row r="62">
          <cell r="K62">
            <v>497</v>
          </cell>
        </row>
        <row r="63">
          <cell r="K63">
            <v>548</v>
          </cell>
        </row>
        <row r="64">
          <cell r="K64">
            <v>399</v>
          </cell>
        </row>
        <row r="65">
          <cell r="K65">
            <v>527</v>
          </cell>
        </row>
        <row r="66">
          <cell r="K66">
            <v>0</v>
          </cell>
        </row>
        <row r="67">
          <cell r="K67">
            <v>10</v>
          </cell>
        </row>
        <row r="68">
          <cell r="K68">
            <v>0</v>
          </cell>
        </row>
        <row r="69">
          <cell r="K69">
            <v>21</v>
          </cell>
        </row>
        <row r="70">
          <cell r="K70">
            <v>10</v>
          </cell>
        </row>
        <row r="71">
          <cell r="K71">
            <v>31</v>
          </cell>
        </row>
        <row r="72">
          <cell r="K72">
            <v>52</v>
          </cell>
        </row>
        <row r="73">
          <cell r="K73">
            <v>0</v>
          </cell>
        </row>
        <row r="74">
          <cell r="K74">
            <v>10</v>
          </cell>
        </row>
        <row r="75">
          <cell r="K75">
            <v>0</v>
          </cell>
        </row>
        <row r="76">
          <cell r="K76">
            <v>0</v>
          </cell>
        </row>
        <row r="77">
          <cell r="K77">
            <v>0</v>
          </cell>
        </row>
        <row r="78">
          <cell r="K78">
            <v>0</v>
          </cell>
        </row>
        <row r="79">
          <cell r="K79">
            <v>0</v>
          </cell>
        </row>
        <row r="80">
          <cell r="K80">
            <v>0</v>
          </cell>
        </row>
        <row r="81">
          <cell r="K81">
            <v>0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1861</v>
          </cell>
        </row>
        <row r="85">
          <cell r="K85">
            <v>1904</v>
          </cell>
        </row>
        <row r="86">
          <cell r="K86">
            <v>2034</v>
          </cell>
        </row>
        <row r="87">
          <cell r="K87">
            <v>1985</v>
          </cell>
        </row>
        <row r="88">
          <cell r="K88">
            <v>2136</v>
          </cell>
        </row>
        <row r="89">
          <cell r="K89">
            <v>2143</v>
          </cell>
        </row>
        <row r="90">
          <cell r="K90">
            <v>2271</v>
          </cell>
        </row>
        <row r="91">
          <cell r="K91">
            <v>2260</v>
          </cell>
        </row>
        <row r="92">
          <cell r="K92">
            <v>2554</v>
          </cell>
        </row>
        <row r="93">
          <cell r="K93">
            <v>1161</v>
          </cell>
        </row>
        <row r="94">
          <cell r="K94">
            <v>1172</v>
          </cell>
        </row>
        <row r="95">
          <cell r="K95">
            <v>1173</v>
          </cell>
        </row>
        <row r="96">
          <cell r="K96">
            <v>1108</v>
          </cell>
        </row>
        <row r="97">
          <cell r="K97">
            <v>1151</v>
          </cell>
        </row>
        <row r="98">
          <cell r="K98">
            <v>1133</v>
          </cell>
        </row>
        <row r="99">
          <cell r="K99">
            <v>1159</v>
          </cell>
        </row>
        <row r="100">
          <cell r="K100">
            <v>1068</v>
          </cell>
        </row>
        <row r="101">
          <cell r="K101">
            <v>1117</v>
          </cell>
        </row>
        <row r="102">
          <cell r="K102">
            <v>105</v>
          </cell>
        </row>
        <row r="103">
          <cell r="K103">
            <v>141</v>
          </cell>
        </row>
        <row r="104">
          <cell r="K104">
            <v>193</v>
          </cell>
        </row>
        <row r="105">
          <cell r="K105">
            <v>270</v>
          </cell>
        </row>
        <row r="106">
          <cell r="K106">
            <v>319</v>
          </cell>
        </row>
        <row r="107">
          <cell r="K107">
            <v>286</v>
          </cell>
        </row>
        <row r="108">
          <cell r="K108">
            <v>405</v>
          </cell>
        </row>
        <row r="109">
          <cell r="K109">
            <v>348</v>
          </cell>
        </row>
        <row r="110">
          <cell r="K110">
            <v>458</v>
          </cell>
        </row>
        <row r="111">
          <cell r="K111">
            <v>10</v>
          </cell>
        </row>
        <row r="112">
          <cell r="K112">
            <v>78</v>
          </cell>
        </row>
        <row r="113">
          <cell r="K113">
            <v>61</v>
          </cell>
        </row>
        <row r="114">
          <cell r="K114">
            <v>46</v>
          </cell>
        </row>
        <row r="115">
          <cell r="K115">
            <v>106</v>
          </cell>
        </row>
        <row r="116">
          <cell r="K116">
            <v>56</v>
          </cell>
        </row>
        <row r="117">
          <cell r="K117">
            <v>82</v>
          </cell>
        </row>
        <row r="118">
          <cell r="K118">
            <v>42</v>
          </cell>
        </row>
        <row r="119">
          <cell r="K119">
            <v>105</v>
          </cell>
        </row>
        <row r="120">
          <cell r="K120">
            <v>2006</v>
          </cell>
        </row>
        <row r="121">
          <cell r="K121">
            <v>1912</v>
          </cell>
        </row>
        <row r="122">
          <cell r="K122">
            <v>2049</v>
          </cell>
        </row>
        <row r="123">
          <cell r="K123">
            <v>1983</v>
          </cell>
        </row>
        <row r="124">
          <cell r="K124">
            <v>2122</v>
          </cell>
        </row>
        <row r="125">
          <cell r="K125">
            <v>2125</v>
          </cell>
        </row>
        <row r="126">
          <cell r="K126">
            <v>1997</v>
          </cell>
        </row>
        <row r="127">
          <cell r="K127">
            <v>1799</v>
          </cell>
        </row>
        <row r="128">
          <cell r="K128">
            <v>2026</v>
          </cell>
        </row>
        <row r="129">
          <cell r="K129">
            <v>931</v>
          </cell>
        </row>
        <row r="130">
          <cell r="K130">
            <v>951</v>
          </cell>
        </row>
        <row r="131">
          <cell r="K131">
            <v>785</v>
          </cell>
        </row>
        <row r="132">
          <cell r="K132">
            <v>751</v>
          </cell>
        </row>
        <row r="133">
          <cell r="K133">
            <v>892</v>
          </cell>
        </row>
        <row r="134">
          <cell r="K134">
            <v>805</v>
          </cell>
        </row>
        <row r="135">
          <cell r="K135">
            <v>850</v>
          </cell>
        </row>
        <row r="136">
          <cell r="K136">
            <v>749</v>
          </cell>
        </row>
        <row r="137">
          <cell r="K137">
            <v>882</v>
          </cell>
        </row>
        <row r="138">
          <cell r="K138">
            <v>506</v>
          </cell>
        </row>
        <row r="139">
          <cell r="K139">
            <v>434</v>
          </cell>
        </row>
        <row r="140">
          <cell r="K140">
            <v>497</v>
          </cell>
        </row>
        <row r="141">
          <cell r="K141">
            <v>513</v>
          </cell>
        </row>
        <row r="142">
          <cell r="K142">
            <v>621</v>
          </cell>
        </row>
        <row r="143">
          <cell r="K143">
            <v>420</v>
          </cell>
        </row>
        <row r="144">
          <cell r="K144">
            <v>451</v>
          </cell>
        </row>
        <row r="145">
          <cell r="K145">
            <v>362</v>
          </cell>
        </row>
        <row r="146">
          <cell r="K146">
            <v>413</v>
          </cell>
        </row>
        <row r="147">
          <cell r="K147">
            <v>449</v>
          </cell>
        </row>
        <row r="148">
          <cell r="K148">
            <v>402</v>
          </cell>
        </row>
        <row r="149">
          <cell r="K149">
            <v>481</v>
          </cell>
        </row>
        <row r="150">
          <cell r="K150">
            <v>492</v>
          </cell>
        </row>
        <row r="151">
          <cell r="K151">
            <v>537</v>
          </cell>
        </row>
        <row r="152">
          <cell r="K152">
            <v>453</v>
          </cell>
        </row>
        <row r="153">
          <cell r="K153">
            <v>497</v>
          </cell>
        </row>
        <row r="154">
          <cell r="K154">
            <v>384</v>
          </cell>
        </row>
        <row r="155">
          <cell r="K155">
            <v>404</v>
          </cell>
        </row>
        <row r="156">
          <cell r="K156">
            <v>794</v>
          </cell>
        </row>
        <row r="157">
          <cell r="K157">
            <v>734</v>
          </cell>
        </row>
        <row r="158">
          <cell r="K158">
            <v>743</v>
          </cell>
        </row>
        <row r="159">
          <cell r="K159">
            <v>691</v>
          </cell>
        </row>
        <row r="160">
          <cell r="K160">
            <v>736</v>
          </cell>
        </row>
        <row r="161">
          <cell r="K161">
            <v>785</v>
          </cell>
        </row>
        <row r="162">
          <cell r="K162">
            <v>779</v>
          </cell>
        </row>
        <row r="163">
          <cell r="K163">
            <v>691</v>
          </cell>
        </row>
        <row r="164">
          <cell r="K164">
            <v>724</v>
          </cell>
        </row>
        <row r="165">
          <cell r="K165">
            <v>661</v>
          </cell>
        </row>
        <row r="166">
          <cell r="K166">
            <v>707</v>
          </cell>
        </row>
        <row r="167">
          <cell r="K167">
            <v>618</v>
          </cell>
        </row>
        <row r="168">
          <cell r="K168">
            <v>600</v>
          </cell>
        </row>
        <row r="169">
          <cell r="K169">
            <v>636</v>
          </cell>
        </row>
        <row r="170">
          <cell r="K170">
            <v>568</v>
          </cell>
        </row>
        <row r="171">
          <cell r="K171">
            <v>543</v>
          </cell>
        </row>
        <row r="172">
          <cell r="K172">
            <v>509</v>
          </cell>
        </row>
        <row r="173">
          <cell r="K173">
            <v>570</v>
          </cell>
        </row>
        <row r="174">
          <cell r="K174">
            <v>81</v>
          </cell>
        </row>
        <row r="175">
          <cell r="K175">
            <v>100</v>
          </cell>
        </row>
        <row r="176">
          <cell r="K176">
            <v>148</v>
          </cell>
        </row>
        <row r="177">
          <cell r="K177">
            <v>51</v>
          </cell>
        </row>
        <row r="178">
          <cell r="K178">
            <v>105</v>
          </cell>
        </row>
        <row r="179">
          <cell r="K179">
            <v>61</v>
          </cell>
        </row>
        <row r="180">
          <cell r="K180">
            <v>170</v>
          </cell>
        </row>
        <row r="181">
          <cell r="K181">
            <v>80</v>
          </cell>
        </row>
        <row r="182">
          <cell r="K182">
            <v>130</v>
          </cell>
        </row>
        <row r="183">
          <cell r="K183">
            <v>692</v>
          </cell>
        </row>
        <row r="184">
          <cell r="K184">
            <v>726</v>
          </cell>
        </row>
        <row r="185">
          <cell r="K185">
            <v>847</v>
          </cell>
        </row>
        <row r="186">
          <cell r="K186">
            <v>752</v>
          </cell>
        </row>
        <row r="187">
          <cell r="K187">
            <v>900</v>
          </cell>
        </row>
        <row r="188">
          <cell r="K188">
            <v>797</v>
          </cell>
        </row>
        <row r="189">
          <cell r="K189">
            <v>993</v>
          </cell>
        </row>
        <row r="190">
          <cell r="K190">
            <v>833</v>
          </cell>
        </row>
        <row r="191">
          <cell r="K191">
            <v>822</v>
          </cell>
        </row>
        <row r="192">
          <cell r="K192">
            <v>1160</v>
          </cell>
        </row>
        <row r="193">
          <cell r="K193">
            <v>1121</v>
          </cell>
        </row>
        <row r="194">
          <cell r="K194">
            <v>1244</v>
          </cell>
        </row>
        <row r="195">
          <cell r="K195">
            <v>1197</v>
          </cell>
        </row>
        <row r="196">
          <cell r="K196">
            <v>1383</v>
          </cell>
        </row>
        <row r="197">
          <cell r="K197">
            <v>1178</v>
          </cell>
        </row>
        <row r="198">
          <cell r="K198">
            <v>1366</v>
          </cell>
        </row>
        <row r="199">
          <cell r="K199">
            <v>1096</v>
          </cell>
        </row>
        <row r="200">
          <cell r="K200">
            <v>1297</v>
          </cell>
        </row>
        <row r="201">
          <cell r="K201">
            <v>1293</v>
          </cell>
        </row>
        <row r="202">
          <cell r="K202">
            <v>1269</v>
          </cell>
        </row>
        <row r="203">
          <cell r="K203">
            <v>1460</v>
          </cell>
        </row>
        <row r="204">
          <cell r="K204">
            <v>1330</v>
          </cell>
        </row>
        <row r="205">
          <cell r="K205">
            <v>1586</v>
          </cell>
        </row>
        <row r="206">
          <cell r="K206">
            <v>1553</v>
          </cell>
        </row>
        <row r="207">
          <cell r="K207">
            <v>1607</v>
          </cell>
        </row>
        <row r="208">
          <cell r="K208">
            <v>1354</v>
          </cell>
        </row>
        <row r="209">
          <cell r="K209">
            <v>1495</v>
          </cell>
        </row>
        <row r="210">
          <cell r="K210">
            <v>439</v>
          </cell>
        </row>
        <row r="211">
          <cell r="K211">
            <v>439</v>
          </cell>
        </row>
        <row r="212">
          <cell r="K212">
            <v>501</v>
          </cell>
        </row>
        <row r="213">
          <cell r="K213">
            <v>517</v>
          </cell>
        </row>
        <row r="214">
          <cell r="K214">
            <v>567</v>
          </cell>
        </row>
        <row r="215">
          <cell r="K215">
            <v>425</v>
          </cell>
        </row>
        <row r="216">
          <cell r="K216">
            <v>562</v>
          </cell>
        </row>
        <row r="217">
          <cell r="K217">
            <v>344</v>
          </cell>
        </row>
        <row r="218">
          <cell r="K218">
            <v>492</v>
          </cell>
        </row>
        <row r="219">
          <cell r="K219">
            <v>404</v>
          </cell>
        </row>
        <row r="220">
          <cell r="K220">
            <v>371</v>
          </cell>
        </row>
        <row r="221">
          <cell r="K221">
            <v>439</v>
          </cell>
        </row>
        <row r="222">
          <cell r="K222">
            <v>385</v>
          </cell>
        </row>
        <row r="223">
          <cell r="K223">
            <v>560</v>
          </cell>
        </row>
        <row r="224">
          <cell r="K224">
            <v>525</v>
          </cell>
        </row>
        <row r="225">
          <cell r="K225">
            <v>628</v>
          </cell>
        </row>
        <row r="226">
          <cell r="K226">
            <v>611</v>
          </cell>
        </row>
        <row r="227">
          <cell r="K227">
            <v>567</v>
          </cell>
        </row>
        <row r="228">
          <cell r="K228">
            <v>1108</v>
          </cell>
        </row>
        <row r="229">
          <cell r="K229">
            <v>986</v>
          </cell>
        </row>
        <row r="230">
          <cell r="K230">
            <v>1001</v>
          </cell>
        </row>
        <row r="231">
          <cell r="K231">
            <v>1019</v>
          </cell>
        </row>
        <row r="232">
          <cell r="K232">
            <v>1130</v>
          </cell>
        </row>
        <row r="233">
          <cell r="K233">
            <v>1090</v>
          </cell>
        </row>
        <row r="234">
          <cell r="K234">
            <v>1149</v>
          </cell>
        </row>
        <row r="235">
          <cell r="K235">
            <v>956</v>
          </cell>
        </row>
        <row r="236">
          <cell r="K236">
            <v>1097</v>
          </cell>
        </row>
        <row r="237">
          <cell r="K237">
            <v>27</v>
          </cell>
        </row>
        <row r="238">
          <cell r="K238">
            <v>53</v>
          </cell>
        </row>
        <row r="239">
          <cell r="K239">
            <v>27</v>
          </cell>
        </row>
        <row r="240">
          <cell r="K240">
            <v>39</v>
          </cell>
        </row>
        <row r="241">
          <cell r="K241">
            <v>71</v>
          </cell>
        </row>
        <row r="242">
          <cell r="K242">
            <v>46</v>
          </cell>
        </row>
        <row r="243">
          <cell r="K243">
            <v>58</v>
          </cell>
        </row>
        <row r="244">
          <cell r="K244">
            <v>11</v>
          </cell>
        </row>
        <row r="245">
          <cell r="K245">
            <v>54</v>
          </cell>
        </row>
        <row r="246">
          <cell r="K246">
            <v>130</v>
          </cell>
        </row>
        <row r="247">
          <cell r="K247">
            <v>139</v>
          </cell>
        </row>
        <row r="248">
          <cell r="K248">
            <v>189</v>
          </cell>
        </row>
        <row r="249">
          <cell r="K249">
            <v>168</v>
          </cell>
        </row>
        <row r="250">
          <cell r="K250">
            <v>208</v>
          </cell>
        </row>
        <row r="251">
          <cell r="K251">
            <v>187</v>
          </cell>
        </row>
        <row r="252">
          <cell r="K252">
            <v>208</v>
          </cell>
        </row>
        <row r="253">
          <cell r="K253">
            <v>187</v>
          </cell>
        </row>
        <row r="254">
          <cell r="K254">
            <v>243</v>
          </cell>
        </row>
        <row r="255">
          <cell r="K255">
            <v>271</v>
          </cell>
        </row>
        <row r="256">
          <cell r="K256">
            <v>233</v>
          </cell>
        </row>
        <row r="257">
          <cell r="K257">
            <v>240</v>
          </cell>
        </row>
        <row r="258">
          <cell r="K258">
            <v>314</v>
          </cell>
        </row>
        <row r="259">
          <cell r="K259">
            <v>253</v>
          </cell>
        </row>
        <row r="260">
          <cell r="K260">
            <v>488</v>
          </cell>
        </row>
        <row r="261">
          <cell r="K261">
            <v>422</v>
          </cell>
        </row>
        <row r="262">
          <cell r="K262">
            <v>327</v>
          </cell>
        </row>
        <row r="263">
          <cell r="K263">
            <v>408</v>
          </cell>
        </row>
        <row r="264">
          <cell r="K264">
            <v>49</v>
          </cell>
        </row>
        <row r="265">
          <cell r="K265">
            <v>63</v>
          </cell>
        </row>
        <row r="266">
          <cell r="K266">
            <v>113</v>
          </cell>
        </row>
        <row r="267">
          <cell r="K267">
            <v>98</v>
          </cell>
        </row>
        <row r="268">
          <cell r="K268">
            <v>80</v>
          </cell>
        </row>
        <row r="269">
          <cell r="K269">
            <v>59</v>
          </cell>
        </row>
        <row r="270">
          <cell r="K270">
            <v>140</v>
          </cell>
        </row>
        <row r="271">
          <cell r="K271">
            <v>45</v>
          </cell>
        </row>
        <row r="272">
          <cell r="K272">
            <v>98</v>
          </cell>
        </row>
        <row r="273">
          <cell r="K273">
            <v>1074</v>
          </cell>
        </row>
        <row r="274">
          <cell r="K274">
            <v>924</v>
          </cell>
        </row>
        <row r="275">
          <cell r="K275">
            <v>989</v>
          </cell>
        </row>
        <row r="276">
          <cell r="K276">
            <v>952</v>
          </cell>
        </row>
        <row r="277">
          <cell r="K277">
            <v>1146</v>
          </cell>
        </row>
        <row r="278">
          <cell r="K278">
            <v>1026</v>
          </cell>
        </row>
        <row r="279">
          <cell r="K279">
            <v>1225</v>
          </cell>
        </row>
        <row r="280">
          <cell r="K280">
            <v>1021</v>
          </cell>
        </row>
        <row r="281">
          <cell r="K281">
            <v>1124</v>
          </cell>
        </row>
        <row r="282">
          <cell r="K282">
            <v>112</v>
          </cell>
        </row>
        <row r="283">
          <cell r="K283">
            <v>132</v>
          </cell>
        </row>
        <row r="284">
          <cell r="K284">
            <v>162</v>
          </cell>
        </row>
        <row r="285">
          <cell r="K285">
            <v>103</v>
          </cell>
        </row>
        <row r="286">
          <cell r="K286">
            <v>166</v>
          </cell>
        </row>
        <row r="287">
          <cell r="K287">
            <v>129</v>
          </cell>
        </row>
        <row r="288">
          <cell r="K288">
            <v>115</v>
          </cell>
        </row>
        <row r="289">
          <cell r="K289">
            <v>119</v>
          </cell>
        </row>
        <row r="290">
          <cell r="K290">
            <v>120</v>
          </cell>
        </row>
        <row r="291">
          <cell r="K291">
            <v>3878</v>
          </cell>
        </row>
        <row r="292">
          <cell r="K292">
            <v>4065</v>
          </cell>
        </row>
        <row r="293">
          <cell r="K293">
            <v>4296</v>
          </cell>
        </row>
        <row r="294">
          <cell r="K294">
            <v>3869</v>
          </cell>
        </row>
        <row r="295">
          <cell r="K295">
            <v>4282</v>
          </cell>
        </row>
        <row r="296">
          <cell r="K296">
            <v>4030</v>
          </cell>
        </row>
        <row r="297">
          <cell r="K297">
            <v>4298</v>
          </cell>
        </row>
        <row r="298">
          <cell r="K298">
            <v>3903</v>
          </cell>
        </row>
        <row r="299">
          <cell r="K299">
            <v>3955</v>
          </cell>
        </row>
        <row r="300">
          <cell r="K300">
            <v>1432</v>
          </cell>
        </row>
        <row r="301">
          <cell r="K301">
            <v>1436</v>
          </cell>
        </row>
        <row r="302">
          <cell r="K302">
            <v>1344</v>
          </cell>
        </row>
        <row r="303">
          <cell r="K303">
            <v>1597</v>
          </cell>
        </row>
        <row r="304">
          <cell r="K304">
            <v>1586</v>
          </cell>
        </row>
        <row r="305">
          <cell r="K305">
            <v>1528</v>
          </cell>
        </row>
        <row r="306">
          <cell r="K306">
            <v>1778</v>
          </cell>
        </row>
        <row r="307">
          <cell r="K307">
            <v>1550</v>
          </cell>
        </row>
        <row r="308">
          <cell r="K308">
            <v>1690</v>
          </cell>
        </row>
        <row r="309">
          <cell r="K309">
            <v>21</v>
          </cell>
        </row>
        <row r="310">
          <cell r="K310">
            <v>10</v>
          </cell>
        </row>
        <row r="311">
          <cell r="K311">
            <v>0</v>
          </cell>
        </row>
        <row r="312">
          <cell r="K312">
            <v>21</v>
          </cell>
        </row>
        <row r="313">
          <cell r="K313">
            <v>25</v>
          </cell>
        </row>
        <row r="314">
          <cell r="K314">
            <v>64</v>
          </cell>
        </row>
        <row r="315">
          <cell r="K315">
            <v>38</v>
          </cell>
        </row>
        <row r="316">
          <cell r="K316">
            <v>0</v>
          </cell>
        </row>
        <row r="317">
          <cell r="K317">
            <v>0</v>
          </cell>
        </row>
        <row r="318">
          <cell r="K318">
            <v>1640</v>
          </cell>
        </row>
        <row r="319">
          <cell r="K319">
            <v>1669</v>
          </cell>
        </row>
        <row r="320">
          <cell r="K320">
            <v>1892</v>
          </cell>
        </row>
        <row r="321">
          <cell r="K321">
            <v>1881</v>
          </cell>
        </row>
        <row r="322">
          <cell r="K322">
            <v>2005</v>
          </cell>
        </row>
        <row r="323">
          <cell r="K323">
            <v>2025</v>
          </cell>
        </row>
        <row r="324">
          <cell r="K324">
            <v>2093</v>
          </cell>
        </row>
        <row r="325">
          <cell r="K325">
            <v>1773</v>
          </cell>
        </row>
        <row r="326">
          <cell r="K326">
            <v>1888</v>
          </cell>
        </row>
        <row r="327">
          <cell r="K327">
            <v>633</v>
          </cell>
        </row>
        <row r="328">
          <cell r="K328">
            <v>579</v>
          </cell>
        </row>
        <row r="329">
          <cell r="K329">
            <v>660</v>
          </cell>
        </row>
        <row r="330">
          <cell r="K330">
            <v>374</v>
          </cell>
        </row>
        <row r="331">
          <cell r="K331">
            <v>506</v>
          </cell>
        </row>
        <row r="332">
          <cell r="K332">
            <v>483</v>
          </cell>
        </row>
        <row r="333">
          <cell r="K333">
            <v>540</v>
          </cell>
        </row>
        <row r="334">
          <cell r="K334">
            <v>335</v>
          </cell>
        </row>
        <row r="335">
          <cell r="K335">
            <v>428</v>
          </cell>
        </row>
        <row r="336">
          <cell r="K336">
            <v>304</v>
          </cell>
        </row>
        <row r="337">
          <cell r="K337">
            <v>261</v>
          </cell>
        </row>
        <row r="338">
          <cell r="K338">
            <v>237</v>
          </cell>
        </row>
        <row r="339">
          <cell r="K339">
            <v>220</v>
          </cell>
        </row>
        <row r="340">
          <cell r="K340">
            <v>293</v>
          </cell>
        </row>
        <row r="341">
          <cell r="K341">
            <v>240</v>
          </cell>
        </row>
        <row r="342">
          <cell r="K342">
            <v>268</v>
          </cell>
        </row>
        <row r="343">
          <cell r="K343">
            <v>245</v>
          </cell>
        </row>
        <row r="344">
          <cell r="K344">
            <v>379</v>
          </cell>
        </row>
        <row r="345">
          <cell r="K345">
            <v>2188</v>
          </cell>
        </row>
        <row r="346">
          <cell r="K346">
            <v>2047</v>
          </cell>
        </row>
        <row r="347">
          <cell r="K347">
            <v>2426</v>
          </cell>
        </row>
        <row r="348">
          <cell r="K348">
            <v>2112</v>
          </cell>
        </row>
        <row r="349">
          <cell r="K349">
            <v>2536</v>
          </cell>
        </row>
        <row r="350">
          <cell r="K350">
            <v>2163</v>
          </cell>
        </row>
        <row r="351">
          <cell r="K351">
            <v>2560</v>
          </cell>
        </row>
        <row r="352">
          <cell r="K352">
            <v>2171</v>
          </cell>
        </row>
        <row r="353">
          <cell r="K353">
            <v>2393</v>
          </cell>
        </row>
        <row r="354">
          <cell r="K354">
            <v>70</v>
          </cell>
        </row>
        <row r="355">
          <cell r="K355">
            <v>95</v>
          </cell>
        </row>
        <row r="356">
          <cell r="K356">
            <v>101</v>
          </cell>
        </row>
        <row r="357">
          <cell r="K357">
            <v>31</v>
          </cell>
        </row>
        <row r="358">
          <cell r="K358">
            <v>71</v>
          </cell>
        </row>
        <row r="359">
          <cell r="K359">
            <v>56</v>
          </cell>
        </row>
        <row r="360">
          <cell r="K360">
            <v>135</v>
          </cell>
        </row>
        <row r="361">
          <cell r="K361">
            <v>21</v>
          </cell>
        </row>
        <row r="362">
          <cell r="K362">
            <v>79</v>
          </cell>
        </row>
        <row r="363">
          <cell r="K363">
            <v>540</v>
          </cell>
        </row>
        <row r="364">
          <cell r="K364">
            <v>567</v>
          </cell>
        </row>
        <row r="365">
          <cell r="K365">
            <v>591</v>
          </cell>
        </row>
        <row r="366">
          <cell r="K366">
            <v>533</v>
          </cell>
        </row>
        <row r="367">
          <cell r="K367">
            <v>542</v>
          </cell>
        </row>
        <row r="368">
          <cell r="K368">
            <v>504</v>
          </cell>
        </row>
        <row r="369">
          <cell r="K369">
            <v>674</v>
          </cell>
        </row>
        <row r="370">
          <cell r="K370">
            <v>479</v>
          </cell>
        </row>
        <row r="371">
          <cell r="K371">
            <v>539</v>
          </cell>
        </row>
        <row r="372">
          <cell r="K372">
            <v>30</v>
          </cell>
        </row>
        <row r="373">
          <cell r="K373">
            <v>47</v>
          </cell>
        </row>
        <row r="374">
          <cell r="K374">
            <v>40</v>
          </cell>
        </row>
        <row r="375">
          <cell r="K375">
            <v>70</v>
          </cell>
        </row>
        <row r="376">
          <cell r="K376">
            <v>67</v>
          </cell>
        </row>
        <row r="377">
          <cell r="K377">
            <v>69</v>
          </cell>
        </row>
        <row r="378">
          <cell r="K378">
            <v>82</v>
          </cell>
        </row>
        <row r="379">
          <cell r="K379">
            <v>70</v>
          </cell>
        </row>
        <row r="380">
          <cell r="K380">
            <v>55</v>
          </cell>
        </row>
        <row r="381">
          <cell r="K381">
            <v>1087</v>
          </cell>
        </row>
        <row r="382">
          <cell r="K382">
            <v>1117</v>
          </cell>
        </row>
        <row r="383">
          <cell r="K383">
            <v>1192</v>
          </cell>
        </row>
        <row r="384">
          <cell r="K384">
            <v>1196</v>
          </cell>
        </row>
        <row r="385">
          <cell r="K385">
            <v>1255</v>
          </cell>
        </row>
        <row r="386">
          <cell r="K386">
            <v>1248</v>
          </cell>
        </row>
        <row r="387">
          <cell r="K387">
            <v>1438</v>
          </cell>
        </row>
        <row r="388">
          <cell r="K388">
            <v>1212</v>
          </cell>
        </row>
        <row r="389">
          <cell r="K389">
            <v>1321</v>
          </cell>
        </row>
        <row r="390">
          <cell r="K390">
            <v>2512</v>
          </cell>
        </row>
        <row r="391">
          <cell r="K391">
            <v>2435</v>
          </cell>
        </row>
        <row r="392">
          <cell r="K392">
            <v>2473</v>
          </cell>
        </row>
        <row r="393">
          <cell r="K393">
            <v>2435</v>
          </cell>
        </row>
        <row r="394">
          <cell r="K394">
            <v>2608</v>
          </cell>
        </row>
        <row r="395">
          <cell r="K395">
            <v>2552</v>
          </cell>
        </row>
        <row r="396">
          <cell r="K396">
            <v>2575</v>
          </cell>
        </row>
        <row r="397">
          <cell r="K397">
            <v>2260</v>
          </cell>
        </row>
        <row r="398">
          <cell r="K398">
            <v>2290</v>
          </cell>
        </row>
        <row r="399">
          <cell r="K399">
            <v>120</v>
          </cell>
        </row>
        <row r="400">
          <cell r="K400">
            <v>173</v>
          </cell>
        </row>
        <row r="401">
          <cell r="K401">
            <v>176</v>
          </cell>
        </row>
        <row r="402">
          <cell r="K402">
            <v>157</v>
          </cell>
        </row>
        <row r="403">
          <cell r="K403">
            <v>230</v>
          </cell>
        </row>
        <row r="404">
          <cell r="K404">
            <v>186</v>
          </cell>
        </row>
        <row r="405">
          <cell r="K405">
            <v>170</v>
          </cell>
        </row>
        <row r="406">
          <cell r="K406">
            <v>183</v>
          </cell>
        </row>
        <row r="407">
          <cell r="K407">
            <v>109</v>
          </cell>
        </row>
        <row r="408">
          <cell r="K408">
            <v>0</v>
          </cell>
        </row>
        <row r="409">
          <cell r="K409">
            <v>0</v>
          </cell>
        </row>
        <row r="410">
          <cell r="K410">
            <v>0</v>
          </cell>
        </row>
        <row r="411">
          <cell r="K411">
            <v>0</v>
          </cell>
        </row>
        <row r="412">
          <cell r="K412">
            <v>0</v>
          </cell>
        </row>
        <row r="413">
          <cell r="K413">
            <v>0</v>
          </cell>
        </row>
        <row r="414">
          <cell r="K414">
            <v>20</v>
          </cell>
        </row>
        <row r="415">
          <cell r="K415">
            <v>0</v>
          </cell>
        </row>
        <row r="416">
          <cell r="K416">
            <v>0</v>
          </cell>
        </row>
        <row r="417">
          <cell r="K417">
            <v>1011</v>
          </cell>
        </row>
        <row r="418">
          <cell r="K418">
            <v>1023</v>
          </cell>
        </row>
        <row r="419">
          <cell r="K419">
            <v>1204</v>
          </cell>
        </row>
        <row r="420">
          <cell r="K420">
            <v>1096</v>
          </cell>
        </row>
        <row r="421">
          <cell r="K421">
            <v>1226</v>
          </cell>
        </row>
        <row r="422">
          <cell r="K422">
            <v>1229</v>
          </cell>
        </row>
        <row r="423">
          <cell r="K423">
            <v>1206</v>
          </cell>
        </row>
        <row r="424">
          <cell r="K424">
            <v>982</v>
          </cell>
        </row>
        <row r="425">
          <cell r="K425">
            <v>1027</v>
          </cell>
        </row>
        <row r="426">
          <cell r="K426">
            <v>490</v>
          </cell>
        </row>
        <row r="427">
          <cell r="K427">
            <v>400</v>
          </cell>
        </row>
        <row r="428">
          <cell r="K428">
            <v>569</v>
          </cell>
        </row>
        <row r="429">
          <cell r="K429">
            <v>521</v>
          </cell>
        </row>
        <row r="430">
          <cell r="K430">
            <v>596</v>
          </cell>
        </row>
        <row r="431">
          <cell r="K431">
            <v>509</v>
          </cell>
        </row>
        <row r="432">
          <cell r="K432">
            <v>671</v>
          </cell>
        </row>
        <row r="433">
          <cell r="K433">
            <v>604</v>
          </cell>
        </row>
        <row r="434">
          <cell r="K434">
            <v>837</v>
          </cell>
        </row>
        <row r="435">
          <cell r="K435">
            <v>278</v>
          </cell>
        </row>
        <row r="436">
          <cell r="K436">
            <v>294</v>
          </cell>
        </row>
        <row r="437">
          <cell r="K437">
            <v>248</v>
          </cell>
        </row>
        <row r="438">
          <cell r="K438">
            <v>268</v>
          </cell>
        </row>
        <row r="439">
          <cell r="K439">
            <v>324</v>
          </cell>
        </row>
        <row r="440">
          <cell r="K440">
            <v>263</v>
          </cell>
        </row>
        <row r="441">
          <cell r="K441">
            <v>345</v>
          </cell>
        </row>
        <row r="442">
          <cell r="K442">
            <v>207</v>
          </cell>
        </row>
        <row r="443">
          <cell r="K443">
            <v>294</v>
          </cell>
        </row>
        <row r="444">
          <cell r="K444">
            <v>773</v>
          </cell>
        </row>
        <row r="445">
          <cell r="K445">
            <v>726</v>
          </cell>
        </row>
        <row r="446">
          <cell r="K446">
            <v>806</v>
          </cell>
        </row>
        <row r="447">
          <cell r="K447">
            <v>840</v>
          </cell>
        </row>
        <row r="448">
          <cell r="K448">
            <v>940</v>
          </cell>
        </row>
        <row r="449">
          <cell r="K449">
            <v>797</v>
          </cell>
        </row>
        <row r="450">
          <cell r="K450">
            <v>885</v>
          </cell>
        </row>
        <row r="451">
          <cell r="K451">
            <v>674</v>
          </cell>
        </row>
        <row r="452">
          <cell r="K452">
            <v>806</v>
          </cell>
        </row>
        <row r="453">
          <cell r="K453">
            <v>10</v>
          </cell>
        </row>
        <row r="454">
          <cell r="K454">
            <v>10</v>
          </cell>
        </row>
        <row r="455">
          <cell r="K455">
            <v>22</v>
          </cell>
        </row>
        <row r="456">
          <cell r="K456">
            <v>0</v>
          </cell>
        </row>
        <row r="457">
          <cell r="K457">
            <v>12</v>
          </cell>
        </row>
        <row r="458">
          <cell r="K458">
            <v>0</v>
          </cell>
        </row>
        <row r="459">
          <cell r="K459">
            <v>0</v>
          </cell>
        </row>
        <row r="460">
          <cell r="K460">
            <v>0</v>
          </cell>
        </row>
        <row r="461">
          <cell r="K461">
            <v>22</v>
          </cell>
        </row>
      </sheetData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vi" refreshedDate="45418.654026388889" createdVersion="8" refreshedVersion="8" minRefreshableVersion="3" recordCount="461" xr:uid="{06D1891C-C864-40E3-BA20-877A0D629477}">
  <cacheSource type="worksheet">
    <worksheetSource ref="A2:AJ1048576" sheet="Integrated Data"/>
  </cacheSource>
  <cacheFields count="36">
    <cacheField name="State - Year" numFmtId="0">
      <sharedItems containsBlank="1"/>
    </cacheField>
    <cacheField name="Under 5 Years" numFmtId="0">
      <sharedItems containsString="0" containsBlank="1" containsNumber="1" containsInteger="1" minValue="0" maxValue="0"/>
    </cacheField>
    <cacheField name="5-14 years" numFmtId="0">
      <sharedItems containsString="0" containsBlank="1" containsNumber="1" containsInteger="1" minValue="0" maxValue="10"/>
    </cacheField>
    <cacheField name="15-24 years" numFmtId="0">
      <sharedItems containsString="0" containsBlank="1" containsNumber="1" containsInteger="1" minValue="0" maxValue="11"/>
    </cacheField>
    <cacheField name="25-34 years" numFmtId="0">
      <sharedItems containsString="0" containsBlank="1" containsNumber="1" containsInteger="1" minValue="0" maxValue="304"/>
    </cacheField>
    <cacheField name="35-44 years" numFmtId="0">
      <sharedItems containsString="0" containsBlank="1" containsNumber="1" containsInteger="1" minValue="0" maxValue="1192"/>
    </cacheField>
    <cacheField name="45-54 years" numFmtId="0">
      <sharedItems containsString="0" containsBlank="1" containsNumber="1" containsInteger="1" minValue="0" maxValue="7779"/>
    </cacheField>
    <cacheField name="55-64 years" numFmtId="0">
      <sharedItems containsString="0" containsBlank="1" containsNumber="1" containsInteger="1" minValue="0" maxValue="26857"/>
    </cacheField>
    <cacheField name="65-74 years" numFmtId="0">
      <sharedItems containsString="0" containsBlank="1" containsNumber="1" containsInteger="1" minValue="0" maxValue="53446"/>
    </cacheField>
    <cacheField name="75-84 years" numFmtId="0">
      <sharedItems containsString="0" containsBlank="1" containsNumber="1" containsInteger="1" minValue="0" maxValue="113081"/>
    </cacheField>
    <cacheField name="85+ years" numFmtId="0">
      <sharedItems containsString="0" containsBlank="1" containsNumber="1" containsInteger="1" minValue="0" maxValue="212739"/>
    </cacheField>
    <cacheField name="65+ years" numFmtId="0">
      <sharedItems containsString="0" containsBlank="1" containsNumber="1" containsInteger="1" minValue="0" maxValue="379266" count="361">
        <n v="700"/>
        <n v="754"/>
        <n v="756"/>
        <n v="736"/>
        <n v="767"/>
        <n v="773"/>
        <n v="875"/>
        <n v="757"/>
        <n v="940"/>
        <n v="0"/>
        <n v="779"/>
        <n v="560"/>
        <n v="522"/>
        <n v="507"/>
        <n v="583"/>
        <n v="553"/>
        <n v="596"/>
        <n v="649"/>
        <n v="666"/>
        <n v="498"/>
        <n v="462"/>
        <n v="563"/>
        <n v="536"/>
        <n v="619"/>
        <n v="485"/>
        <n v="521"/>
        <n v="491"/>
        <n v="549"/>
        <n v="5197"/>
        <n v="5229"/>
        <n v="5338"/>
        <n v="5119"/>
        <n v="5694"/>
        <n v="4888"/>
        <n v="5423"/>
        <n v="5085"/>
        <n v="5510"/>
        <n v="411"/>
        <n v="385"/>
        <n v="408"/>
        <n v="375"/>
        <n v="427"/>
        <n v="440"/>
        <n v="319"/>
        <n v="334"/>
        <n v="546"/>
        <n v="459"/>
        <n v="534"/>
        <n v="430"/>
        <n v="467"/>
        <n v="497"/>
        <n v="548"/>
        <n v="399"/>
        <n v="527"/>
        <n v="10"/>
        <n v="21"/>
        <n v="31"/>
        <n v="52"/>
        <n v="1861"/>
        <n v="1904"/>
        <n v="2034"/>
        <n v="1985"/>
        <n v="2136"/>
        <n v="2143"/>
        <n v="2271"/>
        <n v="2260"/>
        <n v="2554"/>
        <n v="1161"/>
        <n v="1172"/>
        <n v="1173"/>
        <n v="1108"/>
        <n v="1151"/>
        <n v="1133"/>
        <n v="1159"/>
        <n v="1068"/>
        <n v="1117"/>
        <n v="105"/>
        <n v="141"/>
        <n v="193"/>
        <n v="270"/>
        <n v="286"/>
        <n v="405"/>
        <n v="348"/>
        <n v="458"/>
        <n v="78"/>
        <n v="61"/>
        <n v="46"/>
        <n v="106"/>
        <n v="56"/>
        <n v="82"/>
        <n v="42"/>
        <n v="2006"/>
        <n v="1912"/>
        <n v="2049"/>
        <n v="1983"/>
        <n v="2122"/>
        <n v="2125"/>
        <n v="1997"/>
        <n v="1799"/>
        <n v="2026"/>
        <n v="931"/>
        <n v="951"/>
        <n v="785"/>
        <n v="751"/>
        <n v="892"/>
        <n v="805"/>
        <n v="850"/>
        <n v="749"/>
        <n v="882"/>
        <n v="506"/>
        <n v="434"/>
        <n v="513"/>
        <n v="621"/>
        <n v="420"/>
        <n v="451"/>
        <n v="362"/>
        <n v="413"/>
        <n v="449"/>
        <n v="402"/>
        <n v="481"/>
        <n v="492"/>
        <n v="537"/>
        <n v="453"/>
        <n v="384"/>
        <n v="404"/>
        <n v="794"/>
        <n v="734"/>
        <n v="743"/>
        <n v="691"/>
        <n v="724"/>
        <n v="661"/>
        <n v="707"/>
        <n v="618"/>
        <n v="600"/>
        <n v="636"/>
        <n v="568"/>
        <n v="543"/>
        <n v="509"/>
        <n v="570"/>
        <n v="81"/>
        <n v="100"/>
        <n v="148"/>
        <n v="51"/>
        <n v="170"/>
        <n v="80"/>
        <n v="130"/>
        <n v="692"/>
        <n v="726"/>
        <n v="847"/>
        <n v="752"/>
        <n v="900"/>
        <n v="797"/>
        <n v="993"/>
        <n v="833"/>
        <n v="822"/>
        <n v="1160"/>
        <n v="1121"/>
        <n v="1244"/>
        <n v="1197"/>
        <n v="1383"/>
        <n v="1178"/>
        <n v="1366"/>
        <n v="1096"/>
        <n v="1297"/>
        <n v="1293"/>
        <n v="1269"/>
        <n v="1460"/>
        <n v="1330"/>
        <n v="1586"/>
        <n v="1553"/>
        <n v="1607"/>
        <n v="1354"/>
        <n v="1495"/>
        <n v="439"/>
        <n v="501"/>
        <n v="517"/>
        <n v="567"/>
        <n v="425"/>
        <n v="562"/>
        <n v="344"/>
        <n v="371"/>
        <n v="525"/>
        <n v="628"/>
        <n v="611"/>
        <n v="986"/>
        <n v="1001"/>
        <n v="1019"/>
        <n v="1130"/>
        <n v="1090"/>
        <n v="1149"/>
        <n v="956"/>
        <n v="1097"/>
        <n v="27"/>
        <n v="53"/>
        <n v="39"/>
        <n v="71"/>
        <n v="58"/>
        <n v="11"/>
        <n v="54"/>
        <n v="139"/>
        <n v="189"/>
        <n v="168"/>
        <n v="208"/>
        <n v="187"/>
        <n v="243"/>
        <n v="271"/>
        <n v="233"/>
        <n v="240"/>
        <n v="314"/>
        <n v="253"/>
        <n v="488"/>
        <n v="422"/>
        <n v="327"/>
        <n v="49"/>
        <n v="63"/>
        <n v="113"/>
        <n v="98"/>
        <n v="59"/>
        <n v="140"/>
        <n v="45"/>
        <n v="1074"/>
        <n v="924"/>
        <n v="989"/>
        <n v="952"/>
        <n v="1146"/>
        <n v="1026"/>
        <n v="1225"/>
        <n v="1021"/>
        <n v="1124"/>
        <n v="112"/>
        <n v="132"/>
        <n v="162"/>
        <n v="103"/>
        <n v="166"/>
        <n v="129"/>
        <n v="115"/>
        <n v="119"/>
        <n v="120"/>
        <n v="3878"/>
        <n v="4065"/>
        <n v="4296"/>
        <n v="3869"/>
        <n v="4282"/>
        <n v="4030"/>
        <n v="4298"/>
        <n v="3903"/>
        <n v="3955"/>
        <n v="1432"/>
        <n v="1436"/>
        <n v="1344"/>
        <n v="1597"/>
        <n v="1528"/>
        <n v="1778"/>
        <n v="1550"/>
        <n v="1690"/>
        <n v="25"/>
        <n v="64"/>
        <n v="38"/>
        <n v="1640"/>
        <n v="1669"/>
        <n v="1892"/>
        <n v="1881"/>
        <n v="2005"/>
        <n v="2025"/>
        <n v="2093"/>
        <n v="1773"/>
        <n v="1888"/>
        <n v="633"/>
        <n v="579"/>
        <n v="660"/>
        <n v="374"/>
        <n v="483"/>
        <n v="540"/>
        <n v="335"/>
        <n v="428"/>
        <n v="304"/>
        <n v="261"/>
        <n v="237"/>
        <n v="220"/>
        <n v="293"/>
        <n v="268"/>
        <n v="245"/>
        <n v="379"/>
        <n v="2188"/>
        <n v="2047"/>
        <n v="2426"/>
        <n v="2112"/>
        <n v="2536"/>
        <n v="2163"/>
        <n v="2560"/>
        <n v="2171"/>
        <n v="2393"/>
        <n v="70"/>
        <n v="95"/>
        <n v="101"/>
        <n v="135"/>
        <n v="79"/>
        <n v="591"/>
        <n v="533"/>
        <n v="542"/>
        <n v="504"/>
        <n v="674"/>
        <n v="479"/>
        <n v="539"/>
        <n v="30"/>
        <n v="47"/>
        <n v="40"/>
        <n v="67"/>
        <n v="69"/>
        <n v="55"/>
        <n v="1087"/>
        <n v="1192"/>
        <n v="1196"/>
        <n v="1255"/>
        <n v="1248"/>
        <n v="1438"/>
        <n v="1212"/>
        <n v="1321"/>
        <n v="2512"/>
        <n v="2435"/>
        <n v="2473"/>
        <n v="2608"/>
        <n v="2552"/>
        <n v="2575"/>
        <n v="2290"/>
        <n v="173"/>
        <n v="176"/>
        <n v="157"/>
        <n v="230"/>
        <n v="186"/>
        <n v="183"/>
        <n v="109"/>
        <n v="20"/>
        <n v="1011"/>
        <n v="1023"/>
        <n v="1204"/>
        <n v="1226"/>
        <n v="1229"/>
        <n v="1206"/>
        <n v="982"/>
        <n v="1027"/>
        <n v="490"/>
        <n v="400"/>
        <n v="569"/>
        <n v="671"/>
        <n v="604"/>
        <n v="837"/>
        <n v="278"/>
        <n v="294"/>
        <n v="248"/>
        <n v="324"/>
        <n v="263"/>
        <n v="345"/>
        <n v="207"/>
        <n v="806"/>
        <n v="840"/>
        <n v="885"/>
        <n v="22"/>
        <n v="12"/>
        <n v="379266"/>
        <m/>
      </sharedItems>
    </cacheField>
    <cacheField name="Grand Total" numFmtId="0">
      <sharedItems containsString="0" containsBlank="1" containsNumber="1" containsInteger="1" minValue="0" maxValue="415419"/>
    </cacheField>
    <cacheField name=" Under 5 years" numFmtId="0">
      <sharedItems containsString="0" containsBlank="1" containsNumber="1" containsInteger="1" minValue="3214" maxValue="107923589"/>
    </cacheField>
    <cacheField name=" 5 - 14 years" numFmtId="0">
      <sharedItems containsString="0" containsBlank="1" containsNumber="1" containsInteger="1" minValue="5902" maxValue="213806324"/>
    </cacheField>
    <cacheField name=" 15 - 24 years" numFmtId="0">
      <sharedItems containsString="0" containsBlank="1" containsNumber="1" containsInteger="1" minValue="11355" maxValue="321438199"/>
    </cacheField>
    <cacheField name=" 25 - 34 years" numFmtId="0">
      <sharedItems containsString="0" containsBlank="1" containsNumber="1" containsInteger="1" minValue="16356" maxValue="428847414"/>
    </cacheField>
    <cacheField name=" 35 - 44 years" numFmtId="0">
      <sharedItems containsString="0" containsBlank="1" containsNumber="1" containsInteger="1" minValue="20416" maxValue="533650420"/>
    </cacheField>
    <cacheField name=" 45 - 54 years" numFmtId="0">
      <sharedItems containsString="0" containsBlank="1" containsNumber="1" containsInteger="1" minValue="24192" maxValue="639007873"/>
    </cacheField>
    <cacheField name=" 55 - 64 years" numFmtId="0">
      <sharedItems containsString="0" containsBlank="1" containsNumber="1" containsInteger="1" minValue="26997" maxValue="744573359"/>
    </cacheField>
    <cacheField name=" 65 - 74 years" numFmtId="0">
      <sharedItems containsString="0" containsBlank="1" containsNumber="1" containsInteger="1" minValue="28516" maxValue="851633364"/>
    </cacheField>
    <cacheField name=" 75 - 84 years" numFmtId="0">
      <sharedItems containsString="0" containsBlank="1" containsNumber="1" containsInteger="1" minValue="29567" maxValue="956942738"/>
    </cacheField>
    <cacheField name="85+ years2" numFmtId="0">
      <sharedItems containsString="0" containsBlank="1" containsNumber="1" containsInteger="1" minValue="101" maxValue="51428609"/>
    </cacheField>
    <cacheField name="65+ years2" numFmtId="0">
      <sharedItems containsString="0" containsBlank="1" containsNumber="1" containsInteger="1" minValue="58283" maxValue="1860004711" count="461">
        <n v="4830596"/>
        <n v="5207243"/>
        <n v="5917743"/>
        <n v="5620087"/>
        <n v="5349284"/>
        <n v="4661928"/>
        <n v="4461925"/>
        <n v="5443105"/>
        <n v="2850568"/>
        <n v="2186570"/>
        <n v="2325547"/>
        <n v="1870996"/>
        <n v="1877699"/>
        <n v="1866101"/>
        <n v="1993919"/>
        <n v="2116838"/>
        <n v="2026406"/>
        <n v="501550"/>
        <n v="1046253"/>
        <n v="1161710"/>
        <n v="968059"/>
        <n v="1177464"/>
        <n v="1100834"/>
        <n v="1201132"/>
        <n v="1023383"/>
        <n v="1350798"/>
        <n v="931551"/>
        <n v="5394229"/>
        <n v="6021519"/>
        <n v="5676185"/>
        <n v="5956321"/>
        <n v="5432113"/>
        <n v="5812581"/>
        <n v="5736070"/>
        <n v="5436471"/>
        <n v="2476584"/>
        <n v="3906955"/>
        <n v="3826052"/>
        <n v="3984034"/>
        <n v="4188584"/>
        <n v="3986952"/>
        <n v="4163013"/>
        <n v="4379782"/>
        <n v="3908810"/>
        <n v="3498273"/>
        <n v="4379832"/>
        <n v="4396353"/>
        <n v="4760842"/>
        <n v="4199454"/>
        <n v="4419278"/>
        <n v="4123901"/>
        <n v="5543902"/>
        <n v="4887476"/>
        <n v="1697440"/>
        <n v="666058"/>
        <n v="683114"/>
        <n v="673672"/>
        <n v="680491"/>
        <n v="681899"/>
        <n v="686918"/>
        <n v="705460"/>
        <n v="687783"/>
        <n v="690555"/>
        <n v="209906"/>
        <n v="180431"/>
        <n v="168958"/>
        <n v="196746"/>
        <n v="166192"/>
        <n v="138011"/>
        <n v="140743"/>
        <n v="144779"/>
        <n v="166912"/>
        <n v="59453"/>
        <n v="58283"/>
        <n v="67994"/>
        <n v="69908"/>
        <n v="72119"/>
        <n v="72087"/>
        <n v="73873"/>
        <n v="75223"/>
        <n v="76788"/>
        <n v="4546275"/>
        <n v="4424450"/>
        <n v="4136469"/>
        <n v="4681146"/>
        <n v="4805511"/>
        <n v="4019030"/>
        <n v="4475734"/>
        <n v="4755616"/>
        <n v="3775404"/>
        <n v="11727239"/>
        <n v="11340008"/>
        <n v="10931834"/>
        <n v="11590404"/>
        <n v="11128765"/>
        <n v="10568388"/>
        <n v="11621299"/>
        <n v="10676217"/>
        <n v="5545560"/>
        <n v="348138"/>
        <n v="352199"/>
        <n v="347744"/>
        <n v="309647"/>
        <n v="311280"/>
        <n v="319756"/>
        <n v="259002"/>
        <n v="367902"/>
        <n v="283596"/>
        <n v="3185840"/>
        <n v="3151485"/>
        <n v="3472884"/>
        <n v="3313598"/>
        <n v="3647107"/>
        <n v="3247385"/>
        <n v="3041795"/>
        <n v="3026712"/>
        <n v="1071255"/>
        <n v="7592706"/>
        <n v="7426516"/>
        <n v="6951923"/>
        <n v="7089859"/>
        <n v="6743623"/>
        <n v="6915921"/>
        <n v="7354500"/>
        <n v="6932168"/>
        <n v="3826042"/>
        <n v="6391796"/>
        <n v="6119628"/>
        <n v="5601534"/>
        <n v="5753596"/>
        <n v="6082286"/>
        <n v="5473400"/>
        <n v="5923213"/>
        <n v="6148676"/>
        <n v="4301938"/>
        <n v="7699517"/>
        <n v="8028403"/>
        <n v="7821783"/>
        <n v="7981428"/>
        <n v="7297505"/>
        <n v="7364954"/>
        <n v="8154833"/>
        <n v="7018658"/>
        <n v="2301877"/>
        <n v="6568784"/>
        <n v="6230565"/>
        <n v="6748403"/>
        <n v="6564247"/>
        <n v="6684825"/>
        <n v="7142530"/>
        <n v="6384771"/>
        <n v="6501346"/>
        <n v="1941376"/>
        <n v="8876008"/>
        <n v="8225314"/>
        <n v="8515426"/>
        <n v="8775550"/>
        <n v="8464008"/>
        <n v="8206838"/>
        <n v="9830093"/>
        <n v="9574371"/>
        <n v="3585942"/>
        <n v="4436522"/>
        <n v="4547748"/>
        <n v="4256863"/>
        <n v="4352607"/>
        <n v="4156225"/>
        <n v="4844798"/>
        <n v="4475495"/>
        <n v="4352524"/>
        <n v="2518821"/>
        <n v="1013885"/>
        <n v="985795"/>
        <n v="1063625"/>
        <n v="884491"/>
        <n v="1014443"/>
        <n v="1076505"/>
        <n v="990288"/>
        <n v="1084006"/>
        <n v="941967"/>
        <n v="1618884"/>
        <n v="1707052"/>
        <n v="1702790"/>
        <n v="1639782"/>
        <n v="1570717"/>
        <n v="1702938"/>
        <n v="1712197"/>
        <n v="1600787"/>
        <n v="1452376"/>
        <n v="1039704"/>
        <n v="1201221"/>
        <n v="1181534"/>
        <n v="1082736"/>
        <n v="1169800"/>
        <n v="1181639"/>
        <n v="998979"/>
        <n v="1064589"/>
        <n v="946843"/>
        <n v="5528839"/>
        <n v="5654530"/>
        <n v="6189340"/>
        <n v="5353969"/>
        <n v="5821475"/>
        <n v="5744979"/>
        <n v="5507109"/>
        <n v="5684012"/>
        <n v="3738014"/>
        <n v="5610667"/>
        <n v="6229206"/>
        <n v="5478912"/>
        <n v="4900397"/>
        <n v="5570492"/>
        <n v="5084925"/>
        <n v="5819735"/>
        <n v="5770581"/>
        <n v="2554823"/>
        <n v="5849287"/>
        <n v="5279454"/>
        <n v="5461985"/>
        <n v="5760669"/>
        <n v="6007835"/>
        <n v="5998396"/>
        <n v="5669618"/>
        <n v="6126408"/>
        <n v="2219477"/>
        <n v="7734948"/>
        <n v="8243743"/>
        <n v="7698702"/>
        <n v="8749926"/>
        <n v="8063697"/>
        <n v="8615463"/>
        <n v="7262521"/>
        <n v="8127010"/>
        <n v="3188135"/>
        <n v="3926054"/>
        <n v="3981092"/>
        <n v="4045084"/>
        <n v="3760369"/>
        <n v="4052150"/>
        <n v="3564937"/>
        <n v="4615219"/>
        <n v="4366037"/>
        <n v="916636"/>
        <n v="6004065"/>
        <n v="5598154"/>
        <n v="6202720"/>
        <n v="5495462"/>
        <n v="6021743"/>
        <n v="5759307"/>
        <n v="5390500"/>
        <n v="6709456"/>
        <n v="1102139"/>
        <n v="871744"/>
        <n v="954492"/>
        <n v="905665"/>
        <n v="961391"/>
        <n v="1077990"/>
        <n v="952590"/>
        <n v="935933"/>
        <n v="942528"/>
        <n v="432535"/>
        <n v="640994"/>
        <n v="656493"/>
        <n v="674892"/>
        <n v="661536"/>
        <n v="660385"/>
        <n v="657071"/>
        <n v="542371"/>
        <n v="647380"/>
        <n v="689382"/>
        <n v="1509605"/>
        <n v="1677953"/>
        <n v="1428264"/>
        <n v="1518655"/>
        <n v="1495294"/>
        <n v="1506351"/>
        <n v="1491587"/>
        <n v="1401713"/>
        <n v="1542441"/>
        <n v="2244172"/>
        <n v="2233120"/>
        <n v="2163805"/>
        <n v="2268274"/>
        <n v="2406419"/>
        <n v="2042739"/>
        <n v="2127188"/>
        <n v="2415368"/>
        <n v="1342956"/>
        <n v="4140197"/>
        <n v="4127953"/>
        <n v="4196238"/>
        <n v="4064383"/>
        <n v="4209885"/>
        <n v="4181639"/>
        <n v="3997225"/>
        <n v="4229156"/>
        <n v="4123717"/>
        <n v="6802366"/>
        <n v="7045824"/>
        <n v="6833669"/>
        <n v="6756939"/>
        <n v="6961941"/>
        <n v="7618006"/>
        <n v="6803447"/>
        <n v="6582988"/>
        <n v="5420518"/>
        <n v="3369768"/>
        <n v="3219642"/>
        <n v="3730459"/>
        <n v="3445405"/>
        <n v="3736017"/>
        <n v="3338809"/>
        <n v="3426642"/>
        <n v="2896463"/>
        <n v="869416"/>
        <n v="5667481"/>
        <n v="5734308"/>
        <n v="5836432"/>
        <n v="5621355"/>
        <n v="5550803"/>
        <n v="6004975"/>
        <n v="5138342"/>
        <n v="5495433"/>
        <n v="4523392"/>
        <n v="5268892"/>
        <n v="5017096"/>
        <n v="4815241"/>
        <n v="5277843"/>
        <n v="5510490"/>
        <n v="5776867"/>
        <n v="6098750"/>
        <n v="5659547"/>
        <n v="2733668"/>
        <n v="2270474"/>
        <n v="2491735"/>
        <n v="2117242"/>
        <n v="2186083"/>
        <n v="2127670"/>
        <n v="2393825"/>
        <n v="2179978"/>
        <n v="2488096"/>
        <n v="1487653"/>
        <n v="4569879"/>
        <n v="4498535"/>
        <n v="4479236"/>
        <n v="4488650"/>
        <n v="4517375"/>
        <n v="4380958"/>
        <n v="4478221"/>
        <n v="4498627"/>
        <n v="4127847"/>
        <n v="378359"/>
        <n v="378980"/>
        <n v="398737"/>
        <n v="356688"/>
        <n v="356001"/>
        <n v="375174"/>
        <n v="437432"/>
        <n v="356078"/>
        <n v="356003"/>
        <n v="2751096"/>
        <n v="2934299"/>
        <n v="2681741"/>
        <n v="2842590"/>
        <n v="2585401"/>
        <n v="2823041"/>
        <n v="2721123"/>
        <n v="2774040"/>
        <n v="2121340"/>
        <n v="3917136"/>
        <n v="3902718"/>
        <n v="4238097"/>
        <n v="4064084"/>
        <n v="4009199"/>
        <n v="3637065"/>
        <n v="4192558"/>
        <n v="3666550"/>
        <n v="798001"/>
        <n v="6194116"/>
        <n v="6454244"/>
        <n v="6201613"/>
        <n v="6287114"/>
        <n v="5519108"/>
        <n v="6488573"/>
        <n v="5858867"/>
        <n v="6009642"/>
        <n v="4125194"/>
        <n v="16455763"/>
        <n v="16502396"/>
        <n v="17140580"/>
        <n v="16181024"/>
        <n v="17440325"/>
        <n v="16714057"/>
        <n v="16704463"/>
        <n v="16041296"/>
        <n v="7748163"/>
        <n v="2026081"/>
        <n v="2047681"/>
        <n v="1944197"/>
        <n v="2159473"/>
        <n v="2292796"/>
        <n v="2164476"/>
        <n v="2116949"/>
        <n v="2355932"/>
        <n v="941089"/>
        <n v="820372"/>
        <n v="803137"/>
        <n v="938579"/>
        <n v="869404"/>
        <n v="753776"/>
        <n v="692933"/>
        <n v="878844"/>
        <n v="687451"/>
        <n v="679163"/>
        <n v="8853127"/>
        <n v="8007791"/>
        <n v="8588627"/>
        <n v="7893786"/>
        <n v="8663915"/>
        <n v="8559350"/>
        <n v="8833085"/>
        <n v="8814182"/>
        <n v="4488584"/>
        <n v="2560930"/>
        <n v="2504809"/>
        <n v="2292873"/>
        <n v="2632522"/>
        <n v="2527756"/>
        <n v="2540537"/>
        <n v="2215075"/>
        <n v="2113035"/>
        <n v="1754170"/>
        <n v="3417700"/>
        <n v="3470531"/>
        <n v="3498777"/>
        <n v="3493503"/>
        <n v="3541846"/>
        <n v="3967470"/>
        <n v="2888007"/>
        <n v="3391741"/>
        <n v="1751160"/>
        <n v="4726446"/>
        <n v="4495269"/>
        <n v="4239693"/>
        <n v="5050672"/>
        <n v="4692879"/>
        <n v="5080510"/>
        <n v="4503977"/>
        <n v="4838637"/>
        <n v="3282033"/>
        <n v="1583929"/>
        <n v="1764302"/>
        <n v="1625145"/>
        <n v="2093385"/>
        <n v="1282966"/>
        <n v="1826087"/>
        <n v="1460790"/>
        <n v="1368109"/>
        <n v="677645"/>
        <n v="1860004711"/>
        <m/>
      </sharedItems>
    </cacheField>
    <cacheField name=" Total population" numFmtId="0">
      <sharedItems containsString="0" containsBlank="1" containsNumber="1" containsInteger="1" minValue="508585" maxValue="2835955652"/>
    </cacheField>
    <cacheField name=" Under 5 years2" numFmtId="0">
      <sharedItems containsString="0" containsBlank="1" containsNumber="1" containsInteger="1" minValue="0" maxValue="0"/>
    </cacheField>
    <cacheField name=" 5 - 14 years2" numFmtId="0">
      <sharedItems containsString="0" containsBlank="1" containsNumber="1" minValue="0" maxValue="2.3787831572637333E-5"/>
    </cacheField>
    <cacheField name=" 15 - 24 years2" numFmtId="0">
      <sharedItems containsString="0" containsBlank="1" containsNumber="1" minValue="0" maxValue="1.6613980211239208E-5"/>
    </cacheField>
    <cacheField name=" 25 - 34 years2" numFmtId="0">
      <sharedItems containsString="0" containsBlank="1" containsNumber="1" minValue="0" maxValue="1.0329809720462021E-4"/>
    </cacheField>
    <cacheField name=" 35 - 44 years2" numFmtId="0">
      <sharedItems containsString="0" containsBlank="1" containsNumber="1" minValue="0" maxValue="1.520111619624641E-4"/>
    </cacheField>
    <cacheField name=" 45 - 54 years2" numFmtId="0">
      <sharedItems containsString="0" containsBlank="1" containsNumber="1" minValue="0" maxValue="2.6219331528291493E-4"/>
    </cacheField>
    <cacheField name=" 55 - 64 years2" numFmtId="0">
      <sharedItems containsString="0" containsBlank="1" containsNumber="1" minValue="0" maxValue="3.6593033282885892E-4"/>
    </cacheField>
    <cacheField name=" 65 - 74 years2" numFmtId="0">
      <sharedItems containsString="0" containsBlank="1" containsNumber="1" minValue="0" maxValue="8.1416434488847534E-4"/>
    </cacheField>
    <cacheField name=" 75 - 84 years2" numFmtId="0">
      <sharedItems containsString="0" containsBlank="1" containsNumber="1" minValue="0" maxValue="9.1001103424037753E-4"/>
    </cacheField>
    <cacheField name="85 years" numFmtId="0">
      <sharedItems containsString="0" containsBlank="1" containsNumber="1" minValue="0" maxValue="0.28022849888924151"/>
    </cacheField>
    <cacheField name=" Total population2" numFmtId="0">
      <sharedItems containsString="0" containsBlank="1" containsNumber="1" minValue="0" maxValue="3.2214228842003978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1">
  <r>
    <s v="Alabama - 2009"/>
    <n v="0"/>
    <n v="0"/>
    <n v="0"/>
    <n v="0"/>
    <n v="0"/>
    <n v="23"/>
    <n v="32"/>
    <n v="83"/>
    <n v="261"/>
    <n v="356"/>
    <x v="0"/>
    <n v="755"/>
    <n v="289825"/>
    <n v="563739"/>
    <n v="834250"/>
    <n v="1133846"/>
    <n v="1426103"/>
    <n v="1693118"/>
    <n v="1953089"/>
    <n v="2203342"/>
    <n v="2482572"/>
    <n v="144682"/>
    <x v="0"/>
    <n v="4713550"/>
    <n v="0"/>
    <n v="0"/>
    <n v="0"/>
    <n v="0"/>
    <n v="0"/>
    <n v="1.3584404630982601E-5"/>
    <n v="1.6384301995454381E-5"/>
    <n v="3.76700484990528E-5"/>
    <n v="1.0513290248983716E-4"/>
    <n v="2.460568695483889E-3"/>
    <n v="1.6017651239511621E-4"/>
  </r>
  <r>
    <s v="Alabama - 2010"/>
    <n v="0"/>
    <n v="0"/>
    <n v="0"/>
    <n v="0"/>
    <n v="0"/>
    <n v="10"/>
    <n v="45"/>
    <n v="143"/>
    <n v="263"/>
    <n v="348"/>
    <x v="1"/>
    <n v="809"/>
    <n v="327309"/>
    <n v="620033"/>
    <n v="928660"/>
    <n v="1240691"/>
    <n v="1535581"/>
    <n v="1814345"/>
    <n v="2104190"/>
    <n v="2395616"/>
    <n v="2702037"/>
    <n v="109590"/>
    <x v="1"/>
    <n v="4862140"/>
    <n v="0"/>
    <n v="0"/>
    <n v="0"/>
    <n v="0"/>
    <n v="0"/>
    <n v="5.5116309191471304E-6"/>
    <n v="2.1385901463270902E-5"/>
    <n v="5.9692371398421115E-5"/>
    <n v="9.7333974331217525E-5"/>
    <n v="3.1754722146181222E-3"/>
    <n v="1.6638764001036579E-4"/>
  </r>
  <r>
    <s v="Alabama - 2011"/>
    <n v="0"/>
    <n v="0"/>
    <n v="0"/>
    <n v="0"/>
    <n v="0"/>
    <n v="0"/>
    <n v="20"/>
    <n v="116"/>
    <n v="292"/>
    <n v="348"/>
    <x v="2"/>
    <n v="776"/>
    <n v="366011"/>
    <n v="696442"/>
    <n v="1055031"/>
    <n v="1400165"/>
    <n v="1750742"/>
    <n v="2071161"/>
    <n v="2376285"/>
    <n v="2697057"/>
    <n v="3006763"/>
    <n v="213923"/>
    <x v="2"/>
    <n v="5081072"/>
    <n v="0"/>
    <n v="0"/>
    <n v="0"/>
    <n v="0"/>
    <n v="0"/>
    <n v="0"/>
    <n v="8.4164988627205914E-6"/>
    <n v="4.3009843692587881E-5"/>
    <n v="9.7114405092785832E-5"/>
    <n v="1.6267535515115251E-3"/>
    <n v="1.5272367720827417E-4"/>
  </r>
  <r>
    <s v="Alabama - 2012"/>
    <n v="0"/>
    <n v="0"/>
    <n v="0"/>
    <n v="0"/>
    <n v="0"/>
    <n v="0"/>
    <n v="25"/>
    <n v="108"/>
    <n v="270"/>
    <n v="358"/>
    <x v="3"/>
    <n v="761"/>
    <n v="337079"/>
    <n v="624542"/>
    <n v="955598"/>
    <n v="1293188"/>
    <n v="1592842"/>
    <n v="1864594"/>
    <n v="2163165"/>
    <n v="2475451"/>
    <n v="2788356"/>
    <n v="356280"/>
    <x v="3"/>
    <n v="4866478"/>
    <n v="0"/>
    <n v="0"/>
    <n v="0"/>
    <n v="0"/>
    <n v="0"/>
    <n v="0"/>
    <n v="1.1557139654164153E-5"/>
    <n v="4.3628413569890902E-5"/>
    <n v="9.6831251102800359E-5"/>
    <n v="1.0048276636353431E-3"/>
    <n v="1.5637592525847234E-4"/>
  </r>
  <r>
    <s v="Alabama - 2013"/>
    <n v="0"/>
    <n v="0"/>
    <n v="0"/>
    <n v="0"/>
    <n v="0"/>
    <n v="10"/>
    <n v="84"/>
    <n v="103"/>
    <n v="283"/>
    <n v="381"/>
    <x v="4"/>
    <n v="861"/>
    <n v="326207"/>
    <n v="627015"/>
    <n v="940169"/>
    <n v="1274832"/>
    <n v="1600049"/>
    <n v="1878021"/>
    <n v="2164972"/>
    <n v="2447255"/>
    <n v="2722070"/>
    <n v="179959"/>
    <x v="4"/>
    <n v="4876320"/>
    <n v="0"/>
    <n v="0"/>
    <n v="0"/>
    <n v="0"/>
    <n v="0"/>
    <n v="5.3247540895442594E-6"/>
    <n v="3.8799578008399186E-5"/>
    <n v="4.2087972033972754E-5"/>
    <n v="1.0396499722637551E-4"/>
    <n v="2.1171489061397319E-3"/>
    <n v="1.765675755487745E-4"/>
  </r>
  <r>
    <s v="Alabama - 2014"/>
    <n v="0"/>
    <n v="0"/>
    <n v="0"/>
    <n v="0"/>
    <n v="15"/>
    <n v="41"/>
    <n v="58"/>
    <n v="167"/>
    <n v="261"/>
    <n v="345"/>
    <x v="5"/>
    <n v="887"/>
    <n v="278965"/>
    <n v="531868"/>
    <n v="810564"/>
    <n v="1093352"/>
    <n v="1376208"/>
    <n v="1619180"/>
    <n v="1869017"/>
    <n v="2118980"/>
    <n v="2373931"/>
    <n v="169017"/>
    <x v="5"/>
    <n v="4622427"/>
    <n v="0"/>
    <n v="0"/>
    <n v="0"/>
    <n v="0"/>
    <n v="1.0899515189564368E-5"/>
    <n v="2.5321459010116232E-5"/>
    <n v="3.1032355510945061E-5"/>
    <n v="7.8811503647981571E-5"/>
    <n v="1.0994422331567345E-4"/>
    <n v="2.0412147890448889E-3"/>
    <n v="1.91890537157212E-4"/>
  </r>
  <r>
    <s v="Alabama - 2015"/>
    <n v="0"/>
    <n v="0"/>
    <n v="0"/>
    <n v="0"/>
    <n v="0"/>
    <n v="0"/>
    <n v="102"/>
    <n v="186"/>
    <n v="308"/>
    <n v="381"/>
    <x v="6"/>
    <n v="977"/>
    <n v="252457"/>
    <n v="500024"/>
    <n v="757708"/>
    <n v="991040"/>
    <n v="1251399"/>
    <n v="1512003"/>
    <n v="1775721"/>
    <n v="2005344"/>
    <n v="2247070"/>
    <n v="209511"/>
    <x v="6"/>
    <n v="4727058"/>
    <n v="0"/>
    <n v="0"/>
    <n v="0"/>
    <n v="0"/>
    <n v="0"/>
    <n v="0"/>
    <n v="5.7441456174703122E-5"/>
    <n v="9.2752166211881846E-5"/>
    <n v="1.3706738107847107E-4"/>
    <n v="1.8185202686255137E-3"/>
    <n v="2.0668246507658675E-4"/>
  </r>
  <r>
    <s v="Alabama - 2016"/>
    <n v="0"/>
    <n v="0"/>
    <n v="0"/>
    <n v="0"/>
    <n v="0"/>
    <n v="12"/>
    <n v="106"/>
    <n v="191"/>
    <n v="277"/>
    <n v="289"/>
    <x v="7"/>
    <n v="875"/>
    <n v="334204"/>
    <n v="659512"/>
    <n v="967717"/>
    <n v="1269346"/>
    <n v="1594647"/>
    <n v="1880567"/>
    <n v="2192979"/>
    <n v="2511852"/>
    <n v="2787655"/>
    <n v="143598"/>
    <x v="7"/>
    <n v="4939554"/>
    <n v="0"/>
    <n v="0"/>
    <n v="0"/>
    <n v="0"/>
    <n v="0"/>
    <n v="6.381054224603537E-6"/>
    <n v="4.8336076177656054E-5"/>
    <n v="7.6039511882069482E-5"/>
    <n v="9.9366671987745976E-5"/>
    <n v="2.0125628490647502E-3"/>
    <n v="1.7714149900982962E-4"/>
  </r>
  <r>
    <s v="Alabama - 2017"/>
    <n v="0"/>
    <n v="0"/>
    <n v="0"/>
    <n v="0"/>
    <n v="0"/>
    <n v="10"/>
    <n v="94"/>
    <n v="227"/>
    <n v="338"/>
    <n v="375"/>
    <x v="8"/>
    <n v="1044"/>
    <n v="157635"/>
    <n v="333108"/>
    <n v="499112"/>
    <n v="652862"/>
    <n v="825361"/>
    <n v="1015831"/>
    <n v="1189360"/>
    <n v="1324775"/>
    <n v="1405509"/>
    <n v="120284"/>
    <x v="8"/>
    <n v="4761712"/>
    <n v="0"/>
    <n v="0"/>
    <n v="0"/>
    <n v="0"/>
    <n v="0"/>
    <n v="9.8441571481870508E-6"/>
    <n v="7.903410237438622E-5"/>
    <n v="1.7134985186163687E-4"/>
    <n v="2.4048227368163419E-4"/>
    <n v="3.1176216288118122E-3"/>
    <n v="2.1924887519446788E-4"/>
  </r>
  <r>
    <s v="Alaska - 2009"/>
    <n v="0"/>
    <n v="0"/>
    <n v="0"/>
    <n v="0"/>
    <n v="0"/>
    <n v="0"/>
    <n v="0"/>
    <n v="0"/>
    <n v="0"/>
    <n v="0"/>
    <x v="9"/>
    <n v="0"/>
    <n v="137036"/>
    <n v="279227"/>
    <n v="402992"/>
    <n v="547342"/>
    <n v="672948"/>
    <n v="819988"/>
    <n v="935651"/>
    <n v="1019974"/>
    <n v="1143766"/>
    <n v="22830"/>
    <x v="9"/>
    <n v="734628"/>
    <n v="0"/>
    <n v="0"/>
    <n v="0"/>
    <n v="0"/>
    <n v="0"/>
    <n v="0"/>
    <n v="0"/>
    <n v="0"/>
    <n v="0"/>
    <n v="0"/>
    <n v="0"/>
  </r>
  <r>
    <s v="Alaska - 2010"/>
    <n v="0"/>
    <n v="0"/>
    <n v="0"/>
    <n v="0"/>
    <n v="0"/>
    <n v="0"/>
    <n v="0"/>
    <n v="0"/>
    <n v="0"/>
    <n v="0"/>
    <x v="9"/>
    <n v="0"/>
    <n v="171770"/>
    <n v="313625"/>
    <n v="435733"/>
    <n v="566478"/>
    <n v="706573"/>
    <n v="846870"/>
    <n v="957025"/>
    <n v="1072042"/>
    <n v="1211319"/>
    <n v="42186"/>
    <x v="10"/>
    <n v="702506"/>
    <n v="0"/>
    <n v="0"/>
    <n v="0"/>
    <n v="0"/>
    <n v="0"/>
    <n v="0"/>
    <n v="0"/>
    <n v="0"/>
    <n v="0"/>
    <n v="0"/>
    <n v="0"/>
  </r>
  <r>
    <s v="Alaska - 2011"/>
    <n v="0"/>
    <n v="0"/>
    <n v="0"/>
    <n v="0"/>
    <n v="0"/>
    <n v="0"/>
    <n v="0"/>
    <n v="0"/>
    <n v="0"/>
    <n v="0"/>
    <x v="9"/>
    <n v="0"/>
    <n v="129089"/>
    <n v="245171"/>
    <n v="357046"/>
    <n v="469805"/>
    <n v="589998"/>
    <n v="692577"/>
    <n v="789965"/>
    <n v="875495"/>
    <n v="972646"/>
    <n v="22855"/>
    <x v="11"/>
    <n v="677432"/>
    <n v="0"/>
    <n v="0"/>
    <n v="0"/>
    <n v="0"/>
    <n v="0"/>
    <n v="0"/>
    <n v="0"/>
    <n v="0"/>
    <n v="0"/>
    <n v="0"/>
    <n v="0"/>
  </r>
  <r>
    <s v="Alaska - 2012"/>
    <n v="0"/>
    <n v="0"/>
    <n v="0"/>
    <n v="0"/>
    <n v="0"/>
    <n v="0"/>
    <n v="0"/>
    <n v="0"/>
    <n v="0"/>
    <n v="0"/>
    <x v="9"/>
    <n v="0"/>
    <n v="127007"/>
    <n v="239474"/>
    <n v="362726"/>
    <n v="477934"/>
    <n v="578853"/>
    <n v="685575"/>
    <n v="792135"/>
    <n v="862657"/>
    <n v="983301"/>
    <n v="31741"/>
    <x v="12"/>
    <n v="675805"/>
    <n v="0"/>
    <n v="0"/>
    <n v="0"/>
    <n v="0"/>
    <n v="0"/>
    <n v="0"/>
    <n v="0"/>
    <n v="0"/>
    <n v="0"/>
    <n v="0"/>
    <n v="0"/>
  </r>
  <r>
    <s v="Alaska - 2013"/>
    <n v="0"/>
    <n v="0"/>
    <n v="0"/>
    <n v="0"/>
    <n v="0"/>
    <n v="0"/>
    <n v="0"/>
    <n v="0"/>
    <n v="0"/>
    <n v="0"/>
    <x v="9"/>
    <n v="0"/>
    <n v="116176"/>
    <n v="227683"/>
    <n v="346841"/>
    <n v="468499"/>
    <n v="576576"/>
    <n v="679371"/>
    <n v="781846"/>
    <n v="863876"/>
    <n v="972078"/>
    <n v="30147"/>
    <x v="13"/>
    <n v="724271"/>
    <n v="0"/>
    <n v="0"/>
    <n v="0"/>
    <n v="0"/>
    <n v="0"/>
    <n v="0"/>
    <n v="0"/>
    <n v="0"/>
    <n v="0"/>
    <n v="0"/>
    <n v="0"/>
  </r>
  <r>
    <s v="Alaska - 2014"/>
    <n v="0"/>
    <n v="0"/>
    <n v="0"/>
    <n v="0"/>
    <n v="0"/>
    <n v="0"/>
    <n v="0"/>
    <n v="0"/>
    <n v="0"/>
    <n v="0"/>
    <x v="9"/>
    <n v="0"/>
    <n v="118016"/>
    <n v="242184"/>
    <n v="374031"/>
    <n v="506431"/>
    <n v="643626"/>
    <n v="742916"/>
    <n v="838765"/>
    <n v="927603"/>
    <n v="1042133"/>
    <n v="24183"/>
    <x v="14"/>
    <n v="647536"/>
    <n v="0"/>
    <n v="0"/>
    <n v="0"/>
    <n v="0"/>
    <n v="0"/>
    <n v="0"/>
    <n v="0"/>
    <n v="0"/>
    <n v="0"/>
    <n v="0"/>
    <n v="0"/>
  </r>
  <r>
    <s v="Alaska - 2015"/>
    <n v="0"/>
    <n v="0"/>
    <n v="0"/>
    <n v="0"/>
    <n v="0"/>
    <n v="0"/>
    <n v="0"/>
    <n v="0"/>
    <n v="0"/>
    <n v="0"/>
    <x v="9"/>
    <n v="0"/>
    <n v="125570"/>
    <n v="255217"/>
    <n v="381152"/>
    <n v="506794"/>
    <n v="634523"/>
    <n v="754740"/>
    <n v="876733"/>
    <n v="989444"/>
    <n v="1096238"/>
    <n v="31156"/>
    <x v="15"/>
    <n v="705215"/>
    <n v="0"/>
    <n v="0"/>
    <n v="0"/>
    <n v="0"/>
    <n v="0"/>
    <n v="0"/>
    <n v="0"/>
    <n v="0"/>
    <n v="0"/>
    <n v="0"/>
    <n v="0"/>
  </r>
  <r>
    <s v="Alaska - 2016"/>
    <n v="0"/>
    <n v="0"/>
    <n v="0"/>
    <n v="0"/>
    <n v="0"/>
    <n v="0"/>
    <n v="0"/>
    <n v="0"/>
    <n v="0"/>
    <n v="0"/>
    <x v="9"/>
    <n v="0"/>
    <n v="113425"/>
    <n v="238021"/>
    <n v="369263"/>
    <n v="477379"/>
    <n v="613964"/>
    <n v="723720"/>
    <n v="834116"/>
    <n v="939932"/>
    <n v="1042425"/>
    <n v="44049"/>
    <x v="16"/>
    <n v="728682"/>
    <n v="0"/>
    <n v="0"/>
    <n v="0"/>
    <n v="0"/>
    <n v="0"/>
    <n v="0"/>
    <n v="0"/>
    <n v="0"/>
    <n v="0"/>
    <n v="0"/>
    <n v="0"/>
  </r>
  <r>
    <s v="Alaska - 2017"/>
    <n v="0"/>
    <n v="0"/>
    <n v="0"/>
    <n v="0"/>
    <n v="0"/>
    <n v="0"/>
    <n v="0"/>
    <n v="0"/>
    <n v="0"/>
    <n v="0"/>
    <x v="9"/>
    <n v="0"/>
    <n v="33238"/>
    <n v="64977"/>
    <n v="90054"/>
    <n v="122661"/>
    <n v="150230"/>
    <n v="182000"/>
    <n v="210701"/>
    <n v="230958"/>
    <n v="238912"/>
    <n v="31680"/>
    <x v="17"/>
    <n v="731616"/>
    <n v="0"/>
    <n v="0"/>
    <n v="0"/>
    <n v="0"/>
    <n v="0"/>
    <n v="0"/>
    <n v="0"/>
    <n v="0"/>
    <n v="0"/>
    <n v="0"/>
    <n v="0"/>
  </r>
  <r>
    <s v="Arizona - 2009"/>
    <n v="0"/>
    <n v="0"/>
    <n v="0"/>
    <n v="0"/>
    <n v="10"/>
    <n v="32"/>
    <n v="27"/>
    <n v="151"/>
    <n v="278"/>
    <n v="350"/>
    <x v="10"/>
    <n v="848"/>
    <n v="67845"/>
    <n v="127068"/>
    <n v="191934"/>
    <n v="262354"/>
    <n v="318257"/>
    <n v="386743"/>
    <n v="441325"/>
    <n v="486712"/>
    <n v="545587"/>
    <n v="13954"/>
    <x v="18"/>
    <n v="6324865"/>
    <n v="0"/>
    <n v="0"/>
    <n v="0"/>
    <n v="0"/>
    <n v="3.1421147060394586E-5"/>
    <n v="8.2742286221082224E-5"/>
    <n v="6.117940293434544E-5"/>
    <n v="3.1024507306168741E-4"/>
    <n v="5.0954293265785295E-4"/>
    <n v="2.5082413644833022E-2"/>
    <n v="1.3407400790372602E-4"/>
  </r>
  <r>
    <s v="Arizona - 2010"/>
    <n v="0"/>
    <n v="0"/>
    <n v="0"/>
    <n v="0"/>
    <n v="0"/>
    <n v="0"/>
    <n v="26"/>
    <n v="57"/>
    <n v="208"/>
    <n v="295"/>
    <x v="11"/>
    <n v="586"/>
    <n v="75049"/>
    <n v="145398"/>
    <n v="219464"/>
    <n v="295768"/>
    <n v="353961"/>
    <n v="418983"/>
    <n v="480599"/>
    <n v="539377"/>
    <n v="613882"/>
    <n v="8451"/>
    <x v="19"/>
    <n v="6287420"/>
    <n v="0"/>
    <n v="0"/>
    <n v="0"/>
    <n v="0"/>
    <n v="0"/>
    <n v="0"/>
    <n v="5.4099155428954285E-5"/>
    <n v="1.0567747605107374E-4"/>
    <n v="3.3882733163702469E-4"/>
    <n v="3.4907111584427879E-2"/>
    <n v="9.3201981098765466E-5"/>
  </r>
  <r>
    <s v="Arizona - 2011"/>
    <n v="0"/>
    <n v="0"/>
    <n v="0"/>
    <n v="0"/>
    <n v="0"/>
    <n v="10"/>
    <n v="0"/>
    <n v="65"/>
    <n v="188"/>
    <n v="269"/>
    <x v="12"/>
    <n v="532"/>
    <n v="55612"/>
    <n v="111436"/>
    <n v="171012"/>
    <n v="239979"/>
    <n v="296610"/>
    <n v="351551"/>
    <n v="407989"/>
    <n v="446737"/>
    <n v="504615"/>
    <n v="16707"/>
    <x v="20"/>
    <n v="6304046"/>
    <n v="0"/>
    <n v="0"/>
    <n v="0"/>
    <n v="0"/>
    <n v="0"/>
    <n v="2.8445374924264191E-5"/>
    <n v="0"/>
    <n v="1.4549947732110839E-4"/>
    <n v="3.7256125957413078E-4"/>
    <n v="1.6101035494104268E-2"/>
    <n v="8.4390247152384357E-5"/>
  </r>
  <r>
    <s v="Arizona - 2012"/>
    <n v="0"/>
    <n v="0"/>
    <n v="0"/>
    <n v="0"/>
    <n v="0"/>
    <n v="0"/>
    <n v="11"/>
    <n v="35"/>
    <n v="199"/>
    <n v="273"/>
    <x v="13"/>
    <n v="518"/>
    <n v="77749"/>
    <n v="148789"/>
    <n v="221240"/>
    <n v="302909"/>
    <n v="368982"/>
    <n v="434634"/>
    <n v="500314"/>
    <n v="549841"/>
    <n v="622620"/>
    <n v="5003"/>
    <x v="21"/>
    <n v="6462829"/>
    <n v="0"/>
    <n v="0"/>
    <n v="0"/>
    <n v="0"/>
    <n v="0"/>
    <n v="0"/>
    <n v="2.1986192671002609E-5"/>
    <n v="6.3654765650433487E-5"/>
    <n v="3.1961710192412708E-4"/>
    <n v="5.4567259644213474E-2"/>
    <n v="8.0150658480984105E-5"/>
  </r>
  <r>
    <s v="Arizona - 2013"/>
    <n v="0"/>
    <n v="0"/>
    <n v="0"/>
    <n v="0"/>
    <n v="0"/>
    <n v="0"/>
    <n v="10"/>
    <n v="48"/>
    <n v="187"/>
    <n v="348"/>
    <x v="14"/>
    <n v="593"/>
    <n v="78213"/>
    <n v="140797"/>
    <n v="196552"/>
    <n v="271516"/>
    <n v="340471"/>
    <n v="399474"/>
    <n v="461861"/>
    <n v="505945"/>
    <n v="588351"/>
    <n v="6538"/>
    <x v="22"/>
    <n v="6518081"/>
    <n v="0"/>
    <n v="0"/>
    <n v="0"/>
    <n v="0"/>
    <n v="0"/>
    <n v="0"/>
    <n v="2.165153585169564E-5"/>
    <n v="9.4871972249948119E-5"/>
    <n v="3.1783748136741502E-4"/>
    <n v="5.322728663199755E-2"/>
    <n v="9.0977697270101432E-5"/>
  </r>
  <r>
    <s v="Arizona - 2014"/>
    <n v="0"/>
    <n v="0"/>
    <n v="0"/>
    <n v="0"/>
    <n v="10"/>
    <n v="15"/>
    <n v="33"/>
    <n v="109"/>
    <n v="174"/>
    <n v="270"/>
    <x v="15"/>
    <n v="611"/>
    <n v="82391"/>
    <n v="159067"/>
    <n v="222738"/>
    <n v="312883"/>
    <n v="375335"/>
    <n v="441310"/>
    <n v="513992"/>
    <n v="570114"/>
    <n v="622947"/>
    <n v="8071"/>
    <x v="23"/>
    <n v="6552388"/>
    <n v="0"/>
    <n v="0"/>
    <n v="0"/>
    <n v="0"/>
    <n v="2.6642865706635406E-5"/>
    <n v="3.3989712447032701E-5"/>
    <n v="6.4203333904029638E-5"/>
    <n v="1.9118983220899679E-4"/>
    <n v="2.7931750213099993E-4"/>
    <n v="3.3453103704621484E-2"/>
    <n v="9.3248446215334009E-5"/>
  </r>
  <r>
    <s v="Arizona - 2015"/>
    <n v="0"/>
    <n v="0"/>
    <n v="0"/>
    <n v="0"/>
    <n v="0"/>
    <n v="0"/>
    <n v="12"/>
    <n v="72"/>
    <n v="203"/>
    <n v="321"/>
    <x v="16"/>
    <n v="608"/>
    <n v="78029"/>
    <n v="140789"/>
    <n v="195197"/>
    <n v="270794"/>
    <n v="331070"/>
    <n v="382872"/>
    <n v="441756"/>
    <n v="484720"/>
    <n v="536080"/>
    <n v="2583"/>
    <x v="24"/>
    <n v="6522731"/>
    <n v="0"/>
    <n v="0"/>
    <n v="0"/>
    <n v="0"/>
    <n v="0"/>
    <n v="0"/>
    <n v="2.7164316953250212E-5"/>
    <n v="1.4853936293117675E-4"/>
    <n v="3.7867482465303684E-4"/>
    <n v="0.12427409988385599"/>
    <n v="9.3212490289726801E-5"/>
  </r>
  <r>
    <s v="Arizona - 2016"/>
    <n v="0"/>
    <n v="0"/>
    <n v="0"/>
    <n v="0"/>
    <n v="0"/>
    <n v="23"/>
    <n v="70"/>
    <n v="137"/>
    <n v="213"/>
    <n v="299"/>
    <x v="17"/>
    <n v="742"/>
    <n v="93148"/>
    <n v="176583"/>
    <n v="270471"/>
    <n v="354108"/>
    <n v="430275"/>
    <n v="498882"/>
    <n v="571679"/>
    <n v="630744"/>
    <n v="713986"/>
    <n v="6068"/>
    <x v="25"/>
    <n v="6545958"/>
    <n v="0"/>
    <n v="0"/>
    <n v="0"/>
    <n v="0"/>
    <n v="0"/>
    <n v="4.610308650141717E-5"/>
    <n v="1.2244633789241865E-4"/>
    <n v="2.1720381010362366E-4"/>
    <n v="2.9832517724437174E-4"/>
    <n v="4.9274884640738301E-2"/>
    <n v="1.1335239242292725E-4"/>
  </r>
  <r>
    <s v="Arizona - 2017"/>
    <n v="0"/>
    <n v="0"/>
    <n v="0"/>
    <n v="0"/>
    <n v="0"/>
    <n v="0"/>
    <n v="30"/>
    <n v="124"/>
    <n v="203"/>
    <n v="339"/>
    <x v="18"/>
    <n v="696"/>
    <n v="66529"/>
    <n v="118832"/>
    <n v="172477"/>
    <n v="236913"/>
    <n v="287338"/>
    <n v="335938"/>
    <n v="395914"/>
    <n v="439871"/>
    <n v="487373"/>
    <n v="4307"/>
    <x v="26"/>
    <n v="6742401"/>
    <n v="0"/>
    <n v="0"/>
    <n v="0"/>
    <n v="0"/>
    <n v="0"/>
    <n v="0"/>
    <n v="7.5774031734164487E-5"/>
    <n v="2.8190083001607288E-4"/>
    <n v="4.1651876488849401E-4"/>
    <n v="7.87090782447179E-2"/>
    <n v="1.0322732213643182E-4"/>
  </r>
  <r>
    <s v="Arkansas - 2009"/>
    <n v="0"/>
    <n v="0"/>
    <n v="0"/>
    <n v="0"/>
    <n v="0"/>
    <n v="0"/>
    <n v="10"/>
    <n v="12"/>
    <n v="198"/>
    <n v="288"/>
    <x v="19"/>
    <n v="508"/>
    <n v="293224"/>
    <n v="625398"/>
    <n v="938696"/>
    <n v="1244813"/>
    <n v="1540667"/>
    <n v="1853113"/>
    <n v="2171008"/>
    <n v="2500596"/>
    <n v="2809016"/>
    <n v="84617"/>
    <x v="27"/>
    <n v="2843554"/>
    <n v="0"/>
    <n v="0"/>
    <n v="0"/>
    <n v="0"/>
    <n v="0"/>
    <n v="0"/>
    <n v="4.6061552974470843E-6"/>
    <n v="4.7988559527408669E-6"/>
    <n v="7.0487316554978686E-5"/>
    <n v="3.4035713863644419E-3"/>
    <n v="1.7864967572270475E-4"/>
  </r>
  <r>
    <s v="Arkansas - 2010"/>
    <n v="0"/>
    <n v="0"/>
    <n v="0"/>
    <n v="0"/>
    <n v="0"/>
    <n v="0"/>
    <n v="0"/>
    <n v="26"/>
    <n v="173"/>
    <n v="263"/>
    <x v="20"/>
    <n v="462"/>
    <n v="339651"/>
    <n v="705815"/>
    <n v="1068377"/>
    <n v="1415495"/>
    <n v="1752940"/>
    <n v="2087853"/>
    <n v="2415439"/>
    <n v="2798253"/>
    <n v="3134106"/>
    <n v="89160"/>
    <x v="28"/>
    <n v="3041661"/>
    <n v="0"/>
    <n v="0"/>
    <n v="0"/>
    <n v="0"/>
    <n v="0"/>
    <n v="0"/>
    <n v="0"/>
    <n v="9.2915115252266322E-6"/>
    <n v="5.5199154080940469E-5"/>
    <n v="2.949753252579632E-3"/>
    <n v="1.5189069393334759E-4"/>
  </r>
  <r>
    <s v="Arkansas - 2011"/>
    <n v="0"/>
    <n v="0"/>
    <n v="0"/>
    <n v="0"/>
    <n v="0"/>
    <n v="0"/>
    <n v="11"/>
    <n v="33"/>
    <n v="187"/>
    <n v="343"/>
    <x v="21"/>
    <n v="574"/>
    <n v="303252"/>
    <n v="640921"/>
    <n v="991752"/>
    <n v="1312344"/>
    <n v="1632662"/>
    <n v="1953195"/>
    <n v="2245185"/>
    <n v="2614640"/>
    <n v="2940828"/>
    <n v="120717"/>
    <x v="29"/>
    <n v="2971204"/>
    <n v="0"/>
    <n v="0"/>
    <n v="0"/>
    <n v="0"/>
    <n v="0"/>
    <n v="0"/>
    <n v="4.899373548282213E-6"/>
    <n v="1.262124040020806E-5"/>
    <n v="6.3587533851010666E-5"/>
    <n v="2.8413562298599203E-3"/>
    <n v="1.9318767745331523E-4"/>
  </r>
  <r>
    <s v="Arkansas - 2012"/>
    <n v="0"/>
    <n v="0"/>
    <n v="0"/>
    <n v="0"/>
    <n v="0"/>
    <n v="0"/>
    <n v="10"/>
    <n v="35"/>
    <n v="148"/>
    <n v="353"/>
    <x v="22"/>
    <n v="546"/>
    <n v="361510"/>
    <n v="724433"/>
    <n v="1094195"/>
    <n v="1452547"/>
    <n v="1770274"/>
    <n v="2094681"/>
    <n v="2388521"/>
    <n v="2780189"/>
    <n v="3106441"/>
    <n v="69691"/>
    <x v="30"/>
    <n v="3063186"/>
    <n v="0"/>
    <n v="0"/>
    <n v="0"/>
    <n v="0"/>
    <n v="0"/>
    <n v="0"/>
    <n v="4.186691262082268E-6"/>
    <n v="1.2589072181783324E-5"/>
    <n v="4.7642945737582013E-5"/>
    <n v="5.0652164554964053E-3"/>
    <n v="1.7824578722937489E-4"/>
  </r>
  <r>
    <s v="Arkansas - 2013"/>
    <n v="0"/>
    <n v="0"/>
    <n v="0"/>
    <n v="0"/>
    <n v="0"/>
    <n v="0"/>
    <n v="0"/>
    <n v="105"/>
    <n v="179"/>
    <n v="335"/>
    <x v="23"/>
    <n v="619"/>
    <n v="310358"/>
    <n v="629131"/>
    <n v="931112"/>
    <n v="1254421"/>
    <n v="1539083"/>
    <n v="1832207"/>
    <n v="2123708"/>
    <n v="2504647"/>
    <n v="2822394"/>
    <n v="105072"/>
    <x v="31"/>
    <n v="3039533"/>
    <n v="0"/>
    <n v="0"/>
    <n v="0"/>
    <n v="0"/>
    <n v="0"/>
    <n v="0"/>
    <n v="0"/>
    <n v="4.1922075246531746E-5"/>
    <n v="6.3421336638329017E-5"/>
    <n v="3.1882899345210903E-3"/>
    <n v="2.0364970539882277E-4"/>
  </r>
  <r>
    <s v="Arkansas - 2014"/>
    <n v="0"/>
    <n v="0"/>
    <n v="0"/>
    <n v="0"/>
    <n v="0"/>
    <n v="10"/>
    <n v="33"/>
    <n v="55"/>
    <n v="170"/>
    <n v="260"/>
    <x v="24"/>
    <n v="528"/>
    <n v="364903"/>
    <n v="684950"/>
    <n v="1028699"/>
    <n v="1383821"/>
    <n v="1699796"/>
    <n v="2021151"/>
    <n v="2325132"/>
    <n v="2693432"/>
    <n v="3008883"/>
    <n v="110266"/>
    <x v="32"/>
    <n v="2953381"/>
    <n v="0"/>
    <n v="0"/>
    <n v="0"/>
    <n v="0"/>
    <n v="0"/>
    <n v="4.9476758540059597E-6"/>
    <n v="1.4192742605581102E-5"/>
    <n v="2.0420044018189434E-5"/>
    <n v="5.649937202609739E-5"/>
    <n v="2.3579344494223061E-3"/>
    <n v="1.7877815290340122E-4"/>
  </r>
  <r>
    <s v="Arkansas - 2015"/>
    <n v="0"/>
    <n v="0"/>
    <n v="0"/>
    <n v="0"/>
    <n v="0"/>
    <n v="0"/>
    <n v="0"/>
    <n v="75"/>
    <n v="178"/>
    <n v="268"/>
    <x v="25"/>
    <n v="521"/>
    <n v="327703"/>
    <n v="649253"/>
    <n v="970367"/>
    <n v="1287029"/>
    <n v="1598615"/>
    <n v="1946886"/>
    <n v="2293050"/>
    <n v="2666739"/>
    <n v="2981841"/>
    <n v="87490"/>
    <x v="33"/>
    <n v="3099972"/>
    <n v="0"/>
    <n v="0"/>
    <n v="0"/>
    <n v="0"/>
    <n v="0"/>
    <n v="0"/>
    <n v="0"/>
    <n v="2.8124237130067847E-5"/>
    <n v="5.9694665141434438E-5"/>
    <n v="3.0632072236827066E-3"/>
    <n v="1.6806603414482453E-4"/>
  </r>
  <r>
    <s v="Arkansas - 2016"/>
    <n v="0"/>
    <n v="0"/>
    <n v="0"/>
    <n v="0"/>
    <n v="0"/>
    <n v="0"/>
    <n v="0"/>
    <n v="88"/>
    <n v="164"/>
    <n v="239"/>
    <x v="26"/>
    <n v="491"/>
    <n v="322614"/>
    <n v="617397"/>
    <n v="937583"/>
    <n v="1238877"/>
    <n v="1567283"/>
    <n v="1872758"/>
    <n v="2206269"/>
    <n v="2521351"/>
    <n v="2833202"/>
    <n v="81918"/>
    <x v="34"/>
    <n v="3082240"/>
    <n v="0"/>
    <n v="0"/>
    <n v="0"/>
    <n v="0"/>
    <n v="0"/>
    <n v="0"/>
    <n v="0"/>
    <n v="3.4901923611587598E-5"/>
    <n v="5.7885036082849015E-5"/>
    <n v="2.9175516980395029E-3"/>
    <n v="1.5929973006644519E-4"/>
  </r>
  <r>
    <s v="Arkansas - 2017"/>
    <n v="0"/>
    <n v="0"/>
    <n v="0"/>
    <n v="0"/>
    <n v="0"/>
    <n v="0"/>
    <n v="11"/>
    <n v="89"/>
    <n v="220"/>
    <n v="240"/>
    <x v="27"/>
    <n v="560"/>
    <n v="146716"/>
    <n v="302412"/>
    <n v="448233"/>
    <n v="592795"/>
    <n v="737373"/>
    <n v="897026"/>
    <n v="1043944"/>
    <n v="1156849"/>
    <n v="1217271"/>
    <n v="102464"/>
    <x v="35"/>
    <n v="3144162"/>
    <n v="0"/>
    <n v="0"/>
    <n v="0"/>
    <n v="0"/>
    <n v="0"/>
    <n v="0"/>
    <n v="1.0536963668549271E-5"/>
    <n v="7.6933117459582022E-5"/>
    <n v="1.8073214592313462E-4"/>
    <n v="2.3422860712054966E-3"/>
    <n v="1.7810787103209058E-4"/>
  </r>
  <r>
    <s v="California - 2009"/>
    <n v="0"/>
    <n v="10"/>
    <n v="11"/>
    <n v="93"/>
    <n v="168"/>
    <n v="346"/>
    <n v="436"/>
    <n v="708"/>
    <n v="1633"/>
    <n v="2856"/>
    <x v="28"/>
    <n v="6261"/>
    <n v="209335"/>
    <n v="420383"/>
    <n v="662093"/>
    <n v="900307"/>
    <n v="1105182"/>
    <n v="1319637"/>
    <n v="1540940"/>
    <n v="1778471"/>
    <n v="2024496"/>
    <n v="103988"/>
    <x v="36"/>
    <n v="36329077"/>
    <n v="0"/>
    <n v="2.3787831572637333E-5"/>
    <n v="1.6613980211239208E-5"/>
    <n v="1.0329809720462021E-4"/>
    <n v="1.520111619624641E-4"/>
    <n v="2.6219331528291493E-4"/>
    <n v="2.8294417693096422E-4"/>
    <n v="3.9809476792143362E-4"/>
    <n v="8.0662051196939881E-4"/>
    <n v="2.7464707466246106E-2"/>
    <n v="1.7234129014618234E-4"/>
  </r>
  <r>
    <s v="California - 2010"/>
    <n v="0"/>
    <n v="0"/>
    <n v="0"/>
    <n v="0"/>
    <n v="27"/>
    <n v="125"/>
    <n v="351"/>
    <n v="695"/>
    <n v="1579"/>
    <n v="2955"/>
    <x v="29"/>
    <n v="5732"/>
    <n v="217213"/>
    <n v="414854"/>
    <n v="641361"/>
    <n v="879473"/>
    <n v="1080036"/>
    <n v="1288547"/>
    <n v="1516039"/>
    <n v="1746725"/>
    <n v="1959038"/>
    <n v="120289"/>
    <x v="37"/>
    <n v="36388689"/>
    <n v="0"/>
    <n v="0"/>
    <n v="0"/>
    <n v="0"/>
    <n v="2.4999166694443519E-5"/>
    <n v="9.7008490959196681E-5"/>
    <n v="2.315243869056139E-4"/>
    <n v="3.9788747513203282E-4"/>
    <n v="8.0600784670843543E-4"/>
    <n v="2.4565837275228822E-2"/>
    <n v="1.5752147597293214E-4"/>
  </r>
  <r>
    <s v="California - 2011"/>
    <n v="0"/>
    <n v="0"/>
    <n v="0"/>
    <n v="13"/>
    <n v="40"/>
    <n v="211"/>
    <n v="444"/>
    <n v="671"/>
    <n v="1617"/>
    <n v="3050"/>
    <x v="30"/>
    <n v="6046"/>
    <n v="228241"/>
    <n v="427021"/>
    <n v="638398"/>
    <n v="864890"/>
    <n v="1090009"/>
    <n v="1312251"/>
    <n v="1546738"/>
    <n v="1800669"/>
    <n v="2032737"/>
    <n v="150628"/>
    <x v="38"/>
    <n v="36986746"/>
    <n v="0"/>
    <n v="0"/>
    <n v="0"/>
    <n v="1.5030813166992335E-5"/>
    <n v="3.6696944704126296E-5"/>
    <n v="1.6079240937899838E-4"/>
    <n v="2.8705572630917451E-4"/>
    <n v="3.7263928017864474E-4"/>
    <n v="7.9547919873549798E-4"/>
    <n v="2.0248559364792734E-2"/>
    <n v="1.6346396084694772E-4"/>
  </r>
  <r>
    <s v="California - 2012"/>
    <n v="0"/>
    <n v="0"/>
    <n v="0"/>
    <n v="0"/>
    <n v="0"/>
    <n v="151"/>
    <n v="412"/>
    <n v="738"/>
    <n v="1443"/>
    <n v="2938"/>
    <x v="31"/>
    <n v="5682"/>
    <n v="234300"/>
    <n v="463078"/>
    <n v="698366"/>
    <n v="944818"/>
    <n v="1169074"/>
    <n v="1413907"/>
    <n v="1685442"/>
    <n v="1934040"/>
    <n v="2161024"/>
    <n v="93520"/>
    <x v="39"/>
    <n v="37341855"/>
    <n v="0"/>
    <n v="0"/>
    <n v="0"/>
    <n v="0"/>
    <n v="0"/>
    <n v="1.0679627443672038E-4"/>
    <n v="2.4444626394737995E-4"/>
    <n v="3.8158466215796986E-4"/>
    <n v="6.6773899780844641E-4"/>
    <n v="3.1415739948674082E-2"/>
    <n v="1.5216169630566023E-4"/>
  </r>
  <r>
    <s v="California - 2013"/>
    <n v="0"/>
    <n v="0"/>
    <n v="0"/>
    <n v="11"/>
    <n v="22"/>
    <n v="159"/>
    <n v="501"/>
    <n v="828"/>
    <n v="1602"/>
    <n v="3264"/>
    <x v="32"/>
    <n v="6387"/>
    <n v="217601"/>
    <n v="441323"/>
    <n v="665504"/>
    <n v="906603"/>
    <n v="1127012"/>
    <n v="1349208"/>
    <n v="1591122"/>
    <n v="1831432"/>
    <n v="2056961"/>
    <n v="98559"/>
    <x v="40"/>
    <n v="37606937"/>
    <n v="0"/>
    <n v="0"/>
    <n v="0"/>
    <n v="1.2133204941964675E-5"/>
    <n v="1.9520643968298475E-5"/>
    <n v="1.1784691463436327E-4"/>
    <n v="3.1487214682469352E-4"/>
    <n v="4.5210523786850946E-4"/>
    <n v="7.7881884974970357E-4"/>
    <n v="3.3117219127629133E-2"/>
    <n v="1.6983568749563411E-4"/>
  </r>
  <r>
    <s v="California - 2014"/>
    <n v="0"/>
    <n v="0"/>
    <n v="0"/>
    <n v="27"/>
    <n v="84"/>
    <n v="248"/>
    <n v="589"/>
    <n v="800"/>
    <n v="1450"/>
    <n v="2638"/>
    <x v="33"/>
    <n v="5836"/>
    <n v="227585"/>
    <n v="455101"/>
    <n v="685862"/>
    <n v="894946"/>
    <n v="1155610"/>
    <n v="1369729"/>
    <n v="1609596"/>
    <n v="1848159"/>
    <n v="2083845"/>
    <n v="231009"/>
    <x v="41"/>
    <n v="38107157"/>
    <n v="0"/>
    <n v="0"/>
    <n v="0"/>
    <n v="3.0169418043099807E-5"/>
    <n v="7.2688882927631295E-5"/>
    <n v="1.8105771287605066E-4"/>
    <n v="3.6593033282885892E-4"/>
    <n v="4.3286318980131038E-4"/>
    <n v="6.9582910437196628E-4"/>
    <n v="1.1419468505556061E-2"/>
    <n v="1.5314708468018226E-4"/>
  </r>
  <r>
    <s v="California - 2015"/>
    <n v="0"/>
    <n v="0"/>
    <n v="0"/>
    <n v="0"/>
    <n v="14"/>
    <n v="165"/>
    <n v="441"/>
    <n v="869"/>
    <n v="1537"/>
    <n v="3017"/>
    <x v="34"/>
    <n v="6043"/>
    <n v="245611"/>
    <n v="484625"/>
    <n v="723697"/>
    <n v="956157"/>
    <n v="1222144"/>
    <n v="1440792"/>
    <n v="1699835"/>
    <n v="1969339"/>
    <n v="2231511"/>
    <n v="178932"/>
    <x v="42"/>
    <n v="38692954"/>
    <n v="0"/>
    <n v="0"/>
    <n v="0"/>
    <n v="0"/>
    <n v="1.1455278592375367E-5"/>
    <n v="1.1452034714240501E-4"/>
    <n v="2.5943694535057813E-4"/>
    <n v="4.4126481017234715E-4"/>
    <n v="6.8877097177652276E-4"/>
    <n v="1.686115395792815E-2"/>
    <n v="1.5617830574527858E-4"/>
  </r>
  <r>
    <s v="California - 2016"/>
    <n v="0"/>
    <n v="0"/>
    <n v="0"/>
    <n v="0"/>
    <n v="49"/>
    <n v="173"/>
    <n v="511"/>
    <n v="921"/>
    <n v="1439"/>
    <n v="2725"/>
    <x v="35"/>
    <n v="5818"/>
    <n v="227117"/>
    <n v="435023"/>
    <n v="649072"/>
    <n v="851594"/>
    <n v="1086214"/>
    <n v="1303993"/>
    <n v="1532476"/>
    <n v="1774324"/>
    <n v="2015266"/>
    <n v="119220"/>
    <x v="43"/>
    <n v="38841344"/>
    <n v="0"/>
    <n v="0"/>
    <n v="0"/>
    <n v="0"/>
    <n v="4.5110816100694706E-5"/>
    <n v="1.3266942383893164E-4"/>
    <n v="3.3344731010469334E-4"/>
    <n v="5.190709250396207E-4"/>
    <n v="7.1404965895321016E-4"/>
    <n v="2.2856903204160377E-2"/>
    <n v="1.4978884355803959E-4"/>
  </r>
  <r>
    <s v="California - 2017"/>
    <n v="0"/>
    <n v="0"/>
    <n v="0"/>
    <n v="0"/>
    <n v="26"/>
    <n v="158"/>
    <n v="503"/>
    <n v="930"/>
    <n v="1595"/>
    <n v="2985"/>
    <x v="36"/>
    <n v="6197"/>
    <n v="198894"/>
    <n v="388781"/>
    <n v="568216"/>
    <n v="763965"/>
    <n v="967696"/>
    <n v="1172055"/>
    <n v="1397537"/>
    <n v="1598104"/>
    <n v="1752726"/>
    <n v="147443"/>
    <x v="44"/>
    <n v="38760119"/>
    <n v="0"/>
    <n v="0"/>
    <n v="0"/>
    <n v="0"/>
    <n v="2.6867941998313519E-5"/>
    <n v="1.348059604711383E-4"/>
    <n v="3.5991891449027824E-4"/>
    <n v="5.8193959842413258E-4"/>
    <n v="9.1001103424037753E-4"/>
    <n v="2.024511167027258E-2"/>
    <n v="1.5988083008723476E-4"/>
  </r>
  <r>
    <s v="Colorado - 2009"/>
    <n v="0"/>
    <n v="0"/>
    <n v="0"/>
    <n v="0"/>
    <n v="0"/>
    <n v="11"/>
    <n v="28"/>
    <n v="10"/>
    <n v="135"/>
    <n v="266"/>
    <x v="37"/>
    <n v="450"/>
    <n v="252510"/>
    <n v="488045"/>
    <n v="744410"/>
    <n v="1038862"/>
    <n v="1287712"/>
    <n v="1516318"/>
    <n v="1742610"/>
    <n v="1996883"/>
    <n v="2284205"/>
    <n v="98744"/>
    <x v="45"/>
    <n v="4868211"/>
    <n v="0"/>
    <n v="0"/>
    <n v="0"/>
    <n v="0"/>
    <n v="0"/>
    <n v="7.2544149710021249E-6"/>
    <n v="1.6067852244621575E-5"/>
    <n v="5.0078046635681713E-6"/>
    <n v="5.9101525476040897E-5"/>
    <n v="2.6938345620999755E-3"/>
    <n v="9.243642068924293E-5"/>
  </r>
  <r>
    <s v="Colorado - 2010"/>
    <n v="0"/>
    <n v="0"/>
    <n v="0"/>
    <n v="0"/>
    <n v="0"/>
    <n v="0"/>
    <n v="0"/>
    <n v="0"/>
    <n v="125"/>
    <n v="260"/>
    <x v="38"/>
    <n v="385"/>
    <n v="254367"/>
    <n v="503969"/>
    <n v="764388"/>
    <n v="1038538"/>
    <n v="1301319"/>
    <n v="1538357"/>
    <n v="1773128"/>
    <n v="2024133"/>
    <n v="2293955"/>
    <n v="78265"/>
    <x v="46"/>
    <n v="4913915"/>
    <n v="0"/>
    <n v="0"/>
    <n v="0"/>
    <n v="0"/>
    <n v="0"/>
    <n v="0"/>
    <n v="0"/>
    <n v="0"/>
    <n v="5.4491042762390719E-5"/>
    <n v="3.3220468919695906E-3"/>
    <n v="7.8348933589612358E-5"/>
  </r>
  <r>
    <s v="Colorado - 2011"/>
    <n v="0"/>
    <n v="0"/>
    <n v="0"/>
    <n v="0"/>
    <n v="0"/>
    <n v="0"/>
    <n v="0"/>
    <n v="20"/>
    <n v="116"/>
    <n v="272"/>
    <x v="39"/>
    <n v="408"/>
    <n v="253988"/>
    <n v="508289"/>
    <n v="795073"/>
    <n v="1107345"/>
    <n v="1403649"/>
    <n v="1657739"/>
    <n v="1903540"/>
    <n v="2190321"/>
    <n v="2495871"/>
    <n v="74650"/>
    <x v="47"/>
    <n v="5053317"/>
    <n v="0"/>
    <n v="0"/>
    <n v="0"/>
    <n v="0"/>
    <n v="0"/>
    <n v="0"/>
    <n v="0"/>
    <n v="9.1310816998969557E-6"/>
    <n v="4.6476761018498151E-5"/>
    <n v="3.6436704621567316E-3"/>
    <n v="8.0739047243622358E-5"/>
  </r>
  <r>
    <s v="Colorado - 2012"/>
    <n v="0"/>
    <n v="0"/>
    <n v="0"/>
    <n v="0"/>
    <n v="0"/>
    <n v="0"/>
    <n v="0"/>
    <n v="10"/>
    <n v="111"/>
    <n v="254"/>
    <x v="40"/>
    <n v="375"/>
    <n v="247024"/>
    <n v="467840"/>
    <n v="704503"/>
    <n v="972774"/>
    <n v="1216046"/>
    <n v="1439859"/>
    <n v="1673665"/>
    <n v="1919742"/>
    <n v="2191038"/>
    <n v="88674"/>
    <x v="48"/>
    <n v="5005219"/>
    <n v="0"/>
    <n v="0"/>
    <n v="0"/>
    <n v="0"/>
    <n v="0"/>
    <n v="0"/>
    <n v="0"/>
    <n v="5.2090332971826419E-6"/>
    <n v="5.0660919618920347E-5"/>
    <n v="2.8644247468254504E-3"/>
    <n v="7.4921796628678981E-5"/>
  </r>
  <r>
    <s v="Colorado - 2013"/>
    <n v="0"/>
    <n v="0"/>
    <n v="0"/>
    <n v="0"/>
    <n v="0"/>
    <n v="0"/>
    <n v="22"/>
    <n v="11"/>
    <n v="84"/>
    <n v="280"/>
    <x v="40"/>
    <n v="397"/>
    <n v="253921"/>
    <n v="485435"/>
    <n v="755843"/>
    <n v="1021197"/>
    <n v="1294109"/>
    <n v="1526498"/>
    <n v="1752783"/>
    <n v="2043123"/>
    <n v="2302368"/>
    <n v="73787"/>
    <x v="49"/>
    <n v="5177271"/>
    <n v="0"/>
    <n v="0"/>
    <n v="0"/>
    <n v="0"/>
    <n v="0"/>
    <n v="0"/>
    <n v="1.2551468150934828E-5"/>
    <n v="5.3839147227063663E-6"/>
    <n v="3.6484176291539843E-5"/>
    <n v="3.7947063845934922E-3"/>
    <n v="7.668132496830859E-5"/>
  </r>
  <r>
    <s v="Colorado - 2014"/>
    <n v="0"/>
    <n v="0"/>
    <n v="0"/>
    <n v="0"/>
    <n v="0"/>
    <n v="0"/>
    <n v="33"/>
    <n v="33"/>
    <n v="108"/>
    <n v="286"/>
    <x v="41"/>
    <n v="460"/>
    <n v="238337"/>
    <n v="451157"/>
    <n v="665375"/>
    <n v="908988"/>
    <n v="1152486"/>
    <n v="1397458"/>
    <n v="1634189"/>
    <n v="1902833"/>
    <n v="2160956"/>
    <n v="60112"/>
    <x v="50"/>
    <n v="5270658"/>
    <n v="0"/>
    <n v="0"/>
    <n v="0"/>
    <n v="0"/>
    <n v="0"/>
    <n v="0"/>
    <n v="2.0193502709906873E-5"/>
    <n v="1.7342562379357517E-5"/>
    <n v="4.9977880160447508E-5"/>
    <n v="4.7577854671280277E-3"/>
    <n v="8.7275630481051895E-5"/>
  </r>
  <r>
    <s v="Colorado - 2015"/>
    <n v="0"/>
    <n v="0"/>
    <n v="0"/>
    <n v="0"/>
    <n v="0"/>
    <n v="0"/>
    <n v="0"/>
    <n v="21"/>
    <n v="117"/>
    <n v="302"/>
    <x v="42"/>
    <n v="440"/>
    <n v="346552"/>
    <n v="645153"/>
    <n v="957245"/>
    <n v="1271825"/>
    <n v="1588610"/>
    <n v="1910631"/>
    <n v="2224061"/>
    <n v="2578423"/>
    <n v="2886231"/>
    <n v="79248"/>
    <x v="51"/>
    <n v="5872653"/>
    <n v="0"/>
    <n v="0"/>
    <n v="0"/>
    <n v="0"/>
    <n v="0"/>
    <n v="0"/>
    <n v="0"/>
    <n v="8.1445131384571104E-6"/>
    <n v="4.0537295871328389E-5"/>
    <n v="3.810821724207551E-3"/>
    <n v="7.4923548181716167E-5"/>
  </r>
  <r>
    <s v="Colorado - 2016"/>
    <n v="0"/>
    <n v="0"/>
    <n v="0"/>
    <n v="0"/>
    <n v="0"/>
    <n v="0"/>
    <n v="12"/>
    <n v="25"/>
    <n v="74"/>
    <n v="220"/>
    <x v="43"/>
    <n v="331"/>
    <n v="268008"/>
    <n v="522136"/>
    <n v="791838"/>
    <n v="1069817"/>
    <n v="1351050"/>
    <n v="1640640"/>
    <n v="1922781"/>
    <n v="2211895"/>
    <n v="2515677"/>
    <n v="159904"/>
    <x v="52"/>
    <n v="5359693"/>
    <n v="0"/>
    <n v="0"/>
    <n v="0"/>
    <n v="0"/>
    <n v="0"/>
    <n v="0"/>
    <n v="6.2409603589800396E-6"/>
    <n v="1.1302525662384516E-5"/>
    <n v="2.9415541025338308E-5"/>
    <n v="1.3758254952971783E-3"/>
    <n v="6.1757268559971623E-5"/>
  </r>
  <r>
    <s v="Colorado - 2017"/>
    <n v="0"/>
    <n v="0"/>
    <n v="0"/>
    <n v="0"/>
    <n v="0"/>
    <n v="0"/>
    <n v="42"/>
    <n v="33"/>
    <n v="65"/>
    <n v="236"/>
    <x v="44"/>
    <n v="376"/>
    <n v="99170"/>
    <n v="197637"/>
    <n v="292472"/>
    <n v="395821"/>
    <n v="497651"/>
    <n v="600799"/>
    <n v="698786"/>
    <n v="786543"/>
    <n v="875362"/>
    <n v="35535"/>
    <x v="53"/>
    <n v="5915370"/>
    <n v="0"/>
    <n v="0"/>
    <n v="0"/>
    <n v="0"/>
    <n v="0"/>
    <n v="0"/>
    <n v="6.0104237921194755E-5"/>
    <n v="4.1955748128201506E-5"/>
    <n v="7.4254993933938189E-5"/>
    <n v="6.6413395244125512E-3"/>
    <n v="6.3563225968958837E-5"/>
  </r>
  <r>
    <s v="Connecticut - 2009"/>
    <n v="0"/>
    <n v="0"/>
    <n v="0"/>
    <n v="0"/>
    <n v="0"/>
    <n v="0"/>
    <n v="0"/>
    <n v="12"/>
    <n v="170"/>
    <n v="364"/>
    <x v="45"/>
    <n v="546"/>
    <n v="50505"/>
    <n v="89643"/>
    <n v="136278"/>
    <n v="185057"/>
    <n v="221168"/>
    <n v="254954"/>
    <n v="284188"/>
    <n v="318317"/>
    <n v="341648"/>
    <n v="6093"/>
    <x v="54"/>
    <n v="3494487"/>
    <n v="0"/>
    <n v="0"/>
    <n v="0"/>
    <n v="0"/>
    <n v="0"/>
    <n v="0"/>
    <n v="0"/>
    <n v="3.7698269335285266E-5"/>
    <n v="4.975881609141573E-4"/>
    <n v="5.9740686033152801E-2"/>
    <n v="1.5624610994403469E-4"/>
  </r>
  <r>
    <s v="Connecticut - 2010"/>
    <n v="0"/>
    <n v="0"/>
    <n v="0"/>
    <n v="0"/>
    <n v="0"/>
    <n v="0"/>
    <n v="0"/>
    <n v="20"/>
    <n v="100"/>
    <n v="339"/>
    <x v="46"/>
    <n v="459"/>
    <n v="49106"/>
    <n v="89193"/>
    <n v="134512"/>
    <n v="183775"/>
    <n v="219509"/>
    <n v="254926"/>
    <n v="286207"/>
    <n v="321106"/>
    <n v="344982"/>
    <n v="17026"/>
    <x v="55"/>
    <n v="3545837"/>
    <n v="0"/>
    <n v="0"/>
    <n v="0"/>
    <n v="0"/>
    <n v="0"/>
    <n v="0"/>
    <n v="0"/>
    <n v="6.2284728407441774E-5"/>
    <n v="2.8987019612617472E-4"/>
    <n v="1.991072477387525E-2"/>
    <n v="1.294475747193117E-4"/>
  </r>
  <r>
    <s v="Connecticut - 2011"/>
    <n v="0"/>
    <n v="0"/>
    <n v="0"/>
    <n v="0"/>
    <n v="0"/>
    <n v="0"/>
    <n v="0"/>
    <n v="0"/>
    <n v="119"/>
    <n v="415"/>
    <x v="47"/>
    <n v="534"/>
    <n v="48238"/>
    <n v="87674"/>
    <n v="133306"/>
    <n v="182583"/>
    <n v="217370"/>
    <n v="253597"/>
    <n v="286529"/>
    <n v="322844"/>
    <n v="346458"/>
    <n v="4370"/>
    <x v="56"/>
    <n v="3558172"/>
    <n v="0"/>
    <n v="0"/>
    <n v="0"/>
    <n v="0"/>
    <n v="0"/>
    <n v="0"/>
    <n v="0"/>
    <n v="0"/>
    <n v="3.434759768860872E-4"/>
    <n v="9.4965675057208238E-2"/>
    <n v="1.5007706204196988E-4"/>
  </r>
  <r>
    <s v="Connecticut - 2012"/>
    <n v="0"/>
    <n v="0"/>
    <n v="0"/>
    <n v="0"/>
    <n v="0"/>
    <n v="0"/>
    <n v="0"/>
    <n v="0"/>
    <n v="113"/>
    <n v="317"/>
    <x v="48"/>
    <n v="430"/>
    <n v="47139"/>
    <n v="86630"/>
    <n v="132477"/>
    <n v="181998"/>
    <n v="216026"/>
    <n v="252829"/>
    <n v="287212"/>
    <n v="323825"/>
    <n v="348326"/>
    <n v="8340"/>
    <x v="57"/>
    <n v="3572213"/>
    <n v="0"/>
    <n v="0"/>
    <n v="0"/>
    <n v="0"/>
    <n v="0"/>
    <n v="0"/>
    <n v="0"/>
    <n v="0"/>
    <n v="3.2440874353335667E-4"/>
    <n v="3.800959232613909E-2"/>
    <n v="1.2037356115102878E-4"/>
  </r>
  <r>
    <s v="Connecticut - 2013"/>
    <n v="0"/>
    <n v="0"/>
    <n v="0"/>
    <n v="0"/>
    <n v="0"/>
    <n v="0"/>
    <n v="0"/>
    <n v="11"/>
    <n v="79"/>
    <n v="377"/>
    <x v="49"/>
    <n v="467"/>
    <n v="46362"/>
    <n v="85603"/>
    <n v="132493"/>
    <n v="182726"/>
    <n v="215803"/>
    <n v="253134"/>
    <n v="288427"/>
    <n v="326862"/>
    <n v="351105"/>
    <n v="3932"/>
    <x v="58"/>
    <n v="3583561"/>
    <n v="0"/>
    <n v="0"/>
    <n v="0"/>
    <n v="0"/>
    <n v="0"/>
    <n v="0"/>
    <n v="0"/>
    <n v="3.3653346060416933E-5"/>
    <n v="2.2500391620740233E-4"/>
    <n v="9.5879959308240087E-2"/>
    <n v="1.3031730170073847E-4"/>
  </r>
  <r>
    <s v="Connecticut - 2014"/>
    <n v="0"/>
    <n v="0"/>
    <n v="0"/>
    <n v="0"/>
    <n v="0"/>
    <n v="0"/>
    <n v="0"/>
    <n v="30"/>
    <n v="103"/>
    <n v="364"/>
    <x v="50"/>
    <n v="497"/>
    <n v="45275"/>
    <n v="83960"/>
    <n v="131866"/>
    <n v="182263"/>
    <n v="214764"/>
    <n v="252192"/>
    <n v="288202"/>
    <n v="328038"/>
    <n v="352118"/>
    <n v="6762"/>
    <x v="59"/>
    <n v="3592053"/>
    <n v="0"/>
    <n v="0"/>
    <n v="0"/>
    <n v="0"/>
    <n v="0"/>
    <n v="0"/>
    <n v="0"/>
    <n v="9.1452819490424892E-5"/>
    <n v="2.9251557716447325E-4"/>
    <n v="5.3830227743271224E-2"/>
    <n v="1.3836098743531903E-4"/>
  </r>
  <r>
    <s v="Connecticut - 2015"/>
    <n v="0"/>
    <n v="0"/>
    <n v="0"/>
    <n v="0"/>
    <n v="0"/>
    <n v="0"/>
    <n v="0"/>
    <n v="14"/>
    <n v="137"/>
    <n v="397"/>
    <x v="51"/>
    <n v="548"/>
    <n v="44291"/>
    <n v="90639"/>
    <n v="139215"/>
    <n v="190252"/>
    <n v="221522"/>
    <n v="258706"/>
    <n v="295526"/>
    <n v="337259"/>
    <n v="360594"/>
    <n v="7607"/>
    <x v="60"/>
    <n v="3593222"/>
    <n v="0"/>
    <n v="0"/>
    <n v="0"/>
    <n v="0"/>
    <n v="0"/>
    <n v="0"/>
    <n v="0"/>
    <n v="4.1511123498557487E-5"/>
    <n v="3.7992867324470182E-4"/>
    <n v="5.2188773498093859E-2"/>
    <n v="1.5250936346265274E-4"/>
  </r>
  <r>
    <s v="Connecticut - 2016"/>
    <n v="0"/>
    <n v="0"/>
    <n v="0"/>
    <n v="0"/>
    <n v="0"/>
    <n v="0"/>
    <n v="0"/>
    <n v="0"/>
    <n v="92"/>
    <n v="307"/>
    <x v="52"/>
    <n v="399"/>
    <n v="43351"/>
    <n v="80023"/>
    <n v="129332"/>
    <n v="180529"/>
    <n v="219023"/>
    <n v="255873"/>
    <n v="293740"/>
    <n v="328060"/>
    <n v="351040"/>
    <n v="8683"/>
    <x v="61"/>
    <n v="3588570"/>
    <n v="0"/>
    <n v="0"/>
    <n v="0"/>
    <n v="0"/>
    <n v="0"/>
    <n v="0"/>
    <n v="0"/>
    <n v="0"/>
    <n v="2.6207839562443025E-4"/>
    <n v="3.5356443625475069E-2"/>
    <n v="1.1118634999456609E-4"/>
  </r>
  <r>
    <s v="Connecticut - 2017"/>
    <n v="0"/>
    <n v="0"/>
    <n v="0"/>
    <n v="0"/>
    <n v="0"/>
    <n v="0"/>
    <n v="10"/>
    <n v="33"/>
    <n v="105"/>
    <n v="389"/>
    <x v="53"/>
    <n v="537"/>
    <n v="42578"/>
    <n v="87676"/>
    <n v="128632"/>
    <n v="179998"/>
    <n v="216832"/>
    <n v="253065"/>
    <n v="291785"/>
    <n v="328561"/>
    <n v="352021"/>
    <n v="9973"/>
    <x v="62"/>
    <n v="3594478"/>
    <n v="0"/>
    <n v="0"/>
    <n v="0"/>
    <n v="0"/>
    <n v="0"/>
    <n v="0"/>
    <n v="3.4271809722912416E-5"/>
    <n v="1.004379704225395E-4"/>
    <n v="2.9827765957144602E-4"/>
    <n v="3.9005314348741604E-2"/>
    <n v="1.493958232600116E-4"/>
  </r>
  <r>
    <s v="Delaware - 2009"/>
    <n v="0"/>
    <n v="0"/>
    <n v="0"/>
    <n v="0"/>
    <n v="0"/>
    <n v="0"/>
    <n v="0"/>
    <n v="0"/>
    <n v="0"/>
    <n v="0"/>
    <x v="9"/>
    <n v="0"/>
    <n v="5825"/>
    <n v="11419"/>
    <n v="26064"/>
    <n v="47579"/>
    <n v="53855"/>
    <n v="68545"/>
    <n v="80446"/>
    <n v="96166"/>
    <n v="103685"/>
    <n v="10055"/>
    <x v="63"/>
    <n v="863832"/>
    <n v="0"/>
    <n v="0"/>
    <n v="0"/>
    <n v="0"/>
    <n v="0"/>
    <n v="0"/>
    <n v="0"/>
    <n v="0"/>
    <n v="0"/>
    <n v="0"/>
    <n v="0"/>
  </r>
  <r>
    <s v="Delaware - 2010"/>
    <n v="0"/>
    <n v="0"/>
    <n v="0"/>
    <n v="0"/>
    <n v="0"/>
    <n v="0"/>
    <n v="0"/>
    <n v="0"/>
    <n v="0"/>
    <n v="10"/>
    <x v="54"/>
    <n v="10"/>
    <n v="5584"/>
    <n v="11183"/>
    <n v="17280"/>
    <n v="39093"/>
    <n v="45288"/>
    <n v="51610"/>
    <n v="64219"/>
    <n v="80466"/>
    <n v="96811"/>
    <n v="3154"/>
    <x v="64"/>
    <n v="881278"/>
    <n v="0"/>
    <n v="0"/>
    <n v="0"/>
    <n v="0"/>
    <n v="0"/>
    <n v="0"/>
    <n v="0"/>
    <n v="0"/>
    <n v="0"/>
    <n v="3.1705770450221942E-3"/>
    <n v="1.1347157196707509E-5"/>
  </r>
  <r>
    <s v="Delaware - 2011"/>
    <n v="0"/>
    <n v="0"/>
    <n v="0"/>
    <n v="0"/>
    <n v="0"/>
    <n v="0"/>
    <n v="0"/>
    <n v="0"/>
    <n v="0"/>
    <n v="0"/>
    <x v="9"/>
    <n v="0"/>
    <n v="5576"/>
    <n v="11178"/>
    <n v="17392"/>
    <n v="39769"/>
    <n v="45908"/>
    <n v="52367"/>
    <n v="65667"/>
    <n v="73316"/>
    <n v="90196"/>
    <n v="5446"/>
    <x v="65"/>
    <n v="890856"/>
    <n v="0"/>
    <n v="0"/>
    <n v="0"/>
    <n v="0"/>
    <n v="0"/>
    <n v="0"/>
    <n v="0"/>
    <n v="0"/>
    <n v="0"/>
    <n v="0"/>
    <n v="0"/>
  </r>
  <r>
    <s v="Delaware - 2012"/>
    <n v="0"/>
    <n v="0"/>
    <n v="0"/>
    <n v="0"/>
    <n v="0"/>
    <n v="0"/>
    <n v="0"/>
    <n v="0"/>
    <n v="0"/>
    <n v="21"/>
    <x v="55"/>
    <n v="21"/>
    <n v="5614"/>
    <n v="11189"/>
    <n v="17536"/>
    <n v="40477"/>
    <n v="46476"/>
    <n v="53035"/>
    <n v="66449"/>
    <n v="74581"/>
    <n v="92003"/>
    <n v="30162"/>
    <x v="66"/>
    <n v="900131"/>
    <n v="0"/>
    <n v="0"/>
    <n v="0"/>
    <n v="0"/>
    <n v="0"/>
    <n v="0"/>
    <n v="0"/>
    <n v="0"/>
    <n v="0"/>
    <n v="6.9624030236721708E-4"/>
    <n v="2.3329937531314887E-5"/>
  </r>
  <r>
    <s v="Delaware - 2013"/>
    <n v="0"/>
    <n v="0"/>
    <n v="0"/>
    <n v="0"/>
    <n v="0"/>
    <n v="0"/>
    <n v="0"/>
    <n v="0"/>
    <n v="0"/>
    <n v="10"/>
    <x v="54"/>
    <n v="10"/>
    <n v="5613"/>
    <n v="11236"/>
    <n v="17731"/>
    <n v="32183"/>
    <n v="38035"/>
    <n v="44687"/>
    <n v="58504"/>
    <n v="66997"/>
    <n v="84044"/>
    <n v="15151"/>
    <x v="67"/>
    <n v="908446"/>
    <n v="0"/>
    <n v="0"/>
    <n v="0"/>
    <n v="0"/>
    <n v="0"/>
    <n v="0"/>
    <n v="0"/>
    <n v="0"/>
    <n v="0"/>
    <n v="6.6002244076298591E-4"/>
    <n v="1.1007808939661796E-5"/>
  </r>
  <r>
    <s v="Delaware - 2014"/>
    <n v="0"/>
    <n v="0"/>
    <n v="0"/>
    <n v="0"/>
    <n v="0"/>
    <n v="0"/>
    <n v="0"/>
    <n v="0"/>
    <n v="11"/>
    <n v="20"/>
    <x v="56"/>
    <n v="31"/>
    <n v="5595"/>
    <n v="11237"/>
    <n v="17715"/>
    <n v="23397"/>
    <n v="29109"/>
    <n v="35823"/>
    <n v="49518"/>
    <n v="58518"/>
    <n v="75941"/>
    <n v="3552"/>
    <x v="68"/>
    <n v="917060"/>
    <n v="0"/>
    <n v="0"/>
    <n v="0"/>
    <n v="0"/>
    <n v="0"/>
    <n v="0"/>
    <n v="0"/>
    <n v="0"/>
    <n v="1.4484929089688049E-4"/>
    <n v="5.6306306306306304E-3"/>
    <n v="3.3803676967701129E-5"/>
  </r>
  <r>
    <s v="Delaware - 2015"/>
    <n v="0"/>
    <n v="0"/>
    <n v="0"/>
    <n v="0"/>
    <n v="0"/>
    <n v="0"/>
    <n v="0"/>
    <n v="10"/>
    <n v="0"/>
    <n v="42"/>
    <x v="57"/>
    <n v="52"/>
    <n v="5558"/>
    <n v="11257"/>
    <n v="17761"/>
    <n v="23570"/>
    <n v="29206"/>
    <n v="35968"/>
    <n v="50441"/>
    <n v="59877"/>
    <n v="77660"/>
    <n v="3206"/>
    <x v="69"/>
    <n v="926454"/>
    <n v="0"/>
    <n v="0"/>
    <n v="0"/>
    <n v="0"/>
    <n v="0"/>
    <n v="0"/>
    <n v="0"/>
    <n v="1.6700903518880372E-4"/>
    <n v="0"/>
    <n v="1.3100436681222707E-2"/>
    <n v="5.612798908526489E-5"/>
  </r>
  <r>
    <s v="Delaware - 2016"/>
    <n v="0"/>
    <n v="0"/>
    <n v="0"/>
    <n v="0"/>
    <n v="0"/>
    <n v="0"/>
    <n v="0"/>
    <n v="0"/>
    <n v="0"/>
    <n v="0"/>
    <x v="9"/>
    <n v="0"/>
    <n v="5569"/>
    <n v="11338"/>
    <n v="17726"/>
    <n v="23602"/>
    <n v="29133"/>
    <n v="35878"/>
    <n v="50370"/>
    <n v="60366"/>
    <n v="78498"/>
    <n v="5915"/>
    <x v="70"/>
    <n v="934695"/>
    <n v="0"/>
    <n v="0"/>
    <n v="0"/>
    <n v="0"/>
    <n v="0"/>
    <n v="0"/>
    <n v="0"/>
    <n v="0"/>
    <n v="0"/>
    <n v="0"/>
    <n v="0"/>
  </r>
  <r>
    <s v="Delaware - 2017"/>
    <n v="0"/>
    <n v="0"/>
    <n v="0"/>
    <n v="0"/>
    <n v="0"/>
    <n v="0"/>
    <n v="0"/>
    <n v="0"/>
    <n v="10"/>
    <n v="0"/>
    <x v="54"/>
    <n v="10"/>
    <n v="5528"/>
    <n v="11298"/>
    <n v="17571"/>
    <n v="23555"/>
    <n v="37815"/>
    <n v="44540"/>
    <n v="59120"/>
    <n v="69706"/>
    <n v="87938"/>
    <n v="9268"/>
    <x v="71"/>
    <n v="943732"/>
    <n v="0"/>
    <n v="0"/>
    <n v="0"/>
    <n v="0"/>
    <n v="0"/>
    <n v="0"/>
    <n v="0"/>
    <n v="0"/>
    <n v="1.1371648206691078E-4"/>
    <n v="0"/>
    <n v="1.0596228590320133E-5"/>
  </r>
  <r>
    <s v="District of Columbia - 2009"/>
    <n v="0"/>
    <n v="0"/>
    <n v="0"/>
    <n v="0"/>
    <n v="0"/>
    <n v="0"/>
    <n v="0"/>
    <n v="0"/>
    <n v="0"/>
    <n v="0"/>
    <x v="9"/>
    <n v="0"/>
    <n v="3589"/>
    <n v="6648"/>
    <n v="11355"/>
    <n v="16356"/>
    <n v="20416"/>
    <n v="24240"/>
    <n v="27064"/>
    <n v="28652"/>
    <n v="29711"/>
    <n v="1090"/>
    <x v="72"/>
    <n v="588433"/>
    <n v="0"/>
    <n v="0"/>
    <n v="0"/>
    <n v="0"/>
    <n v="0"/>
    <n v="0"/>
    <n v="0"/>
    <n v="0"/>
    <n v="0"/>
    <n v="0"/>
    <n v="0"/>
  </r>
  <r>
    <s v="District of Columbia - 2010"/>
    <n v="0"/>
    <n v="0"/>
    <n v="0"/>
    <n v="0"/>
    <n v="0"/>
    <n v="0"/>
    <n v="0"/>
    <n v="0"/>
    <n v="0"/>
    <n v="0"/>
    <x v="9"/>
    <n v="0"/>
    <n v="3214"/>
    <n v="5902"/>
    <n v="11512"/>
    <n v="16654"/>
    <n v="20511"/>
    <n v="24192"/>
    <n v="26997"/>
    <n v="28516"/>
    <n v="29567"/>
    <n v="200"/>
    <x v="73"/>
    <n v="584400"/>
    <n v="0"/>
    <n v="0"/>
    <n v="0"/>
    <n v="0"/>
    <n v="0"/>
    <n v="0"/>
    <n v="0"/>
    <n v="0"/>
    <n v="0"/>
    <n v="0"/>
    <n v="0"/>
  </r>
  <r>
    <s v="District of Columbia - 2011"/>
    <n v="0"/>
    <n v="0"/>
    <n v="0"/>
    <n v="0"/>
    <n v="0"/>
    <n v="0"/>
    <n v="0"/>
    <n v="0"/>
    <n v="0"/>
    <n v="0"/>
    <x v="9"/>
    <n v="0"/>
    <n v="3326"/>
    <n v="5939"/>
    <n v="11819"/>
    <n v="17164"/>
    <n v="20965"/>
    <n v="24647"/>
    <n v="27616"/>
    <n v="29100"/>
    <n v="38603"/>
    <n v="291"/>
    <x v="74"/>
    <n v="593955"/>
    <n v="0"/>
    <n v="0"/>
    <n v="0"/>
    <n v="0"/>
    <n v="0"/>
    <n v="0"/>
    <n v="0"/>
    <n v="0"/>
    <n v="0"/>
    <n v="0"/>
    <n v="0"/>
  </r>
  <r>
    <s v="District of Columbia - 2012"/>
    <n v="0"/>
    <n v="0"/>
    <n v="0"/>
    <n v="0"/>
    <n v="0"/>
    <n v="0"/>
    <n v="0"/>
    <n v="0"/>
    <n v="0"/>
    <n v="0"/>
    <x v="9"/>
    <n v="0"/>
    <n v="3452"/>
    <n v="5996"/>
    <n v="11932"/>
    <n v="17565"/>
    <n v="21381"/>
    <n v="25076"/>
    <n v="28165"/>
    <n v="29739"/>
    <n v="39431"/>
    <n v="738"/>
    <x v="75"/>
    <n v="605759"/>
    <n v="0"/>
    <n v="0"/>
    <n v="0"/>
    <n v="0"/>
    <n v="0"/>
    <n v="0"/>
    <n v="0"/>
    <n v="0"/>
    <n v="0"/>
    <n v="0"/>
    <n v="0"/>
  </r>
  <r>
    <s v="District of Columbia - 2013"/>
    <n v="0"/>
    <n v="0"/>
    <n v="0"/>
    <n v="0"/>
    <n v="0"/>
    <n v="0"/>
    <n v="0"/>
    <n v="0"/>
    <n v="0"/>
    <n v="0"/>
    <x v="9"/>
    <n v="0"/>
    <n v="3654"/>
    <n v="6069"/>
    <n v="12014"/>
    <n v="18083"/>
    <n v="21985"/>
    <n v="25763"/>
    <n v="28859"/>
    <n v="30469"/>
    <n v="39759"/>
    <n v="1891"/>
    <x v="76"/>
    <n v="619371"/>
    <n v="0"/>
    <n v="0"/>
    <n v="0"/>
    <n v="0"/>
    <n v="0"/>
    <n v="0"/>
    <n v="0"/>
    <n v="0"/>
    <n v="0"/>
    <n v="0"/>
    <n v="0"/>
  </r>
  <r>
    <s v="District of Columbia - 2014"/>
    <n v="0"/>
    <n v="0"/>
    <n v="0"/>
    <n v="0"/>
    <n v="0"/>
    <n v="0"/>
    <n v="0"/>
    <n v="0"/>
    <n v="0"/>
    <n v="0"/>
    <x v="9"/>
    <n v="0"/>
    <n v="3865"/>
    <n v="6273"/>
    <n v="12293"/>
    <n v="18757"/>
    <n v="22812"/>
    <n v="26614"/>
    <n v="29846"/>
    <n v="31557"/>
    <n v="40429"/>
    <n v="101"/>
    <x v="77"/>
    <n v="633736"/>
    <n v="0"/>
    <n v="0"/>
    <n v="0"/>
    <n v="0"/>
    <n v="0"/>
    <n v="0"/>
    <n v="0"/>
    <n v="0"/>
    <n v="0"/>
    <n v="0"/>
    <n v="0"/>
  </r>
  <r>
    <s v="District of Columbia - 2015"/>
    <n v="0"/>
    <n v="0"/>
    <n v="0"/>
    <n v="0"/>
    <n v="0"/>
    <n v="0"/>
    <n v="0"/>
    <n v="0"/>
    <n v="0"/>
    <n v="0"/>
    <x v="9"/>
    <n v="0"/>
    <n v="4014"/>
    <n v="6474"/>
    <n v="12430"/>
    <n v="19228"/>
    <n v="23371"/>
    <n v="27255"/>
    <n v="30492"/>
    <n v="32304"/>
    <n v="41368"/>
    <n v="201"/>
    <x v="78"/>
    <n v="647484"/>
    <n v="0"/>
    <n v="0"/>
    <n v="0"/>
    <n v="0"/>
    <n v="0"/>
    <n v="0"/>
    <n v="0"/>
    <n v="0"/>
    <n v="0"/>
    <n v="0"/>
    <n v="0"/>
  </r>
  <r>
    <s v="District of Columbia - 2016"/>
    <n v="0"/>
    <n v="0"/>
    <n v="0"/>
    <n v="0"/>
    <n v="0"/>
    <n v="0"/>
    <n v="0"/>
    <n v="0"/>
    <n v="0"/>
    <n v="0"/>
    <x v="9"/>
    <n v="0"/>
    <n v="4217"/>
    <n v="6721"/>
    <n v="12586"/>
    <n v="19703"/>
    <n v="23920"/>
    <n v="27808"/>
    <n v="31103"/>
    <n v="32948"/>
    <n v="42174"/>
    <n v="101"/>
    <x v="79"/>
    <n v="659009"/>
    <n v="0"/>
    <n v="0"/>
    <n v="0"/>
    <n v="0"/>
    <n v="0"/>
    <n v="0"/>
    <n v="0"/>
    <n v="0"/>
    <n v="0"/>
    <n v="0"/>
    <n v="0"/>
  </r>
  <r>
    <s v="District of Columbia - 2017"/>
    <n v="0"/>
    <n v="0"/>
    <n v="0"/>
    <n v="0"/>
    <n v="0"/>
    <n v="0"/>
    <n v="0"/>
    <n v="0"/>
    <n v="0"/>
    <n v="0"/>
    <x v="9"/>
    <n v="0"/>
    <n v="4360"/>
    <n v="6913"/>
    <n v="12400"/>
    <n v="19876"/>
    <n v="24105"/>
    <n v="27952"/>
    <n v="31277"/>
    <n v="33242"/>
    <n v="42482"/>
    <n v="1064"/>
    <x v="80"/>
    <n v="672391"/>
    <n v="0"/>
    <n v="0"/>
    <n v="0"/>
    <n v="0"/>
    <n v="0"/>
    <n v="0"/>
    <n v="0"/>
    <n v="0"/>
    <n v="0"/>
    <n v="0"/>
    <n v="0"/>
  </r>
  <r>
    <s v="Florida - 2009"/>
    <n v="0"/>
    <n v="0"/>
    <n v="0"/>
    <n v="20"/>
    <n v="22"/>
    <n v="150"/>
    <n v="201"/>
    <n v="284"/>
    <n v="604"/>
    <n v="973"/>
    <x v="58"/>
    <n v="2254"/>
    <n v="270193"/>
    <n v="529764"/>
    <n v="777423"/>
    <n v="1026160"/>
    <n v="1278014"/>
    <n v="1524277"/>
    <n v="1787436"/>
    <n v="2067570"/>
    <n v="2295433"/>
    <n v="183272"/>
    <x v="81"/>
    <n v="18222420"/>
    <n v="0"/>
    <n v="0"/>
    <n v="0"/>
    <n v="1.9490137990176971E-5"/>
    <n v="1.7214208921029035E-5"/>
    <n v="9.8407310482281102E-5"/>
    <n v="1.124515786858942E-4"/>
    <n v="1.3735931552498828E-4"/>
    <n v="2.6313118265704118E-4"/>
    <n v="5.3090488454319261E-3"/>
    <n v="1.2369377942117457E-4"/>
  </r>
  <r>
    <s v="Florida - 2010"/>
    <n v="0"/>
    <n v="0"/>
    <n v="0"/>
    <n v="0"/>
    <n v="0"/>
    <n v="60"/>
    <n v="140"/>
    <n v="294"/>
    <n v="648"/>
    <n v="962"/>
    <x v="59"/>
    <n v="2104"/>
    <n v="269662"/>
    <n v="507379"/>
    <n v="752144"/>
    <n v="996595"/>
    <n v="1255974"/>
    <n v="1485678"/>
    <n v="1737214"/>
    <n v="2032406"/>
    <n v="2271205"/>
    <n v="120839"/>
    <x v="82"/>
    <n v="18549507"/>
    <n v="0"/>
    <n v="0"/>
    <n v="0"/>
    <n v="0"/>
    <n v="0"/>
    <n v="4.0385601725272908E-5"/>
    <n v="8.0588804833486255E-5"/>
    <n v="1.4465613661837252E-4"/>
    <n v="2.8531110137570146E-4"/>
    <n v="7.9610059666167382E-3"/>
    <n v="1.1342619510049512E-4"/>
  </r>
  <r>
    <s v="Florida - 2011"/>
    <n v="0"/>
    <n v="0"/>
    <n v="0"/>
    <n v="0"/>
    <n v="10"/>
    <n v="74"/>
    <n v="193"/>
    <n v="327"/>
    <n v="629"/>
    <n v="1078"/>
    <x v="60"/>
    <n v="2311"/>
    <n v="244667"/>
    <n v="473695"/>
    <n v="705014"/>
    <n v="937911"/>
    <n v="1189041"/>
    <n v="1398762"/>
    <n v="1639459"/>
    <n v="1911501"/>
    <n v="2138437"/>
    <n v="86531"/>
    <x v="83"/>
    <n v="18633958"/>
    <n v="0"/>
    <n v="0"/>
    <n v="0"/>
    <n v="0"/>
    <n v="8.4101389270849367E-6"/>
    <n v="5.2903925042287397E-5"/>
    <n v="1.1772176065397182E-4"/>
    <n v="1.710697509444149E-4"/>
    <n v="2.9414006585183475E-4"/>
    <n v="1.2457963042146745E-2"/>
    <n v="1.24020887027866E-4"/>
  </r>
  <r>
    <s v="Florida - 2012"/>
    <n v="0"/>
    <n v="0"/>
    <n v="0"/>
    <n v="0"/>
    <n v="0"/>
    <n v="25"/>
    <n v="186"/>
    <n v="324"/>
    <n v="606"/>
    <n v="1055"/>
    <x v="61"/>
    <n v="2196"/>
    <n v="262187"/>
    <n v="523691"/>
    <n v="797068"/>
    <n v="1073790"/>
    <n v="1352235"/>
    <n v="1586046"/>
    <n v="1843081"/>
    <n v="2121865"/>
    <n v="2371388"/>
    <n v="187893"/>
    <x v="84"/>
    <n v="18696017"/>
    <n v="0"/>
    <n v="0"/>
    <n v="0"/>
    <n v="0"/>
    <n v="0"/>
    <n v="1.5762468427775738E-5"/>
    <n v="1.0091797376241195E-4"/>
    <n v="1.5269585953866057E-4"/>
    <n v="2.5554654067575612E-4"/>
    <n v="5.6148978407923661E-3"/>
    <n v="1.1745817304295349E-4"/>
  </r>
  <r>
    <s v="Florida - 2013"/>
    <n v="0"/>
    <n v="0"/>
    <n v="0"/>
    <n v="0"/>
    <n v="13"/>
    <n v="115"/>
    <n v="278"/>
    <n v="374"/>
    <n v="609"/>
    <n v="1153"/>
    <x v="62"/>
    <n v="2542"/>
    <n v="276554"/>
    <n v="557803"/>
    <n v="838723"/>
    <n v="1099237"/>
    <n v="1369640"/>
    <n v="1626030"/>
    <n v="1895266"/>
    <n v="2182169"/>
    <n v="2461686"/>
    <n v="161656"/>
    <x v="85"/>
    <n v="18828013"/>
    <n v="0"/>
    <n v="0"/>
    <n v="0"/>
    <n v="0"/>
    <n v="9.4915452235623968E-6"/>
    <n v="7.0724402378799899E-5"/>
    <n v="1.4668125740661204E-4"/>
    <n v="1.7138910872622606E-4"/>
    <n v="2.4739142197664527E-4"/>
    <n v="7.1324293561637053E-3"/>
    <n v="1.3501159150463728E-4"/>
  </r>
  <r>
    <s v="Florida - 2014"/>
    <n v="0"/>
    <n v="0"/>
    <n v="0"/>
    <n v="13"/>
    <n v="22"/>
    <n v="139"/>
    <n v="277"/>
    <n v="388"/>
    <n v="671"/>
    <n v="1084"/>
    <x v="63"/>
    <n v="2594"/>
    <n v="230416"/>
    <n v="459601"/>
    <n v="696936"/>
    <n v="914878"/>
    <n v="1143059"/>
    <n v="1354288"/>
    <n v="1557385"/>
    <n v="1833085"/>
    <n v="2070855"/>
    <n v="115090"/>
    <x v="86"/>
    <n v="19202176"/>
    <n v="0"/>
    <n v="0"/>
    <n v="0"/>
    <n v="1.4209544879207938E-5"/>
    <n v="1.9246600569174468E-5"/>
    <n v="1.0263695757475515E-4"/>
    <n v="1.7786224986114546E-4"/>
    <n v="2.116650346274177E-4"/>
    <n v="3.2402075471242553E-4"/>
    <n v="9.4187157876444525E-3"/>
    <n v="1.3508885659625243E-4"/>
  </r>
  <r>
    <s v="Florida - 2015"/>
    <n v="0"/>
    <n v="0"/>
    <n v="0"/>
    <n v="0"/>
    <n v="0"/>
    <n v="56"/>
    <n v="224"/>
    <n v="441"/>
    <n v="733"/>
    <n v="1097"/>
    <x v="64"/>
    <n v="2551"/>
    <n v="244717"/>
    <n v="504593"/>
    <n v="753606"/>
    <n v="1009085"/>
    <n v="1249857"/>
    <n v="1484384"/>
    <n v="1710500"/>
    <n v="2000037"/>
    <n v="2255991"/>
    <n v="219706"/>
    <x v="87"/>
    <n v="19358086"/>
    <n v="0"/>
    <n v="0"/>
    <n v="0"/>
    <n v="0"/>
    <n v="0"/>
    <n v="3.7726087050251147E-5"/>
    <n v="1.3095586085939783E-4"/>
    <n v="2.2049592082546473E-4"/>
    <n v="3.2491264371178788E-4"/>
    <n v="4.9930361483072833E-3"/>
    <n v="1.3177955713183627E-4"/>
  </r>
  <r>
    <s v="Florida - 2016"/>
    <n v="0"/>
    <n v="0"/>
    <n v="0"/>
    <n v="0"/>
    <n v="30"/>
    <n v="108"/>
    <n v="274"/>
    <n v="471"/>
    <n v="701"/>
    <n v="1088"/>
    <x v="65"/>
    <n v="2672"/>
    <n v="265503"/>
    <n v="527741"/>
    <n v="798275"/>
    <n v="1083207"/>
    <n v="1355317"/>
    <n v="1623021"/>
    <n v="1865353"/>
    <n v="2174129"/>
    <n v="2444842"/>
    <n v="136645"/>
    <x v="88"/>
    <n v="20031616"/>
    <n v="0"/>
    <n v="0"/>
    <n v="0"/>
    <n v="0"/>
    <n v="2.2135042945672487E-5"/>
    <n v="6.6542577083106129E-5"/>
    <n v="1.4688908748102905E-4"/>
    <n v="2.1663847913348287E-4"/>
    <n v="2.8672609518324703E-4"/>
    <n v="7.9622379157671345E-3"/>
    <n v="1.3338913844993834E-4"/>
  </r>
  <r>
    <s v="Florida - 2017"/>
    <n v="0"/>
    <n v="0"/>
    <n v="0"/>
    <n v="0"/>
    <n v="0"/>
    <n v="51"/>
    <n v="300"/>
    <n v="516"/>
    <n v="744"/>
    <n v="1294"/>
    <x v="66"/>
    <n v="2905"/>
    <n v="192093"/>
    <n v="385891"/>
    <n v="588894"/>
    <n v="791650"/>
    <n v="999122"/>
    <n v="1221120"/>
    <n v="1418919"/>
    <n v="1620555"/>
    <n v="1788379"/>
    <n v="366470"/>
    <x v="89"/>
    <n v="20438732"/>
    <n v="0"/>
    <n v="0"/>
    <n v="0"/>
    <n v="0"/>
    <n v="0"/>
    <n v="4.1764937106918236E-5"/>
    <n v="2.1142855934693948E-4"/>
    <n v="3.184094338050853E-4"/>
    <n v="4.1601919950972363E-4"/>
    <n v="3.5309848009386852E-3"/>
    <n v="1.4213210486834507E-4"/>
  </r>
  <r>
    <s v="Georgia - 2009"/>
    <n v="0"/>
    <n v="0"/>
    <n v="0"/>
    <n v="0"/>
    <n v="10"/>
    <n v="31"/>
    <n v="116"/>
    <n v="189"/>
    <n v="410"/>
    <n v="562"/>
    <x v="67"/>
    <n v="1318"/>
    <n v="721311"/>
    <n v="1349254"/>
    <n v="2052414"/>
    <n v="2736681"/>
    <n v="3397317"/>
    <n v="4073398"/>
    <n v="4736998"/>
    <n v="5443823"/>
    <n v="6092650"/>
    <n v="190766"/>
    <x v="90"/>
    <n v="9713030"/>
    <n v="0"/>
    <n v="0"/>
    <n v="0"/>
    <n v="0"/>
    <n v="2.9434992377808724E-6"/>
    <n v="7.6103538127136115E-6"/>
    <n v="2.448808295886973E-5"/>
    <n v="3.4718248554370704E-5"/>
    <n v="6.729419874767138E-5"/>
    <n v="2.9460176341696109E-3"/>
    <n v="1.3569401103466169E-4"/>
  </r>
  <r>
    <s v="Georgia - 2010"/>
    <n v="0"/>
    <n v="0"/>
    <n v="0"/>
    <n v="0"/>
    <n v="0"/>
    <n v="22"/>
    <n v="91"/>
    <n v="223"/>
    <n v="392"/>
    <n v="557"/>
    <x v="68"/>
    <n v="1285"/>
    <n v="689455"/>
    <n v="1309395"/>
    <n v="1972031"/>
    <n v="2653354"/>
    <n v="3262198"/>
    <n v="3855952"/>
    <n v="4497458"/>
    <n v="5228311"/>
    <n v="5868508"/>
    <n v="243189"/>
    <x v="91"/>
    <n v="9598767"/>
    <n v="0"/>
    <n v="0"/>
    <n v="0"/>
    <n v="0"/>
    <n v="0"/>
    <n v="5.705465213259916E-6"/>
    <n v="2.0233651987411557E-5"/>
    <n v="4.2652397686365634E-5"/>
    <n v="6.6797216600880492E-5"/>
    <n v="2.2903996480103952E-3"/>
    <n v="1.3387136076956551E-4"/>
  </r>
  <r>
    <s v="Georgia - 2011"/>
    <n v="0"/>
    <n v="0"/>
    <n v="0"/>
    <n v="0"/>
    <n v="0"/>
    <n v="12"/>
    <n v="130"/>
    <n v="253"/>
    <n v="376"/>
    <n v="544"/>
    <x v="69"/>
    <n v="1315"/>
    <n v="649920"/>
    <n v="1253058"/>
    <n v="1909632"/>
    <n v="2569052"/>
    <n v="3170350"/>
    <n v="3772053"/>
    <n v="4356583"/>
    <n v="5055813"/>
    <n v="5629807"/>
    <n v="246214"/>
    <x v="92"/>
    <n v="9627433"/>
    <n v="0"/>
    <n v="0"/>
    <n v="0"/>
    <n v="0"/>
    <n v="0"/>
    <n v="3.1812914611751213E-6"/>
    <n v="2.9839899756299834E-5"/>
    <n v="5.004140778149825E-5"/>
    <n v="6.6787369442682497E-5"/>
    <n v="2.2094600631970564E-3"/>
    <n v="1.3658884980035697E-4"/>
  </r>
  <r>
    <s v="Georgia - 2012"/>
    <n v="0"/>
    <n v="0"/>
    <n v="0"/>
    <n v="0"/>
    <n v="0"/>
    <n v="13"/>
    <n v="109"/>
    <n v="156"/>
    <n v="419"/>
    <n v="533"/>
    <x v="70"/>
    <n v="1230"/>
    <n v="680468"/>
    <n v="1352803"/>
    <n v="1999413"/>
    <n v="2675446"/>
    <n v="3333999"/>
    <n v="3966642"/>
    <n v="4636020"/>
    <n v="5375518"/>
    <n v="5984438"/>
    <n v="230448"/>
    <x v="93"/>
    <n v="9955103"/>
    <n v="0"/>
    <n v="0"/>
    <n v="0"/>
    <n v="0"/>
    <n v="0"/>
    <n v="3.2773313044131534E-6"/>
    <n v="2.351154654207704E-5"/>
    <n v="2.9020459051574192E-5"/>
    <n v="7.0014928720123765E-5"/>
    <n v="2.3128862042630007E-3"/>
    <n v="1.2355472364273881E-4"/>
  </r>
  <r>
    <s v="Georgia - 2013"/>
    <n v="0"/>
    <n v="0"/>
    <n v="0"/>
    <n v="0"/>
    <n v="17"/>
    <n v="42"/>
    <n v="113"/>
    <n v="222"/>
    <n v="398"/>
    <n v="531"/>
    <x v="71"/>
    <n v="1323"/>
    <n v="618974"/>
    <n v="1266630"/>
    <n v="1894670"/>
    <n v="2550310"/>
    <n v="3209038"/>
    <n v="3834939"/>
    <n v="4435849"/>
    <n v="5132578"/>
    <n v="5763765"/>
    <n v="232422"/>
    <x v="94"/>
    <n v="10022337"/>
    <n v="0"/>
    <n v="0"/>
    <n v="0"/>
    <n v="0"/>
    <n v="5.2975377667699789E-6"/>
    <n v="1.0951934307168901E-5"/>
    <n v="2.5474266594737558E-5"/>
    <n v="4.3253117634062262E-5"/>
    <n v="6.9052086613524325E-5"/>
    <n v="2.2846374267496191E-3"/>
    <n v="1.3200514011851727E-4"/>
  </r>
  <r>
    <s v="Georgia - 2014"/>
    <n v="0"/>
    <n v="0"/>
    <n v="0"/>
    <n v="0"/>
    <n v="14"/>
    <n v="47"/>
    <n v="187"/>
    <n v="257"/>
    <n v="348"/>
    <n v="528"/>
    <x v="72"/>
    <n v="1381"/>
    <n v="625500"/>
    <n v="1230597"/>
    <n v="1841549"/>
    <n v="2502269"/>
    <n v="3105965"/>
    <n v="3686720"/>
    <n v="4300308"/>
    <n v="4917277"/>
    <n v="5478286"/>
    <n v="172825"/>
    <x v="95"/>
    <n v="9817046"/>
    <n v="0"/>
    <n v="0"/>
    <n v="0"/>
    <n v="0"/>
    <n v="4.5074558148594721E-6"/>
    <n v="1.2748459335127159E-5"/>
    <n v="4.3485257335056003E-5"/>
    <n v="5.22646985313213E-5"/>
    <n v="6.3523518122274016E-5"/>
    <n v="3.0551135541732966E-3"/>
    <n v="1.4067368126827561E-4"/>
  </r>
  <r>
    <s v="Georgia - 2015"/>
    <n v="0"/>
    <n v="0"/>
    <n v="0"/>
    <n v="0"/>
    <n v="0"/>
    <n v="11"/>
    <n v="162"/>
    <n v="241"/>
    <n v="419"/>
    <n v="499"/>
    <x v="73"/>
    <n v="1332"/>
    <n v="691354"/>
    <n v="1368426"/>
    <n v="2082414"/>
    <n v="2770453"/>
    <n v="3441684"/>
    <n v="4078093"/>
    <n v="4724691"/>
    <n v="5398127"/>
    <n v="6014028"/>
    <n v="209144"/>
    <x v="96"/>
    <n v="10307372"/>
    <n v="0"/>
    <n v="0"/>
    <n v="0"/>
    <n v="0"/>
    <n v="0"/>
    <n v="2.6973391729909055E-6"/>
    <n v="3.4287956609225873E-5"/>
    <n v="4.4645114870398563E-5"/>
    <n v="6.9670443835645593E-5"/>
    <n v="2.3859159239566995E-3"/>
    <n v="1.2922789630567325E-4"/>
  </r>
  <r>
    <s v="Georgia - 2016"/>
    <n v="0"/>
    <n v="0"/>
    <n v="0"/>
    <n v="0"/>
    <n v="0"/>
    <n v="10"/>
    <n v="192"/>
    <n v="266"/>
    <n v="351"/>
    <n v="451"/>
    <x v="74"/>
    <n v="1270"/>
    <n v="606794"/>
    <n v="1237795"/>
    <n v="1855411"/>
    <n v="2493195"/>
    <n v="3122584"/>
    <n v="3700782"/>
    <n v="4309541"/>
    <n v="4919552"/>
    <n v="5483778"/>
    <n v="272887"/>
    <x v="97"/>
    <n v="10082058"/>
    <n v="0"/>
    <n v="0"/>
    <n v="0"/>
    <n v="0"/>
    <n v="0"/>
    <n v="2.702131603536766E-6"/>
    <n v="4.4552308470902125E-5"/>
    <n v="5.4069964094291515E-5"/>
    <n v="6.4006967459295398E-5"/>
    <n v="1.6526987361068868E-3"/>
    <n v="1.259663453632185E-4"/>
  </r>
  <r>
    <s v="Georgia - 2017"/>
    <n v="0"/>
    <n v="0"/>
    <n v="0"/>
    <n v="0"/>
    <n v="0"/>
    <n v="20"/>
    <n v="149"/>
    <n v="274"/>
    <n v="391"/>
    <n v="452"/>
    <x v="75"/>
    <n v="1286"/>
    <n v="332616"/>
    <n v="673265"/>
    <n v="1011716"/>
    <n v="1347265"/>
    <n v="1673002"/>
    <n v="2008892"/>
    <n v="2353154"/>
    <n v="2616219"/>
    <n v="2755207"/>
    <n v="174134"/>
    <x v="98"/>
    <n v="10346352"/>
    <n v="0"/>
    <n v="0"/>
    <n v="0"/>
    <n v="0"/>
    <n v="0"/>
    <n v="9.9557367942129285E-6"/>
    <n v="6.3319272771777789E-5"/>
    <n v="1.047312935193881E-4"/>
    <n v="1.4191311215454956E-4"/>
    <n v="2.5957021604052053E-3"/>
    <n v="1.2429501721959585E-4"/>
  </r>
  <r>
    <s v="Hawaii - 2009"/>
    <n v="0"/>
    <n v="0"/>
    <n v="0"/>
    <n v="0"/>
    <n v="0"/>
    <n v="0"/>
    <n v="0"/>
    <n v="0"/>
    <n v="0"/>
    <n v="105"/>
    <x v="76"/>
    <n v="105"/>
    <n v="20702"/>
    <n v="40435"/>
    <n v="61357"/>
    <n v="86060"/>
    <n v="101605"/>
    <n v="119122"/>
    <n v="146331"/>
    <n v="162080"/>
    <n v="173438"/>
    <n v="12620"/>
    <x v="99"/>
    <n v="1280241"/>
    <n v="0"/>
    <n v="0"/>
    <n v="0"/>
    <n v="0"/>
    <n v="0"/>
    <n v="0"/>
    <n v="0"/>
    <n v="0"/>
    <n v="0"/>
    <n v="8.3201267828843101E-3"/>
    <n v="8.2015807961157309E-5"/>
  </r>
  <r>
    <s v="Hawaii - 2010"/>
    <n v="0"/>
    <n v="0"/>
    <n v="0"/>
    <n v="0"/>
    <n v="0"/>
    <n v="0"/>
    <n v="0"/>
    <n v="0"/>
    <n v="22"/>
    <n v="119"/>
    <x v="77"/>
    <n v="141"/>
    <n v="21211"/>
    <n v="41799"/>
    <n v="62483"/>
    <n v="91121"/>
    <n v="108776"/>
    <n v="127339"/>
    <n v="148091"/>
    <n v="164212"/>
    <n v="175308"/>
    <n v="12679"/>
    <x v="100"/>
    <n v="1333591"/>
    <n v="0"/>
    <n v="0"/>
    <n v="0"/>
    <n v="0"/>
    <n v="0"/>
    <n v="0"/>
    <n v="0"/>
    <n v="0"/>
    <n v="1.2549341729983801E-4"/>
    <n v="9.3855982332991562E-3"/>
    <n v="1.0572956776103018E-4"/>
  </r>
  <r>
    <s v="Hawaii - 2011"/>
    <n v="0"/>
    <n v="0"/>
    <n v="0"/>
    <n v="0"/>
    <n v="0"/>
    <n v="0"/>
    <n v="0"/>
    <n v="0"/>
    <n v="11"/>
    <n v="182"/>
    <x v="78"/>
    <n v="193"/>
    <n v="21489"/>
    <n v="41985"/>
    <n v="62457"/>
    <n v="76420"/>
    <n v="91323"/>
    <n v="108907"/>
    <n v="139801"/>
    <n v="162618"/>
    <n v="173911"/>
    <n v="11215"/>
    <x v="101"/>
    <n v="1346554"/>
    <n v="0"/>
    <n v="0"/>
    <n v="0"/>
    <n v="0"/>
    <n v="0"/>
    <n v="0"/>
    <n v="0"/>
    <n v="0"/>
    <n v="6.3250743196232562E-5"/>
    <n v="1.622826571555952E-2"/>
    <n v="1.4332882305499817E-4"/>
  </r>
  <r>
    <s v="Hawaii - 2012"/>
    <n v="0"/>
    <n v="0"/>
    <n v="0"/>
    <n v="0"/>
    <n v="0"/>
    <n v="0"/>
    <n v="0"/>
    <n v="0"/>
    <n v="31"/>
    <n v="239"/>
    <x v="79"/>
    <n v="270"/>
    <n v="12763"/>
    <n v="33229"/>
    <n v="53995"/>
    <n v="67865"/>
    <n v="80849"/>
    <n v="100499"/>
    <n v="121115"/>
    <n v="143965"/>
    <n v="159666"/>
    <n v="6016"/>
    <x v="102"/>
    <n v="1362730"/>
    <n v="0"/>
    <n v="0"/>
    <n v="0"/>
    <n v="0"/>
    <n v="0"/>
    <n v="0"/>
    <n v="0"/>
    <n v="0"/>
    <n v="1.9415529918705298E-4"/>
    <n v="3.9727393617021274E-2"/>
    <n v="1.9813169153097093E-4"/>
  </r>
  <r>
    <s v="Hawaii - 2013"/>
    <n v="0"/>
    <n v="0"/>
    <n v="0"/>
    <n v="0"/>
    <n v="0"/>
    <n v="0"/>
    <n v="0"/>
    <n v="0"/>
    <n v="67"/>
    <n v="252"/>
    <x v="43"/>
    <n v="319"/>
    <n v="12861"/>
    <n v="33707"/>
    <n v="57848"/>
    <n v="71917"/>
    <n v="87619"/>
    <n v="102650"/>
    <n v="123815"/>
    <n v="147320"/>
    <n v="159101"/>
    <n v="4859"/>
    <x v="103"/>
    <n v="1376298"/>
    <n v="0"/>
    <n v="0"/>
    <n v="0"/>
    <n v="0"/>
    <n v="0"/>
    <n v="0"/>
    <n v="0"/>
    <n v="0"/>
    <n v="4.211161463472888E-4"/>
    <n v="5.1862523152912121E-2"/>
    <n v="2.3178119854857016E-4"/>
  </r>
  <r>
    <s v="Hawaii - 2014"/>
    <n v="0"/>
    <n v="0"/>
    <n v="0"/>
    <n v="0"/>
    <n v="0"/>
    <n v="0"/>
    <n v="0"/>
    <n v="0"/>
    <n v="62"/>
    <n v="224"/>
    <x v="80"/>
    <n v="286"/>
    <n v="13717"/>
    <n v="26085"/>
    <n v="51060"/>
    <n v="65817"/>
    <n v="80897"/>
    <n v="95544"/>
    <n v="108506"/>
    <n v="132648"/>
    <n v="144581"/>
    <n v="42527"/>
    <x v="104"/>
    <n v="1391072"/>
    <n v="0"/>
    <n v="0"/>
    <n v="0"/>
    <n v="0"/>
    <n v="0"/>
    <n v="0"/>
    <n v="0"/>
    <n v="0"/>
    <n v="4.2882536432864622E-4"/>
    <n v="5.267241987443271E-3"/>
    <n v="2.0559683467139011E-4"/>
  </r>
  <r>
    <s v="Hawaii - 2015"/>
    <n v="0"/>
    <n v="0"/>
    <n v="0"/>
    <n v="0"/>
    <n v="0"/>
    <n v="0"/>
    <n v="0"/>
    <n v="0"/>
    <n v="79"/>
    <n v="326"/>
    <x v="81"/>
    <n v="405"/>
    <n v="13224"/>
    <n v="25214"/>
    <n v="46994"/>
    <n v="60869"/>
    <n v="73880"/>
    <n v="87811"/>
    <n v="101134"/>
    <n v="120648"/>
    <n v="130678"/>
    <n v="7676"/>
    <x v="105"/>
    <n v="1406214"/>
    <n v="0"/>
    <n v="0"/>
    <n v="0"/>
    <n v="0"/>
    <n v="0"/>
    <n v="0"/>
    <n v="0"/>
    <n v="0"/>
    <n v="6.0453940219470763E-4"/>
    <n v="4.2470036477331941E-2"/>
    <n v="2.8800737298874851E-4"/>
  </r>
  <r>
    <s v="Hawaii - 2016"/>
    <n v="0"/>
    <n v="0"/>
    <n v="0"/>
    <n v="0"/>
    <n v="0"/>
    <n v="0"/>
    <n v="0"/>
    <n v="0"/>
    <n v="45"/>
    <n v="303"/>
    <x v="82"/>
    <n v="348"/>
    <n v="14337"/>
    <n v="35112"/>
    <n v="59330"/>
    <n v="74664"/>
    <n v="88586"/>
    <n v="110446"/>
    <n v="125199"/>
    <n v="147091"/>
    <n v="164735"/>
    <n v="56076"/>
    <x v="106"/>
    <n v="1413673"/>
    <n v="0"/>
    <n v="0"/>
    <n v="0"/>
    <n v="0"/>
    <n v="0"/>
    <n v="0"/>
    <n v="0"/>
    <n v="0"/>
    <n v="2.7316599386894105E-4"/>
    <n v="5.4033811256152366E-3"/>
    <n v="2.4616725367181802E-4"/>
  </r>
  <r>
    <s v="Hawaii - 2017"/>
    <n v="0"/>
    <n v="0"/>
    <n v="0"/>
    <n v="0"/>
    <n v="0"/>
    <n v="0"/>
    <n v="0"/>
    <n v="0"/>
    <n v="76"/>
    <n v="382"/>
    <x v="83"/>
    <n v="458"/>
    <n v="13171"/>
    <n v="34211"/>
    <n v="55205"/>
    <n v="69347"/>
    <n v="82304"/>
    <n v="95941"/>
    <n v="109532"/>
    <n v="130682"/>
    <n v="141194"/>
    <n v="11720"/>
    <x v="107"/>
    <n v="1421732"/>
    <n v="0"/>
    <n v="0"/>
    <n v="0"/>
    <n v="0"/>
    <n v="0"/>
    <n v="0"/>
    <n v="0"/>
    <n v="0"/>
    <n v="5.3826649857642681E-4"/>
    <n v="3.2593856655290104E-2"/>
    <n v="3.2214228842003978E-4"/>
  </r>
  <r>
    <s v="Idaho - 2009"/>
    <n v="0"/>
    <n v="0"/>
    <n v="0"/>
    <n v="0"/>
    <n v="0"/>
    <n v="0"/>
    <n v="0"/>
    <n v="0"/>
    <n v="0"/>
    <n v="10"/>
    <x v="54"/>
    <n v="10"/>
    <n v="178910"/>
    <n v="352154"/>
    <n v="543514"/>
    <n v="724988"/>
    <n v="913046"/>
    <n v="1098615"/>
    <n v="1310970"/>
    <n v="1484523"/>
    <n v="1629237"/>
    <n v="72080"/>
    <x v="108"/>
    <n v="1498101"/>
    <n v="0"/>
    <n v="0"/>
    <n v="0"/>
    <n v="0"/>
    <n v="0"/>
    <n v="0"/>
    <n v="0"/>
    <n v="0"/>
    <n v="0"/>
    <n v="1.3873473917869035E-4"/>
    <n v="6.6751173652510742E-6"/>
  </r>
  <r>
    <s v="Idaho - 2010"/>
    <n v="0"/>
    <n v="0"/>
    <n v="0"/>
    <n v="0"/>
    <n v="0"/>
    <n v="0"/>
    <n v="0"/>
    <n v="0"/>
    <n v="10"/>
    <n v="68"/>
    <x v="84"/>
    <n v="78"/>
    <n v="170579"/>
    <n v="335566"/>
    <n v="510379"/>
    <n v="679076"/>
    <n v="855318"/>
    <n v="1049402"/>
    <n v="1254918"/>
    <n v="1452244"/>
    <n v="1597813"/>
    <n v="101428"/>
    <x v="109"/>
    <n v="1535086"/>
    <n v="0"/>
    <n v="0"/>
    <n v="0"/>
    <n v="0"/>
    <n v="0"/>
    <n v="0"/>
    <n v="0"/>
    <n v="0"/>
    <n v="6.2585546619034897E-6"/>
    <n v="6.7042631226091418E-4"/>
    <n v="5.0811485480292311E-5"/>
  </r>
  <r>
    <s v="Idaho - 2011"/>
    <n v="0"/>
    <n v="0"/>
    <n v="0"/>
    <n v="0"/>
    <n v="0"/>
    <n v="0"/>
    <n v="0"/>
    <n v="0"/>
    <n v="0"/>
    <n v="61"/>
    <x v="85"/>
    <n v="61"/>
    <n v="181574"/>
    <n v="369995"/>
    <n v="572176"/>
    <n v="764515"/>
    <n v="955814"/>
    <n v="1145611"/>
    <n v="1378603"/>
    <n v="1588116"/>
    <n v="1750203"/>
    <n v="134565"/>
    <x v="110"/>
    <n v="1587086"/>
    <n v="0"/>
    <n v="0"/>
    <n v="0"/>
    <n v="0"/>
    <n v="0"/>
    <n v="0"/>
    <n v="0"/>
    <n v="0"/>
    <n v="0"/>
    <n v="4.5331252554527552E-4"/>
    <n v="3.8435220271617292E-5"/>
  </r>
  <r>
    <s v="Idaho - 2012"/>
    <n v="0"/>
    <n v="0"/>
    <n v="0"/>
    <n v="0"/>
    <n v="0"/>
    <n v="0"/>
    <n v="0"/>
    <n v="0"/>
    <n v="0"/>
    <n v="46"/>
    <x v="86"/>
    <n v="46"/>
    <n v="195369"/>
    <n v="371772"/>
    <n v="557962"/>
    <n v="742374"/>
    <n v="925372"/>
    <n v="1108329"/>
    <n v="1327644"/>
    <n v="1529049"/>
    <n v="1676817"/>
    <n v="107732"/>
    <x v="111"/>
    <n v="1570747"/>
    <n v="0"/>
    <n v="0"/>
    <n v="0"/>
    <n v="0"/>
    <n v="0"/>
    <n v="0"/>
    <n v="0"/>
    <n v="0"/>
    <n v="0"/>
    <n v="4.2698548249359521E-4"/>
    <n v="2.9285429162048375E-5"/>
  </r>
  <r>
    <s v="Idaho - 2013"/>
    <n v="0"/>
    <n v="0"/>
    <n v="0"/>
    <n v="0"/>
    <n v="0"/>
    <n v="0"/>
    <n v="0"/>
    <n v="0"/>
    <n v="12"/>
    <n v="94"/>
    <x v="87"/>
    <n v="106"/>
    <n v="212651"/>
    <n v="421177"/>
    <n v="621196"/>
    <n v="831555"/>
    <n v="1033639"/>
    <n v="1254366"/>
    <n v="1489531"/>
    <n v="1687614"/>
    <n v="1866043"/>
    <n v="93450"/>
    <x v="112"/>
    <n v="1704449"/>
    <n v="0"/>
    <n v="0"/>
    <n v="0"/>
    <n v="0"/>
    <n v="0"/>
    <n v="0"/>
    <n v="0"/>
    <n v="0"/>
    <n v="6.4307199780498093E-6"/>
    <n v="1.0058855002675227E-3"/>
    <n v="6.2190185801980585E-5"/>
  </r>
  <r>
    <s v="Idaho - 2014"/>
    <n v="0"/>
    <n v="0"/>
    <n v="0"/>
    <n v="0"/>
    <n v="0"/>
    <n v="0"/>
    <n v="0"/>
    <n v="0"/>
    <n v="0"/>
    <n v="56"/>
    <x v="88"/>
    <n v="56"/>
    <n v="193745"/>
    <n v="385761"/>
    <n v="575509"/>
    <n v="766993"/>
    <n v="946924"/>
    <n v="1127855"/>
    <n v="1334999"/>
    <n v="1518827"/>
    <n v="1668355"/>
    <n v="60203"/>
    <x v="113"/>
    <n v="1650525"/>
    <n v="0"/>
    <n v="0"/>
    <n v="0"/>
    <n v="0"/>
    <n v="0"/>
    <n v="0"/>
    <n v="0"/>
    <n v="0"/>
    <n v="0"/>
    <n v="9.3018620334534821E-4"/>
    <n v="3.3928598476242405E-5"/>
  </r>
  <r>
    <s v="Idaho - 2015"/>
    <n v="0"/>
    <n v="0"/>
    <n v="0"/>
    <n v="0"/>
    <n v="0"/>
    <n v="0"/>
    <n v="0"/>
    <n v="0"/>
    <n v="13"/>
    <n v="69"/>
    <x v="89"/>
    <n v="82"/>
    <n v="195218"/>
    <n v="357000"/>
    <n v="523879"/>
    <n v="698312"/>
    <n v="878195"/>
    <n v="1040211"/>
    <n v="1208209"/>
    <n v="1417186"/>
    <n v="1568401"/>
    <n v="56208"/>
    <x v="114"/>
    <n v="1705292"/>
    <n v="0"/>
    <n v="0"/>
    <n v="0"/>
    <n v="0"/>
    <n v="0"/>
    <n v="0"/>
    <n v="0"/>
    <n v="0"/>
    <n v="8.288696576959592E-6"/>
    <n v="1.2275832621690863E-3"/>
    <n v="4.8085606453322949E-5"/>
  </r>
  <r>
    <s v="Idaho - 2016"/>
    <n v="0"/>
    <n v="0"/>
    <n v="0"/>
    <n v="0"/>
    <n v="0"/>
    <n v="0"/>
    <n v="0"/>
    <n v="0"/>
    <n v="0"/>
    <n v="42"/>
    <x v="90"/>
    <n v="42"/>
    <n v="177631"/>
    <n v="350950"/>
    <n v="530522"/>
    <n v="702551"/>
    <n v="866524"/>
    <n v="1047877"/>
    <n v="1221543"/>
    <n v="1404501"/>
    <n v="1541111"/>
    <n v="81100"/>
    <x v="115"/>
    <n v="1554682"/>
    <n v="0"/>
    <n v="0"/>
    <n v="0"/>
    <n v="0"/>
    <n v="0"/>
    <n v="0"/>
    <n v="0"/>
    <n v="0"/>
    <n v="0"/>
    <n v="5.1787916152897656E-4"/>
    <n v="2.701517094814245E-5"/>
  </r>
  <r>
    <s v="Idaho - 2017"/>
    <n v="0"/>
    <n v="0"/>
    <n v="0"/>
    <n v="0"/>
    <n v="0"/>
    <n v="0"/>
    <n v="0"/>
    <n v="0"/>
    <n v="26"/>
    <n v="79"/>
    <x v="76"/>
    <n v="105"/>
    <n v="66732"/>
    <n v="130034"/>
    <n v="196693"/>
    <n v="259949"/>
    <n v="316421"/>
    <n v="379371"/>
    <n v="433795"/>
    <n v="479970"/>
    <n v="508107"/>
    <n v="83178"/>
    <x v="116"/>
    <n v="1576319"/>
    <n v="0"/>
    <n v="0"/>
    <n v="0"/>
    <n v="0"/>
    <n v="0"/>
    <n v="0"/>
    <n v="0"/>
    <n v="0"/>
    <n v="5.1170324360813768E-5"/>
    <n v="9.4977037197335832E-4"/>
    <n v="6.6610882695698016E-5"/>
  </r>
  <r>
    <s v="Illinois - 2009"/>
    <n v="0"/>
    <n v="0"/>
    <n v="0"/>
    <n v="0"/>
    <n v="22"/>
    <n v="67"/>
    <n v="173"/>
    <n v="263"/>
    <n v="589"/>
    <n v="1154"/>
    <x v="91"/>
    <n v="2268"/>
    <n v="473903"/>
    <n v="915688"/>
    <n v="1383131"/>
    <n v="1855474"/>
    <n v="2245140"/>
    <n v="2604872"/>
    <n v="3050111"/>
    <n v="3478333"/>
    <n v="3963425"/>
    <n v="150948"/>
    <x v="117"/>
    <n v="12892496"/>
    <n v="0"/>
    <n v="0"/>
    <n v="0"/>
    <n v="0"/>
    <n v="9.7989434957285511E-6"/>
    <n v="2.5721033509516014E-5"/>
    <n v="5.6719247266738819E-5"/>
    <n v="7.5610932018297273E-5"/>
    <n v="1.4860884209995143E-4"/>
    <n v="7.6450168269867769E-3"/>
    <n v="1.7591628494590961E-4"/>
  </r>
  <r>
    <s v="Illinois - 2010"/>
    <n v="0"/>
    <n v="0"/>
    <n v="0"/>
    <n v="0"/>
    <n v="0"/>
    <n v="20"/>
    <n v="148"/>
    <n v="247"/>
    <n v="597"/>
    <n v="1068"/>
    <x v="92"/>
    <n v="2080"/>
    <n v="448939"/>
    <n v="859488"/>
    <n v="1312685"/>
    <n v="1775137"/>
    <n v="2176910"/>
    <n v="2539992"/>
    <n v="2981251"/>
    <n v="3419144"/>
    <n v="3878487"/>
    <n v="128885"/>
    <x v="118"/>
    <n v="12896183"/>
    <n v="0"/>
    <n v="0"/>
    <n v="0"/>
    <n v="0"/>
    <n v="0"/>
    <n v="7.8740405481592071E-6"/>
    <n v="4.9643589218083279E-5"/>
    <n v="7.2240303420973201E-5"/>
    <n v="1.5392600258812264E-4"/>
    <n v="8.2864569189587609E-3"/>
    <n v="1.6128803383140577E-4"/>
  </r>
  <r>
    <s v="Illinois - 2011"/>
    <n v="0"/>
    <n v="0"/>
    <n v="0"/>
    <n v="0"/>
    <n v="0"/>
    <n v="41"/>
    <n v="201"/>
    <n v="256"/>
    <n v="625"/>
    <n v="1168"/>
    <x v="93"/>
    <n v="2291"/>
    <n v="418163"/>
    <n v="839947"/>
    <n v="1259270"/>
    <n v="1677396"/>
    <n v="2079662"/>
    <n v="2427322"/>
    <n v="2805535"/>
    <n v="3188983"/>
    <n v="3646005"/>
    <n v="116935"/>
    <x v="119"/>
    <n v="12741975"/>
    <n v="0"/>
    <n v="0"/>
    <n v="0"/>
    <n v="0"/>
    <n v="0"/>
    <n v="1.6891042885945912E-5"/>
    <n v="7.1644089273525374E-5"/>
    <n v="8.0276376512511979E-5"/>
    <n v="1.7142049997188703E-4"/>
    <n v="9.9884551246418943E-3"/>
    <n v="1.7979944239413434E-4"/>
  </r>
  <r>
    <s v="Illinois - 2012"/>
    <n v="0"/>
    <n v="0"/>
    <n v="0"/>
    <n v="0"/>
    <n v="0"/>
    <n v="33"/>
    <n v="185"/>
    <n v="292"/>
    <n v="559"/>
    <n v="1132"/>
    <x v="94"/>
    <n v="2201"/>
    <n v="429055"/>
    <n v="832296"/>
    <n v="1266420"/>
    <n v="1712722"/>
    <n v="2095810"/>
    <n v="2471065"/>
    <n v="2872140"/>
    <n v="3269994"/>
    <n v="3706621"/>
    <n v="113244"/>
    <x v="120"/>
    <n v="12856518"/>
    <n v="0"/>
    <n v="0"/>
    <n v="0"/>
    <n v="0"/>
    <n v="0"/>
    <n v="1.3354565743920132E-5"/>
    <n v="6.4411901926786298E-5"/>
    <n v="8.9296799932966241E-5"/>
    <n v="1.5081121053379885E-4"/>
    <n v="9.9961145844371449E-3"/>
    <n v="1.7119720907324984E-4"/>
  </r>
  <r>
    <s v="Illinois - 2013"/>
    <n v="0"/>
    <n v="0"/>
    <n v="0"/>
    <n v="0"/>
    <n v="0"/>
    <n v="10"/>
    <n v="175"/>
    <n v="315"/>
    <n v="600"/>
    <n v="1207"/>
    <x v="95"/>
    <n v="2307"/>
    <n v="413543"/>
    <n v="805155"/>
    <n v="1217380"/>
    <n v="1642970"/>
    <n v="2025146"/>
    <n v="2352771"/>
    <n v="2712664"/>
    <n v="3122748"/>
    <n v="3541467"/>
    <n v="79408"/>
    <x v="121"/>
    <n v="12791075"/>
    <n v="0"/>
    <n v="0"/>
    <n v="0"/>
    <n v="0"/>
    <n v="0"/>
    <n v="4.2503074034829566E-6"/>
    <n v="6.4512228569406317E-5"/>
    <n v="1.0087269289740959E-4"/>
    <n v="1.6942131608172547E-4"/>
    <n v="1.5199979850896635E-2"/>
    <n v="1.8036013392150387E-4"/>
  </r>
  <r>
    <s v="Illinois - 2014"/>
    <n v="0"/>
    <n v="0"/>
    <n v="0"/>
    <n v="0"/>
    <n v="12"/>
    <n v="36"/>
    <n v="181"/>
    <n v="333"/>
    <n v="577"/>
    <n v="1215"/>
    <x v="96"/>
    <n v="2354"/>
    <n v="436144"/>
    <n v="803104"/>
    <n v="1216941"/>
    <n v="1647591"/>
    <n v="2053438"/>
    <n v="2382226"/>
    <n v="2780907"/>
    <n v="3199589"/>
    <n v="3633068"/>
    <n v="83264"/>
    <x v="122"/>
    <n v="12811495"/>
    <n v="0"/>
    <n v="0"/>
    <n v="0"/>
    <n v="0"/>
    <n v="5.8438579591884442E-6"/>
    <n v="1.511191633371477E-5"/>
    <n v="6.5086678554874365E-5"/>
    <n v="1.0407586724419918E-4"/>
    <n v="1.5881893760314974E-4"/>
    <n v="1.4592140661029977E-2"/>
    <n v="1.8374124175203597E-4"/>
  </r>
  <r>
    <s v="Illinois - 2015"/>
    <n v="0"/>
    <n v="0"/>
    <n v="0"/>
    <n v="0"/>
    <n v="0"/>
    <n v="25"/>
    <n v="189"/>
    <n v="315"/>
    <n v="541"/>
    <n v="1141"/>
    <x v="97"/>
    <n v="2211"/>
    <n v="435458"/>
    <n v="829979"/>
    <n v="1285806"/>
    <n v="1760816"/>
    <n v="2235479"/>
    <n v="2576709"/>
    <n v="2974167"/>
    <n v="3409183"/>
    <n v="3848818"/>
    <n v="96499"/>
    <x v="123"/>
    <n v="13220780"/>
    <n v="0"/>
    <n v="0"/>
    <n v="0"/>
    <n v="0"/>
    <n v="0"/>
    <n v="9.7022985521453925E-6"/>
    <n v="6.3547204982100866E-5"/>
    <n v="9.2397504035424322E-5"/>
    <n v="1.4056263507393699E-4"/>
    <n v="1.1823956724940155E-2"/>
    <n v="1.6723672884655822E-4"/>
  </r>
  <r>
    <s v="Illinois - 2016"/>
    <n v="0"/>
    <n v="0"/>
    <n v="0"/>
    <n v="0"/>
    <n v="0"/>
    <n v="26"/>
    <n v="216"/>
    <n v="333"/>
    <n v="519"/>
    <n v="947"/>
    <x v="98"/>
    <n v="2041"/>
    <n v="416753"/>
    <n v="783584"/>
    <n v="1213445"/>
    <n v="1645252"/>
    <n v="2072060"/>
    <n v="2428269"/>
    <n v="2800957"/>
    <n v="3214591"/>
    <n v="3632156"/>
    <n v="85421"/>
    <x v="124"/>
    <n v="12858632"/>
    <n v="0"/>
    <n v="0"/>
    <n v="0"/>
    <n v="0"/>
    <n v="0"/>
    <n v="1.0707215716215955E-5"/>
    <n v="7.7116499824881284E-5"/>
    <n v="1.035901612366861E-4"/>
    <n v="1.4289033841057488E-4"/>
    <n v="1.1086266843047962E-2"/>
    <n v="1.5872606043939978E-4"/>
  </r>
  <r>
    <s v="Illinois - 2017"/>
    <n v="0"/>
    <n v="0"/>
    <n v="0"/>
    <n v="0"/>
    <n v="0"/>
    <n v="23"/>
    <n v="202"/>
    <n v="370"/>
    <n v="587"/>
    <n v="1069"/>
    <x v="99"/>
    <n v="2251"/>
    <n v="208176"/>
    <n v="431734"/>
    <n v="662381"/>
    <n v="880297"/>
    <n v="1114872"/>
    <n v="1366862"/>
    <n v="1604428"/>
    <n v="1788676"/>
    <n v="1919406"/>
    <n v="117960"/>
    <x v="125"/>
    <n v="13030989"/>
    <n v="0"/>
    <n v="0"/>
    <n v="0"/>
    <n v="0"/>
    <n v="0"/>
    <n v="1.6826863282467431E-5"/>
    <n v="1.2590156741218677E-4"/>
    <n v="2.0685691539440345E-4"/>
    <n v="3.0582378089888228E-4"/>
    <n v="9.0623940318752122E-3"/>
    <n v="1.7274206892508312E-4"/>
  </r>
  <r>
    <s v="Indiana - 2009"/>
    <n v="0"/>
    <n v="0"/>
    <n v="0"/>
    <n v="0"/>
    <n v="0"/>
    <n v="0"/>
    <n v="45"/>
    <n v="98"/>
    <n v="296"/>
    <n v="537"/>
    <x v="100"/>
    <n v="976"/>
    <n v="364978"/>
    <n v="710166"/>
    <n v="1028477"/>
    <n v="1375981"/>
    <n v="1720345"/>
    <n v="2070420"/>
    <n v="2406474"/>
    <n v="2801812"/>
    <n v="3235395"/>
    <n v="354589"/>
    <x v="126"/>
    <n v="6401961"/>
    <n v="0"/>
    <n v="0"/>
    <n v="0"/>
    <n v="0"/>
    <n v="0"/>
    <n v="0"/>
    <n v="1.8699557942450242E-5"/>
    <n v="3.4977364648306166E-5"/>
    <n v="9.1488056326970895E-5"/>
    <n v="1.5144293816221034E-3"/>
    <n v="1.5245328735991986E-4"/>
  </r>
  <r>
    <s v="Indiana - 2010"/>
    <n v="0"/>
    <n v="0"/>
    <n v="0"/>
    <n v="0"/>
    <n v="0"/>
    <n v="10"/>
    <n v="43"/>
    <n v="91"/>
    <n v="311"/>
    <n v="549"/>
    <x v="101"/>
    <n v="1004"/>
    <n v="359075"/>
    <n v="692814"/>
    <n v="1020731"/>
    <n v="1354125"/>
    <n v="1667640"/>
    <n v="2003305"/>
    <n v="2320929"/>
    <n v="2731187"/>
    <n v="3164394"/>
    <n v="224047"/>
    <x v="127"/>
    <n v="6481765"/>
    <n v="0"/>
    <n v="0"/>
    <n v="0"/>
    <n v="0"/>
    <n v="0"/>
    <n v="4.9917511312555999E-6"/>
    <n v="1.8527063947238368E-5"/>
    <n v="3.3318846347760147E-5"/>
    <n v="9.8281061081521449E-5"/>
    <n v="2.4503787151802969E-3"/>
    <n v="1.5489608154569011E-4"/>
  </r>
  <r>
    <s v="Indiana - 2011"/>
    <n v="0"/>
    <n v="0"/>
    <n v="0"/>
    <n v="0"/>
    <n v="0"/>
    <n v="0"/>
    <n v="12"/>
    <n v="77"/>
    <n v="250"/>
    <n v="458"/>
    <x v="102"/>
    <n v="797"/>
    <n v="321329"/>
    <n v="616653"/>
    <n v="912931"/>
    <n v="1231966"/>
    <n v="1543452"/>
    <n v="1844707"/>
    <n v="2150629"/>
    <n v="2511651"/>
    <n v="2923619"/>
    <n v="166264"/>
    <x v="128"/>
    <n v="6258004"/>
    <n v="0"/>
    <n v="0"/>
    <n v="0"/>
    <n v="0"/>
    <n v="0"/>
    <n v="0"/>
    <n v="5.5797629437713339E-6"/>
    <n v="3.0657125532169872E-5"/>
    <n v="8.5510458100046557E-5"/>
    <n v="2.7546552470769379E-3"/>
    <n v="1.2735690165746139E-4"/>
  </r>
  <r>
    <s v="Indiana - 2012"/>
    <n v="0"/>
    <n v="0"/>
    <n v="0"/>
    <n v="0"/>
    <n v="0"/>
    <n v="0"/>
    <n v="0"/>
    <n v="35"/>
    <n v="244"/>
    <n v="472"/>
    <x v="103"/>
    <n v="751"/>
    <n v="337537"/>
    <n v="651517"/>
    <n v="953426"/>
    <n v="1265249"/>
    <n v="1587570"/>
    <n v="1917548"/>
    <n v="2224173"/>
    <n v="2603980"/>
    <n v="3026873"/>
    <n v="122743"/>
    <x v="129"/>
    <n v="6524394"/>
    <n v="0"/>
    <n v="0"/>
    <n v="0"/>
    <n v="0"/>
    <n v="0"/>
    <n v="0"/>
    <n v="0"/>
    <n v="1.3440963448259971E-5"/>
    <n v="8.06112446739589E-5"/>
    <n v="3.8454331407901062E-3"/>
    <n v="1.1510647578916908E-4"/>
  </r>
  <r>
    <s v="Indiana - 2013"/>
    <n v="0"/>
    <n v="0"/>
    <n v="0"/>
    <n v="0"/>
    <n v="0"/>
    <n v="0"/>
    <n v="55"/>
    <n v="95"/>
    <n v="265"/>
    <n v="532"/>
    <x v="104"/>
    <n v="947"/>
    <n v="361216"/>
    <n v="703631"/>
    <n v="1036081"/>
    <n v="1390190"/>
    <n v="1732869"/>
    <n v="2072849"/>
    <n v="2380809"/>
    <n v="2780161"/>
    <n v="3195808"/>
    <n v="106317"/>
    <x v="130"/>
    <n v="6566223"/>
    <n v="0"/>
    <n v="0"/>
    <n v="0"/>
    <n v="0"/>
    <n v="0"/>
    <n v="0"/>
    <n v="2.3101391165776004E-5"/>
    <n v="3.4170682920881202E-5"/>
    <n v="8.2921126675945491E-5"/>
    <n v="5.003903420901643E-3"/>
    <n v="1.4422294216934149E-4"/>
  </r>
  <r>
    <s v="Indiana - 2014"/>
    <n v="0"/>
    <n v="0"/>
    <n v="0"/>
    <n v="0"/>
    <n v="12"/>
    <n v="0"/>
    <n v="65"/>
    <n v="100"/>
    <n v="250"/>
    <n v="455"/>
    <x v="105"/>
    <n v="882"/>
    <n v="315332"/>
    <n v="630215"/>
    <n v="922555"/>
    <n v="1224608"/>
    <n v="1527238"/>
    <n v="1832716"/>
    <n v="2123420"/>
    <n v="2457434"/>
    <n v="2842956"/>
    <n v="173010"/>
    <x v="131"/>
    <n v="6372916"/>
    <n v="0"/>
    <n v="0"/>
    <n v="0"/>
    <n v="0"/>
    <n v="7.8573215176678424E-6"/>
    <n v="0"/>
    <n v="3.0610995469572672E-5"/>
    <n v="4.0692852788721891E-5"/>
    <n v="8.7936640595211459E-5"/>
    <n v="2.6299057857927287E-3"/>
    <n v="1.3839818381412841E-4"/>
  </r>
  <r>
    <s v="Indiana - 2015"/>
    <n v="0"/>
    <n v="0"/>
    <n v="0"/>
    <n v="0"/>
    <n v="0"/>
    <n v="0"/>
    <n v="13"/>
    <n v="97"/>
    <n v="273"/>
    <n v="480"/>
    <x v="106"/>
    <n v="863"/>
    <n v="330703"/>
    <n v="657026"/>
    <n v="985084"/>
    <n v="1305719"/>
    <n v="1641615"/>
    <n v="1964332"/>
    <n v="2295079"/>
    <n v="2644788"/>
    <n v="3030019"/>
    <n v="248406"/>
    <x v="132"/>
    <n v="6539401"/>
    <n v="0"/>
    <n v="0"/>
    <n v="0"/>
    <n v="0"/>
    <n v="0"/>
    <n v="0"/>
    <n v="5.6642930374074273E-6"/>
    <n v="3.6675907482943815E-5"/>
    <n v="9.0098444927243029E-5"/>
    <n v="1.932320475350837E-3"/>
    <n v="1.3196927363836534E-4"/>
  </r>
  <r>
    <s v="Indiana - 2016"/>
    <n v="0"/>
    <n v="0"/>
    <n v="0"/>
    <n v="0"/>
    <n v="0"/>
    <n v="14"/>
    <n v="49"/>
    <n v="133"/>
    <n v="229"/>
    <n v="387"/>
    <x v="107"/>
    <n v="812"/>
    <n v="376905"/>
    <n v="699845"/>
    <n v="1037947"/>
    <n v="1377422"/>
    <n v="1723161"/>
    <n v="2081957"/>
    <n v="2422356"/>
    <n v="2781690"/>
    <n v="3187361"/>
    <n v="179625"/>
    <x v="133"/>
    <n v="6685870"/>
    <n v="0"/>
    <n v="0"/>
    <n v="0"/>
    <n v="0"/>
    <n v="0"/>
    <n v="6.7244424356506884E-6"/>
    <n v="2.0228240605427113E-5"/>
    <n v="4.7812660648742312E-5"/>
    <n v="7.1846270315787891E-5"/>
    <n v="2.1544885177453028E-3"/>
    <n v="1.214501628060372E-4"/>
  </r>
  <r>
    <s v="Indiana - 2017"/>
    <n v="0"/>
    <n v="0"/>
    <n v="0"/>
    <n v="0"/>
    <n v="0"/>
    <n v="10"/>
    <n v="47"/>
    <n v="150"/>
    <n v="276"/>
    <n v="456"/>
    <x v="108"/>
    <n v="939"/>
    <n v="243714"/>
    <n v="493308"/>
    <n v="729083"/>
    <n v="955682"/>
    <n v="1187078"/>
    <n v="1454140"/>
    <n v="1713129"/>
    <n v="1902845"/>
    <n v="2011579"/>
    <n v="387514"/>
    <x v="134"/>
    <n v="6761818"/>
    <n v="0"/>
    <n v="0"/>
    <n v="0"/>
    <n v="0"/>
    <n v="0"/>
    <n v="6.8769169405971915E-6"/>
    <n v="2.743517855339557E-5"/>
    <n v="7.8829331868859528E-5"/>
    <n v="1.3720564790147441E-4"/>
    <n v="1.176731679371584E-3"/>
    <n v="1.388679789961812E-4"/>
  </r>
  <r>
    <s v="Iowa - 2009"/>
    <n v="0"/>
    <n v="0"/>
    <n v="0"/>
    <n v="0"/>
    <n v="0"/>
    <n v="12"/>
    <n v="10"/>
    <n v="16"/>
    <n v="148"/>
    <n v="342"/>
    <x v="109"/>
    <n v="528"/>
    <n v="453324"/>
    <n v="892047"/>
    <n v="1350167"/>
    <n v="1825031"/>
    <n v="2244222"/>
    <n v="2649114"/>
    <n v="3136343"/>
    <n v="3597692"/>
    <n v="4002558"/>
    <n v="99267"/>
    <x v="135"/>
    <n v="2972825"/>
    <n v="0"/>
    <n v="0"/>
    <n v="0"/>
    <n v="0"/>
    <n v="0"/>
    <n v="4.5298163838928787E-6"/>
    <n v="3.1884267760254537E-6"/>
    <n v="4.4472956551033276E-6"/>
    <n v="3.6976353621858819E-5"/>
    <n v="3.4452537096920427E-3"/>
    <n v="1.7760884007635836E-4"/>
  </r>
  <r>
    <s v="Iowa - 2010"/>
    <n v="0"/>
    <n v="0"/>
    <n v="0"/>
    <n v="0"/>
    <n v="0"/>
    <n v="0"/>
    <n v="0"/>
    <n v="10"/>
    <n v="105"/>
    <n v="319"/>
    <x v="110"/>
    <n v="434"/>
    <n v="497289"/>
    <n v="958276"/>
    <n v="1416341"/>
    <n v="1911994"/>
    <n v="2334701"/>
    <n v="2764985"/>
    <n v="3264832"/>
    <n v="3759944"/>
    <n v="4182576"/>
    <n v="85883"/>
    <x v="136"/>
    <n v="2995769"/>
    <n v="0"/>
    <n v="0"/>
    <n v="0"/>
    <n v="0"/>
    <n v="0"/>
    <n v="0"/>
    <n v="0"/>
    <n v="2.6596140793586289E-6"/>
    <n v="2.5104146344262482E-5"/>
    <n v="3.7143555767730515E-3"/>
    <n v="1.448709830430851E-4"/>
  </r>
  <r>
    <s v="Iowa - 2011"/>
    <n v="0"/>
    <n v="0"/>
    <n v="0"/>
    <n v="0"/>
    <n v="0"/>
    <n v="0"/>
    <n v="0"/>
    <n v="0"/>
    <n v="109"/>
    <n v="388"/>
    <x v="50"/>
    <n v="497"/>
    <n v="455598"/>
    <n v="873735"/>
    <n v="1340979"/>
    <n v="1864070"/>
    <n v="2276967"/>
    <n v="2695654"/>
    <n v="3179515"/>
    <n v="3646855"/>
    <n v="4041403"/>
    <n v="133525"/>
    <x v="137"/>
    <n v="2980619"/>
    <n v="0"/>
    <n v="0"/>
    <n v="0"/>
    <n v="0"/>
    <n v="0"/>
    <n v="0"/>
    <n v="0"/>
    <n v="0"/>
    <n v="2.6970831664152277E-5"/>
    <n v="2.9058228796105599E-3"/>
    <n v="1.6674388776291099E-4"/>
  </r>
  <r>
    <s v="Iowa - 2012"/>
    <n v="0"/>
    <n v="0"/>
    <n v="0"/>
    <n v="0"/>
    <n v="0"/>
    <n v="0"/>
    <n v="0"/>
    <n v="0"/>
    <n v="102"/>
    <n v="411"/>
    <x v="111"/>
    <n v="513"/>
    <n v="502681"/>
    <n v="931919"/>
    <n v="1374105"/>
    <n v="1898315"/>
    <n v="2320853"/>
    <n v="2741131"/>
    <n v="3230817"/>
    <n v="3730329"/>
    <n v="4154762"/>
    <n v="96337"/>
    <x v="138"/>
    <n v="3164320"/>
    <n v="0"/>
    <n v="0"/>
    <n v="0"/>
    <n v="0"/>
    <n v="0"/>
    <n v="0"/>
    <n v="0"/>
    <n v="0"/>
    <n v="2.4550142703721656E-5"/>
    <n v="4.2662736020428289E-3"/>
    <n v="1.6212013955604996E-4"/>
  </r>
  <r>
    <s v="Iowa - 2013"/>
    <n v="0"/>
    <n v="0"/>
    <n v="0"/>
    <n v="0"/>
    <n v="0"/>
    <n v="0"/>
    <n v="0"/>
    <n v="15"/>
    <n v="154"/>
    <n v="452"/>
    <x v="112"/>
    <n v="621"/>
    <n v="454413"/>
    <n v="875726"/>
    <n v="1299081"/>
    <n v="1764419"/>
    <n v="2171183"/>
    <n v="2555915"/>
    <n v="2954768"/>
    <n v="3407260"/>
    <n v="3804935"/>
    <n v="85310"/>
    <x v="139"/>
    <n v="3011954"/>
    <n v="0"/>
    <n v="0"/>
    <n v="0"/>
    <n v="0"/>
    <n v="0"/>
    <n v="0"/>
    <n v="0"/>
    <n v="4.4023643631539711E-6"/>
    <n v="4.0473753165297175E-5"/>
    <n v="5.2983237604032349E-3"/>
    <n v="2.0617844761241374E-4"/>
  </r>
  <r>
    <s v="Iowa - 2014"/>
    <n v="0"/>
    <n v="0"/>
    <n v="0"/>
    <n v="0"/>
    <n v="0"/>
    <n v="0"/>
    <n v="0"/>
    <n v="0"/>
    <n v="87"/>
    <n v="333"/>
    <x v="113"/>
    <n v="420"/>
    <n v="467117"/>
    <n v="896290"/>
    <n v="1314335"/>
    <n v="1749724"/>
    <n v="2180553"/>
    <n v="2578286"/>
    <n v="2968529"/>
    <n v="3434138"/>
    <n v="3787478"/>
    <n v="143338"/>
    <x v="140"/>
    <n v="2996688"/>
    <n v="0"/>
    <n v="0"/>
    <n v="0"/>
    <n v="0"/>
    <n v="0"/>
    <n v="0"/>
    <n v="0"/>
    <n v="0"/>
    <n v="2.2970430455305615E-5"/>
    <n v="2.3231801755291687E-3"/>
    <n v="1.4015473082282842E-4"/>
  </r>
  <r>
    <s v="Iowa - 2015"/>
    <n v="0"/>
    <n v="0"/>
    <n v="0"/>
    <n v="0"/>
    <n v="0"/>
    <n v="0"/>
    <n v="11"/>
    <n v="13"/>
    <n v="85"/>
    <n v="353"/>
    <x v="114"/>
    <n v="462"/>
    <n v="525891"/>
    <n v="985665"/>
    <n v="1456354"/>
    <n v="1950380"/>
    <n v="2417032"/>
    <n v="2866936"/>
    <n v="3310631"/>
    <n v="3836111"/>
    <n v="4232421"/>
    <n v="86301"/>
    <x v="141"/>
    <n v="3310134"/>
    <n v="0"/>
    <n v="0"/>
    <n v="0"/>
    <n v="0"/>
    <n v="0"/>
    <n v="0"/>
    <n v="3.322629432274391E-6"/>
    <n v="3.3888487585473935E-6"/>
    <n v="2.0083068295899674E-5"/>
    <n v="4.0903349903245621E-3"/>
    <n v="1.3957138895283393E-4"/>
  </r>
  <r>
    <s v="Iowa - 2016"/>
    <n v="0"/>
    <n v="0"/>
    <n v="0"/>
    <n v="0"/>
    <n v="0"/>
    <n v="0"/>
    <n v="0"/>
    <n v="0"/>
    <n v="68"/>
    <n v="294"/>
    <x v="115"/>
    <n v="362"/>
    <n v="404727"/>
    <n v="789512"/>
    <n v="1192797"/>
    <n v="1618969"/>
    <n v="2014822"/>
    <n v="2412767"/>
    <n v="2810851"/>
    <n v="3239089"/>
    <n v="3603423"/>
    <n v="176146"/>
    <x v="142"/>
    <n v="3128608"/>
    <n v="0"/>
    <n v="0"/>
    <n v="0"/>
    <n v="0"/>
    <n v="0"/>
    <n v="0"/>
    <n v="0"/>
    <n v="0"/>
    <n v="1.8870945764624359E-5"/>
    <n v="1.6690699760426009E-3"/>
    <n v="1.1570641000726202E-4"/>
  </r>
  <r>
    <s v="Iowa - 2017"/>
    <n v="0"/>
    <n v="0"/>
    <n v="0"/>
    <n v="0"/>
    <n v="0"/>
    <n v="0"/>
    <n v="0"/>
    <n v="25"/>
    <n v="61"/>
    <n v="327"/>
    <x v="116"/>
    <n v="413"/>
    <n v="138369"/>
    <n v="284344"/>
    <n v="405710"/>
    <n v="533451"/>
    <n v="661108"/>
    <n v="815444"/>
    <n v="961574"/>
    <n v="1062659"/>
    <n v="1125672"/>
    <n v="113546"/>
    <x v="143"/>
    <n v="3049856"/>
    <n v="0"/>
    <n v="0"/>
    <n v="0"/>
    <n v="0"/>
    <n v="0"/>
    <n v="0"/>
    <n v="0"/>
    <n v="2.3525891184283951E-5"/>
    <n v="5.4189852816806315E-5"/>
    <n v="2.8798900885984536E-3"/>
    <n v="1.3541622948755612E-4"/>
  </r>
  <r>
    <s v="Kansas - 2009"/>
    <n v="0"/>
    <n v="0"/>
    <n v="0"/>
    <n v="0"/>
    <n v="0"/>
    <n v="0"/>
    <n v="0"/>
    <n v="0"/>
    <n v="127"/>
    <n v="322"/>
    <x v="117"/>
    <n v="449"/>
    <n v="371970"/>
    <n v="715670"/>
    <n v="1094696"/>
    <n v="1450043"/>
    <n v="1812176"/>
    <n v="2209002"/>
    <n v="2608644"/>
    <n v="2995170"/>
    <n v="3383877"/>
    <n v="189737"/>
    <x v="144"/>
    <n v="2793990"/>
    <n v="0"/>
    <n v="0"/>
    <n v="0"/>
    <n v="0"/>
    <n v="0"/>
    <n v="0"/>
    <n v="0"/>
    <n v="0"/>
    <n v="3.7530914983020958E-5"/>
    <n v="1.697085966363967E-3"/>
    <n v="1.6070207838968643E-4"/>
  </r>
  <r>
    <s v="Kansas - 2010"/>
    <n v="0"/>
    <n v="0"/>
    <n v="0"/>
    <n v="0"/>
    <n v="0"/>
    <n v="0"/>
    <n v="0"/>
    <n v="0"/>
    <n v="99"/>
    <n v="303"/>
    <x v="118"/>
    <n v="402"/>
    <n v="333144"/>
    <n v="653054"/>
    <n v="1037237"/>
    <n v="1370507"/>
    <n v="1715145"/>
    <n v="2090121"/>
    <n v="2436649"/>
    <n v="2817402"/>
    <n v="3198414"/>
    <n v="214749"/>
    <x v="145"/>
    <n v="2740733"/>
    <n v="0"/>
    <n v="0"/>
    <n v="0"/>
    <n v="0"/>
    <n v="0"/>
    <n v="0"/>
    <n v="0"/>
    <n v="0"/>
    <n v="3.0952841001821526E-5"/>
    <n v="1.4109495271223615E-3"/>
    <n v="1.4667608993652428E-4"/>
  </r>
  <r>
    <s v="Kansas - 2011"/>
    <n v="0"/>
    <n v="0"/>
    <n v="0"/>
    <n v="0"/>
    <n v="0"/>
    <n v="0"/>
    <n v="0"/>
    <n v="0"/>
    <n v="107"/>
    <n v="374"/>
    <x v="119"/>
    <n v="481"/>
    <n v="368170"/>
    <n v="746966"/>
    <n v="1133098"/>
    <n v="1504688"/>
    <n v="1865768"/>
    <n v="2261261"/>
    <n v="2648573"/>
    <n v="3062424"/>
    <n v="3469582"/>
    <n v="216397"/>
    <x v="146"/>
    <n v="2931206"/>
    <n v="0"/>
    <n v="0"/>
    <n v="0"/>
    <n v="0"/>
    <n v="0"/>
    <n v="0"/>
    <n v="0"/>
    <n v="0"/>
    <n v="3.0839449824215136E-5"/>
    <n v="1.7283049210478887E-3"/>
    <n v="1.6409627982475473E-4"/>
  </r>
  <r>
    <s v="Kansas - 2012"/>
    <n v="0"/>
    <n v="0"/>
    <n v="0"/>
    <n v="0"/>
    <n v="0"/>
    <n v="0"/>
    <n v="0"/>
    <n v="0"/>
    <n v="144"/>
    <n v="348"/>
    <x v="120"/>
    <n v="492"/>
    <n v="355827"/>
    <n v="728969"/>
    <n v="1107285"/>
    <n v="1476728"/>
    <n v="1837762"/>
    <n v="2238041"/>
    <n v="2611562"/>
    <n v="2999351"/>
    <n v="3430699"/>
    <n v="134197"/>
    <x v="147"/>
    <n v="2925322"/>
    <n v="0"/>
    <n v="0"/>
    <n v="0"/>
    <n v="0"/>
    <n v="0"/>
    <n v="0"/>
    <n v="0"/>
    <n v="0"/>
    <n v="4.1973953412992516E-5"/>
    <n v="2.593202530607987E-3"/>
    <n v="1.681866133027407E-4"/>
  </r>
  <r>
    <s v="Kansas - 2013"/>
    <n v="0"/>
    <n v="0"/>
    <n v="0"/>
    <n v="0"/>
    <n v="0"/>
    <n v="0"/>
    <n v="11"/>
    <n v="13"/>
    <n v="121"/>
    <n v="403"/>
    <x v="121"/>
    <n v="548"/>
    <n v="350438"/>
    <n v="730978"/>
    <n v="1128264"/>
    <n v="1503440"/>
    <n v="1884478"/>
    <n v="2279827"/>
    <n v="2640203"/>
    <n v="3042070"/>
    <n v="3450481"/>
    <n v="192274"/>
    <x v="148"/>
    <n v="2873594"/>
    <n v="0"/>
    <n v="0"/>
    <n v="0"/>
    <n v="0"/>
    <n v="0"/>
    <n v="0"/>
    <n v="4.166346299886789E-6"/>
    <n v="4.2734059374044644E-6"/>
    <n v="3.5067574636695583E-5"/>
    <n v="2.0959672134557975E-3"/>
    <n v="1.9070195720063447E-4"/>
  </r>
  <r>
    <s v="Kansas - 2014"/>
    <n v="0"/>
    <n v="0"/>
    <n v="0"/>
    <n v="0"/>
    <n v="0"/>
    <n v="0"/>
    <n v="12"/>
    <n v="21"/>
    <n v="125"/>
    <n v="307"/>
    <x v="122"/>
    <n v="465"/>
    <n v="404216"/>
    <n v="780396"/>
    <n v="1220589"/>
    <n v="1626122"/>
    <n v="2025992"/>
    <n v="2431077"/>
    <n v="2848260"/>
    <n v="3222330"/>
    <n v="3684129"/>
    <n v="236071"/>
    <x v="149"/>
    <n v="2905975"/>
    <n v="0"/>
    <n v="0"/>
    <n v="0"/>
    <n v="0"/>
    <n v="0"/>
    <n v="0"/>
    <n v="4.2130985233089673E-6"/>
    <n v="6.5170233961139922E-6"/>
    <n v="3.3929322236002048E-5"/>
    <n v="1.3004562186799734E-3"/>
    <n v="1.600151412176636E-4"/>
  </r>
  <r>
    <s v="Kansas - 2015"/>
    <n v="0"/>
    <n v="0"/>
    <n v="0"/>
    <n v="0"/>
    <n v="0"/>
    <n v="0"/>
    <n v="0"/>
    <n v="28"/>
    <n v="109"/>
    <n v="360"/>
    <x v="50"/>
    <n v="497"/>
    <n v="370994"/>
    <n v="710978"/>
    <n v="1091749"/>
    <n v="1449146"/>
    <n v="1803782"/>
    <n v="2171695"/>
    <n v="2522887"/>
    <n v="2873567"/>
    <n v="3350793"/>
    <n v="160411"/>
    <x v="150"/>
    <n v="2985149"/>
    <n v="0"/>
    <n v="0"/>
    <n v="0"/>
    <n v="0"/>
    <n v="0"/>
    <n v="0"/>
    <n v="0"/>
    <n v="9.7439871769128748E-6"/>
    <n v="3.2529613139337465E-5"/>
    <n v="2.2442351210328467E-3"/>
    <n v="1.664908518804254E-4"/>
  </r>
  <r>
    <s v="Kansas - 2016"/>
    <n v="0"/>
    <n v="0"/>
    <n v="0"/>
    <n v="0"/>
    <n v="0"/>
    <n v="0"/>
    <n v="0"/>
    <n v="34"/>
    <n v="78"/>
    <n v="272"/>
    <x v="123"/>
    <n v="384"/>
    <n v="365567"/>
    <n v="686991"/>
    <n v="1075310"/>
    <n v="1447141"/>
    <n v="1784592"/>
    <n v="2154460"/>
    <n v="2531639"/>
    <n v="2906374"/>
    <n v="3336076"/>
    <n v="258896"/>
    <x v="151"/>
    <n v="2919733"/>
    <n v="0"/>
    <n v="0"/>
    <n v="0"/>
    <n v="0"/>
    <n v="0"/>
    <n v="0"/>
    <n v="0"/>
    <n v="1.1698425598357265E-5"/>
    <n v="2.3380762308772343E-5"/>
    <n v="1.0506149187318461E-3"/>
    <n v="1.3151887518481997E-4"/>
  </r>
  <r>
    <s v="Kansas - 2017"/>
    <n v="0"/>
    <n v="0"/>
    <n v="0"/>
    <n v="0"/>
    <n v="0"/>
    <n v="0"/>
    <n v="0"/>
    <n v="34"/>
    <n v="90"/>
    <n v="280"/>
    <x v="124"/>
    <n v="404"/>
    <n v="107384"/>
    <n v="216336"/>
    <n v="322195"/>
    <n v="426688"/>
    <n v="528675"/>
    <n v="635752"/>
    <n v="746607"/>
    <n v="820102"/>
    <n v="876766"/>
    <n v="244508"/>
    <x v="152"/>
    <n v="2961871"/>
    <n v="0"/>
    <n v="0"/>
    <n v="0"/>
    <n v="0"/>
    <n v="0"/>
    <n v="0"/>
    <n v="0"/>
    <n v="4.1458257631367806E-5"/>
    <n v="1.0264996589740022E-4"/>
    <n v="1.1451568046853273E-3"/>
    <n v="1.3640026861399434E-4"/>
  </r>
  <r>
    <s v="Kentucky - 2009"/>
    <n v="0"/>
    <n v="0"/>
    <n v="0"/>
    <n v="0"/>
    <n v="0"/>
    <n v="0"/>
    <n v="34"/>
    <n v="128"/>
    <n v="268"/>
    <n v="398"/>
    <x v="125"/>
    <n v="828"/>
    <n v="505740"/>
    <n v="1011089"/>
    <n v="1519136"/>
    <n v="2007746"/>
    <n v="2456539"/>
    <n v="2934756"/>
    <n v="3453198"/>
    <n v="3998225"/>
    <n v="4455882"/>
    <n v="421901"/>
    <x v="153"/>
    <n v="4318288"/>
    <n v="0"/>
    <n v="0"/>
    <n v="0"/>
    <n v="0"/>
    <n v="0"/>
    <n v="0"/>
    <n v="9.845945700188637E-6"/>
    <n v="3.2014206304047422E-5"/>
    <n v="6.014521928542991E-5"/>
    <n v="9.4334926914133889E-4"/>
    <n v="1.9174265357011852E-4"/>
  </r>
  <r>
    <s v="Kentucky - 2010"/>
    <n v="0"/>
    <n v="0"/>
    <n v="0"/>
    <n v="0"/>
    <n v="0"/>
    <n v="0"/>
    <n v="11"/>
    <n v="61"/>
    <n v="266"/>
    <n v="407"/>
    <x v="126"/>
    <n v="745"/>
    <n v="473106"/>
    <n v="945489"/>
    <n v="1427977"/>
    <n v="1897930"/>
    <n v="2338770"/>
    <n v="2769461"/>
    <n v="3244263"/>
    <n v="3738031"/>
    <n v="4152459"/>
    <n v="334824"/>
    <x v="154"/>
    <n v="4178330"/>
    <n v="0"/>
    <n v="0"/>
    <n v="0"/>
    <n v="0"/>
    <n v="0"/>
    <n v="0"/>
    <n v="3.3906005770802183E-6"/>
    <n v="1.6318751770651446E-5"/>
    <n v="6.4058428993519259E-5"/>
    <n v="1.2155639978018301E-3"/>
    <n v="1.7830090012038301E-4"/>
  </r>
  <r>
    <s v="Kentucky - 2011"/>
    <n v="0"/>
    <n v="0"/>
    <n v="0"/>
    <n v="0"/>
    <n v="0"/>
    <n v="24"/>
    <n v="33"/>
    <n v="101"/>
    <n v="256"/>
    <n v="386"/>
    <x v="127"/>
    <n v="800"/>
    <n v="499937"/>
    <n v="989285"/>
    <n v="1497375"/>
    <n v="1986380"/>
    <n v="2459389"/>
    <n v="2926523"/>
    <n v="3430033"/>
    <n v="3932657"/>
    <n v="4395414"/>
    <n v="187355"/>
    <x v="155"/>
    <n v="4295103"/>
    <n v="0"/>
    <n v="0"/>
    <n v="0"/>
    <n v="0"/>
    <n v="0"/>
    <n v="8.200858151465066E-6"/>
    <n v="9.6208986910621562E-6"/>
    <n v="2.5682382165543551E-5"/>
    <n v="5.8242522774873991E-5"/>
    <n v="2.06025993434923E-3"/>
    <n v="1.8625862988617503E-4"/>
  </r>
  <r>
    <s v="Kentucky - 2012"/>
    <n v="0"/>
    <n v="0"/>
    <n v="0"/>
    <n v="0"/>
    <n v="0"/>
    <n v="0"/>
    <n v="23"/>
    <n v="90"/>
    <n v="244"/>
    <n v="357"/>
    <x v="128"/>
    <n v="714"/>
    <n v="524581"/>
    <n v="1037753"/>
    <n v="1525908"/>
    <n v="2045489"/>
    <n v="2533543"/>
    <n v="3004800"/>
    <n v="3517667"/>
    <n v="4028300"/>
    <n v="4475032"/>
    <n v="272218"/>
    <x v="156"/>
    <n v="4353333"/>
    <n v="0"/>
    <n v="0"/>
    <n v="0"/>
    <n v="0"/>
    <n v="0"/>
    <n v="0"/>
    <n v="6.538424472811099E-6"/>
    <n v="2.2341930839311868E-5"/>
    <n v="5.4524749767152506E-5"/>
    <n v="1.3114489122688434E-3"/>
    <n v="1.6401226370691145E-4"/>
  </r>
  <r>
    <s v="Kentucky - 2013"/>
    <n v="0"/>
    <n v="0"/>
    <n v="0"/>
    <n v="0"/>
    <n v="0"/>
    <n v="0"/>
    <n v="21"/>
    <n v="135"/>
    <n v="224"/>
    <n v="377"/>
    <x v="3"/>
    <n v="757"/>
    <n v="496175"/>
    <n v="988279"/>
    <n v="1468678"/>
    <n v="1978151"/>
    <n v="2455658"/>
    <n v="2922275"/>
    <n v="3374390"/>
    <n v="3876742"/>
    <n v="4328216"/>
    <n v="259050"/>
    <x v="157"/>
    <n v="4383424"/>
    <n v="0"/>
    <n v="0"/>
    <n v="0"/>
    <n v="0"/>
    <n v="0"/>
    <n v="0"/>
    <n v="6.2233470345751383E-6"/>
    <n v="3.4823055029197198E-5"/>
    <n v="5.1753424505616169E-5"/>
    <n v="1.4553175062729203E-3"/>
    <n v="1.7269604765589639E-4"/>
  </r>
  <r>
    <s v="Kentucky - 2014"/>
    <n v="0"/>
    <n v="0"/>
    <n v="0"/>
    <n v="0"/>
    <n v="0"/>
    <n v="12"/>
    <n v="63"/>
    <n v="154"/>
    <n v="257"/>
    <n v="374"/>
    <x v="102"/>
    <n v="860"/>
    <n v="464997"/>
    <n v="932170"/>
    <n v="1410459"/>
    <n v="1897619"/>
    <n v="2372684"/>
    <n v="2848596"/>
    <n v="3352709"/>
    <n v="3785469"/>
    <n v="4211226"/>
    <n v="210143"/>
    <x v="158"/>
    <n v="4391453"/>
    <n v="0"/>
    <n v="0"/>
    <n v="0"/>
    <n v="0"/>
    <n v="0"/>
    <n v="4.2126015763555098E-6"/>
    <n v="1.8790774862954106E-5"/>
    <n v="4.0681881161885095E-5"/>
    <n v="6.1027358778654955E-5"/>
    <n v="1.7797404624470003E-3"/>
    <n v="1.9583495485435003E-4"/>
  </r>
  <r>
    <s v="Kentucky - 2015"/>
    <n v="0"/>
    <n v="0"/>
    <n v="0"/>
    <n v="0"/>
    <n v="0"/>
    <n v="0"/>
    <n v="56"/>
    <n v="161"/>
    <n v="228"/>
    <n v="390"/>
    <x v="10"/>
    <n v="835"/>
    <n v="605978"/>
    <n v="1153742"/>
    <n v="1733217"/>
    <n v="2328996"/>
    <n v="2900312"/>
    <n v="3442321"/>
    <n v="3983975"/>
    <n v="4544478"/>
    <n v="5068601"/>
    <n v="217014"/>
    <x v="159"/>
    <n v="4777819"/>
    <n v="0"/>
    <n v="0"/>
    <n v="0"/>
    <n v="0"/>
    <n v="0"/>
    <n v="0"/>
    <n v="1.40563131043744E-5"/>
    <n v="3.5427611268004819E-5"/>
    <n v="4.4982826622178385E-5"/>
    <n v="1.7971190798750311E-3"/>
    <n v="1.7476593399624388E-4"/>
  </r>
  <r>
    <s v="Kentucky - 2016"/>
    <n v="0"/>
    <n v="0"/>
    <n v="0"/>
    <n v="0"/>
    <n v="0"/>
    <n v="0"/>
    <n v="53"/>
    <n v="160"/>
    <n v="213"/>
    <n v="318"/>
    <x v="128"/>
    <n v="744"/>
    <n v="578236"/>
    <n v="1121591"/>
    <n v="1669493"/>
    <n v="2238745"/>
    <n v="2754792"/>
    <n v="3269886"/>
    <n v="3835935"/>
    <n v="4417773"/>
    <n v="4919842"/>
    <n v="236756"/>
    <x v="160"/>
    <n v="4572329"/>
    <n v="0"/>
    <n v="0"/>
    <n v="0"/>
    <n v="0"/>
    <n v="0"/>
    <n v="0"/>
    <n v="1.3816709615778161E-5"/>
    <n v="3.6217342991593273E-5"/>
    <n v="4.3294073264954442E-5"/>
    <n v="1.3431549781209346E-3"/>
    <n v="1.627179496488551E-4"/>
  </r>
  <r>
    <s v="Kentucky - 2017"/>
    <n v="0"/>
    <n v="0"/>
    <n v="0"/>
    <n v="0"/>
    <n v="0"/>
    <n v="0"/>
    <n v="39"/>
    <n v="126"/>
    <n v="270"/>
    <n v="328"/>
    <x v="129"/>
    <n v="763"/>
    <n v="205246"/>
    <n v="418807"/>
    <n v="634087"/>
    <n v="839079"/>
    <n v="1052642"/>
    <n v="1293907"/>
    <n v="1518040"/>
    <n v="1665300"/>
    <n v="1734489"/>
    <n v="186153"/>
    <x v="161"/>
    <n v="4501623"/>
    <n v="0"/>
    <n v="0"/>
    <n v="0"/>
    <n v="0"/>
    <n v="0"/>
    <n v="0"/>
    <n v="2.5691022634449685E-5"/>
    <n v="7.5662042875157629E-5"/>
    <n v="1.556654438281246E-4"/>
    <n v="1.7619914801265625E-3"/>
    <n v="1.694944245664286E-4"/>
  </r>
  <r>
    <s v="Louisiana - 2009"/>
    <n v="0"/>
    <n v="0"/>
    <n v="0"/>
    <n v="0"/>
    <n v="0"/>
    <n v="0"/>
    <n v="0"/>
    <n v="73"/>
    <n v="243"/>
    <n v="345"/>
    <x v="130"/>
    <n v="661"/>
    <n v="269135"/>
    <n v="519284"/>
    <n v="772401"/>
    <n v="1020413"/>
    <n v="1260489"/>
    <n v="1496304"/>
    <n v="1736161"/>
    <n v="2046649"/>
    <n v="2330525"/>
    <n v="59348"/>
    <x v="162"/>
    <n v="4437074"/>
    <n v="0"/>
    <n v="0"/>
    <n v="0"/>
    <n v="0"/>
    <n v="0"/>
    <n v="0"/>
    <n v="0"/>
    <n v="3.5668060326905104E-5"/>
    <n v="1.04268351551689E-4"/>
    <n v="5.8131697782570603E-3"/>
    <n v="1.4897204779546161E-4"/>
  </r>
  <r>
    <s v="Louisiana - 2010"/>
    <n v="0"/>
    <n v="0"/>
    <n v="0"/>
    <n v="0"/>
    <n v="0"/>
    <n v="0"/>
    <n v="11"/>
    <n v="122"/>
    <n v="247"/>
    <n v="338"/>
    <x v="131"/>
    <n v="718"/>
    <n v="282581"/>
    <n v="540653"/>
    <n v="806225"/>
    <n v="1070797"/>
    <n v="1325448"/>
    <n v="1573165"/>
    <n v="1832220"/>
    <n v="2105907"/>
    <n v="2386537"/>
    <n v="55304"/>
    <x v="163"/>
    <n v="4490871"/>
    <n v="0"/>
    <n v="0"/>
    <n v="0"/>
    <n v="0"/>
    <n v="0"/>
    <n v="0"/>
    <n v="6.0036458503891452E-6"/>
    <n v="5.7932282859594465E-5"/>
    <n v="1.0349724307647441E-4"/>
    <n v="6.1116736583248952E-3"/>
    <n v="1.5987989857646769E-4"/>
  </r>
  <r>
    <s v="Louisiana - 2011"/>
    <n v="0"/>
    <n v="0"/>
    <n v="0"/>
    <n v="0"/>
    <n v="0"/>
    <n v="0"/>
    <n v="38"/>
    <n v="35"/>
    <n v="242"/>
    <n v="341"/>
    <x v="132"/>
    <n v="656"/>
    <n v="263011"/>
    <n v="507325"/>
    <n v="759166"/>
    <n v="990654"/>
    <n v="1220001"/>
    <n v="1442365"/>
    <n v="1677967"/>
    <n v="1948167"/>
    <n v="2217145"/>
    <n v="91551"/>
    <x v="164"/>
    <n v="4539451"/>
    <n v="0"/>
    <n v="0"/>
    <n v="0"/>
    <n v="0"/>
    <n v="0"/>
    <n v="0"/>
    <n v="2.2646452522606226E-5"/>
    <n v="1.7965605617998867E-5"/>
    <n v="1.0914937904377026E-4"/>
    <n v="3.724699894048126E-3"/>
    <n v="1.4451086706299948E-4"/>
  </r>
  <r>
    <s v="Louisiana - 2012"/>
    <n v="0"/>
    <n v="0"/>
    <n v="0"/>
    <n v="0"/>
    <n v="0"/>
    <n v="0"/>
    <n v="12"/>
    <n v="78"/>
    <n v="209"/>
    <n v="313"/>
    <x v="133"/>
    <n v="612"/>
    <n v="272112"/>
    <n v="526621"/>
    <n v="796214"/>
    <n v="1039067"/>
    <n v="1270595"/>
    <n v="1498339"/>
    <n v="1708572"/>
    <n v="1990032"/>
    <n v="2279321"/>
    <n v="83254"/>
    <x v="165"/>
    <n v="4722489"/>
    <n v="0"/>
    <n v="0"/>
    <n v="0"/>
    <n v="0"/>
    <n v="0"/>
    <n v="0"/>
    <n v="7.0234090222712304E-6"/>
    <n v="3.9195349622518633E-5"/>
    <n v="9.1693973775523505E-5"/>
    <n v="3.7595791193215941E-3"/>
    <n v="1.2959267877595904E-4"/>
  </r>
  <r>
    <s v="Louisiana - 2013"/>
    <n v="0"/>
    <n v="0"/>
    <n v="0"/>
    <n v="0"/>
    <n v="0"/>
    <n v="14"/>
    <n v="80"/>
    <n v="107"/>
    <n v="185"/>
    <n v="344"/>
    <x v="134"/>
    <n v="730"/>
    <n v="246815"/>
    <n v="479347"/>
    <n v="716771"/>
    <n v="943024"/>
    <n v="1170001"/>
    <n v="1426951"/>
    <n v="1651352"/>
    <n v="1912719"/>
    <n v="2180733"/>
    <n v="62773"/>
    <x v="166"/>
    <n v="4472031"/>
    <n v="0"/>
    <n v="0"/>
    <n v="0"/>
    <n v="0"/>
    <n v="0"/>
    <n v="9.811128763356275E-6"/>
    <n v="4.844515282023457E-5"/>
    <n v="5.5941306590251889E-5"/>
    <n v="8.4833860908235901E-5"/>
    <n v="5.4800630844471353E-3"/>
    <n v="1.6323679330487647E-4"/>
  </r>
  <r>
    <s v="Louisiana - 2014"/>
    <n v="0"/>
    <n v="0"/>
    <n v="0"/>
    <n v="0"/>
    <n v="0"/>
    <n v="37"/>
    <n v="60"/>
    <n v="114"/>
    <n v="162"/>
    <n v="292"/>
    <x v="135"/>
    <n v="665"/>
    <n v="289412"/>
    <n v="577463"/>
    <n v="868049"/>
    <n v="1139033"/>
    <n v="1413502"/>
    <n v="1710481"/>
    <n v="1965982"/>
    <n v="2248141"/>
    <n v="2539687"/>
    <n v="56970"/>
    <x v="167"/>
    <n v="4714491"/>
    <n v="0"/>
    <n v="0"/>
    <n v="0"/>
    <n v="0"/>
    <n v="0"/>
    <n v="2.1631342294945108E-5"/>
    <n v="3.0519099361031789E-5"/>
    <n v="5.0708563208446443E-5"/>
    <n v="6.3787387973399871E-5"/>
    <n v="5.1255046515710024E-3"/>
    <n v="1.4105446377986509E-4"/>
  </r>
  <r>
    <s v="Louisiana - 2015"/>
    <n v="0"/>
    <n v="0"/>
    <n v="0"/>
    <n v="0"/>
    <n v="0"/>
    <n v="0"/>
    <n v="26"/>
    <n v="74"/>
    <n v="178"/>
    <n v="291"/>
    <x v="136"/>
    <n v="569"/>
    <n v="252966"/>
    <n v="503620"/>
    <n v="770225"/>
    <n v="1020451"/>
    <n v="1267882"/>
    <n v="1518648"/>
    <n v="1769294"/>
    <n v="2054865"/>
    <n v="2342847"/>
    <n v="77783"/>
    <x v="168"/>
    <n v="4572767"/>
    <n v="0"/>
    <n v="0"/>
    <n v="0"/>
    <n v="0"/>
    <n v="0"/>
    <n v="0"/>
    <n v="1.4695126982853048E-5"/>
    <n v="3.6012098118367875E-5"/>
    <n v="7.5975938676319877E-5"/>
    <n v="3.7411773780903282E-3"/>
    <n v="1.2443231855023445E-4"/>
  </r>
  <r>
    <s v="Louisiana - 2016"/>
    <n v="0"/>
    <n v="0"/>
    <n v="0"/>
    <n v="0"/>
    <n v="0"/>
    <n v="0"/>
    <n v="31"/>
    <n v="81"/>
    <n v="175"/>
    <n v="253"/>
    <x v="137"/>
    <n v="540"/>
    <n v="260015"/>
    <n v="510378"/>
    <n v="774923"/>
    <n v="1020703"/>
    <n v="1257734"/>
    <n v="1507529"/>
    <n v="1756864"/>
    <n v="1999466"/>
    <n v="2308741"/>
    <n v="44317"/>
    <x v="169"/>
    <n v="4956698"/>
    <n v="0"/>
    <n v="0"/>
    <n v="0"/>
    <n v="0"/>
    <n v="0"/>
    <n v="0"/>
    <n v="1.7645076682088083E-5"/>
    <n v="4.051081638797559E-5"/>
    <n v="7.5798887792091017E-5"/>
    <n v="5.7088701852562223E-3"/>
    <n v="1.089434942374944E-4"/>
  </r>
  <r>
    <s v="Louisiana - 2017"/>
    <n v="0"/>
    <n v="0"/>
    <n v="0"/>
    <n v="0"/>
    <n v="0"/>
    <n v="0"/>
    <n v="58"/>
    <n v="121"/>
    <n v="183"/>
    <n v="266"/>
    <x v="138"/>
    <n v="628"/>
    <n v="156520"/>
    <n v="305031"/>
    <n v="472713"/>
    <n v="619157"/>
    <n v="763964"/>
    <n v="929703"/>
    <n v="1075026"/>
    <n v="1191328"/>
    <n v="1266158"/>
    <n v="61335"/>
    <x v="170"/>
    <n v="4444334"/>
    <n v="0"/>
    <n v="0"/>
    <n v="0"/>
    <n v="0"/>
    <n v="0"/>
    <n v="0"/>
    <n v="5.3952183482073923E-5"/>
    <n v="1.0156732654650944E-4"/>
    <n v="1.4453172510855676E-4"/>
    <n v="4.3368386728621505E-3"/>
    <n v="1.4130351139225809E-4"/>
  </r>
  <r>
    <s v="Maine - 2009"/>
    <n v="0"/>
    <n v="0"/>
    <n v="0"/>
    <n v="0"/>
    <n v="0"/>
    <n v="0"/>
    <n v="0"/>
    <n v="0"/>
    <n v="11"/>
    <n v="70"/>
    <x v="139"/>
    <n v="81"/>
    <n v="54601"/>
    <n v="108432"/>
    <n v="161256"/>
    <n v="215540"/>
    <n v="271261"/>
    <n v="323911"/>
    <n v="376832"/>
    <n v="429279"/>
    <n v="497190"/>
    <n v="87416"/>
    <x v="171"/>
    <n v="1316380"/>
    <n v="0"/>
    <n v="0"/>
    <n v="0"/>
    <n v="0"/>
    <n v="0"/>
    <n v="0"/>
    <n v="0"/>
    <n v="0"/>
    <n v="2.2124338783965888E-5"/>
    <n v="8.0076873798846893E-4"/>
    <n v="6.1532384265941447E-5"/>
  </r>
  <r>
    <s v="Maine - 2010"/>
    <n v="0"/>
    <n v="0"/>
    <n v="0"/>
    <n v="0"/>
    <n v="0"/>
    <n v="0"/>
    <n v="0"/>
    <n v="0"/>
    <n v="0"/>
    <n v="100"/>
    <x v="140"/>
    <n v="100"/>
    <n v="53866"/>
    <n v="108141"/>
    <n v="156833"/>
    <n v="211442"/>
    <n v="266499"/>
    <n v="320195"/>
    <n v="377196"/>
    <n v="430583"/>
    <n v="492876"/>
    <n v="62336"/>
    <x v="172"/>
    <n v="1327665"/>
    <n v="0"/>
    <n v="0"/>
    <n v="0"/>
    <n v="0"/>
    <n v="0"/>
    <n v="0"/>
    <n v="0"/>
    <n v="0"/>
    <n v="0"/>
    <n v="1.6042094455852155E-3"/>
    <n v="7.5320205021598064E-5"/>
  </r>
  <r>
    <s v="Maine - 2011"/>
    <n v="0"/>
    <n v="0"/>
    <n v="0"/>
    <n v="0"/>
    <n v="0"/>
    <n v="0"/>
    <n v="0"/>
    <n v="0"/>
    <n v="31"/>
    <n v="117"/>
    <x v="141"/>
    <n v="148"/>
    <n v="59531"/>
    <n v="118590"/>
    <n v="172562"/>
    <n v="232392"/>
    <n v="291192"/>
    <n v="352274"/>
    <n v="418505"/>
    <n v="475832"/>
    <n v="548990"/>
    <n v="38803"/>
    <x v="173"/>
    <n v="1417781"/>
    <n v="0"/>
    <n v="0"/>
    <n v="0"/>
    <n v="0"/>
    <n v="0"/>
    <n v="0"/>
    <n v="0"/>
    <n v="0"/>
    <n v="5.6467330916774438E-5"/>
    <n v="3.0152307811251709E-3"/>
    <n v="1.0438847748700258E-4"/>
  </r>
  <r>
    <s v="Maine - 2012"/>
    <n v="0"/>
    <n v="0"/>
    <n v="0"/>
    <n v="0"/>
    <n v="0"/>
    <n v="0"/>
    <n v="0"/>
    <n v="0"/>
    <n v="13"/>
    <n v="38"/>
    <x v="142"/>
    <n v="51"/>
    <n v="45527"/>
    <n v="97660"/>
    <n v="139106"/>
    <n v="185859"/>
    <n v="236486"/>
    <n v="288994"/>
    <n v="350589"/>
    <n v="398898"/>
    <n v="457832"/>
    <n v="27761"/>
    <x v="174"/>
    <n v="1311652"/>
    <n v="0"/>
    <n v="0"/>
    <n v="0"/>
    <n v="0"/>
    <n v="0"/>
    <n v="0"/>
    <n v="0"/>
    <n v="0"/>
    <n v="2.8394694997291582E-5"/>
    <n v="1.3688267713699075E-3"/>
    <n v="3.8882264503084662E-5"/>
  </r>
  <r>
    <s v="Maine - 2013"/>
    <n v="0"/>
    <n v="0"/>
    <n v="0"/>
    <n v="0"/>
    <n v="0"/>
    <n v="0"/>
    <n v="0"/>
    <n v="0"/>
    <n v="23"/>
    <n v="82"/>
    <x v="76"/>
    <n v="105"/>
    <n v="51821"/>
    <n v="112605"/>
    <n v="160751"/>
    <n v="215347"/>
    <n v="274048"/>
    <n v="327926"/>
    <n v="393112"/>
    <n v="450968"/>
    <n v="514635"/>
    <n v="48840"/>
    <x v="175"/>
    <n v="1328320"/>
    <n v="0"/>
    <n v="0"/>
    <n v="0"/>
    <n v="0"/>
    <n v="0"/>
    <n v="0"/>
    <n v="0"/>
    <n v="0"/>
    <n v="4.4691868994530105E-5"/>
    <n v="1.6789516789516789E-3"/>
    <n v="7.904721753794266E-5"/>
  </r>
  <r>
    <s v="Maine - 2014"/>
    <n v="0"/>
    <n v="0"/>
    <n v="0"/>
    <n v="0"/>
    <n v="0"/>
    <n v="0"/>
    <n v="0"/>
    <n v="0"/>
    <n v="0"/>
    <n v="61"/>
    <x v="85"/>
    <n v="61"/>
    <n v="68811"/>
    <n v="121255"/>
    <n v="170532"/>
    <n v="234389"/>
    <n v="309340"/>
    <n v="364020"/>
    <n v="422377"/>
    <n v="481922"/>
    <n v="559903"/>
    <n v="34680"/>
    <x v="176"/>
    <n v="1346053"/>
    <n v="0"/>
    <n v="0"/>
    <n v="0"/>
    <n v="0"/>
    <n v="0"/>
    <n v="0"/>
    <n v="0"/>
    <n v="0"/>
    <n v="0"/>
    <n v="1.7589388696655133E-3"/>
    <n v="4.5317680655962284E-5"/>
  </r>
  <r>
    <s v="Maine - 2015"/>
    <n v="0"/>
    <n v="0"/>
    <n v="0"/>
    <n v="0"/>
    <n v="0"/>
    <n v="0"/>
    <n v="0"/>
    <n v="0"/>
    <n v="37"/>
    <n v="133"/>
    <x v="143"/>
    <n v="170"/>
    <n v="60447"/>
    <n v="119217"/>
    <n v="168373"/>
    <n v="224002"/>
    <n v="288093"/>
    <n v="340179"/>
    <n v="397054"/>
    <n v="450866"/>
    <n v="508109"/>
    <n v="31313"/>
    <x v="177"/>
    <n v="1333487"/>
    <n v="0"/>
    <n v="0"/>
    <n v="0"/>
    <n v="0"/>
    <n v="0"/>
    <n v="0"/>
    <n v="0"/>
    <n v="0"/>
    <n v="7.281902111554804E-5"/>
    <n v="4.2474371666719893E-3"/>
    <n v="1.2748530731833155E-4"/>
  </r>
  <r>
    <s v="Maine - 2016"/>
    <n v="0"/>
    <n v="0"/>
    <n v="0"/>
    <n v="0"/>
    <n v="0"/>
    <n v="0"/>
    <n v="0"/>
    <n v="0"/>
    <n v="10"/>
    <n v="70"/>
    <x v="144"/>
    <n v="80"/>
    <n v="61251"/>
    <n v="128900"/>
    <n v="188165"/>
    <n v="246220"/>
    <n v="318980"/>
    <n v="380946"/>
    <n v="439415"/>
    <n v="493211"/>
    <n v="558415"/>
    <n v="32380"/>
    <x v="178"/>
    <n v="1359301"/>
    <n v="0"/>
    <n v="0"/>
    <n v="0"/>
    <n v="0"/>
    <n v="0"/>
    <n v="0"/>
    <n v="0"/>
    <n v="0"/>
    <n v="1.7907828407188201E-5"/>
    <n v="2.1618282890673254E-3"/>
    <n v="5.8853778522932008E-5"/>
  </r>
  <r>
    <s v="Maine - 2017"/>
    <n v="0"/>
    <n v="0"/>
    <n v="0"/>
    <n v="0"/>
    <n v="0"/>
    <n v="0"/>
    <n v="0"/>
    <n v="0"/>
    <n v="12"/>
    <n v="118"/>
    <x v="145"/>
    <n v="130"/>
    <n v="54948"/>
    <n v="105719"/>
    <n v="151317"/>
    <n v="202628"/>
    <n v="257462"/>
    <n v="317352"/>
    <n v="376586"/>
    <n v="427552"/>
    <n v="458829"/>
    <n v="55586"/>
    <x v="179"/>
    <n v="1365894"/>
    <n v="0"/>
    <n v="0"/>
    <n v="0"/>
    <n v="0"/>
    <n v="0"/>
    <n v="0"/>
    <n v="0"/>
    <n v="0"/>
    <n v="2.6153534323244608E-5"/>
    <n v="2.122836685496348E-3"/>
    <n v="9.517576034450697E-5"/>
  </r>
  <r>
    <s v="Maryland - 2009"/>
    <n v="0"/>
    <n v="0"/>
    <n v="0"/>
    <n v="0"/>
    <n v="0"/>
    <n v="22"/>
    <n v="10"/>
    <n v="10"/>
    <n v="284"/>
    <n v="398"/>
    <x v="146"/>
    <n v="724"/>
    <n v="100895"/>
    <n v="191314"/>
    <n v="296602"/>
    <n v="400291"/>
    <n v="496402"/>
    <n v="593518"/>
    <n v="675518"/>
    <n v="762682"/>
    <n v="843953"/>
    <n v="12249"/>
    <x v="180"/>
    <n v="5637418"/>
    <n v="0"/>
    <n v="0"/>
    <n v="0"/>
    <n v="0"/>
    <n v="0"/>
    <n v="3.7067115066434377E-5"/>
    <n v="1.4803454534150089E-5"/>
    <n v="1.3111624504052804E-5"/>
    <n v="3.365116303870002E-4"/>
    <n v="3.2492448363131685E-2"/>
    <n v="1.2842758865849578E-4"/>
  </r>
  <r>
    <s v="Maryland - 2010"/>
    <n v="0"/>
    <n v="0"/>
    <n v="0"/>
    <n v="0"/>
    <n v="0"/>
    <n v="0"/>
    <n v="13"/>
    <n v="62"/>
    <n v="252"/>
    <n v="412"/>
    <x v="147"/>
    <n v="739"/>
    <n v="112532"/>
    <n v="206097"/>
    <n v="314336"/>
    <n v="418346"/>
    <n v="514044"/>
    <n v="608273"/>
    <n v="697775"/>
    <n v="792601"/>
    <n v="892089"/>
    <n v="22362"/>
    <x v="181"/>
    <n v="5729150"/>
    <n v="0"/>
    <n v="0"/>
    <n v="0"/>
    <n v="0"/>
    <n v="0"/>
    <n v="0"/>
    <n v="1.863064741499767E-5"/>
    <n v="7.8223469311797486E-5"/>
    <n v="2.8248302579675344E-4"/>
    <n v="1.8424112333422771E-2"/>
    <n v="1.2898946615117426E-4"/>
  </r>
  <r>
    <s v="Maryland - 2011"/>
    <n v="0"/>
    <n v="0"/>
    <n v="0"/>
    <n v="0"/>
    <n v="0"/>
    <n v="0"/>
    <n v="30"/>
    <n v="111"/>
    <n v="279"/>
    <n v="457"/>
    <x v="148"/>
    <n v="877"/>
    <n v="109771"/>
    <n v="209971"/>
    <n v="321793"/>
    <n v="425013"/>
    <n v="517998"/>
    <n v="612668"/>
    <n v="705241"/>
    <n v="797672"/>
    <n v="889442"/>
    <n v="15676"/>
    <x v="182"/>
    <n v="5750718"/>
    <n v="0"/>
    <n v="0"/>
    <n v="0"/>
    <n v="0"/>
    <n v="0"/>
    <n v="0"/>
    <n v="4.2538649908329212E-5"/>
    <n v="1.3915494087795484E-4"/>
    <n v="3.136798127365247E-4"/>
    <n v="2.9152845113549375E-2"/>
    <n v="1.5250269618506768E-4"/>
  </r>
  <r>
    <s v="Maryland - 2012"/>
    <n v="0"/>
    <n v="0"/>
    <n v="0"/>
    <n v="0"/>
    <n v="0"/>
    <n v="0"/>
    <n v="11"/>
    <n v="52"/>
    <n v="250"/>
    <n v="450"/>
    <x v="149"/>
    <n v="763"/>
    <n v="100175"/>
    <n v="198588"/>
    <n v="309752"/>
    <n v="406551"/>
    <n v="496208"/>
    <n v="591729"/>
    <n v="677380"/>
    <n v="763008"/>
    <n v="856779"/>
    <n v="19995"/>
    <x v="183"/>
    <n v="5785496"/>
    <n v="0"/>
    <n v="0"/>
    <n v="0"/>
    <n v="0"/>
    <n v="0"/>
    <n v="0"/>
    <n v="1.6239038648911984E-5"/>
    <n v="6.8151316893138729E-5"/>
    <n v="2.9179053174739346E-4"/>
    <n v="2.2505626406601649E-2"/>
    <n v="1.3188151888792249E-4"/>
  </r>
  <r>
    <s v="Maryland - 2013"/>
    <n v="0"/>
    <n v="0"/>
    <n v="0"/>
    <n v="0"/>
    <n v="0"/>
    <n v="0"/>
    <n v="43"/>
    <n v="112"/>
    <n v="275"/>
    <n v="513"/>
    <x v="150"/>
    <n v="943"/>
    <n v="97713"/>
    <n v="193312"/>
    <n v="286213"/>
    <n v="383095"/>
    <n v="475875"/>
    <n v="570165"/>
    <n v="656153"/>
    <n v="736346"/>
    <n v="822391"/>
    <n v="11980"/>
    <x v="184"/>
    <n v="5801682"/>
    <n v="0"/>
    <n v="0"/>
    <n v="0"/>
    <n v="0"/>
    <n v="0"/>
    <n v="0"/>
    <n v="6.5533495998646652E-5"/>
    <n v="1.5210240837866982E-4"/>
    <n v="3.3439081896567447E-4"/>
    <n v="4.2821368948247077E-2"/>
    <n v="1.6253907056608757E-4"/>
  </r>
  <r>
    <s v="Maryland - 2014"/>
    <n v="0"/>
    <n v="0"/>
    <n v="0"/>
    <n v="0"/>
    <n v="0"/>
    <n v="20"/>
    <n v="38"/>
    <n v="137"/>
    <n v="242"/>
    <n v="418"/>
    <x v="151"/>
    <n v="855"/>
    <n v="109277"/>
    <n v="208946"/>
    <n v="308482"/>
    <n v="411957"/>
    <n v="506154"/>
    <n v="606525"/>
    <n v="699351"/>
    <n v="785949"/>
    <n v="886516"/>
    <n v="30473"/>
    <x v="185"/>
    <n v="5923810"/>
    <n v="0"/>
    <n v="0"/>
    <n v="0"/>
    <n v="0"/>
    <n v="0"/>
    <n v="3.2974733110753886E-5"/>
    <n v="5.4336091604930858E-5"/>
    <n v="1.7431156474529517E-4"/>
    <n v="2.7297871668418845E-4"/>
    <n v="1.3717061004823942E-2"/>
    <n v="1.4433278582533875E-4"/>
  </r>
  <r>
    <s v="Maryland - 2015"/>
    <n v="0"/>
    <n v="0"/>
    <n v="0"/>
    <n v="0"/>
    <n v="0"/>
    <n v="0"/>
    <n v="25"/>
    <n v="170"/>
    <n v="305"/>
    <n v="518"/>
    <x v="152"/>
    <n v="1018"/>
    <n v="116028"/>
    <n v="215828"/>
    <n v="306067"/>
    <n v="417534"/>
    <n v="508838"/>
    <n v="608977"/>
    <n v="702178"/>
    <n v="798604"/>
    <n v="895858"/>
    <n v="17735"/>
    <x v="186"/>
    <n v="5950118"/>
    <n v="0"/>
    <n v="0"/>
    <n v="0"/>
    <n v="0"/>
    <n v="0"/>
    <n v="0"/>
    <n v="3.5603507942430553E-5"/>
    <n v="2.1287146069891961E-4"/>
    <n v="3.4045574186980526E-4"/>
    <n v="2.9207781223569214E-2"/>
    <n v="1.7108904394837212E-4"/>
  </r>
  <r>
    <s v="Maryland - 2016"/>
    <n v="0"/>
    <n v="0"/>
    <n v="0"/>
    <n v="0"/>
    <n v="0"/>
    <n v="11"/>
    <n v="27"/>
    <n v="139"/>
    <n v="254"/>
    <n v="440"/>
    <x v="153"/>
    <n v="871"/>
    <n v="102817"/>
    <n v="196449"/>
    <n v="281168"/>
    <n v="383075"/>
    <n v="466375"/>
    <n v="559772"/>
    <n v="650218"/>
    <n v="749400"/>
    <n v="835034"/>
    <n v="16353"/>
    <x v="187"/>
    <n v="5904814"/>
    <n v="0"/>
    <n v="0"/>
    <n v="0"/>
    <n v="0"/>
    <n v="0"/>
    <n v="1.9650857849267201E-5"/>
    <n v="4.1524534848312412E-5"/>
    <n v="1.8548171870829997E-4"/>
    <n v="3.0417923102532351E-4"/>
    <n v="2.6906378034611385E-2"/>
    <n v="1.4750676312581565E-4"/>
  </r>
  <r>
    <s v="Maryland - 2017"/>
    <n v="0"/>
    <n v="0"/>
    <n v="0"/>
    <n v="0"/>
    <n v="0"/>
    <n v="0"/>
    <n v="15"/>
    <n v="145"/>
    <n v="235"/>
    <n v="442"/>
    <x v="154"/>
    <n v="837"/>
    <n v="94156"/>
    <n v="178922"/>
    <n v="259323"/>
    <n v="360219"/>
    <n v="433879"/>
    <n v="525147"/>
    <n v="615507"/>
    <n v="693295"/>
    <n v="741818"/>
    <n v="17263"/>
    <x v="188"/>
    <n v="5921207"/>
    <n v="0"/>
    <n v="0"/>
    <n v="0"/>
    <n v="0"/>
    <n v="0"/>
    <n v="0"/>
    <n v="2.4370153385745408E-5"/>
    <n v="2.0914617875507539E-4"/>
    <n v="3.1678929333070916E-4"/>
    <n v="2.5603892718530964E-2"/>
    <n v="1.4135631468381363E-4"/>
  </r>
  <r>
    <s v="Massachusetts - 2009"/>
    <n v="0"/>
    <n v="0"/>
    <n v="0"/>
    <n v="0"/>
    <n v="0"/>
    <n v="13"/>
    <n v="0"/>
    <n v="92"/>
    <n v="362"/>
    <n v="706"/>
    <x v="155"/>
    <n v="1173"/>
    <n v="77443"/>
    <n v="153373"/>
    <n v="214880"/>
    <n v="284442"/>
    <n v="340419"/>
    <n v="393359"/>
    <n v="459866"/>
    <n v="496947"/>
    <n v="540178"/>
    <n v="2579"/>
    <x v="189"/>
    <n v="6511176"/>
    <n v="0"/>
    <n v="0"/>
    <n v="0"/>
    <n v="0"/>
    <n v="0"/>
    <n v="3.3048690890509685E-5"/>
    <n v="0"/>
    <n v="1.8513040626062739E-4"/>
    <n v="6.7014946924902536E-4"/>
    <n v="0.27374951531601394"/>
    <n v="1.8015178824839015E-4"/>
  </r>
  <r>
    <s v="Massachusetts - 2010"/>
    <n v="0"/>
    <n v="0"/>
    <n v="0"/>
    <n v="0"/>
    <n v="0"/>
    <n v="0"/>
    <n v="12"/>
    <n v="78"/>
    <n v="340"/>
    <n v="703"/>
    <x v="156"/>
    <n v="1133"/>
    <n v="83356"/>
    <n v="166521"/>
    <n v="245794"/>
    <n v="326544"/>
    <n v="406426"/>
    <n v="460143"/>
    <n v="530328"/>
    <n v="574182"/>
    <n v="622783"/>
    <n v="4256"/>
    <x v="190"/>
    <n v="6492771"/>
    <n v="0"/>
    <n v="0"/>
    <n v="0"/>
    <n v="0"/>
    <n v="0"/>
    <n v="0"/>
    <n v="2.2627505996289091E-5"/>
    <n v="1.3584542880132084E-4"/>
    <n v="5.4593654611638401E-4"/>
    <n v="0.16517857142857142"/>
    <n v="1.7450176511692774E-4"/>
  </r>
  <r>
    <s v="Massachusetts - 2011"/>
    <n v="0"/>
    <n v="0"/>
    <n v="0"/>
    <n v="0"/>
    <n v="0"/>
    <n v="0"/>
    <n v="13"/>
    <n v="88"/>
    <n v="318"/>
    <n v="838"/>
    <x v="157"/>
    <n v="1257"/>
    <n v="72458"/>
    <n v="151995"/>
    <n v="234716"/>
    <n v="304485"/>
    <n v="377882"/>
    <n v="439589"/>
    <n v="518766"/>
    <n v="563718"/>
    <n v="611804"/>
    <n v="6012"/>
    <x v="191"/>
    <n v="6522562"/>
    <n v="0"/>
    <n v="0"/>
    <n v="0"/>
    <n v="0"/>
    <n v="0"/>
    <n v="0"/>
    <n v="2.5059468045322939E-5"/>
    <n v="1.5610642200532891E-4"/>
    <n v="5.197743068041399E-4"/>
    <n v="0.13938789088489686"/>
    <n v="1.9271568441971116E-4"/>
  </r>
  <r>
    <s v="Massachusetts - 2012"/>
    <n v="0"/>
    <n v="0"/>
    <n v="0"/>
    <n v="0"/>
    <n v="0"/>
    <n v="0"/>
    <n v="0"/>
    <n v="106"/>
    <n v="329"/>
    <n v="762"/>
    <x v="158"/>
    <n v="1197"/>
    <n v="71204"/>
    <n v="142508"/>
    <n v="210720"/>
    <n v="272103"/>
    <n v="344294"/>
    <n v="405655"/>
    <n v="477045"/>
    <n v="514928"/>
    <n v="559026"/>
    <n v="8782"/>
    <x v="192"/>
    <n v="6555027"/>
    <n v="0"/>
    <n v="0"/>
    <n v="0"/>
    <n v="0"/>
    <n v="0"/>
    <n v="0"/>
    <n v="0"/>
    <n v="2.0585402230991517E-4"/>
    <n v="5.8852361070862536E-4"/>
    <n v="8.6768389888408112E-2"/>
    <n v="1.8260794349130827E-4"/>
  </r>
  <r>
    <s v="Massachusetts - 2013"/>
    <n v="0"/>
    <n v="0"/>
    <n v="0"/>
    <n v="0"/>
    <n v="0"/>
    <n v="0"/>
    <n v="39"/>
    <n v="137"/>
    <n v="363"/>
    <n v="883"/>
    <x v="159"/>
    <n v="1422"/>
    <n v="79483"/>
    <n v="156033"/>
    <n v="221758"/>
    <n v="301451"/>
    <n v="373716"/>
    <n v="435509"/>
    <n v="510903"/>
    <n v="555975"/>
    <n v="610674"/>
    <n v="3151"/>
    <x v="193"/>
    <n v="6615252"/>
    <n v="0"/>
    <n v="0"/>
    <n v="0"/>
    <n v="0"/>
    <n v="0"/>
    <n v="0"/>
    <n v="7.6335429621669871E-5"/>
    <n v="2.4641395746211612E-4"/>
    <n v="5.9442517611688072E-4"/>
    <n v="0.28022849888924151"/>
    <n v="2.1495779752608063E-4"/>
  </r>
  <r>
    <s v="Massachusetts - 2014"/>
    <n v="0"/>
    <n v="0"/>
    <n v="0"/>
    <n v="0"/>
    <n v="0"/>
    <n v="0"/>
    <n v="74"/>
    <n v="148"/>
    <n v="310"/>
    <n v="720"/>
    <x v="160"/>
    <n v="1252"/>
    <n v="78594"/>
    <n v="156672"/>
    <n v="222394"/>
    <n v="302721"/>
    <n v="374073"/>
    <n v="436832"/>
    <n v="514598"/>
    <n v="562801"/>
    <n v="616110"/>
    <n v="2728"/>
    <x v="194"/>
    <n v="6667515"/>
    <n v="0"/>
    <n v="0"/>
    <n v="0"/>
    <n v="0"/>
    <n v="0"/>
    <n v="0"/>
    <n v="1.4380156938037069E-4"/>
    <n v="2.6297039273206693E-4"/>
    <n v="5.0315690379964617E-4"/>
    <n v="0.26392961876832843"/>
    <n v="1.8777610549057633E-4"/>
  </r>
  <r>
    <s v="Massachusetts - 2015"/>
    <n v="0"/>
    <n v="0"/>
    <n v="0"/>
    <n v="0"/>
    <n v="0"/>
    <n v="0"/>
    <n v="40"/>
    <n v="161"/>
    <n v="337"/>
    <n v="868"/>
    <x v="161"/>
    <n v="1406"/>
    <n v="63173"/>
    <n v="125700"/>
    <n v="180433"/>
    <n v="248551"/>
    <n v="310516"/>
    <n v="363970"/>
    <n v="434059"/>
    <n v="472647"/>
    <n v="518889"/>
    <n v="7443"/>
    <x v="195"/>
    <n v="6688538"/>
    <n v="0"/>
    <n v="0"/>
    <n v="0"/>
    <n v="0"/>
    <n v="0"/>
    <n v="0"/>
    <n v="9.2153370855114166E-5"/>
    <n v="3.4063476548036907E-4"/>
    <n v="6.4946452902258484E-4"/>
    <n v="0.11661964261722424"/>
    <n v="2.102103628625568E-4"/>
  </r>
  <r>
    <s v="Massachusetts - 2016"/>
    <n v="0"/>
    <n v="0"/>
    <n v="0"/>
    <n v="0"/>
    <n v="0"/>
    <n v="0"/>
    <n v="22"/>
    <n v="150"/>
    <n v="292"/>
    <n v="654"/>
    <x v="162"/>
    <n v="1118"/>
    <n v="71488"/>
    <n v="134519"/>
    <n v="191934"/>
    <n v="261452"/>
    <n v="322039"/>
    <n v="376527"/>
    <n v="440088"/>
    <n v="487903"/>
    <n v="539124"/>
    <n v="37562"/>
    <x v="196"/>
    <n v="6741921"/>
    <n v="0"/>
    <n v="0"/>
    <n v="0"/>
    <n v="0"/>
    <n v="0"/>
    <n v="0"/>
    <n v="4.9990001999600078E-5"/>
    <n v="3.0743815881435451E-4"/>
    <n v="5.4161936771503401E-4"/>
    <n v="1.741121346041212E-2"/>
    <n v="1.6582810744890069E-4"/>
  </r>
  <r>
    <s v="Massachusetts - 2017"/>
    <n v="0"/>
    <n v="0"/>
    <n v="0"/>
    <n v="0"/>
    <n v="0"/>
    <n v="0"/>
    <n v="38"/>
    <n v="164"/>
    <n v="342"/>
    <n v="791"/>
    <x v="163"/>
    <n v="1335"/>
    <n v="58438"/>
    <n v="116118"/>
    <n v="167875"/>
    <n v="230570"/>
    <n v="291786"/>
    <n v="347183"/>
    <n v="405489"/>
    <n v="444920"/>
    <n v="490267"/>
    <n v="11656"/>
    <x v="197"/>
    <n v="6792932"/>
    <n v="0"/>
    <n v="0"/>
    <n v="0"/>
    <n v="0"/>
    <n v="0"/>
    <n v="0"/>
    <n v="9.3714009504573497E-5"/>
    <n v="3.6860559201654227E-4"/>
    <n v="6.9757907425953617E-4"/>
    <n v="6.7862045298558688E-2"/>
    <n v="1.9652780272200575E-4"/>
  </r>
  <r>
    <s v="Michigan - 2009"/>
    <n v="0"/>
    <n v="0"/>
    <n v="0"/>
    <n v="0"/>
    <n v="10"/>
    <n v="31"/>
    <n v="126"/>
    <n v="191"/>
    <n v="417"/>
    <n v="685"/>
    <x v="164"/>
    <n v="1460"/>
    <n v="287101"/>
    <n v="587389"/>
    <n v="927824"/>
    <n v="1268621"/>
    <n v="1558536"/>
    <n v="1869698"/>
    <n v="2187935"/>
    <n v="2472209"/>
    <n v="2848692"/>
    <n v="207938"/>
    <x v="198"/>
    <n v="10032443"/>
    <n v="0"/>
    <n v="0"/>
    <n v="0"/>
    <n v="0"/>
    <n v="6.4162778402295484E-6"/>
    <n v="1.6580217767789238E-5"/>
    <n v="5.7588548105862378E-5"/>
    <n v="7.7258840170875523E-5"/>
    <n v="1.4638297155326023E-4"/>
    <n v="3.2942511710221316E-3"/>
    <n v="1.4552786395098381E-4"/>
  </r>
  <r>
    <s v="Michigan - 2010"/>
    <n v="0"/>
    <n v="0"/>
    <n v="0"/>
    <n v="0"/>
    <n v="0"/>
    <n v="0"/>
    <n v="62"/>
    <n v="193"/>
    <n v="433"/>
    <n v="643"/>
    <x v="165"/>
    <n v="1331"/>
    <n v="304920"/>
    <n v="604356"/>
    <n v="952155"/>
    <n v="1292997"/>
    <n v="1582698"/>
    <n v="1882316"/>
    <n v="2207814"/>
    <n v="2527357"/>
    <n v="2915434"/>
    <n v="211739"/>
    <x v="199"/>
    <n v="10036819"/>
    <n v="0"/>
    <n v="0"/>
    <n v="0"/>
    <n v="0"/>
    <n v="0"/>
    <n v="0"/>
    <n v="2.8082075754569904E-5"/>
    <n v="7.6364360080510984E-5"/>
    <n v="1.4851991161521748E-4"/>
    <n v="3.0367575175097644E-3"/>
    <n v="1.3261173684610633E-4"/>
  </r>
  <r>
    <s v="Michigan - 2011"/>
    <n v="0"/>
    <n v="0"/>
    <n v="0"/>
    <n v="0"/>
    <n v="0"/>
    <n v="12"/>
    <n v="130"/>
    <n v="216"/>
    <n v="439"/>
    <n v="805"/>
    <x v="166"/>
    <n v="1602"/>
    <n v="338977"/>
    <n v="670603"/>
    <n v="1060917"/>
    <n v="1411194"/>
    <n v="1762710"/>
    <n v="2113094"/>
    <n v="2463308"/>
    <n v="2792944"/>
    <n v="3181219"/>
    <n v="215177"/>
    <x v="200"/>
    <n v="10032554"/>
    <n v="0"/>
    <n v="0"/>
    <n v="0"/>
    <n v="0"/>
    <n v="0"/>
    <n v="5.6788765667783825E-6"/>
    <n v="5.2774561686967282E-5"/>
    <n v="7.7337748268493752E-5"/>
    <n v="1.379974154561506E-4"/>
    <n v="3.7411061591155191E-3"/>
    <n v="1.5968017715130165E-4"/>
  </r>
  <r>
    <s v="Michigan - 2012"/>
    <n v="0"/>
    <n v="0"/>
    <n v="0"/>
    <n v="0"/>
    <n v="0"/>
    <n v="13"/>
    <n v="84"/>
    <n v="178"/>
    <n v="435"/>
    <n v="717"/>
    <x v="167"/>
    <n v="1427"/>
    <n v="310828"/>
    <n v="594036"/>
    <n v="912449"/>
    <n v="1230036"/>
    <n v="1523920"/>
    <n v="1834109"/>
    <n v="2118483"/>
    <n v="2409308"/>
    <n v="2773066"/>
    <n v="171595"/>
    <x v="201"/>
    <n v="9964477"/>
    <n v="0"/>
    <n v="0"/>
    <n v="0"/>
    <n v="0"/>
    <n v="0"/>
    <n v="7.0879102605134154E-6"/>
    <n v="3.9651014428720931E-5"/>
    <n v="7.3880134876902416E-5"/>
    <n v="1.5686608252382021E-4"/>
    <n v="4.1784434278388065E-3"/>
    <n v="1.4320872033725404E-4"/>
  </r>
  <r>
    <s v="Michigan - 2013"/>
    <n v="0"/>
    <n v="0"/>
    <n v="0"/>
    <n v="0"/>
    <n v="0"/>
    <n v="20"/>
    <n v="161"/>
    <n v="267"/>
    <n v="472"/>
    <n v="847"/>
    <x v="168"/>
    <n v="1767"/>
    <n v="331327"/>
    <n v="661483"/>
    <n v="1023680"/>
    <n v="1362482"/>
    <n v="1683301"/>
    <n v="2007357"/>
    <n v="2313510"/>
    <n v="2631592"/>
    <n v="2991825"/>
    <n v="198058"/>
    <x v="202"/>
    <n v="10002911"/>
    <n v="0"/>
    <n v="0"/>
    <n v="0"/>
    <n v="0"/>
    <n v="0"/>
    <n v="9.9633498176956061E-6"/>
    <n v="6.9591227182938482E-5"/>
    <n v="1.0145949676089607E-4"/>
    <n v="1.5776323815731201E-4"/>
    <n v="4.2765250583162509E-3"/>
    <n v="1.7664857759906093E-4"/>
  </r>
  <r>
    <s v="Michigan - 2014"/>
    <n v="0"/>
    <n v="0"/>
    <n v="0"/>
    <n v="0"/>
    <n v="11"/>
    <n v="42"/>
    <n v="120"/>
    <n v="267"/>
    <n v="457"/>
    <n v="829"/>
    <x v="169"/>
    <n v="1726"/>
    <n v="348617"/>
    <n v="661120"/>
    <n v="1019212"/>
    <n v="1354985"/>
    <n v="1657757"/>
    <n v="1991353"/>
    <n v="2268978"/>
    <n v="2595382"/>
    <n v="2965490"/>
    <n v="184107"/>
    <x v="203"/>
    <n v="10210022"/>
    <n v="0"/>
    <n v="0"/>
    <n v="0"/>
    <n v="0"/>
    <n v="6.6354719057135637E-6"/>
    <n v="2.1091187750238156E-5"/>
    <n v="5.2887247033686534E-5"/>
    <n v="1.0287502957175476E-4"/>
    <n v="1.5410606678828794E-4"/>
    <n v="4.5028162970446534E-3"/>
    <n v="1.6904958676876503E-4"/>
  </r>
  <r>
    <s v="Michigan - 2015"/>
    <n v="0"/>
    <n v="0"/>
    <n v="0"/>
    <n v="0"/>
    <n v="0"/>
    <n v="34"/>
    <n v="135"/>
    <n v="269"/>
    <n v="438"/>
    <n v="900"/>
    <x v="170"/>
    <n v="1776"/>
    <n v="333676"/>
    <n v="631742"/>
    <n v="985202"/>
    <n v="1326526"/>
    <n v="1622832"/>
    <n v="1933938"/>
    <n v="2213743"/>
    <n v="2517336"/>
    <n v="2866946"/>
    <n v="122827"/>
    <x v="204"/>
    <n v="9833515"/>
    <n v="0"/>
    <n v="0"/>
    <n v="0"/>
    <n v="0"/>
    <n v="0"/>
    <n v="1.7580708378448535E-5"/>
    <n v="6.0982688595740337E-5"/>
    <n v="1.0685899697140151E-4"/>
    <n v="1.5277581091516896E-4"/>
    <n v="7.3273791593053642E-3"/>
    <n v="1.806068328568167E-4"/>
  </r>
  <r>
    <s v="Michigan - 2016"/>
    <n v="0"/>
    <n v="0"/>
    <n v="0"/>
    <n v="0"/>
    <n v="0"/>
    <n v="26"/>
    <n v="134"/>
    <n v="272"/>
    <n v="442"/>
    <n v="640"/>
    <x v="171"/>
    <n v="1514"/>
    <n v="333117"/>
    <n v="643632"/>
    <n v="990808"/>
    <n v="1337880"/>
    <n v="1656435"/>
    <n v="1973726"/>
    <n v="2262680"/>
    <n v="2563496"/>
    <n v="2934662"/>
    <n v="185854"/>
    <x v="205"/>
    <n v="10038266"/>
    <n v="0"/>
    <n v="0"/>
    <n v="0"/>
    <n v="0"/>
    <n v="0"/>
    <n v="1.3173054415861168E-5"/>
    <n v="5.9221807767779803E-5"/>
    <n v="1.0610510022250864E-4"/>
    <n v="1.5061359706841878E-4"/>
    <n v="3.4435632270491891E-3"/>
    <n v="1.5082286123918216E-4"/>
  </r>
  <r>
    <s v="Michigan - 2017"/>
    <n v="0"/>
    <n v="0"/>
    <n v="0"/>
    <n v="0"/>
    <n v="0"/>
    <n v="10"/>
    <n v="162"/>
    <n v="270"/>
    <n v="441"/>
    <n v="784"/>
    <x v="172"/>
    <n v="1667"/>
    <n v="211213"/>
    <n v="426223"/>
    <n v="650181"/>
    <n v="868708"/>
    <n v="1075867"/>
    <n v="1301277"/>
    <n v="1520770"/>
    <n v="1726786"/>
    <n v="1851548"/>
    <n v="159680"/>
    <x v="206"/>
    <n v="9835701"/>
    <n v="0"/>
    <n v="0"/>
    <n v="0"/>
    <n v="0"/>
    <n v="0"/>
    <n v="7.6847588945320628E-6"/>
    <n v="1.0652498405413047E-4"/>
    <n v="1.563598500335305E-4"/>
    <n v="2.3817908042351589E-4"/>
    <n v="4.9098196392785573E-3"/>
    <n v="1.6948461528059871E-4"/>
  </r>
  <r>
    <s v="Minnesota - 2009"/>
    <n v="0"/>
    <n v="0"/>
    <n v="0"/>
    <n v="0"/>
    <n v="0"/>
    <n v="11"/>
    <n v="0"/>
    <n v="0"/>
    <n v="91"/>
    <n v="348"/>
    <x v="173"/>
    <n v="450"/>
    <n v="302659"/>
    <n v="634408"/>
    <n v="968233"/>
    <n v="1312381"/>
    <n v="1614418"/>
    <n v="1947565"/>
    <n v="2253231"/>
    <n v="2585544"/>
    <n v="2920463"/>
    <n v="104660"/>
    <x v="207"/>
    <n v="5177992"/>
    <n v="0"/>
    <n v="0"/>
    <n v="0"/>
    <n v="0"/>
    <n v="0"/>
    <n v="5.6480784980218889E-6"/>
    <n v="0"/>
    <n v="0"/>
    <n v="3.11594428691615E-5"/>
    <n v="3.3250525511179054E-3"/>
    <n v="8.6906275637351307E-5"/>
  </r>
  <r>
    <s v="Minnesota - 2010"/>
    <n v="0"/>
    <n v="0"/>
    <n v="0"/>
    <n v="0"/>
    <n v="0"/>
    <n v="0"/>
    <n v="0"/>
    <n v="0"/>
    <n v="84"/>
    <n v="355"/>
    <x v="173"/>
    <n v="439"/>
    <n v="361706"/>
    <n v="720869"/>
    <n v="1088457"/>
    <n v="1445859"/>
    <n v="1798944"/>
    <n v="2167944"/>
    <n v="2512389"/>
    <n v="2857273"/>
    <n v="3240751"/>
    <n v="131182"/>
    <x v="208"/>
    <n v="5293148"/>
    <n v="0"/>
    <n v="0"/>
    <n v="0"/>
    <n v="0"/>
    <n v="0"/>
    <n v="0"/>
    <n v="0"/>
    <n v="0"/>
    <n v="2.5919917944945476E-5"/>
    <n v="2.7061639554207132E-3"/>
    <n v="8.293741267011616E-5"/>
  </r>
  <r>
    <s v="Minnesota - 2011"/>
    <n v="0"/>
    <n v="0"/>
    <n v="0"/>
    <n v="0"/>
    <n v="0"/>
    <n v="0"/>
    <n v="0"/>
    <n v="0"/>
    <n v="107"/>
    <n v="394"/>
    <x v="174"/>
    <n v="501"/>
    <n v="313605"/>
    <n v="619405"/>
    <n v="956677"/>
    <n v="1271413"/>
    <n v="1588537"/>
    <n v="1879696"/>
    <n v="2185018"/>
    <n v="2511277"/>
    <n v="2855524"/>
    <n v="112111"/>
    <x v="209"/>
    <n v="5176137"/>
    <n v="0"/>
    <n v="0"/>
    <n v="0"/>
    <n v="0"/>
    <n v="0"/>
    <n v="0"/>
    <n v="0"/>
    <n v="0"/>
    <n v="3.7471231199597689E-5"/>
    <n v="3.5143741470506909E-3"/>
    <n v="9.6790328385821316E-5"/>
  </r>
  <r>
    <s v="Minnesota - 2012"/>
    <n v="0"/>
    <n v="0"/>
    <n v="0"/>
    <n v="0"/>
    <n v="0"/>
    <n v="0"/>
    <n v="0"/>
    <n v="20"/>
    <n v="131"/>
    <n v="366"/>
    <x v="175"/>
    <n v="517"/>
    <n v="271887"/>
    <n v="537118"/>
    <n v="821940"/>
    <n v="1111279"/>
    <n v="1376272"/>
    <n v="1673634"/>
    <n v="1953984"/>
    <n v="2248818"/>
    <n v="2573397"/>
    <n v="78182"/>
    <x v="210"/>
    <n v="5110756"/>
    <n v="0"/>
    <n v="0"/>
    <n v="0"/>
    <n v="0"/>
    <n v="0"/>
    <n v="0"/>
    <n v="0"/>
    <n v="8.8935609729199965E-6"/>
    <n v="5.0905476302335004E-5"/>
    <n v="4.6813844618966002E-3"/>
    <n v="1.0115920227848874E-4"/>
  </r>
  <r>
    <s v="Minnesota - 2013"/>
    <n v="0"/>
    <n v="0"/>
    <n v="0"/>
    <n v="0"/>
    <n v="0"/>
    <n v="0"/>
    <n v="0"/>
    <n v="28"/>
    <n v="119"/>
    <n v="420"/>
    <x v="176"/>
    <n v="567"/>
    <n v="310521"/>
    <n v="611835"/>
    <n v="942456"/>
    <n v="1271008"/>
    <n v="1599901"/>
    <n v="1911228"/>
    <n v="2236793"/>
    <n v="2562889"/>
    <n v="2941776"/>
    <n v="65827"/>
    <x v="211"/>
    <n v="5721822"/>
    <n v="0"/>
    <n v="0"/>
    <n v="0"/>
    <n v="0"/>
    <n v="0"/>
    <n v="0"/>
    <n v="0"/>
    <n v="1.0925170774075663E-5"/>
    <n v="4.045175431440055E-5"/>
    <n v="6.380360642289638E-3"/>
    <n v="9.9094309469955545E-5"/>
  </r>
  <r>
    <s v="Minnesota - 2014"/>
    <n v="0"/>
    <n v="0"/>
    <n v="0"/>
    <n v="0"/>
    <n v="0"/>
    <n v="10"/>
    <n v="10"/>
    <n v="11"/>
    <n v="77"/>
    <n v="337"/>
    <x v="177"/>
    <n v="445"/>
    <n v="302752"/>
    <n v="582192"/>
    <n v="899301"/>
    <n v="1210231"/>
    <n v="1506032"/>
    <n v="1776843"/>
    <n v="2058169"/>
    <n v="2334259"/>
    <n v="2670155"/>
    <n v="80511"/>
    <x v="212"/>
    <n v="5381551"/>
    <n v="0"/>
    <n v="0"/>
    <n v="0"/>
    <n v="0"/>
    <n v="0"/>
    <n v="5.6279592513238366E-6"/>
    <n v="4.8586875033099809E-6"/>
    <n v="4.7124162314464678E-6"/>
    <n v="2.8837277236714724E-5"/>
    <n v="4.1857634360522164E-3"/>
    <n v="8.2689915974037972E-5"/>
  </r>
  <r>
    <s v="Minnesota - 2015"/>
    <n v="0"/>
    <n v="0"/>
    <n v="0"/>
    <n v="0"/>
    <n v="0"/>
    <n v="0"/>
    <n v="0"/>
    <n v="31"/>
    <n v="116"/>
    <n v="415"/>
    <x v="178"/>
    <n v="562"/>
    <n v="358269"/>
    <n v="693541"/>
    <n v="1029622"/>
    <n v="1363438"/>
    <n v="1702709"/>
    <n v="2032062"/>
    <n v="2355083"/>
    <n v="2665754"/>
    <n v="3030348"/>
    <n v="123633"/>
    <x v="213"/>
    <n v="5453931"/>
    <n v="0"/>
    <n v="0"/>
    <n v="0"/>
    <n v="0"/>
    <n v="0"/>
    <n v="0"/>
    <n v="0"/>
    <n v="1.1628980018411302E-5"/>
    <n v="3.8279431933230113E-5"/>
    <n v="3.3567089692881349E-3"/>
    <n v="1.0304494134597595E-4"/>
  </r>
  <r>
    <s v="Minnesota - 2016"/>
    <n v="0"/>
    <n v="0"/>
    <n v="0"/>
    <n v="0"/>
    <n v="0"/>
    <n v="0"/>
    <n v="0"/>
    <n v="13"/>
    <n v="56"/>
    <n v="275"/>
    <x v="179"/>
    <n v="344"/>
    <n v="351768"/>
    <n v="682076"/>
    <n v="1020138"/>
    <n v="1356852"/>
    <n v="1688490"/>
    <n v="2026855"/>
    <n v="2333653"/>
    <n v="2650454"/>
    <n v="3035095"/>
    <n v="85032"/>
    <x v="214"/>
    <n v="5449528"/>
    <n v="0"/>
    <n v="0"/>
    <n v="0"/>
    <n v="0"/>
    <n v="0"/>
    <n v="0"/>
    <n v="0"/>
    <n v="4.9048200798806548E-6"/>
    <n v="1.8450822791378854E-5"/>
    <n v="3.2340765829334838E-3"/>
    <n v="6.3124733004399651E-5"/>
  </r>
  <r>
    <s v="Minnesota - 2017"/>
    <n v="0"/>
    <n v="0"/>
    <n v="0"/>
    <n v="0"/>
    <n v="0"/>
    <n v="0"/>
    <n v="0"/>
    <n v="27"/>
    <n v="88"/>
    <n v="377"/>
    <x v="120"/>
    <n v="492"/>
    <n v="147297"/>
    <n v="297408"/>
    <n v="449072"/>
    <n v="598204"/>
    <n v="742911"/>
    <n v="903925"/>
    <n v="1070405"/>
    <n v="1184902"/>
    <n v="1263429"/>
    <n v="106492"/>
    <x v="215"/>
    <n v="5314189"/>
    <n v="0"/>
    <n v="0"/>
    <n v="0"/>
    <n v="0"/>
    <n v="0"/>
    <n v="0"/>
    <n v="0"/>
    <n v="2.2786694595839994E-5"/>
    <n v="6.9651717666762444E-5"/>
    <n v="3.5401720317019118E-3"/>
    <n v="9.258233006014652E-5"/>
  </r>
  <r>
    <s v="Mississippi - 2009"/>
    <n v="0"/>
    <n v="0"/>
    <n v="0"/>
    <n v="0"/>
    <n v="0"/>
    <n v="0"/>
    <n v="0"/>
    <n v="26"/>
    <n v="159"/>
    <n v="219"/>
    <x v="124"/>
    <n v="404"/>
    <n v="326428"/>
    <n v="612625"/>
    <n v="897940"/>
    <n v="1196857"/>
    <n v="1516271"/>
    <n v="1843576"/>
    <n v="2174755"/>
    <n v="2565507"/>
    <n v="2922585"/>
    <n v="361195"/>
    <x v="216"/>
    <n v="2987771"/>
    <n v="0"/>
    <n v="0"/>
    <n v="0"/>
    <n v="0"/>
    <n v="0"/>
    <n v="0"/>
    <n v="0"/>
    <n v="1.0134449058217343E-5"/>
    <n v="5.4403892444531125E-5"/>
    <n v="6.0632068550229103E-4"/>
    <n v="1.3521785973556876E-4"/>
  </r>
  <r>
    <s v="Mississippi - 2010"/>
    <n v="0"/>
    <n v="0"/>
    <n v="0"/>
    <n v="0"/>
    <n v="0"/>
    <n v="0"/>
    <n v="10"/>
    <n v="31"/>
    <n v="123"/>
    <n v="217"/>
    <x v="180"/>
    <n v="381"/>
    <n v="293968"/>
    <n v="572581"/>
    <n v="872646"/>
    <n v="1150890"/>
    <n v="1441748"/>
    <n v="1735887"/>
    <n v="2041656"/>
    <n v="2408489"/>
    <n v="2707013"/>
    <n v="163952"/>
    <x v="217"/>
    <n v="2830107"/>
    <n v="0"/>
    <n v="0"/>
    <n v="0"/>
    <n v="0"/>
    <n v="0"/>
    <n v="0"/>
    <n v="4.8979847731449376E-6"/>
    <n v="1.2871140370580891E-5"/>
    <n v="4.5437535763588868E-5"/>
    <n v="1.323558114570118E-3"/>
    <n v="1.3462388524532819E-4"/>
  </r>
  <r>
    <s v="Mississippi - 2011"/>
    <n v="0"/>
    <n v="0"/>
    <n v="0"/>
    <n v="0"/>
    <n v="0"/>
    <n v="0"/>
    <n v="0"/>
    <n v="21"/>
    <n v="201"/>
    <n v="217"/>
    <x v="173"/>
    <n v="439"/>
    <n v="303044"/>
    <n v="580349"/>
    <n v="884177"/>
    <n v="1185248"/>
    <n v="1469258"/>
    <n v="1774714"/>
    <n v="2066270"/>
    <n v="2469393"/>
    <n v="2799667"/>
    <n v="192925"/>
    <x v="218"/>
    <n v="2986137"/>
    <n v="0"/>
    <n v="0"/>
    <n v="0"/>
    <n v="0"/>
    <n v="0"/>
    <n v="0"/>
    <n v="0"/>
    <n v="8.5041141689475912E-6"/>
    <n v="7.1794252673621539E-5"/>
    <n v="1.1247894259427238E-3"/>
    <n v="1.4701267892263482E-4"/>
  </r>
  <r>
    <s v="Mississippi - 2012"/>
    <n v="0"/>
    <n v="0"/>
    <n v="0"/>
    <n v="0"/>
    <n v="0"/>
    <n v="0"/>
    <n v="0"/>
    <n v="46"/>
    <n v="102"/>
    <n v="237"/>
    <x v="38"/>
    <n v="385"/>
    <n v="313146"/>
    <n v="618130"/>
    <n v="957324"/>
    <n v="1271227"/>
    <n v="1598914"/>
    <n v="1890363"/>
    <n v="2203896"/>
    <n v="2649135"/>
    <n v="3017808"/>
    <n v="93726"/>
    <x v="219"/>
    <n v="2995152"/>
    <n v="0"/>
    <n v="0"/>
    <n v="0"/>
    <n v="0"/>
    <n v="0"/>
    <n v="0"/>
    <n v="0"/>
    <n v="1.7364158489469204E-5"/>
    <n v="3.379936695773886E-5"/>
    <n v="2.5286473337174315E-3"/>
    <n v="1.285410556793111E-4"/>
  </r>
  <r>
    <s v="Mississippi - 2013"/>
    <n v="0"/>
    <n v="0"/>
    <n v="0"/>
    <n v="0"/>
    <n v="0"/>
    <n v="0"/>
    <n v="38"/>
    <n v="78"/>
    <n v="200"/>
    <n v="282"/>
    <x v="11"/>
    <n v="598"/>
    <n v="351075"/>
    <n v="665301"/>
    <n v="1026425"/>
    <n v="1355899"/>
    <n v="1658966"/>
    <n v="1973119"/>
    <n v="2299453"/>
    <n v="2727037"/>
    <n v="3081853"/>
    <n v="198945"/>
    <x v="220"/>
    <n v="3052906"/>
    <n v="0"/>
    <n v="0"/>
    <n v="0"/>
    <n v="0"/>
    <n v="0"/>
    <n v="0"/>
    <n v="1.6525669365714368E-5"/>
    <n v="2.8602472207014425E-5"/>
    <n v="6.4896021971197197E-5"/>
    <n v="1.4174771921887958E-3"/>
    <n v="1.9587894288261741E-4"/>
  </r>
  <r>
    <s v="Mississippi - 2014"/>
    <n v="0"/>
    <n v="0"/>
    <n v="0"/>
    <n v="0"/>
    <n v="0"/>
    <n v="12"/>
    <n v="75"/>
    <n v="92"/>
    <n v="197"/>
    <n v="236"/>
    <x v="181"/>
    <n v="612"/>
    <n v="347688"/>
    <n v="668031"/>
    <n v="1011742"/>
    <n v="1332152"/>
    <n v="1644353"/>
    <n v="1970093"/>
    <n v="2291877"/>
    <n v="2692167"/>
    <n v="3057035"/>
    <n v="249194"/>
    <x v="221"/>
    <n v="3028046"/>
    <n v="0"/>
    <n v="0"/>
    <n v="0"/>
    <n v="0"/>
    <n v="0"/>
    <n v="6.0910830097868475E-6"/>
    <n v="3.272426923434373E-5"/>
    <n v="3.417321436597358E-5"/>
    <n v="6.444152585757114E-5"/>
    <n v="9.4705329983867993E-4"/>
    <n v="2.0211053596940073E-4"/>
  </r>
  <r>
    <s v="Mississippi - 2015"/>
    <n v="0"/>
    <n v="0"/>
    <n v="0"/>
    <n v="0"/>
    <n v="0"/>
    <n v="0"/>
    <n v="33"/>
    <n v="128"/>
    <n v="210"/>
    <n v="290"/>
    <x v="182"/>
    <n v="661"/>
    <n v="325351"/>
    <n v="630312"/>
    <n v="948051"/>
    <n v="1254249"/>
    <n v="1559532"/>
    <n v="1880292"/>
    <n v="2189597"/>
    <n v="2562877"/>
    <n v="2866912"/>
    <n v="239829"/>
    <x v="222"/>
    <n v="2933682"/>
    <n v="0"/>
    <n v="0"/>
    <n v="0"/>
    <n v="0"/>
    <n v="0"/>
    <n v="0"/>
    <n v="1.5071266539002383E-5"/>
    <n v="4.9943871672343232E-5"/>
    <n v="7.3249545155205324E-5"/>
    <n v="1.2091948846886739E-3"/>
    <n v="2.2531412743439814E-4"/>
  </r>
  <r>
    <s v="Mississippi - 2016"/>
    <n v="0"/>
    <n v="0"/>
    <n v="0"/>
    <n v="0"/>
    <n v="0"/>
    <n v="0"/>
    <n v="45"/>
    <n v="142"/>
    <n v="206"/>
    <n v="263"/>
    <x v="183"/>
    <n v="656"/>
    <n v="341345"/>
    <n v="663057"/>
    <n v="1001849"/>
    <n v="1309645"/>
    <n v="1651967"/>
    <n v="1968633"/>
    <n v="2288465"/>
    <n v="2721556"/>
    <n v="3057305"/>
    <n v="347547"/>
    <x v="223"/>
    <n v="3041972"/>
    <n v="0"/>
    <n v="0"/>
    <n v="0"/>
    <n v="0"/>
    <n v="0"/>
    <n v="0"/>
    <n v="1.9663835802601308E-5"/>
    <n v="5.2176034591976063E-5"/>
    <n v="6.7379603932221351E-5"/>
    <n v="7.5673218298532284E-4"/>
    <n v="2.1564958520328261E-4"/>
  </r>
  <r>
    <s v="Mississippi - 2017"/>
    <n v="0"/>
    <n v="0"/>
    <n v="0"/>
    <n v="0"/>
    <n v="0"/>
    <n v="0"/>
    <n v="54"/>
    <n v="136"/>
    <n v="212"/>
    <n v="219"/>
    <x v="176"/>
    <n v="621"/>
    <n v="130446"/>
    <n v="254183"/>
    <n v="391465"/>
    <n v="512613"/>
    <n v="641329"/>
    <n v="776321"/>
    <n v="919216"/>
    <n v="1019600"/>
    <n v="1068406"/>
    <n v="131471"/>
    <x v="224"/>
    <n v="2679353"/>
    <n v="0"/>
    <n v="0"/>
    <n v="0"/>
    <n v="0"/>
    <n v="0"/>
    <n v="0"/>
    <n v="5.8745713738664255E-5"/>
    <n v="1.3338564142801099E-4"/>
    <n v="1.9842644088483217E-4"/>
    <n v="1.6657665949144679E-3"/>
    <n v="2.3177237191217433E-4"/>
  </r>
  <r>
    <s v="Missouri - 2009"/>
    <n v="0"/>
    <n v="0"/>
    <n v="0"/>
    <n v="0"/>
    <n v="0"/>
    <n v="10"/>
    <n v="60"/>
    <n v="142"/>
    <n v="346"/>
    <n v="620"/>
    <x v="70"/>
    <n v="1178"/>
    <n v="465468"/>
    <n v="912466"/>
    <n v="1387321"/>
    <n v="1822598"/>
    <n v="2244482"/>
    <n v="2695087"/>
    <n v="3162553"/>
    <n v="3600265"/>
    <n v="4026031"/>
    <n v="108652"/>
    <x v="225"/>
    <n v="5784755"/>
    <n v="0"/>
    <n v="0"/>
    <n v="0"/>
    <n v="0"/>
    <n v="0"/>
    <n v="3.7104553582129258E-6"/>
    <n v="1.8972014065851227E-5"/>
    <n v="3.9441541108779492E-5"/>
    <n v="8.5940719284079029E-5"/>
    <n v="5.7062916467253248E-3"/>
    <n v="2.0363870207121994E-4"/>
  </r>
  <r>
    <s v="Missouri - 2010"/>
    <n v="0"/>
    <n v="0"/>
    <n v="0"/>
    <n v="0"/>
    <n v="0"/>
    <n v="10"/>
    <n v="12"/>
    <n v="106"/>
    <n v="312"/>
    <n v="568"/>
    <x v="184"/>
    <n v="1008"/>
    <n v="486378"/>
    <n v="944412"/>
    <n v="1446258"/>
    <n v="1911402"/>
    <n v="2358754"/>
    <n v="2842512"/>
    <n v="3345731"/>
    <n v="3840769"/>
    <n v="4310636"/>
    <n v="92338"/>
    <x v="226"/>
    <n v="5871467"/>
    <n v="0"/>
    <n v="0"/>
    <n v="0"/>
    <n v="0"/>
    <n v="0"/>
    <n v="3.5180150514755964E-6"/>
    <n v="3.5866601349600431E-6"/>
    <n v="2.7598639751570583E-5"/>
    <n v="7.2379110646317622E-5"/>
    <n v="6.1513136520175878E-3"/>
    <n v="1.7167770848409777E-4"/>
  </r>
  <r>
    <s v="Missouri - 2011"/>
    <n v="0"/>
    <n v="0"/>
    <n v="0"/>
    <n v="0"/>
    <n v="0"/>
    <n v="0"/>
    <n v="39"/>
    <n v="129"/>
    <n v="310"/>
    <n v="562"/>
    <x v="185"/>
    <n v="1040"/>
    <n v="468615"/>
    <n v="930044"/>
    <n v="1380549"/>
    <n v="1794513"/>
    <n v="2222836"/>
    <n v="2671904"/>
    <n v="3107617"/>
    <n v="3584939"/>
    <n v="4019980"/>
    <n v="93783"/>
    <x v="227"/>
    <n v="5886675"/>
    <n v="0"/>
    <n v="0"/>
    <n v="0"/>
    <n v="0"/>
    <n v="0"/>
    <n v="0"/>
    <n v="1.2549809065917711E-5"/>
    <n v="3.5983875876270137E-5"/>
    <n v="7.7114811516475201E-5"/>
    <n v="5.9925572865018178E-3"/>
    <n v="1.7667019157673898E-4"/>
  </r>
  <r>
    <s v="Missouri - 2012"/>
    <n v="0"/>
    <n v="0"/>
    <n v="0"/>
    <n v="0"/>
    <n v="0"/>
    <n v="0"/>
    <n v="69"/>
    <n v="129"/>
    <n v="317"/>
    <n v="573"/>
    <x v="186"/>
    <n v="1088"/>
    <n v="499408"/>
    <n v="1005966"/>
    <n v="1517038"/>
    <n v="2038091"/>
    <n v="2557955"/>
    <n v="3061478"/>
    <n v="3540503"/>
    <n v="4051997"/>
    <n v="4516428"/>
    <n v="181501"/>
    <x v="228"/>
    <n v="5975295"/>
    <n v="0"/>
    <n v="0"/>
    <n v="0"/>
    <n v="0"/>
    <n v="0"/>
    <n v="0"/>
    <n v="1.9488756258644606E-5"/>
    <n v="3.1836153876718074E-5"/>
    <n v="7.0188210683309909E-5"/>
    <n v="3.1570073994082676E-3"/>
    <n v="1.8208306033425965E-4"/>
  </r>
  <r>
    <s v="Missouri - 2013"/>
    <n v="0"/>
    <n v="0"/>
    <n v="0"/>
    <n v="0"/>
    <n v="0"/>
    <n v="10"/>
    <n v="45"/>
    <n v="165"/>
    <n v="318"/>
    <n v="647"/>
    <x v="187"/>
    <n v="1185"/>
    <n v="486210"/>
    <n v="971139"/>
    <n v="1466148"/>
    <n v="1928969"/>
    <n v="2398885"/>
    <n v="2849687"/>
    <n v="3315750"/>
    <n v="3761536"/>
    <n v="4157220"/>
    <n v="144941"/>
    <x v="229"/>
    <n v="5786199"/>
    <n v="0"/>
    <n v="0"/>
    <n v="0"/>
    <n v="0"/>
    <n v="0"/>
    <n v="3.5091573214882898E-6"/>
    <n v="1.3571590137977833E-5"/>
    <n v="4.3865059379997956E-5"/>
    <n v="7.6493425895189573E-5"/>
    <n v="4.4638853050551607E-3"/>
    <n v="2.0479765732219027E-4"/>
  </r>
  <r>
    <s v="Missouri - 2014"/>
    <n v="0"/>
    <n v="0"/>
    <n v="0"/>
    <n v="0"/>
    <n v="12"/>
    <n v="15"/>
    <n v="60"/>
    <n v="149"/>
    <n v="355"/>
    <n v="586"/>
    <x v="188"/>
    <n v="1177"/>
    <n v="500275"/>
    <n v="978549"/>
    <n v="1485213"/>
    <n v="1969359"/>
    <n v="2515845"/>
    <n v="2994511"/>
    <n v="3475271"/>
    <n v="3976960"/>
    <n v="4446397"/>
    <n v="192106"/>
    <x v="230"/>
    <n v="6312109"/>
    <n v="0"/>
    <n v="0"/>
    <n v="0"/>
    <n v="0"/>
    <n v="4.7697692027926995E-6"/>
    <n v="5.0091651024157196E-6"/>
    <n v="1.726484064120467E-5"/>
    <n v="3.7465803025426456E-5"/>
    <n v="7.9839924325245812E-5"/>
    <n v="3.0503992587425691E-3"/>
    <n v="1.8646699542102332E-4"/>
  </r>
  <r>
    <s v="Missouri - 2015"/>
    <n v="0"/>
    <n v="0"/>
    <n v="0"/>
    <n v="0"/>
    <n v="0"/>
    <n v="0"/>
    <n v="36"/>
    <n v="159"/>
    <n v="327"/>
    <n v="663"/>
    <x v="189"/>
    <n v="1185"/>
    <n v="427072"/>
    <n v="856517"/>
    <n v="1297536"/>
    <n v="1694205"/>
    <n v="2127409"/>
    <n v="2535033"/>
    <n v="2930453"/>
    <n v="3368606"/>
    <n v="3766180"/>
    <n v="127735"/>
    <x v="231"/>
    <n v="5954813"/>
    <n v="0"/>
    <n v="0"/>
    <n v="0"/>
    <n v="0"/>
    <n v="0"/>
    <n v="0"/>
    <n v="1.2284790099005171E-5"/>
    <n v="4.7200533395713241E-5"/>
    <n v="8.6825377438146882E-5"/>
    <n v="5.1904333189807025E-3"/>
    <n v="1.9899869231829783E-4"/>
  </r>
  <r>
    <s v="Missouri - 2016"/>
    <n v="0"/>
    <n v="0"/>
    <n v="0"/>
    <n v="0"/>
    <n v="0"/>
    <n v="12"/>
    <n v="59"/>
    <n v="172"/>
    <n v="292"/>
    <n v="492"/>
    <x v="190"/>
    <n v="1027"/>
    <n v="466183"/>
    <n v="966156"/>
    <n v="1474208"/>
    <n v="1935870"/>
    <n v="2400710"/>
    <n v="2827915"/>
    <n v="3264003"/>
    <n v="3771072"/>
    <n v="4232812"/>
    <n v="123126"/>
    <x v="232"/>
    <n v="6185934"/>
    <n v="0"/>
    <n v="0"/>
    <n v="0"/>
    <n v="0"/>
    <n v="0"/>
    <n v="4.2434090133543616E-6"/>
    <n v="1.8075963778219567E-5"/>
    <n v="4.5610372859494594E-5"/>
    <n v="6.8984873412757282E-5"/>
    <n v="3.9959066322303978E-3"/>
    <n v="1.6602181659228826E-4"/>
  </r>
  <r>
    <s v="Missouri - 2017"/>
    <n v="0"/>
    <n v="0"/>
    <n v="0"/>
    <n v="0"/>
    <n v="0"/>
    <n v="0"/>
    <n v="20"/>
    <n v="166"/>
    <n v="365"/>
    <n v="566"/>
    <x v="191"/>
    <n v="1117"/>
    <n v="178860"/>
    <n v="377413"/>
    <n v="580011"/>
    <n v="761870"/>
    <n v="941776"/>
    <n v="1155207"/>
    <n v="1345696"/>
    <n v="1491254"/>
    <n v="1574898"/>
    <n v="121983"/>
    <x v="233"/>
    <n v="5897576"/>
    <n v="0"/>
    <n v="0"/>
    <n v="0"/>
    <n v="0"/>
    <n v="0"/>
    <n v="0"/>
    <n v="1.4862197702898722E-5"/>
    <n v="1.1131571147504046E-4"/>
    <n v="2.3176104103249861E-4"/>
    <n v="4.6399908183927269E-3"/>
    <n v="1.8939984834447237E-4"/>
  </r>
  <r>
    <s v="Montana - 2009"/>
    <n v="0"/>
    <n v="0"/>
    <n v="0"/>
    <n v="0"/>
    <n v="0"/>
    <n v="0"/>
    <n v="0"/>
    <n v="0"/>
    <n v="0"/>
    <n v="27"/>
    <x v="192"/>
    <n v="27"/>
    <n v="208767"/>
    <n v="438997"/>
    <n v="674569"/>
    <n v="887773"/>
    <n v="1146516"/>
    <n v="1410569"/>
    <n v="1636957"/>
    <n v="1821009"/>
    <n v="2003771"/>
    <n v="101274"/>
    <x v="234"/>
    <n v="938828"/>
    <n v="0"/>
    <n v="0"/>
    <n v="0"/>
    <n v="0"/>
    <n v="0"/>
    <n v="0"/>
    <n v="0"/>
    <n v="0"/>
    <n v="0"/>
    <n v="2.6660347176965461E-4"/>
    <n v="2.875926154737609E-5"/>
  </r>
  <r>
    <s v="Montana - 2010"/>
    <n v="0"/>
    <n v="0"/>
    <n v="0"/>
    <n v="0"/>
    <n v="0"/>
    <n v="0"/>
    <n v="0"/>
    <n v="0"/>
    <n v="0"/>
    <n v="53"/>
    <x v="193"/>
    <n v="53"/>
    <n v="222463"/>
    <n v="452010"/>
    <n v="699245"/>
    <n v="922777"/>
    <n v="1183857"/>
    <n v="1441102"/>
    <n v="1666962"/>
    <n v="1832265"/>
    <n v="2026215"/>
    <n v="122612"/>
    <x v="235"/>
    <n v="937821"/>
    <n v="0"/>
    <n v="0"/>
    <n v="0"/>
    <n v="0"/>
    <n v="0"/>
    <n v="0"/>
    <n v="0"/>
    <n v="0"/>
    <n v="0"/>
    <n v="4.3225785404364989E-4"/>
    <n v="5.6513982945572768E-5"/>
  </r>
  <r>
    <s v="Montana - 2011"/>
    <n v="0"/>
    <n v="0"/>
    <n v="0"/>
    <n v="0"/>
    <n v="0"/>
    <n v="0"/>
    <n v="0"/>
    <n v="0"/>
    <n v="0"/>
    <n v="27"/>
    <x v="192"/>
    <n v="27"/>
    <n v="219191"/>
    <n v="473512"/>
    <n v="682758"/>
    <n v="933795"/>
    <n v="1194710"/>
    <n v="1449980"/>
    <n v="1673958"/>
    <n v="1869205"/>
    <n v="2053003"/>
    <n v="122876"/>
    <x v="236"/>
    <n v="995740"/>
    <n v="0"/>
    <n v="0"/>
    <n v="0"/>
    <n v="0"/>
    <n v="0"/>
    <n v="0"/>
    <n v="0"/>
    <n v="0"/>
    <n v="0"/>
    <n v="2.1973371529021126E-4"/>
    <n v="2.7115512081467051E-5"/>
  </r>
  <r>
    <s v="Montana - 2012"/>
    <n v="0"/>
    <n v="0"/>
    <n v="0"/>
    <n v="0"/>
    <n v="0"/>
    <n v="0"/>
    <n v="0"/>
    <n v="0"/>
    <n v="0"/>
    <n v="39"/>
    <x v="194"/>
    <n v="39"/>
    <n v="217870"/>
    <n v="462812"/>
    <n v="660027"/>
    <n v="873559"/>
    <n v="1108502"/>
    <n v="1357138"/>
    <n v="1572232"/>
    <n v="1742921"/>
    <n v="1919964"/>
    <n v="97484"/>
    <x v="237"/>
    <n v="969860"/>
    <n v="0"/>
    <n v="0"/>
    <n v="0"/>
    <n v="0"/>
    <n v="0"/>
    <n v="0"/>
    <n v="0"/>
    <n v="0"/>
    <n v="0"/>
    <n v="4.0006565179926963E-4"/>
    <n v="4.0211989359288971E-5"/>
  </r>
  <r>
    <s v="Montana - 2013"/>
    <n v="0"/>
    <n v="0"/>
    <n v="0"/>
    <n v="0"/>
    <n v="0"/>
    <n v="0"/>
    <n v="0"/>
    <n v="0"/>
    <n v="14"/>
    <n v="57"/>
    <x v="195"/>
    <n v="71"/>
    <n v="227007"/>
    <n v="472314"/>
    <n v="667962"/>
    <n v="902005"/>
    <n v="1132130"/>
    <n v="1404713"/>
    <n v="1662710"/>
    <n v="1851309"/>
    <n v="2030537"/>
    <n v="170304"/>
    <x v="238"/>
    <n v="963052"/>
    <n v="0"/>
    <n v="0"/>
    <n v="0"/>
    <n v="0"/>
    <n v="0"/>
    <n v="0"/>
    <n v="0"/>
    <n v="0"/>
    <n v="6.8947278478550257E-6"/>
    <n v="3.3469560315670799E-4"/>
    <n v="7.3723952600690304E-5"/>
  </r>
  <r>
    <s v="Montana - 2014"/>
    <n v="0"/>
    <n v="0"/>
    <n v="0"/>
    <n v="0"/>
    <n v="0"/>
    <n v="0"/>
    <n v="0"/>
    <n v="0"/>
    <n v="0"/>
    <n v="46"/>
    <x v="86"/>
    <n v="46"/>
    <n v="168548"/>
    <n v="384867"/>
    <n v="576126"/>
    <n v="797825"/>
    <n v="1008280"/>
    <n v="1231476"/>
    <n v="1442116"/>
    <n v="1609620"/>
    <n v="1793608"/>
    <n v="161709"/>
    <x v="239"/>
    <n v="918790"/>
    <n v="0"/>
    <n v="0"/>
    <n v="0"/>
    <n v="0"/>
    <n v="0"/>
    <n v="0"/>
    <n v="0"/>
    <n v="0"/>
    <n v="0"/>
    <n v="2.8446159459275612E-4"/>
    <n v="5.0065847473307286E-5"/>
  </r>
  <r>
    <s v="Montana - 2015"/>
    <n v="0"/>
    <n v="0"/>
    <n v="0"/>
    <n v="0"/>
    <n v="0"/>
    <n v="0"/>
    <n v="0"/>
    <n v="0"/>
    <n v="0"/>
    <n v="58"/>
    <x v="196"/>
    <n v="58"/>
    <n v="274739"/>
    <n v="554513"/>
    <n v="830869"/>
    <n v="1086929"/>
    <n v="1339739"/>
    <n v="1629177"/>
    <n v="1911075"/>
    <n v="2143558"/>
    <n v="2345662"/>
    <n v="125999"/>
    <x v="240"/>
    <n v="1066866"/>
    <n v="0"/>
    <n v="0"/>
    <n v="0"/>
    <n v="0"/>
    <n v="0"/>
    <n v="0"/>
    <n v="0"/>
    <n v="0"/>
    <n v="0"/>
    <n v="4.6032111365963224E-4"/>
    <n v="5.4364840570418402E-5"/>
  </r>
  <r>
    <s v="Montana - 2016"/>
    <n v="0"/>
    <n v="0"/>
    <n v="0"/>
    <n v="0"/>
    <n v="0"/>
    <n v="0"/>
    <n v="0"/>
    <n v="0"/>
    <n v="0"/>
    <n v="11"/>
    <x v="197"/>
    <n v="11"/>
    <n v="252791"/>
    <n v="492353"/>
    <n v="749708"/>
    <n v="1027124"/>
    <n v="1287476"/>
    <n v="1550285"/>
    <n v="1809146"/>
    <n v="2016296"/>
    <n v="2217742"/>
    <n v="131999"/>
    <x v="241"/>
    <n v="1030376"/>
    <n v="0"/>
    <n v="0"/>
    <n v="0"/>
    <n v="0"/>
    <n v="0"/>
    <n v="0"/>
    <n v="0"/>
    <n v="0"/>
    <n v="0"/>
    <n v="8.333396465124736E-5"/>
    <n v="1.0675714496455663E-5"/>
  </r>
  <r>
    <s v="Montana - 2017"/>
    <n v="0"/>
    <n v="0"/>
    <n v="0"/>
    <n v="0"/>
    <n v="0"/>
    <n v="0"/>
    <n v="0"/>
    <n v="0"/>
    <n v="0"/>
    <n v="54"/>
    <x v="198"/>
    <n v="54"/>
    <n v="47166"/>
    <n v="94955"/>
    <n v="141988"/>
    <n v="191302"/>
    <n v="242401"/>
    <n v="294446"/>
    <n v="347725"/>
    <n v="384804"/>
    <n v="403649"/>
    <n v="128183"/>
    <x v="242"/>
    <n v="924716"/>
    <n v="0"/>
    <n v="0"/>
    <n v="0"/>
    <n v="0"/>
    <n v="0"/>
    <n v="0"/>
    <n v="0"/>
    <n v="0"/>
    <n v="0"/>
    <n v="4.2127271167003425E-4"/>
    <n v="5.8396307623097251E-5"/>
  </r>
  <r>
    <s v="Nebraska - 2009"/>
    <n v="0"/>
    <n v="0"/>
    <n v="0"/>
    <n v="0"/>
    <n v="0"/>
    <n v="0"/>
    <n v="0"/>
    <n v="0"/>
    <n v="10"/>
    <n v="120"/>
    <x v="145"/>
    <n v="130"/>
    <n v="337236"/>
    <n v="702282"/>
    <n v="1054287"/>
    <n v="1391115"/>
    <n v="1725253"/>
    <n v="2117233"/>
    <n v="2444517"/>
    <n v="2749838"/>
    <n v="3047262"/>
    <n v="206965"/>
    <x v="243"/>
    <n v="1743003"/>
    <n v="0"/>
    <n v="0"/>
    <n v="0"/>
    <n v="0"/>
    <n v="0"/>
    <n v="0"/>
    <n v="0"/>
    <n v="0"/>
    <n v="3.2816344639876716E-6"/>
    <n v="5.7980818012707462E-4"/>
    <n v="7.4583922116026196E-5"/>
  </r>
  <r>
    <s v="Nebraska - 2010"/>
    <n v="0"/>
    <n v="0"/>
    <n v="0"/>
    <n v="0"/>
    <n v="0"/>
    <n v="0"/>
    <n v="0"/>
    <n v="0"/>
    <n v="0"/>
    <n v="139"/>
    <x v="199"/>
    <n v="139"/>
    <n v="337474"/>
    <n v="672548"/>
    <n v="971062"/>
    <n v="1274109"/>
    <n v="1592288"/>
    <n v="1973269"/>
    <n v="2295784"/>
    <n v="2591390"/>
    <n v="2907056"/>
    <n v="99708"/>
    <x v="244"/>
    <n v="1790032"/>
    <n v="0"/>
    <n v="0"/>
    <n v="0"/>
    <n v="0"/>
    <n v="0"/>
    <n v="0"/>
    <n v="0"/>
    <n v="0"/>
    <n v="0"/>
    <n v="1.3940706864043007E-3"/>
    <n v="7.7652243088391723E-5"/>
  </r>
  <r>
    <s v="Nebraska - 2011"/>
    <n v="0"/>
    <n v="0"/>
    <n v="0"/>
    <n v="0"/>
    <n v="0"/>
    <n v="0"/>
    <n v="0"/>
    <n v="0"/>
    <n v="0"/>
    <n v="189"/>
    <x v="200"/>
    <n v="189"/>
    <n v="371849"/>
    <n v="730143"/>
    <n v="1070789"/>
    <n v="1425084"/>
    <n v="1760667"/>
    <n v="2167099"/>
    <n v="2537870"/>
    <n v="2872986"/>
    <n v="3206774"/>
    <n v="122960"/>
    <x v="245"/>
    <n v="1817825"/>
    <n v="0"/>
    <n v="0"/>
    <n v="0"/>
    <n v="0"/>
    <n v="0"/>
    <n v="0"/>
    <n v="0"/>
    <n v="0"/>
    <n v="0"/>
    <n v="1.537085230969421E-3"/>
    <n v="1.0397040419182264E-4"/>
  </r>
  <r>
    <s v="Nebraska - 2012"/>
    <n v="0"/>
    <n v="0"/>
    <n v="0"/>
    <n v="0"/>
    <n v="0"/>
    <n v="0"/>
    <n v="0"/>
    <n v="0"/>
    <n v="21"/>
    <n v="147"/>
    <x v="201"/>
    <n v="168"/>
    <n v="300003"/>
    <n v="617443"/>
    <n v="902533"/>
    <n v="1204421"/>
    <n v="1495971"/>
    <n v="1852347"/>
    <n v="2176221"/>
    <n v="2495836"/>
    <n v="2795550"/>
    <n v="204076"/>
    <x v="246"/>
    <n v="1777623"/>
    <n v="0"/>
    <n v="0"/>
    <n v="0"/>
    <n v="0"/>
    <n v="0"/>
    <n v="0"/>
    <n v="0"/>
    <n v="0"/>
    <n v="7.5119386167301605E-6"/>
    <n v="7.2031988082871083E-4"/>
    <n v="9.4508228122610927E-5"/>
  </r>
  <r>
    <s v="Nebraska - 2013"/>
    <n v="0"/>
    <n v="0"/>
    <n v="0"/>
    <n v="0"/>
    <n v="0"/>
    <n v="0"/>
    <n v="0"/>
    <n v="0"/>
    <n v="11"/>
    <n v="197"/>
    <x v="202"/>
    <n v="208"/>
    <n v="342136"/>
    <n v="700995"/>
    <n v="1032548"/>
    <n v="1364512"/>
    <n v="1693470"/>
    <n v="2078882"/>
    <n v="2464509"/>
    <n v="2777132"/>
    <n v="3099637"/>
    <n v="144974"/>
    <x v="247"/>
    <n v="1810303"/>
    <n v="0"/>
    <n v="0"/>
    <n v="0"/>
    <n v="0"/>
    <n v="0"/>
    <n v="0"/>
    <n v="0"/>
    <n v="0"/>
    <n v="3.5488026501167718E-6"/>
    <n v="1.3588643480900023E-3"/>
    <n v="1.1489789278369422E-4"/>
  </r>
  <r>
    <s v="Nebraska - 2014"/>
    <n v="0"/>
    <n v="0"/>
    <n v="0"/>
    <n v="0"/>
    <n v="0"/>
    <n v="0"/>
    <n v="0"/>
    <n v="0"/>
    <n v="36"/>
    <n v="151"/>
    <x v="203"/>
    <n v="187"/>
    <n v="340550"/>
    <n v="699538"/>
    <n v="987171"/>
    <n v="1312039"/>
    <n v="1625040"/>
    <n v="1999993"/>
    <n v="2371703"/>
    <n v="2678846"/>
    <n v="2986947"/>
    <n v="93514"/>
    <x v="248"/>
    <n v="1854867"/>
    <n v="0"/>
    <n v="0"/>
    <n v="0"/>
    <n v="0"/>
    <n v="0"/>
    <n v="0"/>
    <n v="0"/>
    <n v="0"/>
    <n v="1.2052440167167345E-5"/>
    <n v="1.6147314840558632E-3"/>
    <n v="1.0081585364341487E-4"/>
  </r>
  <r>
    <s v="Nebraska - 2015"/>
    <n v="0"/>
    <n v="0"/>
    <n v="0"/>
    <n v="0"/>
    <n v="0"/>
    <n v="0"/>
    <n v="0"/>
    <n v="0"/>
    <n v="25"/>
    <n v="183"/>
    <x v="202"/>
    <n v="208"/>
    <n v="309898"/>
    <n v="654521"/>
    <n v="925532"/>
    <n v="1211029"/>
    <n v="1500096"/>
    <n v="1831083"/>
    <n v="2176592"/>
    <n v="2480129"/>
    <n v="2796497"/>
    <n v="113874"/>
    <x v="249"/>
    <n v="1930224"/>
    <n v="0"/>
    <n v="0"/>
    <n v="0"/>
    <n v="0"/>
    <n v="0"/>
    <n v="0"/>
    <n v="0"/>
    <n v="0"/>
    <n v="8.9397557015079933E-6"/>
    <n v="1.6070393592918489E-3"/>
    <n v="1.0775951392170028E-4"/>
  </r>
  <r>
    <s v="Nebraska - 2016"/>
    <n v="0"/>
    <n v="0"/>
    <n v="0"/>
    <n v="0"/>
    <n v="0"/>
    <n v="0"/>
    <n v="0"/>
    <n v="0"/>
    <n v="14"/>
    <n v="173"/>
    <x v="203"/>
    <n v="187"/>
    <n v="400117"/>
    <n v="815886"/>
    <n v="1161054"/>
    <n v="1535408"/>
    <n v="1908295"/>
    <n v="2337024"/>
    <n v="2751926"/>
    <n v="3115352"/>
    <n v="3478968"/>
    <n v="115136"/>
    <x v="250"/>
    <n v="1939639"/>
    <n v="0"/>
    <n v="0"/>
    <n v="0"/>
    <n v="0"/>
    <n v="0"/>
    <n v="0"/>
    <n v="0"/>
    <n v="0"/>
    <n v="4.0241818838230187E-6"/>
    <n v="1.5025708727070596E-3"/>
    <n v="9.6409692731482506E-5"/>
  </r>
  <r>
    <s v="Nebraska - 2017"/>
    <n v="0"/>
    <n v="0"/>
    <n v="0"/>
    <n v="0"/>
    <n v="0"/>
    <n v="0"/>
    <n v="0"/>
    <n v="0"/>
    <n v="33"/>
    <n v="210"/>
    <x v="204"/>
    <n v="243"/>
    <n v="59493"/>
    <n v="122009"/>
    <n v="180766"/>
    <n v="235430"/>
    <n v="285746"/>
    <n v="347180"/>
    <n v="414994"/>
    <n v="464022"/>
    <n v="498950"/>
    <n v="139167"/>
    <x v="251"/>
    <n v="1837106"/>
    <n v="0"/>
    <n v="0"/>
    <n v="0"/>
    <n v="0"/>
    <n v="0"/>
    <n v="0"/>
    <n v="0"/>
    <n v="0"/>
    <n v="6.6138891672512271E-5"/>
    <n v="1.508978421608571E-3"/>
    <n v="1.3227326022559395E-4"/>
  </r>
  <r>
    <s v="Nevada - 2009"/>
    <n v="0"/>
    <n v="0"/>
    <n v="0"/>
    <n v="0"/>
    <n v="0"/>
    <n v="0"/>
    <n v="10"/>
    <n v="35"/>
    <n v="101"/>
    <n v="135"/>
    <x v="205"/>
    <n v="281"/>
    <n v="46261"/>
    <n v="96948"/>
    <n v="143222"/>
    <n v="182430"/>
    <n v="227834"/>
    <n v="287704"/>
    <n v="350789"/>
    <n v="408053"/>
    <n v="450789"/>
    <n v="12902"/>
    <x v="252"/>
    <n v="2534911"/>
    <n v="0"/>
    <n v="0"/>
    <n v="0"/>
    <n v="0"/>
    <n v="0"/>
    <n v="0"/>
    <n v="2.8507165275992121E-5"/>
    <n v="8.5773171622313766E-5"/>
    <n v="2.2405160729299073E-4"/>
    <n v="1.0463494031933033E-2"/>
    <n v="1.1085201807874122E-4"/>
  </r>
  <r>
    <s v="Nevada - 2010"/>
    <n v="0"/>
    <n v="0"/>
    <n v="0"/>
    <n v="0"/>
    <n v="0"/>
    <n v="0"/>
    <n v="0"/>
    <n v="21"/>
    <n v="121"/>
    <n v="91"/>
    <x v="206"/>
    <n v="233"/>
    <n v="57423"/>
    <n v="108309"/>
    <n v="153433"/>
    <n v="202214"/>
    <n v="259374"/>
    <n v="329996"/>
    <n v="395597"/>
    <n v="444796"/>
    <n v="497399"/>
    <n v="12297"/>
    <x v="253"/>
    <n v="2633331"/>
    <n v="0"/>
    <n v="0"/>
    <n v="0"/>
    <n v="0"/>
    <n v="0"/>
    <n v="0"/>
    <n v="0"/>
    <n v="4.7212654790061061E-5"/>
    <n v="2.4326546695912135E-4"/>
    <n v="7.4001789054240876E-3"/>
    <n v="8.8481091059194604E-5"/>
  </r>
  <r>
    <s v="Nevada - 2011"/>
    <n v="0"/>
    <n v="0"/>
    <n v="0"/>
    <n v="0"/>
    <n v="0"/>
    <n v="0"/>
    <n v="0"/>
    <n v="48"/>
    <n v="115"/>
    <n v="77"/>
    <x v="207"/>
    <n v="240"/>
    <n v="45009"/>
    <n v="90178"/>
    <n v="149684"/>
    <n v="197463"/>
    <n v="251373"/>
    <n v="314729"/>
    <n v="371337"/>
    <n v="416566"/>
    <n v="473548"/>
    <n v="15551"/>
    <x v="254"/>
    <n v="2671338"/>
    <n v="0"/>
    <n v="0"/>
    <n v="0"/>
    <n v="0"/>
    <n v="0"/>
    <n v="0"/>
    <n v="0"/>
    <n v="1.1522783904591349E-4"/>
    <n v="2.4284760995717434E-4"/>
    <n v="4.9514500675197732E-3"/>
    <n v="8.9842618193579401E-5"/>
  </r>
  <r>
    <s v="Nevada - 2012"/>
    <n v="0"/>
    <n v="0"/>
    <n v="0"/>
    <n v="0"/>
    <n v="0"/>
    <n v="0"/>
    <n v="0"/>
    <n v="35"/>
    <n v="152"/>
    <n v="127"/>
    <x v="208"/>
    <n v="314"/>
    <n v="42869"/>
    <n v="92520"/>
    <n v="151639"/>
    <n v="202961"/>
    <n v="251693"/>
    <n v="320550"/>
    <n v="381669"/>
    <n v="444953"/>
    <n v="501442"/>
    <n v="14996"/>
    <x v="255"/>
    <n v="2685965"/>
    <n v="0"/>
    <n v="0"/>
    <n v="0"/>
    <n v="0"/>
    <n v="0"/>
    <n v="0"/>
    <n v="0"/>
    <n v="7.8659993302663422E-5"/>
    <n v="3.0312578523538118E-4"/>
    <n v="8.4689250466791141E-3"/>
    <n v="1.169039805060751E-4"/>
  </r>
  <r>
    <s v="Nevada - 2013"/>
    <n v="0"/>
    <n v="0"/>
    <n v="0"/>
    <n v="0"/>
    <n v="0"/>
    <n v="0"/>
    <n v="23"/>
    <n v="69"/>
    <n v="92"/>
    <n v="92"/>
    <x v="209"/>
    <n v="276"/>
    <n v="59311"/>
    <n v="127614"/>
    <n v="188407"/>
    <n v="255780"/>
    <n v="315819"/>
    <n v="372985"/>
    <n v="434707"/>
    <n v="501665"/>
    <n v="562719"/>
    <n v="13606"/>
    <x v="256"/>
    <n v="2727982"/>
    <n v="0"/>
    <n v="0"/>
    <n v="0"/>
    <n v="0"/>
    <n v="0"/>
    <n v="0"/>
    <n v="5.2909200910038258E-5"/>
    <n v="1.3754198518931956E-4"/>
    <n v="1.6349190270810121E-4"/>
    <n v="6.7617227693664564E-3"/>
    <n v="1.0117368809618245E-4"/>
  </r>
  <r>
    <s v="Nevada - 2014"/>
    <n v="0"/>
    <n v="0"/>
    <n v="0"/>
    <n v="0"/>
    <n v="0"/>
    <n v="0"/>
    <n v="32"/>
    <n v="152"/>
    <n v="170"/>
    <n v="166"/>
    <x v="210"/>
    <n v="520"/>
    <n v="47097"/>
    <n v="103220"/>
    <n v="160591"/>
    <n v="210400"/>
    <n v="258971"/>
    <n v="321566"/>
    <n v="381797"/>
    <n v="435649"/>
    <n v="500538"/>
    <n v="16403"/>
    <x v="257"/>
    <n v="2767742"/>
    <n v="0"/>
    <n v="0"/>
    <n v="0"/>
    <n v="0"/>
    <n v="0"/>
    <n v="0"/>
    <n v="8.3814173500577533E-5"/>
    <n v="3.489047375295249E-4"/>
    <n v="3.3963455322073448E-4"/>
    <n v="1.0120099981710663E-2"/>
    <n v="1.8787878349932905E-4"/>
  </r>
  <r>
    <s v="Nevada - 2015"/>
    <n v="0"/>
    <n v="0"/>
    <n v="0"/>
    <n v="0"/>
    <n v="0"/>
    <n v="0"/>
    <n v="32"/>
    <n v="100"/>
    <n v="157"/>
    <n v="165"/>
    <x v="211"/>
    <n v="454"/>
    <n v="42985"/>
    <n v="95801"/>
    <n v="149193"/>
    <n v="203532"/>
    <n v="251286"/>
    <n v="311334"/>
    <n v="369002"/>
    <n v="425481"/>
    <n v="487972"/>
    <n v="22480"/>
    <x v="258"/>
    <n v="2892387"/>
    <n v="0"/>
    <n v="0"/>
    <n v="0"/>
    <n v="0"/>
    <n v="0"/>
    <n v="0"/>
    <n v="8.6720397179419084E-5"/>
    <n v="2.3502812111469138E-4"/>
    <n v="3.2173977195412853E-4"/>
    <n v="7.3398576512455514E-3"/>
    <n v="1.5696378112610795E-4"/>
  </r>
  <r>
    <s v="Nevada - 2016"/>
    <n v="0"/>
    <n v="0"/>
    <n v="0"/>
    <n v="0"/>
    <n v="0"/>
    <n v="12"/>
    <n v="35"/>
    <n v="87"/>
    <n v="144"/>
    <n v="96"/>
    <x v="212"/>
    <n v="374"/>
    <n v="55197"/>
    <n v="112309"/>
    <n v="163826"/>
    <n v="210404"/>
    <n v="265394"/>
    <n v="321231"/>
    <n v="373551"/>
    <n v="431898"/>
    <n v="489812"/>
    <n v="20818"/>
    <x v="259"/>
    <n v="2941149"/>
    <n v="0"/>
    <n v="0"/>
    <n v="0"/>
    <n v="0"/>
    <n v="0"/>
    <n v="3.7356295002661635E-5"/>
    <n v="9.3695372251713954E-5"/>
    <n v="2.0143645027298113E-4"/>
    <n v="2.9399034731692977E-4"/>
    <n v="4.6113939859736769E-3"/>
    <n v="1.2716118768549297E-4"/>
  </r>
  <r>
    <s v="Nevada - 2017"/>
    <n v="0"/>
    <n v="0"/>
    <n v="0"/>
    <n v="0"/>
    <n v="0"/>
    <n v="0"/>
    <n v="49"/>
    <n v="154"/>
    <n v="115"/>
    <n v="139"/>
    <x v="39"/>
    <n v="457"/>
    <n v="20711"/>
    <n v="43467"/>
    <n v="64824"/>
    <n v="87057"/>
    <n v="108642"/>
    <n v="135172"/>
    <n v="162419"/>
    <n v="189151"/>
    <n v="206765"/>
    <n v="36619"/>
    <x v="260"/>
    <n v="2871151"/>
    <n v="0"/>
    <n v="0"/>
    <n v="0"/>
    <n v="0"/>
    <n v="0"/>
    <n v="0"/>
    <n v="3.0168884182269314E-4"/>
    <n v="8.1416434488847534E-4"/>
    <n v="5.5618697555195515E-4"/>
    <n v="3.7958436877031051E-3"/>
    <n v="1.5916961525186242E-4"/>
  </r>
  <r>
    <s v="New Hampshire - 2009"/>
    <n v="0"/>
    <n v="0"/>
    <n v="0"/>
    <n v="0"/>
    <n v="0"/>
    <n v="0"/>
    <n v="0"/>
    <n v="0"/>
    <n v="0"/>
    <n v="49"/>
    <x v="213"/>
    <n v="49"/>
    <n v="36554"/>
    <n v="79342"/>
    <n v="108343"/>
    <n v="145078"/>
    <n v="185948"/>
    <n v="229040"/>
    <n v="267070"/>
    <n v="295576"/>
    <n v="338029"/>
    <n v="7389"/>
    <x v="261"/>
    <n v="1315419"/>
    <n v="0"/>
    <n v="0"/>
    <n v="0"/>
    <n v="0"/>
    <n v="0"/>
    <n v="0"/>
    <n v="0"/>
    <n v="0"/>
    <n v="0"/>
    <n v="6.6314792258763029E-3"/>
    <n v="3.7250488247470961E-5"/>
  </r>
  <r>
    <s v="New Hampshire - 2010"/>
    <n v="0"/>
    <n v="0"/>
    <n v="0"/>
    <n v="0"/>
    <n v="0"/>
    <n v="0"/>
    <n v="0"/>
    <n v="0"/>
    <n v="0"/>
    <n v="63"/>
    <x v="214"/>
    <n v="63"/>
    <n v="35416"/>
    <n v="78378"/>
    <n v="115389"/>
    <n v="152212"/>
    <n v="192922"/>
    <n v="237596"/>
    <n v="278727"/>
    <n v="307565"/>
    <n v="341323"/>
    <n v="7605"/>
    <x v="262"/>
    <n v="1313939"/>
    <n v="0"/>
    <n v="0"/>
    <n v="0"/>
    <n v="0"/>
    <n v="0"/>
    <n v="0"/>
    <n v="0"/>
    <n v="0"/>
    <n v="0"/>
    <n v="8.2840236686390536E-3"/>
    <n v="4.7947431349552756E-5"/>
  </r>
  <r>
    <s v="New Hampshire - 2011"/>
    <n v="0"/>
    <n v="0"/>
    <n v="0"/>
    <n v="0"/>
    <n v="0"/>
    <n v="0"/>
    <n v="0"/>
    <n v="0"/>
    <n v="10"/>
    <n v="103"/>
    <x v="215"/>
    <n v="113"/>
    <n v="37442"/>
    <n v="81776"/>
    <n v="121191"/>
    <n v="158735"/>
    <n v="199826"/>
    <n v="245816"/>
    <n v="288604"/>
    <n v="318943"/>
    <n v="345155"/>
    <n v="10794"/>
    <x v="263"/>
    <n v="1332919"/>
    <n v="0"/>
    <n v="0"/>
    <n v="0"/>
    <n v="0"/>
    <n v="0"/>
    <n v="0"/>
    <n v="0"/>
    <n v="0"/>
    <n v="2.8972490620156162E-5"/>
    <n v="9.542338336112656E-3"/>
    <n v="8.4776344248975371E-5"/>
  </r>
  <r>
    <s v="New Hampshire - 2012"/>
    <n v="0"/>
    <n v="0"/>
    <n v="0"/>
    <n v="0"/>
    <n v="0"/>
    <n v="0"/>
    <n v="0"/>
    <n v="0"/>
    <n v="0"/>
    <n v="98"/>
    <x v="216"/>
    <n v="98"/>
    <n v="34500"/>
    <n v="76405"/>
    <n v="113741"/>
    <n v="150070"/>
    <n v="188130"/>
    <n v="234335"/>
    <n v="279339"/>
    <n v="309949"/>
    <n v="344652"/>
    <n v="6935"/>
    <x v="264"/>
    <n v="1317474"/>
    <n v="0"/>
    <n v="0"/>
    <n v="0"/>
    <n v="0"/>
    <n v="0"/>
    <n v="0"/>
    <n v="0"/>
    <n v="0"/>
    <n v="0"/>
    <n v="1.4131218457101658E-2"/>
    <n v="7.4384769642512873E-5"/>
  </r>
  <r>
    <s v="New Hampshire - 2013"/>
    <n v="0"/>
    <n v="0"/>
    <n v="0"/>
    <n v="0"/>
    <n v="0"/>
    <n v="0"/>
    <n v="0"/>
    <n v="0"/>
    <n v="11"/>
    <n v="69"/>
    <x v="144"/>
    <n v="80"/>
    <n v="33972"/>
    <n v="75721"/>
    <n v="113271"/>
    <n v="149914"/>
    <n v="186401"/>
    <n v="232723"/>
    <n v="278940"/>
    <n v="311076"/>
    <n v="336812"/>
    <n v="12497"/>
    <x v="265"/>
    <n v="1319171"/>
    <n v="0"/>
    <n v="0"/>
    <n v="0"/>
    <n v="0"/>
    <n v="0"/>
    <n v="0"/>
    <n v="0"/>
    <n v="0"/>
    <n v="3.2659168913221619E-5"/>
    <n v="5.5213251180283264E-3"/>
    <n v="6.0644146968057967E-5"/>
  </r>
  <r>
    <s v="New Hampshire - 2014"/>
    <n v="0"/>
    <n v="0"/>
    <n v="0"/>
    <n v="0"/>
    <n v="0"/>
    <n v="0"/>
    <n v="0"/>
    <n v="0"/>
    <n v="0"/>
    <n v="59"/>
    <x v="217"/>
    <n v="59"/>
    <n v="31092"/>
    <n v="68905"/>
    <n v="104722"/>
    <n v="139380"/>
    <n v="180927"/>
    <n v="223181"/>
    <n v="267945"/>
    <n v="300467"/>
    <n v="333446"/>
    <n v="23158"/>
    <x v="266"/>
    <n v="1277778"/>
    <n v="0"/>
    <n v="0"/>
    <n v="0"/>
    <n v="0"/>
    <n v="0"/>
    <n v="0"/>
    <n v="0"/>
    <n v="0"/>
    <n v="0"/>
    <n v="2.5477156922013989E-3"/>
    <n v="4.6173905013233909E-5"/>
  </r>
  <r>
    <s v="New Hampshire - 2015"/>
    <n v="0"/>
    <n v="0"/>
    <n v="0"/>
    <n v="0"/>
    <n v="0"/>
    <n v="0"/>
    <n v="0"/>
    <n v="0"/>
    <n v="0"/>
    <n v="140"/>
    <x v="218"/>
    <n v="140"/>
    <n v="29574"/>
    <n v="65606"/>
    <n v="99889"/>
    <n v="133670"/>
    <n v="162865"/>
    <n v="201625"/>
    <n v="234852"/>
    <n v="257974"/>
    <n v="281449"/>
    <n v="2948"/>
    <x v="267"/>
    <n v="1244818"/>
    <n v="0"/>
    <n v="0"/>
    <n v="0"/>
    <n v="0"/>
    <n v="0"/>
    <n v="0"/>
    <n v="0"/>
    <n v="0"/>
    <n v="0"/>
    <n v="4.7489823609226593E-2"/>
    <n v="1.1246624004472943E-4"/>
  </r>
  <r>
    <s v="New Hampshire - 2016"/>
    <n v="0"/>
    <n v="0"/>
    <n v="0"/>
    <n v="0"/>
    <n v="0"/>
    <n v="0"/>
    <n v="0"/>
    <n v="0"/>
    <n v="0"/>
    <n v="45"/>
    <x v="219"/>
    <n v="45"/>
    <n v="32385"/>
    <n v="70918"/>
    <n v="109286"/>
    <n v="147667"/>
    <n v="189311"/>
    <n v="234049"/>
    <n v="274485"/>
    <n v="303673"/>
    <n v="336469"/>
    <n v="7238"/>
    <x v="268"/>
    <n v="1327503"/>
    <n v="0"/>
    <n v="0"/>
    <n v="0"/>
    <n v="0"/>
    <n v="0"/>
    <n v="0"/>
    <n v="0"/>
    <n v="0"/>
    <n v="0"/>
    <n v="6.2171870682508979E-3"/>
    <n v="3.3898228478579711E-5"/>
  </r>
  <r>
    <s v="New Hampshire - 2017"/>
    <n v="0"/>
    <n v="0"/>
    <n v="0"/>
    <n v="0"/>
    <n v="0"/>
    <n v="0"/>
    <n v="0"/>
    <n v="0"/>
    <n v="14"/>
    <n v="84"/>
    <x v="216"/>
    <n v="98"/>
    <n v="35169"/>
    <n v="76344"/>
    <n v="117712"/>
    <n v="159533"/>
    <n v="203226"/>
    <n v="249850"/>
    <n v="293924"/>
    <n v="325066"/>
    <n v="351335"/>
    <n v="12981"/>
    <x v="269"/>
    <n v="1375382"/>
    <n v="0"/>
    <n v="0"/>
    <n v="0"/>
    <n v="0"/>
    <n v="0"/>
    <n v="0"/>
    <n v="0"/>
    <n v="0"/>
    <n v="3.9848008311156019E-5"/>
    <n v="6.4709960711809567E-3"/>
    <n v="7.1252931912734062E-5"/>
  </r>
  <r>
    <s v="New Jersey - 2009"/>
    <n v="0"/>
    <n v="0"/>
    <n v="0"/>
    <n v="0"/>
    <n v="0"/>
    <n v="11"/>
    <n v="58"/>
    <n v="106"/>
    <n v="363"/>
    <n v="605"/>
    <x v="220"/>
    <n v="1143"/>
    <n v="83747"/>
    <n v="167059"/>
    <n v="245748"/>
    <n v="325796"/>
    <n v="413531"/>
    <n v="503777"/>
    <n v="582345"/>
    <n v="659218"/>
    <n v="742866"/>
    <n v="107521"/>
    <x v="270"/>
    <n v="8650548"/>
    <n v="0"/>
    <n v="0"/>
    <n v="0"/>
    <n v="0"/>
    <n v="0"/>
    <n v="2.1835057972078916E-5"/>
    <n v="9.9597317741201516E-5"/>
    <n v="1.6079658019046809E-4"/>
    <n v="4.886480199659158E-4"/>
    <n v="5.6268077863859149E-3"/>
    <n v="1.3213035752185874E-4"/>
  </r>
  <r>
    <s v="New Jersey - 2010"/>
    <n v="0"/>
    <n v="0"/>
    <n v="0"/>
    <n v="0"/>
    <n v="0"/>
    <n v="0"/>
    <n v="31"/>
    <n v="92"/>
    <n v="286"/>
    <n v="546"/>
    <x v="221"/>
    <n v="955"/>
    <n v="81437"/>
    <n v="173706"/>
    <n v="251387"/>
    <n v="330339"/>
    <n v="415935"/>
    <n v="500127"/>
    <n v="582096"/>
    <n v="649838"/>
    <n v="735649"/>
    <n v="292466"/>
    <x v="271"/>
    <n v="8721577"/>
    <n v="0"/>
    <n v="0"/>
    <n v="0"/>
    <n v="0"/>
    <n v="0"/>
    <n v="0"/>
    <n v="5.3255820345784891E-5"/>
    <n v="1.4157374607209796E-4"/>
    <n v="3.8877236290676666E-4"/>
    <n v="1.8668836719481924E-3"/>
    <n v="1.0949854596250196E-4"/>
  </r>
  <r>
    <s v="New Jersey - 2011"/>
    <n v="0"/>
    <n v="0"/>
    <n v="0"/>
    <n v="0"/>
    <n v="0"/>
    <n v="12"/>
    <n v="46"/>
    <n v="94"/>
    <n v="292"/>
    <n v="603"/>
    <x v="222"/>
    <n v="1047"/>
    <n v="80558"/>
    <n v="163085"/>
    <n v="241749"/>
    <n v="321013"/>
    <n v="404542"/>
    <n v="490403"/>
    <n v="575574"/>
    <n v="652735"/>
    <n v="738943"/>
    <n v="36586"/>
    <x v="272"/>
    <n v="8753064"/>
    <n v="0"/>
    <n v="0"/>
    <n v="0"/>
    <n v="0"/>
    <n v="0"/>
    <n v="2.4469670862535505E-5"/>
    <n v="7.9920218772911917E-5"/>
    <n v="1.4400943721418341E-4"/>
    <n v="3.9515903121079704E-4"/>
    <n v="1.6481714316951838E-2"/>
    <n v="1.1961525701171612E-4"/>
  </r>
  <r>
    <s v="New Jersey - 2012"/>
    <n v="0"/>
    <n v="0"/>
    <n v="0"/>
    <n v="0"/>
    <n v="0"/>
    <n v="0"/>
    <n v="23"/>
    <n v="98"/>
    <n v="283"/>
    <n v="571"/>
    <x v="223"/>
    <n v="975"/>
    <n v="79226"/>
    <n v="161736"/>
    <n v="241570"/>
    <n v="321138"/>
    <n v="403311"/>
    <n v="490556"/>
    <n v="578450"/>
    <n v="658630"/>
    <n v="728174"/>
    <n v="131851"/>
    <x v="273"/>
    <n v="8793888"/>
    <n v="0"/>
    <n v="0"/>
    <n v="0"/>
    <n v="0"/>
    <n v="0"/>
    <n v="0"/>
    <n v="3.9761431411530815E-5"/>
    <n v="1.4879370815176957E-4"/>
    <n v="3.8864337369914334E-4"/>
    <n v="4.3306459564205046E-3"/>
    <n v="1.108724605089353E-4"/>
  </r>
  <r>
    <s v="New Jersey - 2013"/>
    <n v="0"/>
    <n v="0"/>
    <n v="0"/>
    <n v="0"/>
    <n v="11"/>
    <n v="0"/>
    <n v="52"/>
    <n v="122"/>
    <n v="334"/>
    <n v="690"/>
    <x v="224"/>
    <n v="1209"/>
    <n v="78598"/>
    <n v="169020"/>
    <n v="250724"/>
    <n v="330669"/>
    <n v="419564"/>
    <n v="507718"/>
    <n v="588870"/>
    <n v="672150"/>
    <n v="768600"/>
    <n v="54544"/>
    <x v="274"/>
    <n v="8832406"/>
    <n v="0"/>
    <n v="0"/>
    <n v="0"/>
    <n v="0"/>
    <n v="2.6217692652372463E-5"/>
    <n v="0"/>
    <n v="8.8304719207974602E-5"/>
    <n v="1.8150710406903222E-4"/>
    <n v="4.3455633619568046E-4"/>
    <n v="1.2650337342329128E-2"/>
    <n v="1.3688229458654866E-4"/>
  </r>
  <r>
    <s v="New Jersey - 2014"/>
    <n v="0"/>
    <n v="0"/>
    <n v="0"/>
    <n v="0"/>
    <n v="0"/>
    <n v="0"/>
    <n v="43"/>
    <n v="119"/>
    <n v="274"/>
    <n v="633"/>
    <x v="225"/>
    <n v="1069"/>
    <n v="77202"/>
    <n v="176021"/>
    <n v="259679"/>
    <n v="340164"/>
    <n v="427043"/>
    <n v="515900"/>
    <n v="607517"/>
    <n v="684541"/>
    <n v="779710"/>
    <n v="42100"/>
    <x v="275"/>
    <n v="8874374"/>
    <n v="0"/>
    <n v="0"/>
    <n v="0"/>
    <n v="0"/>
    <n v="0"/>
    <n v="0"/>
    <n v="7.0779912331671372E-5"/>
    <n v="1.7383911263167584E-4"/>
    <n v="3.5141270472355106E-4"/>
    <n v="1.503562945368171E-2"/>
    <n v="1.2045920084053253E-4"/>
  </r>
  <r>
    <s v="New Jersey - 2015"/>
    <n v="0"/>
    <n v="0"/>
    <n v="0"/>
    <n v="0"/>
    <n v="0"/>
    <n v="10"/>
    <n v="43"/>
    <n v="140"/>
    <n v="331"/>
    <n v="754"/>
    <x v="226"/>
    <n v="1278"/>
    <n v="76158"/>
    <n v="173761"/>
    <n v="258656"/>
    <n v="339513"/>
    <n v="424570"/>
    <n v="513348"/>
    <n v="597877"/>
    <n v="659340"/>
    <n v="745562"/>
    <n v="86685"/>
    <x v="276"/>
    <n v="8904413"/>
    <n v="0"/>
    <n v="0"/>
    <n v="0"/>
    <n v="0"/>
    <n v="0"/>
    <n v="1.947996291015062E-5"/>
    <n v="7.1921147660806493E-5"/>
    <n v="2.1233354566687899E-4"/>
    <n v="4.4396039497721182E-4"/>
    <n v="8.6981600046144077E-3"/>
    <n v="1.4352434012213943E-4"/>
  </r>
  <r>
    <s v="New Jersey - 2016"/>
    <n v="0"/>
    <n v="0"/>
    <n v="0"/>
    <n v="0"/>
    <n v="0"/>
    <n v="0"/>
    <n v="63"/>
    <n v="159"/>
    <n v="281"/>
    <n v="581"/>
    <x v="227"/>
    <n v="1084"/>
    <n v="71860"/>
    <n v="164473"/>
    <n v="246898"/>
    <n v="324361"/>
    <n v="410850"/>
    <n v="493783"/>
    <n v="574761"/>
    <n v="626986"/>
    <n v="718571"/>
    <n v="56156"/>
    <x v="277"/>
    <n v="8850952"/>
    <n v="0"/>
    <n v="0"/>
    <n v="0"/>
    <n v="0"/>
    <n v="0"/>
    <n v="0"/>
    <n v="1.0961077734919383E-4"/>
    <n v="2.5359417913637625E-4"/>
    <n v="3.9105391116535458E-4"/>
    <n v="1.0346178502742361E-2"/>
    <n v="1.2247270124162915E-4"/>
  </r>
  <r>
    <s v="New Jersey - 2017"/>
    <n v="0"/>
    <n v="0"/>
    <n v="0"/>
    <n v="0"/>
    <n v="0"/>
    <n v="0"/>
    <n v="69"/>
    <n v="131"/>
    <n v="343"/>
    <n v="650"/>
    <x v="228"/>
    <n v="1193"/>
    <n v="76291"/>
    <n v="172952"/>
    <n v="261559"/>
    <n v="343944"/>
    <n v="448325"/>
    <n v="544153"/>
    <n v="638973"/>
    <n v="700254"/>
    <n v="795104"/>
    <n v="47083"/>
    <x v="278"/>
    <n v="9115905"/>
    <n v="0"/>
    <n v="0"/>
    <n v="0"/>
    <n v="0"/>
    <n v="0"/>
    <n v="0"/>
    <n v="1.0798578343685883E-4"/>
    <n v="1.870749756516921E-4"/>
    <n v="4.3139010745764074E-4"/>
    <n v="1.3805407471911306E-2"/>
    <n v="1.3087016593525273E-4"/>
  </r>
  <r>
    <s v="New Mexico - 2009"/>
    <n v="0"/>
    <n v="0"/>
    <n v="0"/>
    <n v="0"/>
    <n v="0"/>
    <n v="0"/>
    <n v="0"/>
    <n v="0"/>
    <n v="0"/>
    <n v="112"/>
    <x v="229"/>
    <n v="112"/>
    <n v="126172"/>
    <n v="261894"/>
    <n v="395161"/>
    <n v="531146"/>
    <n v="645203"/>
    <n v="756887"/>
    <n v="873562"/>
    <n v="982922"/>
    <n v="1125122"/>
    <n v="136128"/>
    <x v="279"/>
    <n v="1964860"/>
    <n v="0"/>
    <n v="0"/>
    <n v="0"/>
    <n v="0"/>
    <n v="0"/>
    <n v="0"/>
    <n v="0"/>
    <n v="0"/>
    <n v="0"/>
    <n v="8.2275505406676072E-4"/>
    <n v="5.7001516647496512E-5"/>
  </r>
  <r>
    <s v="New Mexico - 2010"/>
    <n v="0"/>
    <n v="0"/>
    <n v="0"/>
    <n v="0"/>
    <n v="0"/>
    <n v="0"/>
    <n v="0"/>
    <n v="0"/>
    <n v="23"/>
    <n v="109"/>
    <x v="230"/>
    <n v="132"/>
    <n v="135989"/>
    <n v="282432"/>
    <n v="417535"/>
    <n v="546122"/>
    <n v="658364"/>
    <n v="769923"/>
    <n v="887344"/>
    <n v="1007597"/>
    <n v="1142503"/>
    <n v="83020"/>
    <x v="280"/>
    <n v="2107569"/>
    <n v="0"/>
    <n v="0"/>
    <n v="0"/>
    <n v="0"/>
    <n v="0"/>
    <n v="0"/>
    <n v="0"/>
    <n v="0"/>
    <n v="2.0131238167427133E-5"/>
    <n v="1.3129366417730668E-3"/>
    <n v="6.2631401391840546E-5"/>
  </r>
  <r>
    <s v="New Mexico - 2011"/>
    <n v="0"/>
    <n v="0"/>
    <n v="0"/>
    <n v="0"/>
    <n v="0"/>
    <n v="0"/>
    <n v="0"/>
    <n v="0"/>
    <n v="24"/>
    <n v="138"/>
    <x v="231"/>
    <n v="162"/>
    <n v="136712"/>
    <n v="266264"/>
    <n v="400540"/>
    <n v="531283"/>
    <n v="646292"/>
    <n v="766291"/>
    <n v="882396"/>
    <n v="1001091"/>
    <n v="1128341"/>
    <n v="34373"/>
    <x v="281"/>
    <n v="2050625"/>
    <n v="0"/>
    <n v="0"/>
    <n v="0"/>
    <n v="0"/>
    <n v="0"/>
    <n v="0"/>
    <n v="0"/>
    <n v="0"/>
    <n v="2.1270165668002847E-5"/>
    <n v="4.0147790416896981E-3"/>
    <n v="7.9000304785126481E-5"/>
  </r>
  <r>
    <s v="New Mexico - 2012"/>
    <n v="0"/>
    <n v="0"/>
    <n v="0"/>
    <n v="0"/>
    <n v="0"/>
    <n v="0"/>
    <n v="0"/>
    <n v="0"/>
    <n v="10"/>
    <n v="93"/>
    <x v="232"/>
    <n v="103"/>
    <n v="149616"/>
    <n v="274548"/>
    <n v="420197"/>
    <n v="556575"/>
    <n v="695747"/>
    <n v="819955"/>
    <n v="942305"/>
    <n v="1058952"/>
    <n v="1171240"/>
    <n v="38082"/>
    <x v="282"/>
    <n v="2016248"/>
    <n v="0"/>
    <n v="0"/>
    <n v="0"/>
    <n v="0"/>
    <n v="0"/>
    <n v="0"/>
    <n v="0"/>
    <n v="0"/>
    <n v="8.5379597691335681E-6"/>
    <n v="2.4420986292736724E-3"/>
    <n v="5.1084985577171064E-5"/>
  </r>
  <r>
    <s v="New Mexico - 2013"/>
    <n v="0"/>
    <n v="0"/>
    <n v="0"/>
    <n v="0"/>
    <n v="0"/>
    <n v="0"/>
    <n v="0"/>
    <n v="0"/>
    <n v="45"/>
    <n v="121"/>
    <x v="233"/>
    <n v="166"/>
    <n v="146048"/>
    <n v="266132"/>
    <n v="426328"/>
    <n v="574947"/>
    <n v="711415"/>
    <n v="834549"/>
    <n v="979999"/>
    <n v="1101011"/>
    <n v="1228382"/>
    <n v="77026"/>
    <x v="283"/>
    <n v="2067785"/>
    <n v="0"/>
    <n v="0"/>
    <n v="0"/>
    <n v="0"/>
    <n v="0"/>
    <n v="0"/>
    <n v="0"/>
    <n v="0"/>
    <n v="3.6633555359814783E-5"/>
    <n v="1.5708981382909666E-3"/>
    <n v="8.0279139272216408E-5"/>
  </r>
  <r>
    <s v="New Mexico - 2014"/>
    <n v="0"/>
    <n v="0"/>
    <n v="0"/>
    <n v="0"/>
    <n v="0"/>
    <n v="0"/>
    <n v="0"/>
    <n v="10"/>
    <n v="22"/>
    <n v="97"/>
    <x v="234"/>
    <n v="129"/>
    <n v="130791"/>
    <n v="241262"/>
    <n v="372381"/>
    <n v="493456"/>
    <n v="615039"/>
    <n v="707656"/>
    <n v="808134"/>
    <n v="931480"/>
    <n v="1027989"/>
    <n v="83270"/>
    <x v="284"/>
    <n v="2008756"/>
    <n v="0"/>
    <n v="0"/>
    <n v="0"/>
    <n v="0"/>
    <n v="0"/>
    <n v="0"/>
    <n v="0"/>
    <n v="1.0735603555631898E-5"/>
    <n v="2.1401007209221112E-5"/>
    <n v="1.1648853128377566E-3"/>
    <n v="6.4218849875246175E-5"/>
  </r>
  <r>
    <s v="New Mexico - 2015"/>
    <n v="0"/>
    <n v="0"/>
    <n v="0"/>
    <n v="0"/>
    <n v="0"/>
    <n v="0"/>
    <n v="0"/>
    <n v="11"/>
    <n v="30"/>
    <n v="74"/>
    <x v="235"/>
    <n v="115"/>
    <n v="152583"/>
    <n v="271856"/>
    <n v="400167"/>
    <n v="541438"/>
    <n v="654679"/>
    <n v="752948"/>
    <n v="848009"/>
    <n v="955525"/>
    <n v="1050491"/>
    <n v="121172"/>
    <x v="285"/>
    <n v="1939978"/>
    <n v="0"/>
    <n v="0"/>
    <n v="0"/>
    <n v="0"/>
    <n v="0"/>
    <n v="0"/>
    <n v="0"/>
    <n v="1.1511996023128646E-5"/>
    <n v="2.8558074271935695E-5"/>
    <n v="6.107021424091374E-4"/>
    <n v="5.92790227518044E-5"/>
  </r>
  <r>
    <s v="New Mexico - 2016"/>
    <n v="0"/>
    <n v="0"/>
    <n v="0"/>
    <n v="0"/>
    <n v="0"/>
    <n v="0"/>
    <n v="0"/>
    <n v="0"/>
    <n v="38"/>
    <n v="81"/>
    <x v="236"/>
    <n v="119"/>
    <n v="154448"/>
    <n v="277355"/>
    <n v="428936"/>
    <n v="573786"/>
    <n v="710414"/>
    <n v="832921"/>
    <n v="961015"/>
    <n v="1088520"/>
    <n v="1204252"/>
    <n v="122596"/>
    <x v="286"/>
    <n v="2063342"/>
    <n v="0"/>
    <n v="0"/>
    <n v="0"/>
    <n v="0"/>
    <n v="0"/>
    <n v="0"/>
    <n v="0"/>
    <n v="0"/>
    <n v="3.1554857289005955E-5"/>
    <n v="6.6070671147508886E-4"/>
    <n v="5.7673424958150417E-5"/>
  </r>
  <r>
    <s v="New Mexico - 2017"/>
    <n v="0"/>
    <n v="0"/>
    <n v="0"/>
    <n v="0"/>
    <n v="0"/>
    <n v="0"/>
    <n v="0"/>
    <n v="11"/>
    <n v="55"/>
    <n v="54"/>
    <x v="237"/>
    <n v="120"/>
    <n v="82196"/>
    <n v="161531"/>
    <n v="246105"/>
    <n v="327451"/>
    <n v="400217"/>
    <n v="474742"/>
    <n v="545802"/>
    <n v="604141"/>
    <n v="631593"/>
    <n v="107222"/>
    <x v="287"/>
    <n v="2065568"/>
    <n v="0"/>
    <n v="0"/>
    <n v="0"/>
    <n v="0"/>
    <n v="0"/>
    <n v="0"/>
    <n v="0"/>
    <n v="1.8207670063776502E-5"/>
    <n v="8.7081395772277406E-5"/>
    <n v="5.0362798679375498E-4"/>
    <n v="5.8095400393499509E-5"/>
  </r>
  <r>
    <s v="New York - 2009"/>
    <n v="0"/>
    <n v="0"/>
    <n v="0"/>
    <n v="10"/>
    <n v="25"/>
    <n v="190"/>
    <n v="286"/>
    <n v="534"/>
    <n v="1254"/>
    <n v="2090"/>
    <x v="238"/>
    <n v="4389"/>
    <n v="240368"/>
    <n v="483573"/>
    <n v="721937"/>
    <n v="968436"/>
    <n v="1218703"/>
    <n v="1471762"/>
    <n v="1702960"/>
    <n v="1919376"/>
    <n v="2133725"/>
    <n v="87096"/>
    <x v="288"/>
    <n v="19423896"/>
    <n v="0"/>
    <n v="0"/>
    <n v="0"/>
    <n v="1.0325927578074338E-5"/>
    <n v="2.0513611601842286E-5"/>
    <n v="1.2909695997043001E-4"/>
    <n v="1.6794287593366843E-4"/>
    <n v="2.7821542001150372E-4"/>
    <n v="5.8770460110839026E-4"/>
    <n v="2.3996509598603839E-2"/>
    <n v="2.2595878808247326E-4"/>
  </r>
  <r>
    <s v="New York - 2010"/>
    <n v="0"/>
    <n v="0"/>
    <n v="0"/>
    <n v="0"/>
    <n v="0"/>
    <n v="131"/>
    <n v="326"/>
    <n v="523"/>
    <n v="1269"/>
    <n v="2273"/>
    <x v="239"/>
    <n v="4522"/>
    <n v="243173"/>
    <n v="479862"/>
    <n v="712907"/>
    <n v="949182"/>
    <n v="1204954"/>
    <n v="1471369"/>
    <n v="1703167"/>
    <n v="1930328"/>
    <n v="2145188"/>
    <n v="52437"/>
    <x v="289"/>
    <n v="19229752"/>
    <n v="0"/>
    <n v="0"/>
    <n v="0"/>
    <n v="0"/>
    <n v="0"/>
    <n v="8.9032730742594145E-5"/>
    <n v="1.914081238070019E-4"/>
    <n v="2.7093841046702943E-4"/>
    <n v="5.9155654422829137E-4"/>
    <n v="4.3347254800999296E-2"/>
    <n v="2.3515643883498862E-4"/>
  </r>
  <r>
    <s v="New York - 2011"/>
    <n v="0"/>
    <n v="0"/>
    <n v="0"/>
    <n v="0"/>
    <n v="10"/>
    <n v="148"/>
    <n v="333"/>
    <n v="530"/>
    <n v="1268"/>
    <n v="2498"/>
    <x v="240"/>
    <n v="4787"/>
    <n v="244923"/>
    <n v="480666"/>
    <n v="705876"/>
    <n v="946794"/>
    <n v="1205423"/>
    <n v="1480043"/>
    <n v="1728718"/>
    <n v="1951467"/>
    <n v="2181738"/>
    <n v="63033"/>
    <x v="290"/>
    <n v="19359449"/>
    <n v="0"/>
    <n v="0"/>
    <n v="0"/>
    <n v="0"/>
    <n v="8.2958430360130834E-6"/>
    <n v="9.9997094679005953E-5"/>
    <n v="1.9262829449337603E-4"/>
    <n v="2.7159055213334381E-4"/>
    <n v="5.8118802532659743E-4"/>
    <n v="3.9630035060999796E-2"/>
    <n v="2.4726943416623068E-4"/>
  </r>
  <r>
    <s v="New York - 2012"/>
    <n v="0"/>
    <n v="0"/>
    <n v="0"/>
    <n v="0"/>
    <n v="0"/>
    <n v="116"/>
    <n v="307"/>
    <n v="509"/>
    <n v="1152"/>
    <n v="2208"/>
    <x v="241"/>
    <n v="4292"/>
    <n v="228210"/>
    <n v="466390"/>
    <n v="671522"/>
    <n v="900504"/>
    <n v="1137491"/>
    <n v="1397144"/>
    <n v="1638585"/>
    <n v="1860870"/>
    <n v="2061476"/>
    <n v="142037"/>
    <x v="291"/>
    <n v="19312883"/>
    <n v="0"/>
    <n v="0"/>
    <n v="0"/>
    <n v="0"/>
    <n v="0"/>
    <n v="8.3026516951724375E-5"/>
    <n v="1.8735677429001241E-4"/>
    <n v="2.7352797347477255E-4"/>
    <n v="5.588229016491097E-4"/>
    <n v="1.5545245252997459E-2"/>
    <n v="2.2223507489793211E-4"/>
  </r>
  <r>
    <s v="New York - 2013"/>
    <n v="0"/>
    <n v="0"/>
    <n v="0"/>
    <n v="0"/>
    <n v="0"/>
    <n v="135"/>
    <n v="350"/>
    <n v="636"/>
    <n v="1216"/>
    <n v="2430"/>
    <x v="242"/>
    <n v="4767"/>
    <n v="240457"/>
    <n v="492713"/>
    <n v="713696"/>
    <n v="950954"/>
    <n v="1189390"/>
    <n v="1463462"/>
    <n v="1721807"/>
    <n v="1969828"/>
    <n v="2190567"/>
    <n v="49490"/>
    <x v="292"/>
    <n v="19490635"/>
    <n v="0"/>
    <n v="0"/>
    <n v="0"/>
    <n v="0"/>
    <n v="0"/>
    <n v="9.224701427163807E-5"/>
    <n v="2.0327481535386952E-4"/>
    <n v="3.2287082933129185E-4"/>
    <n v="5.5510742195970264E-4"/>
    <n v="4.9100828450191959E-2"/>
    <n v="2.445789990936673E-4"/>
  </r>
  <r>
    <s v="New York - 2014"/>
    <n v="0"/>
    <n v="0"/>
    <n v="0"/>
    <n v="0"/>
    <n v="22"/>
    <n v="155"/>
    <n v="394"/>
    <n v="615"/>
    <n v="1171"/>
    <n v="2244"/>
    <x v="243"/>
    <n v="4601"/>
    <n v="224431"/>
    <n v="477521"/>
    <n v="707158"/>
    <n v="944741"/>
    <n v="1191775"/>
    <n v="1463812"/>
    <n v="1725112"/>
    <n v="1952643"/>
    <n v="2168803"/>
    <n v="60193"/>
    <x v="293"/>
    <n v="19644020"/>
    <n v="0"/>
    <n v="0"/>
    <n v="0"/>
    <n v="0"/>
    <n v="1.8459860292420967E-5"/>
    <n v="1.0588791456826423E-4"/>
    <n v="2.2839096823858393E-4"/>
    <n v="3.1495772652758336E-4"/>
    <n v="5.3992916830159312E-4"/>
    <n v="3.7280082401608163E-2"/>
    <n v="2.3421886151612551E-4"/>
  </r>
  <r>
    <s v="New York - 2015"/>
    <n v="0"/>
    <n v="0"/>
    <n v="0"/>
    <n v="0"/>
    <n v="0"/>
    <n v="126"/>
    <n v="329"/>
    <n v="620"/>
    <n v="1214"/>
    <n v="2464"/>
    <x v="244"/>
    <n v="4753"/>
    <n v="229578"/>
    <n v="466523"/>
    <n v="696899"/>
    <n v="924730"/>
    <n v="1151842"/>
    <n v="1405847"/>
    <n v="1655611"/>
    <n v="1867273"/>
    <n v="2083996"/>
    <n v="45956"/>
    <x v="294"/>
    <n v="19601171"/>
    <n v="0"/>
    <n v="0"/>
    <n v="0"/>
    <n v="0"/>
    <n v="0"/>
    <n v="8.9625684729561608E-5"/>
    <n v="1.9871817715634893E-4"/>
    <n v="3.3203500505817843E-4"/>
    <n v="5.8253470736028287E-4"/>
    <n v="5.3616502741752982E-2"/>
    <n v="2.4248551272778549E-4"/>
  </r>
  <r>
    <s v="New York - 2016"/>
    <n v="0"/>
    <n v="0"/>
    <n v="0"/>
    <n v="0"/>
    <n v="13"/>
    <n v="80"/>
    <n v="376"/>
    <n v="695"/>
    <n v="1127"/>
    <n v="2081"/>
    <x v="245"/>
    <n v="4372"/>
    <n v="230650"/>
    <n v="495906"/>
    <n v="743554"/>
    <n v="966392"/>
    <n v="1214492"/>
    <n v="1488615"/>
    <n v="1755467"/>
    <n v="1977540"/>
    <n v="2210142"/>
    <n v="41474"/>
    <x v="295"/>
    <n v="19781344"/>
    <n v="0"/>
    <n v="0"/>
    <n v="0"/>
    <n v="0"/>
    <n v="1.070406392137618E-5"/>
    <n v="5.3741229263442865E-5"/>
    <n v="2.1418801948427398E-4"/>
    <n v="3.5144674696845578E-4"/>
    <n v="5.099219869130581E-4"/>
    <n v="5.0176013888219129E-2"/>
    <n v="2.2101632730313976E-4"/>
  </r>
  <r>
    <s v="New York - 2017"/>
    <n v="0"/>
    <n v="0"/>
    <n v="0"/>
    <n v="0"/>
    <n v="0"/>
    <n v="104"/>
    <n v="333"/>
    <n v="655"/>
    <n v="1134"/>
    <n v="2166"/>
    <x v="246"/>
    <n v="4392"/>
    <n v="230697"/>
    <n v="492764"/>
    <n v="737613"/>
    <n v="964387"/>
    <n v="1212539"/>
    <n v="1476069"/>
    <n v="1740690"/>
    <n v="1958621"/>
    <n v="2111578"/>
    <n v="53518"/>
    <x v="296"/>
    <n v="19899801"/>
    <n v="0"/>
    <n v="0"/>
    <n v="0"/>
    <n v="0"/>
    <n v="0"/>
    <n v="7.0457410866294186E-5"/>
    <n v="1.9130344863243885E-4"/>
    <n v="3.3441896109558713E-4"/>
    <n v="5.3703912429472176E-4"/>
    <n v="4.0472364438132964E-2"/>
    <n v="2.2070572464518616E-4"/>
  </r>
  <r>
    <s v="North Carolina - 2009"/>
    <n v="0"/>
    <n v="0"/>
    <n v="0"/>
    <n v="0"/>
    <n v="0"/>
    <n v="52"/>
    <n v="83"/>
    <n v="260"/>
    <n v="475"/>
    <n v="697"/>
    <x v="247"/>
    <n v="1567"/>
    <n v="388863"/>
    <n v="770376"/>
    <n v="1168563"/>
    <n v="1564685"/>
    <n v="1951650"/>
    <n v="2357712"/>
    <n v="2744423"/>
    <n v="3120295"/>
    <n v="3480464"/>
    <n v="201607"/>
    <x v="297"/>
    <n v="8983850"/>
    <n v="0"/>
    <n v="0"/>
    <n v="0"/>
    <n v="0"/>
    <n v="0"/>
    <n v="2.2055280712826673E-5"/>
    <n v="3.0243151292639656E-5"/>
    <n v="8.3325454804754044E-5"/>
    <n v="1.3647605606608774E-4"/>
    <n v="3.4572212274375392E-3"/>
    <n v="1.7442410547816359E-4"/>
  </r>
  <r>
    <s v="North Carolina - 2010"/>
    <n v="0"/>
    <n v="0"/>
    <n v="0"/>
    <n v="0"/>
    <n v="0"/>
    <n v="21"/>
    <n v="115"/>
    <n v="213"/>
    <n v="440"/>
    <n v="783"/>
    <x v="248"/>
    <n v="1572"/>
    <n v="395863"/>
    <n v="810138"/>
    <n v="1218776"/>
    <n v="1627958"/>
    <n v="2030741"/>
    <n v="2430428"/>
    <n v="2840537"/>
    <n v="3260252"/>
    <n v="3628176"/>
    <n v="157396"/>
    <x v="298"/>
    <n v="9256890"/>
    <n v="0"/>
    <n v="0"/>
    <n v="0"/>
    <n v="0"/>
    <n v="0"/>
    <n v="8.6404534509971086E-6"/>
    <n v="4.0485302602993731E-5"/>
    <n v="6.5332373080363116E-5"/>
    <n v="1.2127305841833472E-4"/>
    <n v="4.9747134615873339E-3"/>
    <n v="1.6981945340173644E-4"/>
  </r>
  <r>
    <s v="North Carolina - 2011"/>
    <n v="0"/>
    <n v="0"/>
    <n v="0"/>
    <n v="0"/>
    <n v="0"/>
    <n v="10"/>
    <n v="78"/>
    <n v="223"/>
    <n v="412"/>
    <n v="709"/>
    <x v="249"/>
    <n v="1432"/>
    <n v="398745"/>
    <n v="773007"/>
    <n v="1160683"/>
    <n v="1561869"/>
    <n v="1947222"/>
    <n v="2316552"/>
    <n v="2713893"/>
    <n v="3113703"/>
    <n v="3496081"/>
    <n v="223885"/>
    <x v="299"/>
    <n v="9326745"/>
    <n v="0"/>
    <n v="0"/>
    <n v="0"/>
    <n v="0"/>
    <n v="0"/>
    <n v="4.3167604267031349E-6"/>
    <n v="2.8741000474226508E-5"/>
    <n v="7.1618905207079803E-5"/>
    <n v="1.1784623983254393E-4"/>
    <n v="3.166804386180405E-3"/>
    <n v="1.5353695206634255E-4"/>
  </r>
  <r>
    <s v="North Carolina - 2012"/>
    <n v="0"/>
    <n v="0"/>
    <n v="0"/>
    <n v="0"/>
    <n v="0"/>
    <n v="16"/>
    <n v="174"/>
    <n v="293"/>
    <n v="510"/>
    <n v="794"/>
    <x v="250"/>
    <n v="1787"/>
    <n v="392373"/>
    <n v="786493"/>
    <n v="1185672"/>
    <n v="1578628"/>
    <n v="1960005"/>
    <n v="2343154"/>
    <n v="2744763"/>
    <n v="3103911"/>
    <n v="3484180"/>
    <n v="168848"/>
    <x v="300"/>
    <n v="9473471"/>
    <n v="0"/>
    <n v="0"/>
    <n v="0"/>
    <n v="0"/>
    <n v="0"/>
    <n v="6.8284030840482532E-6"/>
    <n v="6.3393451456464546E-5"/>
    <n v="9.4397036512967032E-5"/>
    <n v="1.4637590480399978E-4"/>
    <n v="4.702454278404245E-3"/>
    <n v="1.8863202304625199E-4"/>
  </r>
  <r>
    <s v="North Carolina - 2013"/>
    <n v="0"/>
    <n v="0"/>
    <n v="0"/>
    <n v="0"/>
    <n v="0"/>
    <n v="51"/>
    <n v="156"/>
    <n v="288"/>
    <n v="501"/>
    <n v="797"/>
    <x v="168"/>
    <n v="1793"/>
    <n v="404717"/>
    <n v="811001"/>
    <n v="1216541"/>
    <n v="1625303"/>
    <n v="2011639"/>
    <n v="2398390"/>
    <n v="2806877"/>
    <n v="3189624"/>
    <n v="3564224"/>
    <n v="208093"/>
    <x v="301"/>
    <n v="9872176"/>
    <n v="0"/>
    <n v="0"/>
    <n v="0"/>
    <n v="0"/>
    <n v="0"/>
    <n v="2.1264264777621654E-5"/>
    <n v="5.5577782710108065E-5"/>
    <n v="9.0292774320734981E-5"/>
    <n v="1.4056355605034925E-4"/>
    <n v="3.8300183091214027E-3"/>
    <n v="1.8162155942114485E-4"/>
  </r>
  <r>
    <s v="North Carolina - 2014"/>
    <n v="0"/>
    <n v="0"/>
    <n v="0"/>
    <n v="0"/>
    <n v="11"/>
    <n v="55"/>
    <n v="150"/>
    <n v="304"/>
    <n v="479"/>
    <n v="745"/>
    <x v="251"/>
    <n v="1744"/>
    <n v="448217"/>
    <n v="879709"/>
    <n v="1321460"/>
    <n v="1740214"/>
    <n v="2160102"/>
    <n v="2585954"/>
    <n v="3042702"/>
    <n v="3480706"/>
    <n v="3861154"/>
    <n v="276146"/>
    <x v="302"/>
    <n v="10135660"/>
    <n v="0"/>
    <n v="0"/>
    <n v="0"/>
    <n v="0"/>
    <n v="5.0923521204091285E-6"/>
    <n v="2.1268746466487805E-5"/>
    <n v="4.9298288166241718E-5"/>
    <n v="8.7338603145453825E-5"/>
    <n v="1.2405617595154196E-4"/>
    <n v="2.6978482396992896E-3"/>
    <n v="1.7206575595471828E-4"/>
  </r>
  <r>
    <s v="North Carolina - 2015"/>
    <n v="0"/>
    <n v="0"/>
    <n v="0"/>
    <n v="0"/>
    <n v="0"/>
    <n v="32"/>
    <n v="176"/>
    <n v="365"/>
    <n v="510"/>
    <n v="903"/>
    <x v="252"/>
    <n v="1986"/>
    <n v="402140"/>
    <n v="792485"/>
    <n v="1165290"/>
    <n v="1553973"/>
    <n v="1934107"/>
    <n v="2310444"/>
    <n v="2724437"/>
    <n v="3111551"/>
    <n v="3487969"/>
    <n v="203927"/>
    <x v="303"/>
    <n v="9600041"/>
    <n v="0"/>
    <n v="0"/>
    <n v="0"/>
    <n v="0"/>
    <n v="0"/>
    <n v="1.3850151745725063E-5"/>
    <n v="6.4600502782776768E-5"/>
    <n v="1.1730484250459015E-4"/>
    <n v="1.4621689584970508E-4"/>
    <n v="4.4280551373775913E-3"/>
    <n v="2.0687411647512754E-4"/>
  </r>
  <r>
    <s v="North Carolina - 2016"/>
    <n v="0"/>
    <n v="0"/>
    <n v="0"/>
    <n v="0"/>
    <n v="0"/>
    <n v="54"/>
    <n v="179"/>
    <n v="323"/>
    <n v="487"/>
    <n v="740"/>
    <x v="253"/>
    <n v="1783"/>
    <n v="400959"/>
    <n v="757798"/>
    <n v="1093060"/>
    <n v="1472190"/>
    <n v="1840975"/>
    <n v="2211137"/>
    <n v="2614667"/>
    <n v="3007104"/>
    <n v="3390682"/>
    <n v="185202"/>
    <x v="304"/>
    <n v="9790104"/>
    <n v="0"/>
    <n v="0"/>
    <n v="0"/>
    <n v="0"/>
    <n v="0"/>
    <n v="2.4421824608787244E-5"/>
    <n v="6.8459960675680692E-5"/>
    <n v="1.0741231430638914E-4"/>
    <n v="1.4362892185112021E-4"/>
    <n v="3.9956371961425907E-3"/>
    <n v="1.8212268225138365E-4"/>
  </r>
  <r>
    <s v="North Carolina - 2017"/>
    <n v="0"/>
    <n v="0"/>
    <n v="0"/>
    <n v="0"/>
    <n v="0"/>
    <n v="31"/>
    <n v="212"/>
    <n v="363"/>
    <n v="514"/>
    <n v="813"/>
    <x v="254"/>
    <n v="1933"/>
    <n v="310825"/>
    <n v="616129"/>
    <n v="921196"/>
    <n v="1230287"/>
    <n v="1558454"/>
    <n v="1897727"/>
    <n v="2269069"/>
    <n v="2566507"/>
    <n v="2729800"/>
    <n v="124211"/>
    <x v="305"/>
    <n v="10250849"/>
    <n v="0"/>
    <n v="0"/>
    <n v="0"/>
    <n v="0"/>
    <n v="0"/>
    <n v="1.6335331688909942E-5"/>
    <n v="9.3430389291819678E-5"/>
    <n v="1.4143736993509076E-4"/>
    <n v="1.8829218257747821E-4"/>
    <n v="6.5453140221075432E-3"/>
    <n v="1.885697467595123E-4"/>
  </r>
  <r>
    <s v="North Dakota - 2009"/>
    <n v="0"/>
    <n v="0"/>
    <n v="0"/>
    <n v="0"/>
    <n v="0"/>
    <n v="0"/>
    <n v="0"/>
    <n v="0"/>
    <n v="0"/>
    <n v="21"/>
    <x v="55"/>
    <n v="21"/>
    <n v="206596"/>
    <n v="398205"/>
    <n v="598128"/>
    <n v="816552"/>
    <n v="999320"/>
    <n v="1200553"/>
    <n v="1365058"/>
    <n v="1547024"/>
    <n v="1720274"/>
    <n v="102470"/>
    <x v="306"/>
    <n v="623992"/>
    <n v="0"/>
    <n v="0"/>
    <n v="0"/>
    <n v="0"/>
    <n v="0"/>
    <n v="0"/>
    <n v="0"/>
    <n v="0"/>
    <n v="0"/>
    <n v="2.0493803064311505E-4"/>
    <n v="3.3654277618943832E-5"/>
  </r>
  <r>
    <s v="North Dakota - 2010"/>
    <n v="0"/>
    <n v="0"/>
    <n v="0"/>
    <n v="0"/>
    <n v="0"/>
    <n v="0"/>
    <n v="0"/>
    <n v="0"/>
    <n v="0"/>
    <n v="10"/>
    <x v="54"/>
    <n v="10"/>
    <n v="205969"/>
    <n v="361518"/>
    <n v="547095"/>
    <n v="727859"/>
    <n v="918251"/>
    <n v="1120763"/>
    <n v="1276698"/>
    <n v="1466617"/>
    <n v="1658144"/>
    <n v="94881"/>
    <x v="307"/>
    <n v="570866"/>
    <n v="0"/>
    <n v="0"/>
    <n v="0"/>
    <n v="0"/>
    <n v="0"/>
    <n v="0"/>
    <n v="0"/>
    <n v="0"/>
    <n v="0"/>
    <n v="1.0539517922450227E-4"/>
    <n v="1.7517245728419629E-5"/>
  </r>
  <r>
    <s v="North Dakota - 2011"/>
    <n v="0"/>
    <n v="0"/>
    <n v="0"/>
    <n v="0"/>
    <n v="0"/>
    <n v="0"/>
    <n v="0"/>
    <n v="0"/>
    <n v="0"/>
    <n v="0"/>
    <x v="9"/>
    <n v="0"/>
    <n v="205982"/>
    <n v="393717"/>
    <n v="634732"/>
    <n v="866124"/>
    <n v="1080253"/>
    <n v="1302554"/>
    <n v="1489327"/>
    <n v="1703578"/>
    <n v="1898518"/>
    <n v="128363"/>
    <x v="308"/>
    <n v="820058"/>
    <n v="0"/>
    <n v="0"/>
    <n v="0"/>
    <n v="0"/>
    <n v="0"/>
    <n v="0"/>
    <n v="0"/>
    <n v="0"/>
    <n v="0"/>
    <n v="0"/>
    <n v="0"/>
  </r>
  <r>
    <s v="North Dakota - 2012"/>
    <n v="0"/>
    <n v="0"/>
    <n v="0"/>
    <n v="0"/>
    <n v="0"/>
    <n v="0"/>
    <n v="0"/>
    <n v="0"/>
    <n v="0"/>
    <n v="21"/>
    <x v="55"/>
    <n v="21"/>
    <n v="204098"/>
    <n v="371497"/>
    <n v="570428"/>
    <n v="749833"/>
    <n v="943297"/>
    <n v="1165020"/>
    <n v="1357643"/>
    <n v="1572689"/>
    <n v="1798447"/>
    <n v="74269"/>
    <x v="309"/>
    <n v="706929"/>
    <n v="0"/>
    <n v="0"/>
    <n v="0"/>
    <n v="0"/>
    <n v="0"/>
    <n v="0"/>
    <n v="0"/>
    <n v="0"/>
    <n v="0"/>
    <n v="2.827559277760573E-4"/>
    <n v="2.9705953497451653E-5"/>
  </r>
  <r>
    <s v="North Dakota - 2013"/>
    <n v="0"/>
    <n v="0"/>
    <n v="0"/>
    <n v="0"/>
    <n v="0"/>
    <n v="0"/>
    <n v="0"/>
    <n v="0"/>
    <n v="0"/>
    <n v="25"/>
    <x v="255"/>
    <n v="25"/>
    <n v="199363"/>
    <n v="410727"/>
    <n v="627040"/>
    <n v="834233"/>
    <n v="1035247"/>
    <n v="1267090"/>
    <n v="1470781"/>
    <n v="1687819"/>
    <n v="1919058"/>
    <n v="129140"/>
    <x v="310"/>
    <n v="737626"/>
    <n v="0"/>
    <n v="0"/>
    <n v="0"/>
    <n v="0"/>
    <n v="0"/>
    <n v="0"/>
    <n v="0"/>
    <n v="0"/>
    <n v="0"/>
    <n v="1.9358835372463993E-4"/>
    <n v="3.3892514634787822E-5"/>
  </r>
  <r>
    <s v="North Dakota - 2014"/>
    <n v="0"/>
    <n v="0"/>
    <n v="0"/>
    <n v="0"/>
    <n v="0"/>
    <n v="0"/>
    <n v="0"/>
    <n v="0"/>
    <n v="11"/>
    <n v="53"/>
    <x v="256"/>
    <n v="64"/>
    <n v="170984"/>
    <n v="338311"/>
    <n v="533874"/>
    <n v="742388"/>
    <n v="932300"/>
    <n v="1149759"/>
    <n v="1334221"/>
    <n v="1536192"/>
    <n v="1717384"/>
    <n v="85233"/>
    <x v="311"/>
    <n v="708911"/>
    <n v="0"/>
    <n v="0"/>
    <n v="0"/>
    <n v="0"/>
    <n v="0"/>
    <n v="0"/>
    <n v="0"/>
    <n v="0"/>
    <n v="6.4050905330432802E-6"/>
    <n v="6.2182488003472835E-4"/>
    <n v="9.0279315739211273E-5"/>
  </r>
  <r>
    <s v="North Dakota - 2015"/>
    <n v="0"/>
    <n v="0"/>
    <n v="0"/>
    <n v="0"/>
    <n v="0"/>
    <n v="0"/>
    <n v="0"/>
    <n v="0"/>
    <n v="0"/>
    <n v="38"/>
    <x v="257"/>
    <n v="38"/>
    <n v="173842"/>
    <n v="354642"/>
    <n v="587827"/>
    <n v="798771"/>
    <n v="993899"/>
    <n v="1199362"/>
    <n v="1381489"/>
    <n v="1556982"/>
    <n v="1735670"/>
    <n v="133990"/>
    <x v="312"/>
    <n v="732713"/>
    <n v="0"/>
    <n v="0"/>
    <n v="0"/>
    <n v="0"/>
    <n v="0"/>
    <n v="0"/>
    <n v="0"/>
    <n v="0"/>
    <n v="0"/>
    <n v="2.8360325397417719E-4"/>
    <n v="5.1862052399779996E-5"/>
  </r>
  <r>
    <s v="North Dakota - 2016"/>
    <n v="0"/>
    <n v="0"/>
    <n v="0"/>
    <n v="0"/>
    <n v="0"/>
    <n v="0"/>
    <n v="0"/>
    <n v="0"/>
    <n v="0"/>
    <n v="0"/>
    <x v="9"/>
    <n v="0"/>
    <n v="175466"/>
    <n v="330558"/>
    <n v="501204"/>
    <n v="672956"/>
    <n v="818789"/>
    <n v="987452"/>
    <n v="1163563"/>
    <n v="1334726"/>
    <n v="1506106"/>
    <n v="55631"/>
    <x v="313"/>
    <n v="624247"/>
    <n v="0"/>
    <n v="0"/>
    <n v="0"/>
    <n v="0"/>
    <n v="0"/>
    <n v="0"/>
    <n v="0"/>
    <n v="0"/>
    <n v="0"/>
    <n v="0"/>
    <n v="0"/>
  </r>
  <r>
    <s v="North Dakota - 2017"/>
    <n v="0"/>
    <n v="0"/>
    <n v="0"/>
    <n v="0"/>
    <n v="0"/>
    <n v="0"/>
    <n v="0"/>
    <n v="0"/>
    <n v="0"/>
    <n v="0"/>
    <x v="9"/>
    <n v="0"/>
    <n v="44884"/>
    <n v="94232"/>
    <n v="140704"/>
    <n v="185474"/>
    <n v="230554"/>
    <n v="283567"/>
    <n v="334495"/>
    <n v="362844"/>
    <n v="379480"/>
    <n v="127092"/>
    <x v="314"/>
    <n v="834941"/>
    <n v="0"/>
    <n v="0"/>
    <n v="0"/>
    <n v="0"/>
    <n v="0"/>
    <n v="0"/>
    <n v="0"/>
    <n v="0"/>
    <n v="0"/>
    <n v="0"/>
    <n v="0"/>
  </r>
  <r>
    <s v="Ohio - 2009"/>
    <n v="0"/>
    <n v="0"/>
    <n v="0"/>
    <n v="20"/>
    <n v="26"/>
    <n v="73"/>
    <n v="141"/>
    <n v="245"/>
    <n v="570"/>
    <n v="825"/>
    <x v="258"/>
    <n v="1900"/>
    <n v="336059"/>
    <n v="673449"/>
    <n v="992269"/>
    <n v="1308827"/>
    <n v="1639752"/>
    <n v="1983556"/>
    <n v="2299375"/>
    <n v="2594649"/>
    <n v="2969695"/>
    <n v="103137"/>
    <x v="315"/>
    <n v="11448785"/>
    <n v="0"/>
    <n v="0"/>
    <n v="0"/>
    <n v="1.5280858356375594E-5"/>
    <n v="1.5856056281681622E-5"/>
    <n v="3.6802590902399532E-5"/>
    <n v="6.1321011144332694E-5"/>
    <n v="9.4425103356947314E-5"/>
    <n v="1.9193890281661921E-4"/>
    <n v="7.9990691992204536E-3"/>
    <n v="1.6595647485737571E-4"/>
  </r>
  <r>
    <s v="Ohio - 2010"/>
    <n v="0"/>
    <n v="0"/>
    <n v="0"/>
    <n v="0"/>
    <n v="0"/>
    <n v="15"/>
    <n v="145"/>
    <n v="244"/>
    <n v="532"/>
    <n v="893"/>
    <x v="259"/>
    <n v="1829"/>
    <n v="339209"/>
    <n v="664734"/>
    <n v="984345"/>
    <n v="1315852"/>
    <n v="1650076"/>
    <n v="1977604"/>
    <n v="2318229"/>
    <n v="2616924"/>
    <n v="3008524"/>
    <n v="108860"/>
    <x v="316"/>
    <n v="11537145"/>
    <n v="0"/>
    <n v="0"/>
    <n v="0"/>
    <n v="0"/>
    <n v="0"/>
    <n v="7.5849361146114184E-6"/>
    <n v="6.2547746577236335E-5"/>
    <n v="9.3239238128428644E-5"/>
    <n v="1.7683089780902528E-4"/>
    <n v="8.2031967664890678E-3"/>
    <n v="1.5853142176855712E-4"/>
  </r>
  <r>
    <s v="Ohio - 2011"/>
    <n v="0"/>
    <n v="0"/>
    <n v="0"/>
    <n v="0"/>
    <n v="12"/>
    <n v="70"/>
    <n v="177"/>
    <n v="275"/>
    <n v="592"/>
    <n v="1025"/>
    <x v="260"/>
    <n v="2151"/>
    <n v="338577"/>
    <n v="695592"/>
    <n v="1016994"/>
    <n v="1347609"/>
    <n v="1691609"/>
    <n v="2018467"/>
    <n v="2338953"/>
    <n v="2652594"/>
    <n v="3034028"/>
    <n v="149810"/>
    <x v="317"/>
    <n v="11514097"/>
    <n v="0"/>
    <n v="0"/>
    <n v="0"/>
    <n v="0"/>
    <n v="7.0938378786114283E-6"/>
    <n v="3.4679784212474118E-5"/>
    <n v="7.5674885301243766E-5"/>
    <n v="1.0367210360876938E-4"/>
    <n v="1.9512015050619178E-4"/>
    <n v="6.8419998664975635E-3"/>
    <n v="1.8681447620251941E-4"/>
  </r>
  <r>
    <s v="Ohio - 2012"/>
    <n v="0"/>
    <n v="0"/>
    <n v="0"/>
    <n v="0"/>
    <n v="0"/>
    <n v="35"/>
    <n v="165"/>
    <n v="254"/>
    <n v="574"/>
    <n v="1053"/>
    <x v="261"/>
    <n v="2081"/>
    <n v="321076"/>
    <n v="660761"/>
    <n v="974224"/>
    <n v="1292305"/>
    <n v="1624957"/>
    <n v="1955011"/>
    <n v="2272290"/>
    <n v="2570878"/>
    <n v="2959472"/>
    <n v="91005"/>
    <x v="318"/>
    <n v="11528293"/>
    <n v="0"/>
    <n v="0"/>
    <n v="0"/>
    <n v="0"/>
    <n v="0"/>
    <n v="1.7902712567857674E-5"/>
    <n v="7.261397092800655E-5"/>
    <n v="9.87989317268264E-5"/>
    <n v="1.9395351603258959E-4"/>
    <n v="1.1570792813581671E-2"/>
    <n v="1.805124141102243E-4"/>
  </r>
  <r>
    <s v="Ohio - 2013"/>
    <n v="0"/>
    <n v="0"/>
    <n v="0"/>
    <n v="0"/>
    <n v="0"/>
    <n v="47"/>
    <n v="217"/>
    <n v="310"/>
    <n v="641"/>
    <n v="1054"/>
    <x v="262"/>
    <n v="2269"/>
    <n v="313342"/>
    <n v="626161"/>
    <n v="947682"/>
    <n v="1278637"/>
    <n v="1618391"/>
    <n v="1929674"/>
    <n v="2242325"/>
    <n v="2533306"/>
    <n v="2888020"/>
    <n v="129477"/>
    <x v="319"/>
    <n v="11209614"/>
    <n v="0"/>
    <n v="0"/>
    <n v="0"/>
    <n v="0"/>
    <n v="0"/>
    <n v="2.4356445700154533E-5"/>
    <n v="9.6774553198131406E-5"/>
    <n v="1.2236974135773569E-4"/>
    <n v="2.2195137152789801E-4"/>
    <n v="8.1404419317716668E-3"/>
    <n v="2.0241553366601205E-4"/>
  </r>
  <r>
    <s v="Ohio - 2014"/>
    <n v="0"/>
    <n v="0"/>
    <n v="0"/>
    <n v="0"/>
    <n v="0"/>
    <n v="75"/>
    <n v="222"/>
    <n v="360"/>
    <n v="590"/>
    <n v="1075"/>
    <x v="263"/>
    <n v="2322"/>
    <n v="359449"/>
    <n v="706433"/>
    <n v="1042135"/>
    <n v="1403415"/>
    <n v="1761141"/>
    <n v="2096561"/>
    <n v="2443992"/>
    <n v="2758380"/>
    <n v="3141396"/>
    <n v="105199"/>
    <x v="320"/>
    <n v="11680583"/>
    <n v="0"/>
    <n v="0"/>
    <n v="0"/>
    <n v="0"/>
    <n v="0"/>
    <n v="3.5772868044383161E-5"/>
    <n v="9.0834994549900326E-5"/>
    <n v="1.305113871185261E-4"/>
    <n v="1.8781458943730749E-4"/>
    <n v="1.0218728314907936E-2"/>
    <n v="1.9879144731046387E-4"/>
  </r>
  <r>
    <s v="Ohio - 2015"/>
    <n v="0"/>
    <n v="0"/>
    <n v="0"/>
    <n v="0"/>
    <n v="0"/>
    <n v="44"/>
    <n v="204"/>
    <n v="361"/>
    <n v="596"/>
    <n v="1136"/>
    <x v="264"/>
    <n v="2341"/>
    <n v="298055"/>
    <n v="603454"/>
    <n v="912637"/>
    <n v="1195277"/>
    <n v="1494153"/>
    <n v="1804542"/>
    <n v="2090723"/>
    <n v="2345219"/>
    <n v="2681354"/>
    <n v="111769"/>
    <x v="321"/>
    <n v="11141119"/>
    <n v="0"/>
    <n v="0"/>
    <n v="0"/>
    <n v="0"/>
    <n v="0"/>
    <n v="2.4382918214150738E-5"/>
    <n v="9.7573901468535042E-5"/>
    <n v="1.5393018733005317E-4"/>
    <n v="2.2227576067911957E-4"/>
    <n v="1.0163820021651799E-2"/>
    <n v="2.1012252000898653E-4"/>
  </r>
  <r>
    <s v="Ohio - 2016"/>
    <n v="0"/>
    <n v="0"/>
    <n v="0"/>
    <n v="0"/>
    <n v="10"/>
    <n v="27"/>
    <n v="210"/>
    <n v="355"/>
    <n v="539"/>
    <n v="879"/>
    <x v="265"/>
    <n v="2020"/>
    <n v="331368"/>
    <n v="656145"/>
    <n v="969512"/>
    <n v="1285378"/>
    <n v="1601240"/>
    <n v="1934556"/>
    <n v="2254080"/>
    <n v="2535481"/>
    <n v="2890962"/>
    <n v="68990"/>
    <x v="322"/>
    <n v="11653442"/>
    <n v="0"/>
    <n v="0"/>
    <n v="0"/>
    <n v="0"/>
    <n v="6.2451600009992258E-6"/>
    <n v="1.395669083758754E-5"/>
    <n v="9.3164395229982969E-5"/>
    <n v="1.4001288118506902E-4"/>
    <n v="1.8644312861946992E-4"/>
    <n v="1.274097695318162E-2"/>
    <n v="1.7333934471892509E-4"/>
  </r>
  <r>
    <s v="Ohio - 2017"/>
    <n v="0"/>
    <n v="0"/>
    <n v="0"/>
    <n v="0"/>
    <n v="0"/>
    <n v="34"/>
    <n v="207"/>
    <n v="381"/>
    <n v="544"/>
    <n v="963"/>
    <x v="266"/>
    <n v="2129"/>
    <n v="271668"/>
    <n v="556718"/>
    <n v="831228"/>
    <n v="1086287"/>
    <n v="1349156"/>
    <n v="1641203"/>
    <n v="1921363"/>
    <n v="2141226"/>
    <n v="2291454"/>
    <n v="90712"/>
    <x v="323"/>
    <n v="11305853"/>
    <n v="0"/>
    <n v="0"/>
    <n v="0"/>
    <n v="0"/>
    <n v="0"/>
    <n v="2.0716510998334758E-5"/>
    <n v="1.0773601864926097E-4"/>
    <n v="1.779354444603232E-4"/>
    <n v="2.3740384925902941E-4"/>
    <n v="1.0616015521650939E-2"/>
    <n v="1.8830954196910219E-4"/>
  </r>
  <r>
    <s v="Oklahoma - 2009"/>
    <n v="0"/>
    <n v="0"/>
    <n v="0"/>
    <n v="0"/>
    <n v="0"/>
    <n v="14"/>
    <n v="22"/>
    <n v="73"/>
    <n v="234"/>
    <n v="326"/>
    <x v="267"/>
    <n v="669"/>
    <n v="315882"/>
    <n v="621334"/>
    <n v="928136"/>
    <n v="1203698"/>
    <n v="1515338"/>
    <n v="1843831"/>
    <n v="2145908"/>
    <n v="2404981"/>
    <n v="2695816"/>
    <n v="168095"/>
    <x v="324"/>
    <n v="3607249"/>
    <n v="0"/>
    <n v="0"/>
    <n v="0"/>
    <n v="0"/>
    <n v="0"/>
    <n v="7.5928867667372984E-6"/>
    <n v="1.0252070452228147E-5"/>
    <n v="3.0353670153735103E-5"/>
    <n v="8.6801176341412024E-5"/>
    <n v="1.9393795175347273E-3"/>
    <n v="1.8545988923969486E-4"/>
  </r>
  <r>
    <s v="Oklahoma - 2010"/>
    <n v="0"/>
    <n v="0"/>
    <n v="0"/>
    <n v="0"/>
    <n v="0"/>
    <n v="0"/>
    <n v="10"/>
    <n v="56"/>
    <n v="225"/>
    <n v="298"/>
    <x v="268"/>
    <n v="589"/>
    <n v="282976"/>
    <n v="582720"/>
    <n v="856377"/>
    <n v="1134009"/>
    <n v="1438539"/>
    <n v="1754687"/>
    <n v="2049081"/>
    <n v="2285625"/>
    <n v="2572538"/>
    <n v="158933"/>
    <x v="325"/>
    <n v="3629062"/>
    <n v="0"/>
    <n v="0"/>
    <n v="0"/>
    <n v="0"/>
    <n v="0"/>
    <n v="0"/>
    <n v="4.8802365548262854E-6"/>
    <n v="2.4500957068635493E-5"/>
    <n v="8.7462264891713948E-5"/>
    <n v="1.8750039324746906E-3"/>
    <n v="1.6230089207624449E-4"/>
  </r>
  <r>
    <s v="Oklahoma - 2011"/>
    <n v="0"/>
    <n v="0"/>
    <n v="0"/>
    <n v="0"/>
    <n v="0"/>
    <n v="0"/>
    <n v="36"/>
    <n v="115"/>
    <n v="219"/>
    <n v="326"/>
    <x v="269"/>
    <n v="696"/>
    <n v="276775"/>
    <n v="560752"/>
    <n v="824393"/>
    <n v="1083306"/>
    <n v="1368435"/>
    <n v="1662809"/>
    <n v="1927565"/>
    <n v="2153266"/>
    <n v="2426610"/>
    <n v="235365"/>
    <x v="326"/>
    <n v="3556899"/>
    <n v="0"/>
    <n v="0"/>
    <n v="0"/>
    <n v="0"/>
    <n v="0"/>
    <n v="0"/>
    <n v="1.8676412987370077E-5"/>
    <n v="5.3407242765176246E-5"/>
    <n v="9.0249360218576534E-5"/>
    <n v="1.3850827438234231E-3"/>
    <n v="1.9567606502180691E-4"/>
  </r>
  <r>
    <s v="Oklahoma - 2012"/>
    <n v="0"/>
    <n v="0"/>
    <n v="0"/>
    <n v="0"/>
    <n v="0"/>
    <n v="0"/>
    <n v="33"/>
    <n v="33"/>
    <n v="112"/>
    <n v="229"/>
    <x v="270"/>
    <n v="407"/>
    <n v="278795"/>
    <n v="575589"/>
    <n v="868737"/>
    <n v="1151407"/>
    <n v="1428020"/>
    <n v="1710621"/>
    <n v="1986954"/>
    <n v="2238430"/>
    <n v="2529095"/>
    <n v="510318"/>
    <x v="327"/>
    <n v="3764791"/>
    <n v="0"/>
    <n v="0"/>
    <n v="0"/>
    <n v="0"/>
    <n v="0"/>
    <n v="0"/>
    <n v="1.6608336176881801E-5"/>
    <n v="1.4742475753094803E-5"/>
    <n v="4.4284615643145077E-5"/>
    <n v="4.4873980537625557E-4"/>
    <n v="1.0810693076986213E-4"/>
  </r>
  <r>
    <s v="Oklahoma - 2013"/>
    <n v="0"/>
    <n v="0"/>
    <n v="0"/>
    <n v="0"/>
    <n v="0"/>
    <n v="0"/>
    <n v="47"/>
    <n v="66"/>
    <n v="135"/>
    <n v="305"/>
    <x v="109"/>
    <n v="553"/>
    <n v="321279"/>
    <n v="662656"/>
    <n v="970823"/>
    <n v="1309608"/>
    <n v="1624743"/>
    <n v="1975330"/>
    <n v="2300826"/>
    <n v="2565631"/>
    <n v="2847169"/>
    <n v="97690"/>
    <x v="328"/>
    <n v="3781894"/>
    <n v="0"/>
    <n v="0"/>
    <n v="0"/>
    <n v="0"/>
    <n v="0"/>
    <n v="0"/>
    <n v="2.0427446490955857E-5"/>
    <n v="2.572466578397283E-5"/>
    <n v="4.7415520469631416E-5"/>
    <n v="3.1221209949841336E-3"/>
    <n v="1.4622303004790721E-4"/>
  </r>
  <r>
    <s v="Oklahoma - 2014"/>
    <n v="0"/>
    <n v="0"/>
    <n v="0"/>
    <n v="0"/>
    <n v="0"/>
    <n v="15"/>
    <n v="60"/>
    <n v="93"/>
    <n v="133"/>
    <n v="257"/>
    <x v="271"/>
    <n v="558"/>
    <n v="336884"/>
    <n v="669511"/>
    <n v="990316"/>
    <n v="1334126"/>
    <n v="1653219"/>
    <n v="2013462"/>
    <n v="2355747"/>
    <n v="2633547"/>
    <n v="2937887"/>
    <n v="205433"/>
    <x v="329"/>
    <n v="3831863"/>
    <n v="0"/>
    <n v="0"/>
    <n v="0"/>
    <n v="0"/>
    <n v="0"/>
    <n v="7.4498550258211978E-6"/>
    <n v="2.546962810522522E-5"/>
    <n v="3.5313590378299686E-5"/>
    <n v="4.5270631579771445E-5"/>
    <n v="1.2510161463834923E-3"/>
    <n v="1.4562107256966129E-4"/>
  </r>
  <r>
    <s v="Oklahoma - 2015"/>
    <n v="0"/>
    <n v="0"/>
    <n v="0"/>
    <n v="0"/>
    <n v="0"/>
    <n v="0"/>
    <n v="26"/>
    <n v="78"/>
    <n v="206"/>
    <n v="256"/>
    <x v="272"/>
    <n v="566"/>
    <n v="356717"/>
    <n v="734421"/>
    <n v="1075404"/>
    <n v="1432617"/>
    <n v="1775922"/>
    <n v="2129825"/>
    <n v="2470129"/>
    <n v="2797182"/>
    <n v="3138949"/>
    <n v="162619"/>
    <x v="330"/>
    <n v="4148512"/>
    <n v="0"/>
    <n v="0"/>
    <n v="0"/>
    <n v="0"/>
    <n v="0"/>
    <n v="0"/>
    <n v="1.0525766063229897E-5"/>
    <n v="2.7885207326516474E-5"/>
    <n v="6.5627061796798866E-5"/>
    <n v="1.5742317933328824E-3"/>
    <n v="1.3643446132010706E-4"/>
  </r>
  <r>
    <s v="Oklahoma - 2016"/>
    <n v="0"/>
    <n v="0"/>
    <n v="0"/>
    <n v="0"/>
    <n v="0"/>
    <n v="0"/>
    <n v="23"/>
    <n v="36"/>
    <n v="108"/>
    <n v="191"/>
    <x v="273"/>
    <n v="358"/>
    <n v="335228"/>
    <n v="670526"/>
    <n v="995217"/>
    <n v="1316450"/>
    <n v="1640330"/>
    <n v="1954678"/>
    <n v="2275991"/>
    <n v="2559225"/>
    <n v="2857382"/>
    <n v="242940"/>
    <x v="331"/>
    <n v="3791992"/>
    <n v="0"/>
    <n v="0"/>
    <n v="0"/>
    <n v="0"/>
    <n v="0"/>
    <n v="0"/>
    <n v="1.0105488114847555E-5"/>
    <n v="1.4066758491340152E-5"/>
    <n v="3.7796836404792921E-5"/>
    <n v="7.8620235449082076E-4"/>
    <n v="9.4409481876544049E-5"/>
  </r>
  <r>
    <s v="Oklahoma - 2017"/>
    <n v="0"/>
    <n v="0"/>
    <n v="0"/>
    <n v="0"/>
    <n v="0"/>
    <n v="0"/>
    <n v="20"/>
    <n v="86"/>
    <n v="136"/>
    <n v="206"/>
    <x v="274"/>
    <n v="448"/>
    <n v="158598"/>
    <n v="327454"/>
    <n v="475399"/>
    <n v="624882"/>
    <n v="774182"/>
    <n v="940714"/>
    <n v="1091700"/>
    <n v="1198347"/>
    <n v="1249946"/>
    <n v="285375"/>
    <x v="332"/>
    <n v="3999441"/>
    <n v="0"/>
    <n v="0"/>
    <n v="0"/>
    <n v="0"/>
    <n v="0"/>
    <n v="0"/>
    <n v="1.832005129614363E-5"/>
    <n v="7.1765523675529713E-5"/>
    <n v="1.0880470036305569E-4"/>
    <n v="7.2185720543144986E-4"/>
    <n v="1.1201565418767273E-4"/>
  </r>
  <r>
    <s v="Oregon - 2009"/>
    <n v="0"/>
    <n v="0"/>
    <n v="0"/>
    <n v="0"/>
    <n v="0"/>
    <n v="0"/>
    <n v="0"/>
    <n v="10"/>
    <n v="88"/>
    <n v="206"/>
    <x v="275"/>
    <n v="304"/>
    <n v="126195"/>
    <n v="261511"/>
    <n v="379645"/>
    <n v="511126"/>
    <n v="626726"/>
    <n v="757971"/>
    <n v="883638"/>
    <n v="1046884"/>
    <n v="1196674"/>
    <n v="26916"/>
    <x v="333"/>
    <n v="3694697"/>
    <n v="0"/>
    <n v="0"/>
    <n v="0"/>
    <n v="0"/>
    <n v="0"/>
    <n v="0"/>
    <n v="0"/>
    <n v="9.55215668593655E-6"/>
    <n v="7.3537153811313686E-5"/>
    <n v="7.6534403328875015E-3"/>
    <n v="8.2280089544555342E-5"/>
  </r>
  <r>
    <s v="Oregon - 2010"/>
    <n v="0"/>
    <n v="0"/>
    <n v="0"/>
    <n v="0"/>
    <n v="0"/>
    <n v="0"/>
    <n v="0"/>
    <n v="0"/>
    <n v="34"/>
    <n v="227"/>
    <x v="276"/>
    <n v="261"/>
    <n v="143168"/>
    <n v="293326"/>
    <n v="443734"/>
    <n v="576492"/>
    <n v="710609"/>
    <n v="861126"/>
    <n v="1001262"/>
    <n v="1149946"/>
    <n v="1308162"/>
    <n v="33627"/>
    <x v="334"/>
    <n v="3761910"/>
    <n v="0"/>
    <n v="0"/>
    <n v="0"/>
    <n v="0"/>
    <n v="0"/>
    <n v="0"/>
    <n v="0"/>
    <n v="0"/>
    <n v="2.5990664764761552E-5"/>
    <n v="6.7505278496446308E-3"/>
    <n v="6.9379650230866764E-5"/>
  </r>
  <r>
    <s v="Oregon - 2011"/>
    <n v="0"/>
    <n v="0"/>
    <n v="0"/>
    <n v="0"/>
    <n v="0"/>
    <n v="0"/>
    <n v="0"/>
    <n v="0"/>
    <n v="34"/>
    <n v="203"/>
    <x v="277"/>
    <n v="237"/>
    <n v="118752"/>
    <n v="243072"/>
    <n v="364989"/>
    <n v="479625"/>
    <n v="604687"/>
    <n v="741136"/>
    <n v="855317"/>
    <n v="985726"/>
    <n v="1117012"/>
    <n v="14504"/>
    <x v="335"/>
    <n v="3745417"/>
    <n v="0"/>
    <n v="0"/>
    <n v="0"/>
    <n v="0"/>
    <n v="0"/>
    <n v="0"/>
    <n v="0"/>
    <n v="0"/>
    <n v="3.0438348021328331E-5"/>
    <n v="1.3996138996138996E-2"/>
    <n v="6.3277333338317206E-5"/>
  </r>
  <r>
    <s v="Oregon - 2012"/>
    <n v="0"/>
    <n v="0"/>
    <n v="0"/>
    <n v="0"/>
    <n v="0"/>
    <n v="0"/>
    <n v="0"/>
    <n v="0"/>
    <n v="32"/>
    <n v="188"/>
    <x v="278"/>
    <n v="220"/>
    <n v="127907"/>
    <n v="254205"/>
    <n v="389281"/>
    <n v="514908"/>
    <n v="633777"/>
    <n v="779642"/>
    <n v="904851"/>
    <n v="1018130"/>
    <n v="1150421"/>
    <n v="17532"/>
    <x v="336"/>
    <n v="3859680"/>
    <n v="0"/>
    <n v="0"/>
    <n v="0"/>
    <n v="0"/>
    <n v="0"/>
    <n v="0"/>
    <n v="0"/>
    <n v="0"/>
    <n v="2.7815903916913895E-5"/>
    <n v="1.0723248916267396E-2"/>
    <n v="5.699954400364797E-5"/>
  </r>
  <r>
    <s v="Oregon - 2013"/>
    <n v="0"/>
    <n v="0"/>
    <n v="0"/>
    <n v="0"/>
    <n v="0"/>
    <n v="0"/>
    <n v="0"/>
    <n v="0"/>
    <n v="67"/>
    <n v="226"/>
    <x v="279"/>
    <n v="293"/>
    <n v="116494"/>
    <n v="228199"/>
    <n v="349527"/>
    <n v="465246"/>
    <n v="582746"/>
    <n v="715533"/>
    <n v="845392"/>
    <n v="980309"/>
    <n v="1130072"/>
    <n v="17289"/>
    <x v="337"/>
    <n v="3894343"/>
    <n v="0"/>
    <n v="0"/>
    <n v="0"/>
    <n v="0"/>
    <n v="0"/>
    <n v="0"/>
    <n v="0"/>
    <n v="0"/>
    <n v="5.9288257739329884E-5"/>
    <n v="1.3071895424836602E-2"/>
    <n v="7.5237337851339757E-5"/>
  </r>
  <r>
    <s v="Oregon - 2014"/>
    <n v="0"/>
    <n v="0"/>
    <n v="0"/>
    <n v="0"/>
    <n v="0"/>
    <n v="11"/>
    <n v="22"/>
    <n v="27"/>
    <n v="37"/>
    <n v="176"/>
    <x v="207"/>
    <n v="273"/>
    <n v="132878"/>
    <n v="271141"/>
    <n v="410171"/>
    <n v="557545"/>
    <n v="703322"/>
    <n v="841701"/>
    <n v="978224"/>
    <n v="1107780"/>
    <n v="1266070"/>
    <n v="19975"/>
    <x v="338"/>
    <n v="3931719"/>
    <n v="0"/>
    <n v="0"/>
    <n v="0"/>
    <n v="0"/>
    <n v="0"/>
    <n v="1.3068773828235918E-5"/>
    <n v="2.2489736502069057E-5"/>
    <n v="2.4373070465254835E-5"/>
    <n v="2.9224292495675595E-5"/>
    <n v="8.8110137672090111E-3"/>
    <n v="6.94352775465388E-5"/>
  </r>
  <r>
    <s v="Oregon - 2015"/>
    <n v="0"/>
    <n v="0"/>
    <n v="0"/>
    <n v="0"/>
    <n v="0"/>
    <n v="0"/>
    <n v="0"/>
    <n v="10"/>
    <n v="48"/>
    <n v="210"/>
    <x v="280"/>
    <n v="268"/>
    <n v="112220"/>
    <n v="236543"/>
    <n v="370546"/>
    <n v="498084"/>
    <n v="625053"/>
    <n v="762468"/>
    <n v="896833"/>
    <n v="1013030"/>
    <n v="1142285"/>
    <n v="24663"/>
    <x v="339"/>
    <n v="3813556"/>
    <n v="0"/>
    <n v="0"/>
    <n v="0"/>
    <n v="0"/>
    <n v="0"/>
    <n v="0"/>
    <n v="0"/>
    <n v="9.8713759710966111E-6"/>
    <n v="4.2021036781538755E-5"/>
    <n v="8.5147792239386941E-3"/>
    <n v="7.0275616773426169E-5"/>
  </r>
  <r>
    <s v="Oregon - 2016"/>
    <n v="0"/>
    <n v="0"/>
    <n v="0"/>
    <n v="0"/>
    <n v="0"/>
    <n v="0"/>
    <n v="0"/>
    <n v="40"/>
    <n v="45"/>
    <n v="160"/>
    <x v="281"/>
    <n v="245"/>
    <n v="139406"/>
    <n v="286326"/>
    <n v="454991"/>
    <n v="597078"/>
    <n v="727844"/>
    <n v="856264"/>
    <n v="994579"/>
    <n v="1145544"/>
    <n v="1317105"/>
    <n v="25447"/>
    <x v="340"/>
    <n v="4029474"/>
    <n v="0"/>
    <n v="0"/>
    <n v="0"/>
    <n v="0"/>
    <n v="0"/>
    <n v="0"/>
    <n v="0"/>
    <n v="3.4917907998296009E-5"/>
    <n v="3.4165840992176021E-5"/>
    <n v="6.2875781035092544E-3"/>
    <n v="6.0801980605905385E-5"/>
  </r>
  <r>
    <s v="Oregon - 2017"/>
    <n v="0"/>
    <n v="0"/>
    <n v="0"/>
    <n v="0"/>
    <n v="0"/>
    <n v="0"/>
    <n v="21"/>
    <n v="35"/>
    <n v="90"/>
    <n v="254"/>
    <x v="282"/>
    <n v="400"/>
    <n v="86950"/>
    <n v="171632"/>
    <n v="259881"/>
    <n v="344202"/>
    <n v="424848"/>
    <n v="515249"/>
    <n v="616808"/>
    <n v="688474"/>
    <n v="758780"/>
    <n v="40399"/>
    <x v="341"/>
    <n v="3951844"/>
    <n v="0"/>
    <n v="0"/>
    <n v="0"/>
    <n v="0"/>
    <n v="0"/>
    <n v="0"/>
    <n v="3.4046251021387533E-5"/>
    <n v="5.0837068647472528E-5"/>
    <n v="1.1861145523076517E-4"/>
    <n v="6.2872843387212557E-3"/>
    <n v="1.012185703686684E-4"/>
  </r>
  <r>
    <s v="Pennsylvania - 2009"/>
    <n v="0"/>
    <n v="0"/>
    <n v="0"/>
    <n v="0"/>
    <n v="10"/>
    <n v="68"/>
    <n v="166"/>
    <n v="270"/>
    <n v="686"/>
    <n v="1232"/>
    <x v="283"/>
    <n v="2432"/>
    <n v="250399"/>
    <n v="522884"/>
    <n v="794055"/>
    <n v="1049570"/>
    <n v="1305832"/>
    <n v="1586210"/>
    <n v="1844887"/>
    <n v="2095622"/>
    <n v="2383237"/>
    <n v="91020"/>
    <x v="342"/>
    <n v="12539703"/>
    <n v="0"/>
    <n v="0"/>
    <n v="0"/>
    <n v="0"/>
    <n v="7.6579529372844286E-6"/>
    <n v="4.2869481342319111E-5"/>
    <n v="8.9978410601841737E-5"/>
    <n v="1.2884002935643928E-4"/>
    <n v="2.8784380235788551E-4"/>
    <n v="1.3535486706218413E-2"/>
    <n v="1.9394398734962065E-4"/>
  </r>
  <r>
    <s v="Pennsylvania - 2010"/>
    <n v="0"/>
    <n v="0"/>
    <n v="0"/>
    <n v="0"/>
    <n v="0"/>
    <n v="12"/>
    <n v="115"/>
    <n v="256"/>
    <n v="615"/>
    <n v="1176"/>
    <x v="284"/>
    <n v="2174"/>
    <n v="257248"/>
    <n v="518303"/>
    <n v="771612"/>
    <n v="1025474"/>
    <n v="1287655"/>
    <n v="1561994"/>
    <n v="1832544"/>
    <n v="2072406"/>
    <n v="2329253"/>
    <n v="96876"/>
    <x v="343"/>
    <n v="12554832"/>
    <n v="0"/>
    <n v="0"/>
    <n v="0"/>
    <n v="0"/>
    <n v="0"/>
    <n v="7.6824878968805253E-6"/>
    <n v="6.275429130214609E-5"/>
    <n v="1.2352791875723193E-4"/>
    <n v="2.6403314710767787E-4"/>
    <n v="1.2139229530533879E-2"/>
    <n v="1.7316042142180796E-4"/>
  </r>
  <r>
    <s v="Pennsylvania - 2011"/>
    <n v="0"/>
    <n v="0"/>
    <n v="0"/>
    <n v="0"/>
    <n v="0"/>
    <n v="42"/>
    <n v="170"/>
    <n v="312"/>
    <n v="691"/>
    <n v="1423"/>
    <x v="285"/>
    <n v="2638"/>
    <n v="250765"/>
    <n v="520013"/>
    <n v="773280"/>
    <n v="1024069"/>
    <n v="1276217"/>
    <n v="1558281"/>
    <n v="1809900"/>
    <n v="2032528"/>
    <n v="2310287"/>
    <n v="136421"/>
    <x v="344"/>
    <n v="12537929"/>
    <n v="0"/>
    <n v="0"/>
    <n v="0"/>
    <n v="0"/>
    <n v="0"/>
    <n v="2.6952776809830831E-5"/>
    <n v="9.392784131719985E-5"/>
    <n v="1.5350342037108469E-4"/>
    <n v="2.9909703859304061E-4"/>
    <n v="1.0430945382309176E-2"/>
    <n v="2.1040157429508494E-4"/>
  </r>
  <r>
    <s v="Pennsylvania - 2012"/>
    <n v="0"/>
    <n v="0"/>
    <n v="0"/>
    <n v="0"/>
    <n v="0"/>
    <n v="0"/>
    <n v="78"/>
    <n v="258"/>
    <n v="646"/>
    <n v="1208"/>
    <x v="286"/>
    <n v="2190"/>
    <n v="266297"/>
    <n v="524460"/>
    <n v="791149"/>
    <n v="1057345"/>
    <n v="1305366"/>
    <n v="1579317"/>
    <n v="1828891"/>
    <n v="2071827"/>
    <n v="2326211"/>
    <n v="90612"/>
    <x v="345"/>
    <n v="12638726"/>
    <n v="0"/>
    <n v="0"/>
    <n v="0"/>
    <n v="0"/>
    <n v="0"/>
    <n v="0"/>
    <n v="4.2648796456431794E-5"/>
    <n v="1.2452777186512193E-4"/>
    <n v="2.7770481697490037E-4"/>
    <n v="1.3331567562795214E-2"/>
    <n v="1.7327695845293267E-4"/>
  </r>
  <r>
    <s v="Pennsylvania - 2013"/>
    <n v="0"/>
    <n v="0"/>
    <n v="0"/>
    <n v="0"/>
    <n v="0"/>
    <n v="24"/>
    <n v="181"/>
    <n v="302"/>
    <n v="708"/>
    <n v="1526"/>
    <x v="287"/>
    <n v="2741"/>
    <n v="251658"/>
    <n v="519608"/>
    <n v="788675"/>
    <n v="1048526"/>
    <n v="1307804"/>
    <n v="1583439"/>
    <n v="1844828"/>
    <n v="2097464"/>
    <n v="2357151"/>
    <n v="62760"/>
    <x v="346"/>
    <n v="12666382"/>
    <n v="0"/>
    <n v="0"/>
    <n v="0"/>
    <n v="0"/>
    <n v="0"/>
    <n v="1.5156883214320222E-5"/>
    <n v="9.8112127526251764E-5"/>
    <n v="1.4398340090700007E-4"/>
    <n v="3.0036259874738613E-4"/>
    <n v="2.4314850223072022E-2"/>
    <n v="2.1639960013838206E-4"/>
  </r>
  <r>
    <s v="Pennsylvania - 2014"/>
    <n v="0"/>
    <n v="0"/>
    <n v="0"/>
    <n v="0"/>
    <n v="0"/>
    <n v="59"/>
    <n v="210"/>
    <n v="320"/>
    <n v="611"/>
    <n v="1232"/>
    <x v="288"/>
    <n v="2432"/>
    <n v="237108"/>
    <n v="481999"/>
    <n v="745275"/>
    <n v="995890"/>
    <n v="1250509"/>
    <n v="1513879"/>
    <n v="1767621"/>
    <n v="2004269"/>
    <n v="2268251"/>
    <n v="108438"/>
    <x v="347"/>
    <n v="12566922"/>
    <n v="0"/>
    <n v="0"/>
    <n v="0"/>
    <n v="0"/>
    <n v="0"/>
    <n v="3.8972731638393823E-5"/>
    <n v="1.1880374808853255E-4"/>
    <n v="1.5965920742175825E-4"/>
    <n v="2.6937054144360567E-4"/>
    <n v="1.1361330898762427E-2"/>
    <n v="1.9352391938137279E-4"/>
  </r>
  <r>
    <s v="Pennsylvania - 2015"/>
    <n v="0"/>
    <n v="0"/>
    <n v="0"/>
    <n v="0"/>
    <n v="0"/>
    <n v="33"/>
    <n v="193"/>
    <n v="355"/>
    <n v="697"/>
    <n v="1508"/>
    <x v="289"/>
    <n v="2786"/>
    <n v="242776"/>
    <n v="501141"/>
    <n v="769729"/>
    <n v="1015395"/>
    <n v="1272264"/>
    <n v="1535492"/>
    <n v="1780270"/>
    <n v="2043586"/>
    <n v="2309986"/>
    <n v="124649"/>
    <x v="348"/>
    <n v="12617386"/>
    <n v="0"/>
    <n v="0"/>
    <n v="0"/>
    <n v="0"/>
    <n v="0"/>
    <n v="2.1491482860216791E-5"/>
    <n v="1.08410521999472E-4"/>
    <n v="1.7371424544893144E-4"/>
    <n v="3.0173343041905884E-4"/>
    <n v="1.2097971102856823E-2"/>
    <n v="2.2080643328182241E-4"/>
  </r>
  <r>
    <s v="Pennsylvania - 2016"/>
    <n v="0"/>
    <n v="0"/>
    <n v="0"/>
    <n v="0"/>
    <n v="0"/>
    <n v="32"/>
    <n v="126"/>
    <n v="356"/>
    <n v="624"/>
    <n v="1191"/>
    <x v="290"/>
    <n v="2329"/>
    <n v="238610"/>
    <n v="495480"/>
    <n v="759357"/>
    <n v="1004304"/>
    <n v="1286802"/>
    <n v="1561106"/>
    <n v="1816640"/>
    <n v="2066692"/>
    <n v="2315230"/>
    <n v="116705"/>
    <x v="349"/>
    <n v="12893949"/>
    <n v="0"/>
    <n v="0"/>
    <n v="0"/>
    <n v="0"/>
    <n v="0"/>
    <n v="2.0498287752401181E-5"/>
    <n v="6.9358816276202226E-5"/>
    <n v="1.7225595299154398E-4"/>
    <n v="2.6951965895397002E-4"/>
    <n v="1.0205218285420505E-2"/>
    <n v="1.8062736249383333E-4"/>
  </r>
  <r>
    <s v="Pennsylvania - 2017"/>
    <n v="0"/>
    <n v="0"/>
    <n v="0"/>
    <n v="0"/>
    <n v="0"/>
    <n v="25"/>
    <n v="194"/>
    <n v="360"/>
    <n v="611"/>
    <n v="1422"/>
    <x v="291"/>
    <n v="2612"/>
    <n v="225650"/>
    <n v="461163"/>
    <n v="701578"/>
    <n v="937739"/>
    <n v="1193514"/>
    <n v="1467597"/>
    <n v="1719451"/>
    <n v="1937753"/>
    <n v="2122504"/>
    <n v="67590"/>
    <x v="350"/>
    <n v="12858104"/>
    <n v="0"/>
    <n v="0"/>
    <n v="0"/>
    <n v="0"/>
    <n v="0"/>
    <n v="1.7034649157772875E-5"/>
    <n v="1.1282671038604764E-4"/>
    <n v="1.8578219205440529E-4"/>
    <n v="2.8786753758767948E-4"/>
    <n v="2.1038615179760321E-2"/>
    <n v="2.0314036968436405E-4"/>
  </r>
  <r>
    <s v="Rhode Island - 2009"/>
    <n v="0"/>
    <n v="0"/>
    <n v="0"/>
    <n v="0"/>
    <n v="0"/>
    <n v="0"/>
    <n v="0"/>
    <n v="0"/>
    <n v="12"/>
    <n v="58"/>
    <x v="292"/>
    <n v="70"/>
    <n v="25402"/>
    <n v="46930"/>
    <n v="69547"/>
    <n v="94859"/>
    <n v="121394"/>
    <n v="138804"/>
    <n v="166642"/>
    <n v="182789"/>
    <n v="194935"/>
    <n v="635"/>
    <x v="351"/>
    <n v="1057381"/>
    <n v="0"/>
    <n v="0"/>
    <n v="0"/>
    <n v="0"/>
    <n v="0"/>
    <n v="0"/>
    <n v="0"/>
    <n v="0"/>
    <n v="6.1558981198861157E-5"/>
    <n v="9.1338582677165353E-2"/>
    <n v="6.6201303030790224E-5"/>
  </r>
  <r>
    <s v="Rhode Island - 2010"/>
    <n v="0"/>
    <n v="0"/>
    <n v="0"/>
    <n v="0"/>
    <n v="0"/>
    <n v="0"/>
    <n v="0"/>
    <n v="0"/>
    <n v="10"/>
    <n v="85"/>
    <x v="293"/>
    <n v="95"/>
    <n v="24781"/>
    <n v="46164"/>
    <n v="70232"/>
    <n v="95663"/>
    <n v="120881"/>
    <n v="138176"/>
    <n v="166765"/>
    <n v="182883"/>
    <n v="195053"/>
    <n v="1044"/>
    <x v="352"/>
    <n v="1056389"/>
    <n v="0"/>
    <n v="0"/>
    <n v="0"/>
    <n v="0"/>
    <n v="0"/>
    <n v="0"/>
    <n v="0"/>
    <n v="0"/>
    <n v="5.1268116870799216E-5"/>
    <n v="8.141762452107279E-2"/>
    <n v="8.9928993959611473E-5"/>
  </r>
  <r>
    <s v="Rhode Island - 2011"/>
    <n v="0"/>
    <n v="0"/>
    <n v="0"/>
    <n v="0"/>
    <n v="0"/>
    <n v="0"/>
    <n v="0"/>
    <n v="0"/>
    <n v="0"/>
    <n v="101"/>
    <x v="294"/>
    <n v="101"/>
    <n v="24123"/>
    <n v="53942"/>
    <n v="78180"/>
    <n v="103612"/>
    <n v="127858"/>
    <n v="145375"/>
    <n v="174898"/>
    <n v="191047"/>
    <n v="203133"/>
    <n v="4557"/>
    <x v="353"/>
    <n v="1053959"/>
    <n v="0"/>
    <n v="0"/>
    <n v="0"/>
    <n v="0"/>
    <n v="0"/>
    <n v="0"/>
    <n v="0"/>
    <n v="0"/>
    <n v="0"/>
    <n v="2.216370419135396E-2"/>
    <n v="9.5829154644535506E-5"/>
  </r>
  <r>
    <s v="Rhode Island - 2012"/>
    <n v="0"/>
    <n v="0"/>
    <n v="0"/>
    <n v="0"/>
    <n v="0"/>
    <n v="0"/>
    <n v="0"/>
    <n v="0"/>
    <n v="0"/>
    <n v="31"/>
    <x v="56"/>
    <n v="31"/>
    <n v="23303"/>
    <n v="43838"/>
    <n v="68370"/>
    <n v="93774"/>
    <n v="116780"/>
    <n v="134525"/>
    <n v="155310"/>
    <n v="171880"/>
    <n v="183449"/>
    <n v="1359"/>
    <x v="354"/>
    <n v="1052471"/>
    <n v="0"/>
    <n v="0"/>
    <n v="0"/>
    <n v="0"/>
    <n v="0"/>
    <n v="0"/>
    <n v="0"/>
    <n v="0"/>
    <n v="0"/>
    <n v="2.2810890360559236E-2"/>
    <n v="2.9454493282950314E-5"/>
  </r>
  <r>
    <s v="Rhode Island - 2013"/>
    <n v="0"/>
    <n v="0"/>
    <n v="0"/>
    <n v="0"/>
    <n v="0"/>
    <n v="0"/>
    <n v="0"/>
    <n v="0"/>
    <n v="10"/>
    <n v="61"/>
    <x v="195"/>
    <n v="71"/>
    <n v="22958"/>
    <n v="43034"/>
    <n v="67682"/>
    <n v="93241"/>
    <n v="115374"/>
    <n v="133219"/>
    <n v="154626"/>
    <n v="171681"/>
    <n v="182904"/>
    <n v="1416"/>
    <x v="355"/>
    <n v="1051695"/>
    <n v="0"/>
    <n v="0"/>
    <n v="0"/>
    <n v="0"/>
    <n v="0"/>
    <n v="0"/>
    <n v="0"/>
    <n v="0"/>
    <n v="5.4673489918208456E-5"/>
    <n v="4.3079096045197739E-2"/>
    <n v="6.7510067082186373E-5"/>
  </r>
  <r>
    <s v="Rhode Island - 2014"/>
    <n v="0"/>
    <n v="0"/>
    <n v="0"/>
    <n v="0"/>
    <n v="0"/>
    <n v="0"/>
    <n v="0"/>
    <n v="0"/>
    <n v="0"/>
    <n v="56"/>
    <x v="88"/>
    <n v="56"/>
    <n v="22484"/>
    <n v="50880"/>
    <n v="75674"/>
    <n v="101591"/>
    <n v="123196"/>
    <n v="140867"/>
    <n v="162947"/>
    <n v="180288"/>
    <n v="191722"/>
    <n v="3164"/>
    <x v="356"/>
    <n v="1053252"/>
    <n v="0"/>
    <n v="0"/>
    <n v="0"/>
    <n v="0"/>
    <n v="0"/>
    <n v="0"/>
    <n v="0"/>
    <n v="0"/>
    <n v="0"/>
    <n v="1.7699115044247787E-2"/>
    <n v="5.3168662390387105E-5"/>
  </r>
  <r>
    <s v="Rhode Island - 2015"/>
    <n v="0"/>
    <n v="0"/>
    <n v="0"/>
    <n v="0"/>
    <n v="0"/>
    <n v="0"/>
    <n v="0"/>
    <n v="0"/>
    <n v="0"/>
    <n v="135"/>
    <x v="295"/>
    <n v="135"/>
    <n v="27236"/>
    <n v="60372"/>
    <n v="89746"/>
    <n v="111790"/>
    <n v="137929"/>
    <n v="161795"/>
    <n v="189797"/>
    <n v="211622"/>
    <n v="224972"/>
    <n v="838"/>
    <x v="357"/>
    <n v="1136426"/>
    <n v="0"/>
    <n v="0"/>
    <n v="0"/>
    <n v="0"/>
    <n v="0"/>
    <n v="0"/>
    <n v="0"/>
    <n v="0"/>
    <n v="0"/>
    <n v="0.1610978520286396"/>
    <n v="1.1879348061378392E-4"/>
  </r>
  <r>
    <s v="Rhode Island - 2016"/>
    <n v="0"/>
    <n v="0"/>
    <n v="0"/>
    <n v="0"/>
    <n v="0"/>
    <n v="0"/>
    <n v="0"/>
    <n v="0"/>
    <n v="0"/>
    <n v="21"/>
    <x v="55"/>
    <n v="21"/>
    <n v="22098"/>
    <n v="49741"/>
    <n v="74300"/>
    <n v="91723"/>
    <n v="111971"/>
    <n v="129431"/>
    <n v="152383"/>
    <n v="171930"/>
    <n v="183000"/>
    <n v="1148"/>
    <x v="358"/>
    <n v="1054491"/>
    <n v="0"/>
    <n v="0"/>
    <n v="0"/>
    <n v="0"/>
    <n v="0"/>
    <n v="0"/>
    <n v="0"/>
    <n v="0"/>
    <n v="0"/>
    <n v="1.8292682926829267E-2"/>
    <n v="1.991482146362558E-5"/>
  </r>
  <r>
    <s v="Rhode Island - 2017"/>
    <n v="0"/>
    <n v="0"/>
    <n v="0"/>
    <n v="0"/>
    <n v="0"/>
    <n v="0"/>
    <n v="0"/>
    <n v="0"/>
    <n v="0"/>
    <n v="79"/>
    <x v="296"/>
    <n v="79"/>
    <n v="21937"/>
    <n v="49123"/>
    <n v="73632"/>
    <n v="91512"/>
    <n v="110386"/>
    <n v="127412"/>
    <n v="151423"/>
    <n v="171941"/>
    <n v="183094"/>
    <n v="968"/>
    <x v="359"/>
    <n v="1056138"/>
    <n v="0"/>
    <n v="0"/>
    <n v="0"/>
    <n v="0"/>
    <n v="0"/>
    <n v="0"/>
    <n v="0"/>
    <n v="0"/>
    <n v="0"/>
    <n v="8.161157024793389E-2"/>
    <n v="7.4800830952015735E-5"/>
  </r>
  <r>
    <s v="South Carolina - 2009"/>
    <n v="0"/>
    <n v="0"/>
    <n v="0"/>
    <n v="0"/>
    <n v="0"/>
    <n v="10"/>
    <n v="12"/>
    <n v="47"/>
    <n v="197"/>
    <n v="296"/>
    <x v="272"/>
    <n v="562"/>
    <n v="159079"/>
    <n v="315515"/>
    <n v="461577"/>
    <n v="613486"/>
    <n v="759374"/>
    <n v="916349"/>
    <n v="1060207"/>
    <n v="1241552"/>
    <n v="1435080"/>
    <n v="74464"/>
    <x v="360"/>
    <n v="4386090"/>
    <n v="0"/>
    <n v="0"/>
    <n v="0"/>
    <n v="0"/>
    <n v="0"/>
    <n v="1.0912872715526508E-5"/>
    <n v="1.1318544397462005E-5"/>
    <n v="3.7855844942459115E-5"/>
    <n v="1.3727457702706469E-4"/>
    <n v="3.9750752041254837E-3"/>
    <n v="1.2813234566550163E-4"/>
  </r>
  <r>
    <s v="South Carolina - 2010"/>
    <n v="0"/>
    <n v="0"/>
    <n v="0"/>
    <n v="0"/>
    <n v="0"/>
    <n v="0"/>
    <n v="0"/>
    <n v="32"/>
    <n v="208"/>
    <n v="327"/>
    <x v="176"/>
    <n v="567"/>
    <n v="167763"/>
    <n v="331445"/>
    <n v="481325"/>
    <n v="645200"/>
    <n v="806753"/>
    <n v="976786"/>
    <n v="1127374"/>
    <n v="1338902"/>
    <n v="1542272"/>
    <n v="53125"/>
    <x v="361"/>
    <n v="4815846"/>
    <n v="0"/>
    <n v="0"/>
    <n v="0"/>
    <n v="0"/>
    <n v="0"/>
    <n v="0"/>
    <n v="0"/>
    <n v="2.3900180894494145E-5"/>
    <n v="1.3486596398041331E-4"/>
    <n v="6.1552941176470592E-3"/>
    <n v="1.177363229638157E-4"/>
  </r>
  <r>
    <s v="South Carolina - 2011"/>
    <n v="0"/>
    <n v="0"/>
    <n v="0"/>
    <n v="0"/>
    <n v="0"/>
    <n v="0"/>
    <n v="10"/>
    <n v="66"/>
    <n v="212"/>
    <n v="313"/>
    <x v="297"/>
    <n v="601"/>
    <n v="155571"/>
    <n v="303718"/>
    <n v="453204"/>
    <n v="599516"/>
    <n v="741816"/>
    <n v="886847"/>
    <n v="1036343"/>
    <n v="1226553"/>
    <n v="1414641"/>
    <n v="40547"/>
    <x v="362"/>
    <n v="4484229"/>
    <n v="0"/>
    <n v="0"/>
    <n v="0"/>
    <n v="0"/>
    <n v="0"/>
    <n v="0"/>
    <n v="9.6493149468853458E-6"/>
    <n v="5.3809333962739481E-5"/>
    <n v="1.4986134291314899E-4"/>
    <n v="7.7194367030853084E-3"/>
    <n v="1.3402526944988761E-4"/>
  </r>
  <r>
    <s v="South Carolina - 2012"/>
    <n v="0"/>
    <n v="0"/>
    <n v="0"/>
    <n v="0"/>
    <n v="0"/>
    <n v="11"/>
    <n v="14"/>
    <n v="44"/>
    <n v="202"/>
    <n v="287"/>
    <x v="298"/>
    <n v="558"/>
    <n v="158846"/>
    <n v="313756"/>
    <n v="481576"/>
    <n v="639719"/>
    <n v="797213"/>
    <n v="969412"/>
    <n v="1123593"/>
    <n v="1302194"/>
    <n v="1497450"/>
    <n v="42946"/>
    <x v="363"/>
    <n v="4634882"/>
    <n v="0"/>
    <n v="0"/>
    <n v="0"/>
    <n v="0"/>
    <n v="0"/>
    <n v="1.1347084624494024E-5"/>
    <n v="1.2460027785861962E-5"/>
    <n v="3.3789128194416499E-5"/>
    <n v="1.3489598984941066E-4"/>
    <n v="6.682810971918223E-3"/>
    <n v="1.2039141449555781E-4"/>
  </r>
  <r>
    <s v="South Carolina - 2013"/>
    <n v="0"/>
    <n v="0"/>
    <n v="0"/>
    <n v="0"/>
    <n v="0"/>
    <n v="0"/>
    <n v="17"/>
    <n v="89"/>
    <n v="171"/>
    <n v="282"/>
    <x v="299"/>
    <n v="559"/>
    <n v="143848"/>
    <n v="282180"/>
    <n v="420665"/>
    <n v="566588"/>
    <n v="700200"/>
    <n v="847935"/>
    <n v="990582"/>
    <n v="1157067"/>
    <n v="1355801"/>
    <n v="72533"/>
    <x v="364"/>
    <n v="4642701"/>
    <n v="0"/>
    <n v="0"/>
    <n v="0"/>
    <n v="0"/>
    <n v="0"/>
    <n v="0"/>
    <n v="1.7161628214524391E-5"/>
    <n v="7.6918622689956589E-5"/>
    <n v="1.2612470414168452E-4"/>
    <n v="3.8878855141797528E-3"/>
    <n v="1.2040404928079581E-4"/>
  </r>
  <r>
    <s v="South Carolina - 2014"/>
    <n v="0"/>
    <n v="0"/>
    <n v="0"/>
    <n v="0"/>
    <n v="0"/>
    <n v="11"/>
    <n v="47"/>
    <n v="93"/>
    <n v="160"/>
    <n v="251"/>
    <x v="300"/>
    <n v="562"/>
    <n v="161913"/>
    <n v="321506"/>
    <n v="479173"/>
    <n v="649468"/>
    <n v="800359"/>
    <n v="962079"/>
    <n v="1115206"/>
    <n v="1282543"/>
    <n v="1473098"/>
    <n v="67400"/>
    <x v="365"/>
    <n v="4725911"/>
    <n v="0"/>
    <n v="0"/>
    <n v="0"/>
    <n v="0"/>
    <n v="0"/>
    <n v="1.143357250288178E-5"/>
    <n v="4.2144679996341484E-5"/>
    <n v="7.2512188675155536E-5"/>
    <n v="1.0861463392116479E-4"/>
    <n v="3.7240356083086054E-3"/>
    <n v="1.1891887088013296E-4"/>
  </r>
  <r>
    <s v="South Carolina - 2015"/>
    <n v="0"/>
    <n v="0"/>
    <n v="0"/>
    <n v="0"/>
    <n v="0"/>
    <n v="0"/>
    <n v="34"/>
    <n v="125"/>
    <n v="221"/>
    <n v="328"/>
    <x v="301"/>
    <n v="708"/>
    <n v="149992"/>
    <n v="307799"/>
    <n v="461636"/>
    <n v="611904"/>
    <n v="760671"/>
    <n v="913216"/>
    <n v="1066401"/>
    <n v="1240603"/>
    <n v="1424357"/>
    <n v="56163"/>
    <x v="366"/>
    <n v="4630051"/>
    <n v="0"/>
    <n v="0"/>
    <n v="0"/>
    <n v="0"/>
    <n v="0"/>
    <n v="0"/>
    <n v="3.1882940844954195E-5"/>
    <n v="1.0075745423797944E-4"/>
    <n v="1.5515773082169708E-4"/>
    <n v="5.840143866958674E-3"/>
    <n v="1.5291408237187883E-4"/>
  </r>
  <r>
    <s v="South Carolina - 2016"/>
    <n v="0"/>
    <n v="0"/>
    <n v="0"/>
    <n v="0"/>
    <n v="0"/>
    <n v="12"/>
    <n v="42"/>
    <n v="79"/>
    <n v="156"/>
    <n v="244"/>
    <x v="302"/>
    <n v="533"/>
    <n v="153072"/>
    <n v="308840"/>
    <n v="461941"/>
    <n v="612097"/>
    <n v="768503"/>
    <n v="929228"/>
    <n v="1076149"/>
    <n v="1268101"/>
    <n v="1456225"/>
    <n v="49714"/>
    <x v="367"/>
    <n v="4929093"/>
    <n v="0"/>
    <n v="0"/>
    <n v="0"/>
    <n v="0"/>
    <n v="0"/>
    <n v="1.2913945770037063E-5"/>
    <n v="3.9028052806813928E-5"/>
    <n v="6.2297876904126722E-5"/>
    <n v="1.0712630259746948E-4"/>
    <n v="4.9080741843343925E-3"/>
    <n v="1.0813348419273079E-4"/>
  </r>
  <r>
    <s v="South Carolina - 2017"/>
    <n v="0"/>
    <n v="0"/>
    <n v="0"/>
    <n v="0"/>
    <n v="0"/>
    <n v="0"/>
    <n v="31"/>
    <n v="86"/>
    <n v="207"/>
    <n v="246"/>
    <x v="303"/>
    <n v="570"/>
    <n v="125283"/>
    <n v="250649"/>
    <n v="372409"/>
    <n v="487213"/>
    <n v="625154"/>
    <n v="752381"/>
    <n v="882535"/>
    <n v="996709"/>
    <n v="1083618"/>
    <n v="41013"/>
    <x v="368"/>
    <n v="4822234"/>
    <n v="0"/>
    <n v="0"/>
    <n v="0"/>
    <n v="0"/>
    <n v="0"/>
    <n v="0"/>
    <n v="3.512608565099401E-5"/>
    <n v="8.6283960514051746E-5"/>
    <n v="1.9102672713077856E-4"/>
    <n v="5.9980981639967818E-3"/>
    <n v="1.1820247627966622E-4"/>
  </r>
  <r>
    <s v="South Dakota - 2009"/>
    <n v="0"/>
    <n v="0"/>
    <n v="0"/>
    <n v="0"/>
    <n v="0"/>
    <n v="0"/>
    <n v="0"/>
    <n v="0"/>
    <n v="0"/>
    <n v="30"/>
    <x v="304"/>
    <n v="30"/>
    <n v="226026"/>
    <n v="442902"/>
    <n v="647291"/>
    <n v="897100"/>
    <n v="1088030"/>
    <n v="1314922"/>
    <n v="1561447"/>
    <n v="1793873"/>
    <n v="1994316"/>
    <n v="128947"/>
    <x v="369"/>
    <n v="786961"/>
    <n v="0"/>
    <n v="0"/>
    <n v="0"/>
    <n v="0"/>
    <n v="0"/>
    <n v="0"/>
    <n v="0"/>
    <n v="0"/>
    <n v="0"/>
    <n v="2.3265372594942108E-4"/>
    <n v="3.8121330027790452E-5"/>
  </r>
  <r>
    <s v="South Dakota - 2010"/>
    <n v="0"/>
    <n v="0"/>
    <n v="0"/>
    <n v="0"/>
    <n v="0"/>
    <n v="0"/>
    <n v="0"/>
    <n v="0"/>
    <n v="0"/>
    <n v="47"/>
    <x v="305"/>
    <n v="47"/>
    <n v="210217"/>
    <n v="434287"/>
    <n v="677911"/>
    <n v="895904"/>
    <n v="1100367"/>
    <n v="1335352"/>
    <n v="1578335"/>
    <n v="1822956"/>
    <n v="2009162"/>
    <n v="70600"/>
    <x v="370"/>
    <n v="741943"/>
    <n v="0"/>
    <n v="0"/>
    <n v="0"/>
    <n v="0"/>
    <n v="0"/>
    <n v="0"/>
    <n v="0"/>
    <n v="0"/>
    <n v="0"/>
    <n v="6.6572237960339938E-4"/>
    <n v="6.3347184352436774E-5"/>
  </r>
  <r>
    <s v="South Dakota - 2011"/>
    <n v="0"/>
    <n v="0"/>
    <n v="0"/>
    <n v="0"/>
    <n v="0"/>
    <n v="0"/>
    <n v="0"/>
    <n v="0"/>
    <n v="0"/>
    <n v="40"/>
    <x v="306"/>
    <n v="40"/>
    <n v="253772"/>
    <n v="471547"/>
    <n v="726094"/>
    <n v="974251"/>
    <n v="1190646"/>
    <n v="1413194"/>
    <n v="1666819"/>
    <n v="1950879"/>
    <n v="2204655"/>
    <n v="82563"/>
    <x v="371"/>
    <n v="848110"/>
    <n v="0"/>
    <n v="0"/>
    <n v="0"/>
    <n v="0"/>
    <n v="0"/>
    <n v="0"/>
    <n v="0"/>
    <n v="0"/>
    <n v="0"/>
    <n v="4.8447851943364463E-4"/>
    <n v="4.716369338882928E-5"/>
  </r>
  <r>
    <s v="South Dakota - 2012"/>
    <n v="0"/>
    <n v="0"/>
    <n v="0"/>
    <n v="0"/>
    <n v="0"/>
    <n v="0"/>
    <n v="0"/>
    <n v="0"/>
    <n v="0"/>
    <n v="70"/>
    <x v="292"/>
    <n v="70"/>
    <n v="246248"/>
    <n v="479728"/>
    <n v="729855"/>
    <n v="961109"/>
    <n v="1170815"/>
    <n v="1375546"/>
    <n v="1612137"/>
    <n v="1863225"/>
    <n v="2105929"/>
    <n v="94930"/>
    <x v="372"/>
    <n v="798524"/>
    <n v="0"/>
    <n v="0"/>
    <n v="0"/>
    <n v="0"/>
    <n v="0"/>
    <n v="0"/>
    <n v="0"/>
    <n v="0"/>
    <n v="0"/>
    <n v="7.3738544190456124E-4"/>
    <n v="8.766173590274056E-5"/>
  </r>
  <r>
    <s v="South Dakota - 2013"/>
    <n v="0"/>
    <n v="0"/>
    <n v="0"/>
    <n v="0"/>
    <n v="0"/>
    <n v="0"/>
    <n v="0"/>
    <n v="0"/>
    <n v="0"/>
    <n v="67"/>
    <x v="307"/>
    <n v="67"/>
    <n v="241766"/>
    <n v="452790"/>
    <n v="685871"/>
    <n v="915829"/>
    <n v="1137008"/>
    <n v="1347030"/>
    <n v="1572880"/>
    <n v="1832629"/>
    <n v="2107486"/>
    <n v="69084"/>
    <x v="373"/>
    <n v="773290"/>
    <n v="0"/>
    <n v="0"/>
    <n v="0"/>
    <n v="0"/>
    <n v="0"/>
    <n v="0"/>
    <n v="0"/>
    <n v="0"/>
    <n v="0"/>
    <n v="9.6983382548781192E-4"/>
    <n v="8.6642786018182048E-5"/>
  </r>
  <r>
    <s v="South Dakota - 2014"/>
    <n v="0"/>
    <n v="0"/>
    <n v="0"/>
    <n v="0"/>
    <n v="0"/>
    <n v="0"/>
    <n v="0"/>
    <n v="0"/>
    <n v="0"/>
    <n v="69"/>
    <x v="308"/>
    <n v="69"/>
    <n v="199057"/>
    <n v="407750"/>
    <n v="590596"/>
    <n v="777380"/>
    <n v="959043"/>
    <n v="1153971"/>
    <n v="1376855"/>
    <n v="1636333"/>
    <n v="1884376"/>
    <n v="116356"/>
    <x v="374"/>
    <n v="711602"/>
    <n v="0"/>
    <n v="0"/>
    <n v="0"/>
    <n v="0"/>
    <n v="0"/>
    <n v="0"/>
    <n v="0"/>
    <n v="0"/>
    <n v="0"/>
    <n v="5.9300766612808964E-4"/>
    <n v="9.6964314321769759E-5"/>
  </r>
  <r>
    <s v="South Dakota - 2015"/>
    <n v="0"/>
    <n v="0"/>
    <n v="0"/>
    <n v="0"/>
    <n v="0"/>
    <n v="0"/>
    <n v="0"/>
    <n v="0"/>
    <n v="0"/>
    <n v="82"/>
    <x v="89"/>
    <n v="82"/>
    <n v="235573"/>
    <n v="441827"/>
    <n v="699531"/>
    <n v="940899"/>
    <n v="1207918"/>
    <n v="1436555"/>
    <n v="1688135"/>
    <n v="1927315"/>
    <n v="2207795"/>
    <n v="57448"/>
    <x v="375"/>
    <n v="657576"/>
    <n v="0"/>
    <n v="0"/>
    <n v="0"/>
    <n v="0"/>
    <n v="0"/>
    <n v="0"/>
    <n v="0"/>
    <n v="0"/>
    <n v="0"/>
    <n v="1.427377802534466E-3"/>
    <n v="1.247004148569899E-4"/>
  </r>
  <r>
    <s v="South Dakota - 2016"/>
    <n v="0"/>
    <n v="0"/>
    <n v="0"/>
    <n v="0"/>
    <n v="0"/>
    <n v="0"/>
    <n v="0"/>
    <n v="0"/>
    <n v="11"/>
    <n v="59"/>
    <x v="292"/>
    <n v="70"/>
    <n v="194728"/>
    <n v="393247"/>
    <n v="612581"/>
    <n v="799630"/>
    <n v="997395"/>
    <n v="1210045"/>
    <n v="1436829"/>
    <n v="1672305"/>
    <n v="1916948"/>
    <n v="77297"/>
    <x v="376"/>
    <n v="768118"/>
    <n v="0"/>
    <n v="0"/>
    <n v="0"/>
    <n v="0"/>
    <n v="0"/>
    <n v="0"/>
    <n v="0"/>
    <n v="0"/>
    <n v="5.7382881538779356E-6"/>
    <n v="7.6328964901613261E-4"/>
    <n v="9.1131831307168955E-5"/>
  </r>
  <r>
    <s v="South Dakota - 2017"/>
    <n v="0"/>
    <n v="0"/>
    <n v="0"/>
    <n v="0"/>
    <n v="0"/>
    <n v="0"/>
    <n v="0"/>
    <n v="0"/>
    <n v="0"/>
    <n v="55"/>
    <x v="309"/>
    <n v="55"/>
    <n v="46504"/>
    <n v="94048"/>
    <n v="145107"/>
    <n v="190353"/>
    <n v="231686"/>
    <n v="279591"/>
    <n v="326687"/>
    <n v="359051"/>
    <n v="377572"/>
    <n v="61378"/>
    <x v="377"/>
    <n v="892703"/>
    <n v="0"/>
    <n v="0"/>
    <n v="0"/>
    <n v="0"/>
    <n v="0"/>
    <n v="0"/>
    <n v="0"/>
    <n v="0"/>
    <n v="0"/>
    <n v="8.9608654566782889E-4"/>
    <n v="6.1610636460278497E-5"/>
  </r>
  <r>
    <s v="Tennessee - 2009"/>
    <n v="0"/>
    <n v="0"/>
    <n v="0"/>
    <n v="0"/>
    <n v="0"/>
    <n v="11"/>
    <n v="109"/>
    <n v="155"/>
    <n v="378"/>
    <n v="554"/>
    <x v="310"/>
    <n v="1207"/>
    <n v="365070"/>
    <n v="716317"/>
    <n v="1074909"/>
    <n v="1426386"/>
    <n v="1735045"/>
    <n v="2085092"/>
    <n v="2462391"/>
    <n v="2805610"/>
    <n v="3185110"/>
    <n v="203396"/>
    <x v="378"/>
    <n v="6056214"/>
    <n v="0"/>
    <n v="0"/>
    <n v="0"/>
    <n v="0"/>
    <n v="0"/>
    <n v="5.2755465945867134E-6"/>
    <n v="4.4265918775694032E-5"/>
    <n v="5.5246452643097225E-5"/>
    <n v="1.186772199390288E-4"/>
    <n v="2.7237507128950421E-3"/>
    <n v="1.9929943030414711E-4"/>
  </r>
  <r>
    <s v="Tennessee - 2010"/>
    <n v="0"/>
    <n v="0"/>
    <n v="0"/>
    <n v="0"/>
    <n v="0"/>
    <n v="0"/>
    <n v="110"/>
    <n v="209"/>
    <n v="373"/>
    <n v="535"/>
    <x v="75"/>
    <n v="1227"/>
    <n v="361613"/>
    <n v="716912"/>
    <n v="1076362"/>
    <n v="1428516"/>
    <n v="1755107"/>
    <n v="2118246"/>
    <n v="2466423"/>
    <n v="2838314"/>
    <n v="3230846"/>
    <n v="385084"/>
    <x v="379"/>
    <n v="6268463"/>
    <n v="0"/>
    <n v="0"/>
    <n v="0"/>
    <n v="0"/>
    <n v="0"/>
    <n v="0"/>
    <n v="4.4599000252592521E-5"/>
    <n v="7.3635263751649748E-5"/>
    <n v="1.1544963764908634E-4"/>
    <n v="1.3893072680246387E-3"/>
    <n v="1.9574176317224812E-4"/>
  </r>
  <r>
    <s v="Tennessee - 2011"/>
    <n v="0"/>
    <n v="0"/>
    <n v="0"/>
    <n v="0"/>
    <n v="0"/>
    <n v="27"/>
    <n v="87"/>
    <n v="236"/>
    <n v="406"/>
    <n v="550"/>
    <x v="311"/>
    <n v="1306"/>
    <n v="360826"/>
    <n v="706601"/>
    <n v="1068340"/>
    <n v="1425930"/>
    <n v="1741852"/>
    <n v="2092881"/>
    <n v="2438403"/>
    <n v="2799401"/>
    <n v="3184159"/>
    <n v="218053"/>
    <x v="380"/>
    <n v="6341858"/>
    <n v="0"/>
    <n v="0"/>
    <n v="0"/>
    <n v="0"/>
    <n v="0"/>
    <n v="1.2900876829595185E-5"/>
    <n v="3.5679089961749552E-5"/>
    <n v="8.4303749266360906E-5"/>
    <n v="1.2750619551347783E-4"/>
    <n v="2.5223225546082834E-3"/>
    <n v="2.059333400400955E-4"/>
  </r>
  <r>
    <s v="Tennessee - 2012"/>
    <n v="0"/>
    <n v="0"/>
    <n v="0"/>
    <n v="0"/>
    <n v="0"/>
    <n v="0"/>
    <n v="83"/>
    <n v="211"/>
    <n v="355"/>
    <n v="630"/>
    <x v="312"/>
    <n v="1279"/>
    <n v="372027"/>
    <n v="732341"/>
    <n v="1101882"/>
    <n v="1449022"/>
    <n v="1771794"/>
    <n v="2123842"/>
    <n v="2481632"/>
    <n v="2837749"/>
    <n v="3214375"/>
    <n v="234990"/>
    <x v="381"/>
    <n v="6331873"/>
    <n v="0"/>
    <n v="0"/>
    <n v="0"/>
    <n v="0"/>
    <n v="0"/>
    <n v="0"/>
    <n v="3.3445732485719075E-5"/>
    <n v="7.4354708608830454E-5"/>
    <n v="1.1044137662842698E-4"/>
    <n v="2.6809651474530832E-3"/>
    <n v="2.019939439720285E-4"/>
  </r>
  <r>
    <s v="Tennessee - 2013"/>
    <n v="0"/>
    <n v="0"/>
    <n v="0"/>
    <n v="0"/>
    <n v="13"/>
    <n v="25"/>
    <n v="142"/>
    <n v="247"/>
    <n v="411"/>
    <n v="597"/>
    <x v="313"/>
    <n v="1435"/>
    <n v="321178"/>
    <n v="625515"/>
    <n v="954787"/>
    <n v="1250861"/>
    <n v="1520996"/>
    <n v="1809554"/>
    <n v="2122091"/>
    <n v="2470837"/>
    <n v="2829952"/>
    <n v="218319"/>
    <x v="382"/>
    <n v="6184829"/>
    <n v="0"/>
    <n v="0"/>
    <n v="0"/>
    <n v="0"/>
    <n v="8.5470310244076909E-6"/>
    <n v="1.3815558971989782E-5"/>
    <n v="6.6915132291687769E-5"/>
    <n v="9.9966124839477472E-5"/>
    <n v="1.4523214528020263E-4"/>
    <n v="2.7345306638451076E-3"/>
    <n v="2.3201934928192842E-4"/>
  </r>
  <r>
    <s v="Tennessee - 2014"/>
    <n v="0"/>
    <n v="0"/>
    <n v="0"/>
    <n v="0"/>
    <n v="16"/>
    <n v="59"/>
    <n v="162"/>
    <n v="257"/>
    <n v="409"/>
    <n v="582"/>
    <x v="314"/>
    <n v="1485"/>
    <n v="370007"/>
    <n v="735391"/>
    <n v="1126254"/>
    <n v="1484352"/>
    <n v="1829908"/>
    <n v="2175232"/>
    <n v="2551507"/>
    <n v="2943472"/>
    <n v="3329074"/>
    <n v="216027"/>
    <x v="383"/>
    <n v="6516834"/>
    <n v="0"/>
    <n v="0"/>
    <n v="0"/>
    <n v="0"/>
    <n v="8.7436089683197193E-6"/>
    <n v="2.7123543603624809E-5"/>
    <n v="6.349188930306678E-5"/>
    <n v="8.7311854843531714E-5"/>
    <n v="1.2285698665755101E-4"/>
    <n v="2.6941076809843213E-3"/>
    <n v="2.2787138662731012E-4"/>
  </r>
  <r>
    <s v="Tennessee - 2015"/>
    <n v="0"/>
    <n v="0"/>
    <n v="0"/>
    <n v="0"/>
    <n v="0"/>
    <n v="32"/>
    <n v="80"/>
    <n v="308"/>
    <n v="485"/>
    <n v="645"/>
    <x v="315"/>
    <n v="1550"/>
    <n v="332548"/>
    <n v="660516"/>
    <n v="996729"/>
    <n v="1320479"/>
    <n v="1651939"/>
    <n v="1981058"/>
    <n v="2292214"/>
    <n v="2615614"/>
    <n v="2963803"/>
    <n v="279450"/>
    <x v="384"/>
    <n v="6469040"/>
    <n v="0"/>
    <n v="0"/>
    <n v="0"/>
    <n v="0"/>
    <n v="0"/>
    <n v="1.6152984920179015E-5"/>
    <n v="3.4900755339597436E-5"/>
    <n v="1.1775437813071806E-4"/>
    <n v="1.6364110570101995E-4"/>
    <n v="2.3081052066559315E-3"/>
    <n v="2.3960278495727342E-4"/>
  </r>
  <r>
    <s v="Tennessee - 2016"/>
    <n v="0"/>
    <n v="0"/>
    <n v="0"/>
    <n v="0"/>
    <n v="0"/>
    <n v="37"/>
    <n v="178"/>
    <n v="281"/>
    <n v="412"/>
    <n v="519"/>
    <x v="316"/>
    <n v="1427"/>
    <n v="354379"/>
    <n v="673863"/>
    <n v="1040550"/>
    <n v="1386037"/>
    <n v="1720513"/>
    <n v="2031410"/>
    <n v="2365583"/>
    <n v="2749370"/>
    <n v="3125420"/>
    <n v="134852"/>
    <x v="385"/>
    <n v="6350236"/>
    <n v="0"/>
    <n v="0"/>
    <n v="0"/>
    <n v="0"/>
    <n v="0"/>
    <n v="1.8213949916560419E-5"/>
    <n v="7.5245721667766468E-5"/>
    <n v="1.0220523247143891E-4"/>
    <n v="1.3182228308515335E-4"/>
    <n v="3.8486637202266188E-3"/>
    <n v="2.2471605779690707E-4"/>
  </r>
  <r>
    <s v="Tennessee - 2017"/>
    <n v="0"/>
    <n v="0"/>
    <n v="0"/>
    <n v="0"/>
    <n v="0"/>
    <n v="48"/>
    <n v="157"/>
    <n v="337"/>
    <n v="439"/>
    <n v="545"/>
    <x v="317"/>
    <n v="1526"/>
    <n v="221599"/>
    <n v="469366"/>
    <n v="711288"/>
    <n v="940099"/>
    <n v="1175222"/>
    <n v="1444657"/>
    <n v="1700410"/>
    <n v="1896749"/>
    <n v="2011617"/>
    <n v="216828"/>
    <x v="386"/>
    <n v="6889819"/>
    <n v="0"/>
    <n v="0"/>
    <n v="0"/>
    <n v="0"/>
    <n v="0"/>
    <n v="3.3225879914747931E-5"/>
    <n v="9.2330673190583443E-5"/>
    <n v="1.7767242792799681E-4"/>
    <n v="2.1823239712132081E-4"/>
    <n v="2.5135130149242717E-3"/>
    <n v="2.2148622481954895E-4"/>
  </r>
  <r>
    <s v="Texas - 2009"/>
    <n v="0"/>
    <n v="0"/>
    <n v="0"/>
    <n v="32"/>
    <n v="86"/>
    <n v="221"/>
    <n v="317"/>
    <n v="415"/>
    <n v="852"/>
    <n v="1245"/>
    <x v="318"/>
    <n v="3168"/>
    <n v="919555"/>
    <n v="1878235"/>
    <n v="2798695"/>
    <n v="3786960"/>
    <n v="4759898"/>
    <n v="5700127"/>
    <n v="6613106"/>
    <n v="7539519"/>
    <n v="8505282"/>
    <n v="410962"/>
    <x v="387"/>
    <n v="23721521"/>
    <n v="0"/>
    <n v="0"/>
    <n v="0"/>
    <n v="8.4500496440416584E-6"/>
    <n v="1.80676140539146E-5"/>
    <n v="3.8771065978003651E-5"/>
    <n v="4.7935115511531195E-5"/>
    <n v="5.5043299181287296E-5"/>
    <n v="1.0017304540872366E-4"/>
    <n v="3.0294771779385927E-3"/>
    <n v="1.3354961513639872E-4"/>
  </r>
  <r>
    <s v="Texas - 2010"/>
    <n v="0"/>
    <n v="0"/>
    <n v="0"/>
    <n v="0"/>
    <n v="22"/>
    <n v="131"/>
    <n v="266"/>
    <n v="390"/>
    <n v="826"/>
    <n v="1219"/>
    <x v="319"/>
    <n v="2854"/>
    <n v="939378"/>
    <n v="1911333"/>
    <n v="2858862"/>
    <n v="3798981"/>
    <n v="4749401"/>
    <n v="5695032"/>
    <n v="6619696"/>
    <n v="7558029"/>
    <n v="8547760"/>
    <n v="396607"/>
    <x v="388"/>
    <n v="24172190"/>
    <n v="0"/>
    <n v="0"/>
    <n v="0"/>
    <n v="0"/>
    <n v="4.6321630875135619E-6"/>
    <n v="2.3002504639131089E-5"/>
    <n v="4.0183114149048535E-5"/>
    <n v="5.1600754641190182E-5"/>
    <n v="9.6633503982329876E-5"/>
    <n v="3.0735715708497327E-3"/>
    <n v="1.180695667210956E-4"/>
  </r>
  <r>
    <s v="Texas - 2011"/>
    <n v="0"/>
    <n v="0"/>
    <n v="0"/>
    <n v="0"/>
    <n v="14"/>
    <n v="101"/>
    <n v="280"/>
    <n v="405"/>
    <n v="803"/>
    <n v="1265"/>
    <x v="320"/>
    <n v="2868"/>
    <n v="944970"/>
    <n v="1961665"/>
    <n v="2961653"/>
    <n v="3945858"/>
    <n v="4932000"/>
    <n v="5897184"/>
    <n v="6808625"/>
    <n v="7814628"/>
    <n v="8860224"/>
    <n v="465728"/>
    <x v="389"/>
    <n v="24819768"/>
    <n v="0"/>
    <n v="0"/>
    <n v="0"/>
    <n v="0"/>
    <n v="2.8386050283860503E-6"/>
    <n v="1.7126818495064763E-5"/>
    <n v="4.1124309240118235E-5"/>
    <n v="5.1825883458560024E-5"/>
    <n v="9.0629762859268569E-5"/>
    <n v="2.716177683111172E-3"/>
    <n v="1.1555305432347313E-4"/>
  </r>
  <r>
    <s v="Texas - 2012"/>
    <n v="0"/>
    <n v="0"/>
    <n v="0"/>
    <n v="0"/>
    <n v="24"/>
    <n v="106"/>
    <n v="250"/>
    <n v="440"/>
    <n v="784"/>
    <n v="1211"/>
    <x v="319"/>
    <n v="2815"/>
    <n v="911285"/>
    <n v="1812035"/>
    <n v="2737472"/>
    <n v="3650112"/>
    <n v="4578066"/>
    <n v="5472228"/>
    <n v="6394958"/>
    <n v="7347260"/>
    <n v="8325003"/>
    <n v="508761"/>
    <x v="390"/>
    <n v="25037667"/>
    <n v="0"/>
    <n v="0"/>
    <n v="0"/>
    <n v="0"/>
    <n v="5.2423883797219172E-6"/>
    <n v="1.9370537923492953E-5"/>
    <n v="3.9093298188979503E-5"/>
    <n v="5.9886270528060798E-5"/>
    <n v="9.4174140237547062E-5"/>
    <n v="2.3802925145598817E-3"/>
    <n v="1.1243060305898309E-4"/>
  </r>
  <r>
    <s v="Texas - 2013"/>
    <n v="0"/>
    <n v="0"/>
    <n v="0"/>
    <n v="15"/>
    <n v="42"/>
    <n v="165"/>
    <n v="365"/>
    <n v="490"/>
    <n v="841"/>
    <n v="1277"/>
    <x v="321"/>
    <n v="3195"/>
    <n v="978425"/>
    <n v="2004755"/>
    <n v="3016115"/>
    <n v="4021797"/>
    <n v="4994730"/>
    <n v="5980196"/>
    <n v="6964679"/>
    <n v="7980985"/>
    <n v="9032567"/>
    <n v="426773"/>
    <x v="391"/>
    <n v="25684305"/>
    <n v="0"/>
    <n v="0"/>
    <n v="0"/>
    <n v="3.7296760627152488E-6"/>
    <n v="8.4088629415403835E-6"/>
    <n v="2.7591068921486855E-5"/>
    <n v="5.2407296876137438E-5"/>
    <n v="6.1395930452193555E-5"/>
    <n v="9.3107529675672492E-5"/>
    <n v="2.9922230319162648E-3"/>
    <n v="1.2439503424367527E-4"/>
  </r>
  <r>
    <s v="Texas - 2014"/>
    <n v="0"/>
    <n v="0"/>
    <n v="0"/>
    <n v="40"/>
    <n v="66"/>
    <n v="195"/>
    <n v="458"/>
    <n v="533"/>
    <n v="829"/>
    <n v="1190"/>
    <x v="322"/>
    <n v="3311"/>
    <n v="924686"/>
    <n v="1901280"/>
    <n v="2842299"/>
    <n v="3790732"/>
    <n v="4807779"/>
    <n v="5739566"/>
    <n v="6708840"/>
    <n v="7646742"/>
    <n v="8704448"/>
    <n v="362867"/>
    <x v="392"/>
    <n v="26011866"/>
    <n v="0"/>
    <n v="0"/>
    <n v="0"/>
    <n v="1.055205168816999E-5"/>
    <n v="1.372775246116762E-5"/>
    <n v="3.3974694253886093E-5"/>
    <n v="6.8268135773099379E-5"/>
    <n v="6.9702887844260992E-5"/>
    <n v="9.5238664186402165E-5"/>
    <n v="3.2794384719470218E-3"/>
    <n v="1.2728806153314799E-4"/>
  </r>
  <r>
    <s v="Texas - 2015"/>
    <n v="0"/>
    <n v="0"/>
    <n v="0"/>
    <n v="10"/>
    <n v="10"/>
    <n v="157"/>
    <n v="318"/>
    <n v="496"/>
    <n v="826"/>
    <n v="1253"/>
    <x v="323"/>
    <n v="3070"/>
    <n v="974852"/>
    <n v="1934257"/>
    <n v="2874996"/>
    <n v="3897390"/>
    <n v="4882082"/>
    <n v="5793216"/>
    <n v="6732392"/>
    <n v="7666373"/>
    <n v="8603086"/>
    <n v="435004"/>
    <x v="393"/>
    <n v="26071613"/>
    <n v="0"/>
    <n v="0"/>
    <n v="0"/>
    <n v="2.5658196895871338E-6"/>
    <n v="2.0483064397525482E-6"/>
    <n v="2.7100663949005182E-5"/>
    <n v="4.7234326224616746E-5"/>
    <n v="6.4698130393603341E-5"/>
    <n v="9.6012058928621655E-5"/>
    <n v="2.880433283372107E-3"/>
    <n v="1.1775259167892681E-4"/>
  </r>
  <r>
    <s v="Texas - 2016"/>
    <n v="0"/>
    <n v="0"/>
    <n v="0"/>
    <n v="0"/>
    <n v="24"/>
    <n v="90"/>
    <n v="320"/>
    <n v="518"/>
    <n v="716"/>
    <n v="1026"/>
    <x v="65"/>
    <n v="2694"/>
    <n v="891660"/>
    <n v="1819912"/>
    <n v="2759470"/>
    <n v="3695606"/>
    <n v="4614001"/>
    <n v="5513716"/>
    <n v="6436177"/>
    <n v="7327872"/>
    <n v="8305580"/>
    <n v="407844"/>
    <x v="394"/>
    <n v="26545899"/>
    <n v="0"/>
    <n v="0"/>
    <n v="0"/>
    <n v="0"/>
    <n v="5.2015593407977151E-6"/>
    <n v="1.6322929944161069E-5"/>
    <n v="4.9718955833563931E-5"/>
    <n v="7.0689007668256208E-5"/>
    <n v="8.6207104139626606E-5"/>
    <n v="2.51566775531821E-3"/>
    <n v="1.0148460219787622E-4"/>
  </r>
  <r>
    <s v="Texas - 2017"/>
    <n v="0"/>
    <n v="0"/>
    <n v="0"/>
    <n v="0"/>
    <n v="21"/>
    <n v="147"/>
    <n v="326"/>
    <n v="518"/>
    <n v="741"/>
    <n v="1031"/>
    <x v="324"/>
    <n v="2784"/>
    <n v="465474"/>
    <n v="946374"/>
    <n v="1412924"/>
    <n v="1840343"/>
    <n v="2269035"/>
    <n v="2744239"/>
    <n v="3220610"/>
    <n v="3574960"/>
    <n v="3813053"/>
    <n v="360150"/>
    <x v="395"/>
    <n v="27167870"/>
    <n v="0"/>
    <n v="0"/>
    <n v="0"/>
    <n v="0"/>
    <n v="9.2550357310486625E-6"/>
    <n v="5.3566762953226741E-5"/>
    <n v="1.0122306022772083E-4"/>
    <n v="1.4489672611721531E-4"/>
    <n v="1.9433246797251441E-4"/>
    <n v="2.8626960988477022E-3"/>
    <n v="1.0247398857547537E-4"/>
  </r>
  <r>
    <s v="Utah - 2009"/>
    <n v="0"/>
    <n v="0"/>
    <n v="0"/>
    <n v="0"/>
    <n v="0"/>
    <n v="0"/>
    <n v="0"/>
    <n v="0"/>
    <n v="22"/>
    <n v="98"/>
    <x v="237"/>
    <n v="120"/>
    <n v="116282"/>
    <n v="234845"/>
    <n v="342763"/>
    <n v="458731"/>
    <n v="570962"/>
    <n v="680202"/>
    <n v="797225"/>
    <n v="923046"/>
    <n v="1012237"/>
    <n v="90798"/>
    <x v="396"/>
    <n v="2632280"/>
    <n v="0"/>
    <n v="0"/>
    <n v="0"/>
    <n v="0"/>
    <n v="0"/>
    <n v="0"/>
    <n v="0"/>
    <n v="0"/>
    <n v="2.1734040545840549E-5"/>
    <n v="1.0793189277296857E-3"/>
    <n v="4.5587855395322685E-5"/>
  </r>
  <r>
    <s v="Utah - 2010"/>
    <n v="0"/>
    <n v="0"/>
    <n v="0"/>
    <n v="0"/>
    <n v="0"/>
    <n v="0"/>
    <n v="0"/>
    <n v="0"/>
    <n v="36"/>
    <n v="137"/>
    <x v="325"/>
    <n v="173"/>
    <n v="117246"/>
    <n v="227907"/>
    <n v="344893"/>
    <n v="469160"/>
    <n v="589257"/>
    <n v="702762"/>
    <n v="813408"/>
    <n v="944118"/>
    <n v="1043960"/>
    <n v="59603"/>
    <x v="397"/>
    <n v="2665430"/>
    <n v="0"/>
    <n v="0"/>
    <n v="0"/>
    <n v="0"/>
    <n v="0"/>
    <n v="0"/>
    <n v="0"/>
    <n v="0"/>
    <n v="3.4484079849802677E-5"/>
    <n v="2.2985420196969951E-3"/>
    <n v="6.4905099740004426E-5"/>
  </r>
  <r>
    <s v="Utah - 2011"/>
    <n v="0"/>
    <n v="0"/>
    <n v="0"/>
    <n v="0"/>
    <n v="0"/>
    <n v="0"/>
    <n v="0"/>
    <n v="0"/>
    <n v="41"/>
    <n v="135"/>
    <x v="326"/>
    <n v="176"/>
    <n v="111918"/>
    <n v="210883"/>
    <n v="327018"/>
    <n v="452334"/>
    <n v="566905"/>
    <n v="673938"/>
    <n v="781330"/>
    <n v="903988"/>
    <n v="1002386"/>
    <n v="37823"/>
    <x v="398"/>
    <n v="2672834"/>
    <n v="0"/>
    <n v="0"/>
    <n v="0"/>
    <n v="0"/>
    <n v="0"/>
    <n v="0"/>
    <n v="0"/>
    <n v="0"/>
    <n v="4.090240685723863E-5"/>
    <n v="3.5692568014171274E-3"/>
    <n v="6.5847710707062247E-5"/>
  </r>
  <r>
    <s v="Utah - 2012"/>
    <n v="0"/>
    <n v="0"/>
    <n v="0"/>
    <n v="0"/>
    <n v="0"/>
    <n v="0"/>
    <n v="0"/>
    <n v="0"/>
    <n v="34"/>
    <n v="123"/>
    <x v="327"/>
    <n v="157"/>
    <n v="107612"/>
    <n v="207097"/>
    <n v="311417"/>
    <n v="435946"/>
    <n v="566416"/>
    <n v="681514"/>
    <n v="806468"/>
    <n v="940282"/>
    <n v="1039136"/>
    <n v="180055"/>
    <x v="399"/>
    <n v="2773327"/>
    <n v="0"/>
    <n v="0"/>
    <n v="0"/>
    <n v="0"/>
    <n v="0"/>
    <n v="0"/>
    <n v="0"/>
    <n v="0"/>
    <n v="3.2719490037877623E-5"/>
    <n v="6.8312460081641725E-4"/>
    <n v="5.6610706202333877E-5"/>
  </r>
  <r>
    <s v="Utah - 2013"/>
    <n v="0"/>
    <n v="0"/>
    <n v="0"/>
    <n v="0"/>
    <n v="0"/>
    <n v="0"/>
    <n v="0"/>
    <n v="0"/>
    <n v="68"/>
    <n v="162"/>
    <x v="328"/>
    <n v="230"/>
    <n v="131606"/>
    <n v="245266"/>
    <n v="375383"/>
    <n v="517369"/>
    <n v="657793"/>
    <n v="788168"/>
    <n v="924431"/>
    <n v="1059389"/>
    <n v="1175492"/>
    <n v="57915"/>
    <x v="400"/>
    <n v="2938531"/>
    <n v="0"/>
    <n v="0"/>
    <n v="0"/>
    <n v="0"/>
    <n v="0"/>
    <n v="0"/>
    <n v="0"/>
    <n v="0"/>
    <n v="5.7848118064606139E-5"/>
    <n v="2.7972027972027972E-3"/>
    <n v="7.8270401094968878E-5"/>
  </r>
  <r>
    <s v="Utah - 2014"/>
    <n v="0"/>
    <n v="0"/>
    <n v="0"/>
    <n v="0"/>
    <n v="0"/>
    <n v="0"/>
    <n v="0"/>
    <n v="0"/>
    <n v="59"/>
    <n v="127"/>
    <x v="329"/>
    <n v="186"/>
    <n v="123975"/>
    <n v="229373"/>
    <n v="355054"/>
    <n v="479505"/>
    <n v="592816"/>
    <n v="710432"/>
    <n v="818462"/>
    <n v="966075"/>
    <n v="1072282"/>
    <n v="126119"/>
    <x v="401"/>
    <n v="2835421"/>
    <n v="0"/>
    <n v="0"/>
    <n v="0"/>
    <n v="0"/>
    <n v="0"/>
    <n v="0"/>
    <n v="0"/>
    <n v="0"/>
    <n v="5.5022839141196067E-5"/>
    <n v="1.0069854661074065E-3"/>
    <n v="6.5598724140083608E-5"/>
  </r>
  <r>
    <s v="Utah - 2015"/>
    <n v="0"/>
    <n v="0"/>
    <n v="0"/>
    <n v="0"/>
    <n v="0"/>
    <n v="0"/>
    <n v="0"/>
    <n v="0"/>
    <n v="29"/>
    <n v="141"/>
    <x v="143"/>
    <n v="170"/>
    <n v="108153"/>
    <n v="223723"/>
    <n v="322304"/>
    <n v="448595"/>
    <n v="555754"/>
    <n v="658825"/>
    <n v="769397"/>
    <n v="881939"/>
    <n v="973407"/>
    <n v="261603"/>
    <x v="402"/>
    <n v="2906075"/>
    <n v="0"/>
    <n v="0"/>
    <n v="0"/>
    <n v="0"/>
    <n v="0"/>
    <n v="0"/>
    <n v="0"/>
    <n v="0"/>
    <n v="2.9792265722354577E-5"/>
    <n v="5.3898464467150601E-4"/>
    <n v="5.8498146124927955E-5"/>
  </r>
  <r>
    <s v="Utah - 2016"/>
    <n v="0"/>
    <n v="0"/>
    <n v="0"/>
    <n v="0"/>
    <n v="0"/>
    <n v="0"/>
    <n v="0"/>
    <n v="0"/>
    <n v="38"/>
    <n v="145"/>
    <x v="330"/>
    <n v="183"/>
    <n v="129991"/>
    <n v="270372"/>
    <n v="399831"/>
    <n v="535449"/>
    <n v="665221"/>
    <n v="807225"/>
    <n v="922083"/>
    <n v="1057793"/>
    <n v="1161339"/>
    <n v="136800"/>
    <x v="403"/>
    <n v="2919477"/>
    <n v="0"/>
    <n v="0"/>
    <n v="0"/>
    <n v="0"/>
    <n v="0"/>
    <n v="0"/>
    <n v="0"/>
    <n v="0"/>
    <n v="3.2720850673231501E-5"/>
    <n v="1.0599415204678362E-3"/>
    <n v="6.2682459906346236E-5"/>
  </r>
  <r>
    <s v="Utah - 2017"/>
    <n v="0"/>
    <n v="0"/>
    <n v="0"/>
    <n v="0"/>
    <n v="0"/>
    <n v="0"/>
    <n v="0"/>
    <n v="0"/>
    <n v="42"/>
    <n v="67"/>
    <x v="331"/>
    <n v="109"/>
    <n v="55043"/>
    <n v="113327"/>
    <n v="165988"/>
    <n v="229353"/>
    <n v="284249"/>
    <n v="334930"/>
    <n v="384475"/>
    <n v="428476"/>
    <n v="455306"/>
    <n v="57307"/>
    <x v="404"/>
    <n v="2989969"/>
    <n v="0"/>
    <n v="0"/>
    <n v="0"/>
    <n v="0"/>
    <n v="0"/>
    <n v="0"/>
    <n v="0"/>
    <n v="0"/>
    <n v="9.2245654570772187E-5"/>
    <n v="1.1691416406372694E-3"/>
    <n v="3.6455227462224528E-5"/>
  </r>
  <r>
    <s v="Vermont - 2009"/>
    <n v="0"/>
    <n v="0"/>
    <n v="0"/>
    <n v="0"/>
    <n v="0"/>
    <n v="0"/>
    <n v="0"/>
    <n v="0"/>
    <n v="0"/>
    <n v="0"/>
    <x v="9"/>
    <n v="0"/>
    <n v="38035"/>
    <n v="85217"/>
    <n v="122486"/>
    <n v="161646"/>
    <n v="208837"/>
    <n v="261409"/>
    <n v="300682"/>
    <n v="363808"/>
    <n v="416768"/>
    <n v="39796"/>
    <x v="405"/>
    <n v="620414"/>
    <n v="0"/>
    <n v="0"/>
    <n v="0"/>
    <n v="0"/>
    <n v="0"/>
    <n v="0"/>
    <n v="0"/>
    <n v="0"/>
    <n v="0"/>
    <n v="0"/>
    <n v="0"/>
  </r>
  <r>
    <s v="Vermont - 2010"/>
    <n v="0"/>
    <n v="0"/>
    <n v="0"/>
    <n v="0"/>
    <n v="0"/>
    <n v="0"/>
    <n v="0"/>
    <n v="0"/>
    <n v="0"/>
    <n v="0"/>
    <x v="9"/>
    <n v="0"/>
    <n v="34841"/>
    <n v="78301"/>
    <n v="109614"/>
    <n v="146558"/>
    <n v="189061"/>
    <n v="237813"/>
    <n v="281893"/>
    <n v="320818"/>
    <n v="379287"/>
    <n v="103032"/>
    <x v="406"/>
    <n v="572962"/>
    <n v="0"/>
    <n v="0"/>
    <n v="0"/>
    <n v="0"/>
    <n v="0"/>
    <n v="0"/>
    <n v="0"/>
    <n v="0"/>
    <n v="0"/>
    <n v="0"/>
    <n v="0"/>
  </r>
  <r>
    <s v="Vermont - 2011"/>
    <n v="0"/>
    <n v="0"/>
    <n v="0"/>
    <n v="0"/>
    <n v="0"/>
    <n v="0"/>
    <n v="0"/>
    <n v="0"/>
    <n v="0"/>
    <n v="0"/>
    <x v="9"/>
    <n v="0"/>
    <n v="41057"/>
    <n v="90894"/>
    <n v="128825"/>
    <n v="173211"/>
    <n v="222835"/>
    <n v="280581"/>
    <n v="334280"/>
    <n v="392830"/>
    <n v="468318"/>
    <n v="77431"/>
    <x v="407"/>
    <n v="691057"/>
    <n v="0"/>
    <n v="0"/>
    <n v="0"/>
    <n v="0"/>
    <n v="0"/>
    <n v="0"/>
    <n v="0"/>
    <n v="0"/>
    <n v="0"/>
    <n v="0"/>
    <n v="0"/>
  </r>
  <r>
    <s v="Vermont - 2012"/>
    <n v="0"/>
    <n v="0"/>
    <n v="0"/>
    <n v="0"/>
    <n v="0"/>
    <n v="0"/>
    <n v="0"/>
    <n v="0"/>
    <n v="0"/>
    <n v="0"/>
    <x v="9"/>
    <n v="0"/>
    <n v="43194"/>
    <n v="93673"/>
    <n v="133834"/>
    <n v="178177"/>
    <n v="224844"/>
    <n v="282445"/>
    <n v="338691"/>
    <n v="367508"/>
    <n v="444948"/>
    <n v="56948"/>
    <x v="408"/>
    <n v="647458"/>
    <n v="0"/>
    <n v="0"/>
    <n v="0"/>
    <n v="0"/>
    <n v="0"/>
    <n v="0"/>
    <n v="0"/>
    <n v="0"/>
    <n v="0"/>
    <n v="0"/>
    <n v="0"/>
  </r>
  <r>
    <s v="Vermont - 2013"/>
    <n v="0"/>
    <n v="0"/>
    <n v="0"/>
    <n v="0"/>
    <n v="0"/>
    <n v="0"/>
    <n v="0"/>
    <n v="0"/>
    <n v="0"/>
    <n v="0"/>
    <x v="9"/>
    <n v="0"/>
    <n v="33731"/>
    <n v="73851"/>
    <n v="104605"/>
    <n v="142017"/>
    <n v="178824"/>
    <n v="224443"/>
    <n v="271813"/>
    <n v="312670"/>
    <n v="369701"/>
    <n v="71405"/>
    <x v="409"/>
    <n v="557930"/>
    <n v="0"/>
    <n v="0"/>
    <n v="0"/>
    <n v="0"/>
    <n v="0"/>
    <n v="0"/>
    <n v="0"/>
    <n v="0"/>
    <n v="0"/>
    <n v="0"/>
    <n v="0"/>
  </r>
  <r>
    <s v="Vermont - 2014"/>
    <n v="0"/>
    <n v="0"/>
    <n v="0"/>
    <n v="0"/>
    <n v="0"/>
    <n v="0"/>
    <n v="0"/>
    <n v="0"/>
    <n v="0"/>
    <n v="0"/>
    <x v="9"/>
    <n v="0"/>
    <n v="33814"/>
    <n v="74194"/>
    <n v="104186"/>
    <n v="135008"/>
    <n v="169804"/>
    <n v="216213"/>
    <n v="265476"/>
    <n v="298962"/>
    <n v="345911"/>
    <n v="48060"/>
    <x v="410"/>
    <n v="508585"/>
    <n v="0"/>
    <n v="0"/>
    <n v="0"/>
    <n v="0"/>
    <n v="0"/>
    <n v="0"/>
    <n v="0"/>
    <n v="0"/>
    <n v="0"/>
    <n v="0"/>
    <n v="0"/>
  </r>
  <r>
    <s v="Vermont - 2015"/>
    <n v="0"/>
    <n v="0"/>
    <n v="0"/>
    <n v="0"/>
    <n v="0"/>
    <n v="0"/>
    <n v="0"/>
    <n v="0"/>
    <n v="0"/>
    <n v="20"/>
    <x v="332"/>
    <n v="20"/>
    <n v="39845"/>
    <n v="87988"/>
    <n v="127625"/>
    <n v="164638"/>
    <n v="207267"/>
    <n v="261877"/>
    <n v="319858"/>
    <n v="367055"/>
    <n v="439225"/>
    <n v="72564"/>
    <x v="411"/>
    <n v="746112"/>
    <n v="0"/>
    <n v="0"/>
    <n v="0"/>
    <n v="0"/>
    <n v="0"/>
    <n v="0"/>
    <n v="0"/>
    <n v="0"/>
    <n v="0"/>
    <n v="2.7561876412546168E-4"/>
    <n v="2.6805627037227654E-5"/>
  </r>
  <r>
    <s v="Vermont - 2016"/>
    <n v="0"/>
    <n v="0"/>
    <n v="0"/>
    <n v="0"/>
    <n v="0"/>
    <n v="0"/>
    <n v="0"/>
    <n v="0"/>
    <n v="0"/>
    <n v="0"/>
    <x v="9"/>
    <n v="0"/>
    <n v="29277"/>
    <n v="62811"/>
    <n v="90935"/>
    <n v="115912"/>
    <n v="142792"/>
    <n v="180593"/>
    <n v="224337"/>
    <n v="258746"/>
    <n v="325264"/>
    <n v="103441"/>
    <x v="412"/>
    <n v="555569"/>
    <n v="0"/>
    <n v="0"/>
    <n v="0"/>
    <n v="0"/>
    <n v="0"/>
    <n v="0"/>
    <n v="0"/>
    <n v="0"/>
    <n v="0"/>
    <n v="0"/>
    <n v="0"/>
  </r>
  <r>
    <s v="Vermont - 2017"/>
    <n v="0"/>
    <n v="0"/>
    <n v="0"/>
    <n v="0"/>
    <n v="0"/>
    <n v="0"/>
    <n v="0"/>
    <n v="0"/>
    <n v="0"/>
    <n v="0"/>
    <x v="9"/>
    <n v="0"/>
    <n v="32093"/>
    <n v="69385"/>
    <n v="100256"/>
    <n v="128391"/>
    <n v="166829"/>
    <n v="206747"/>
    <n v="256244"/>
    <n v="284870"/>
    <n v="298414"/>
    <n v="95879"/>
    <x v="413"/>
    <n v="657467"/>
    <n v="0"/>
    <n v="0"/>
    <n v="0"/>
    <n v="0"/>
    <n v="0"/>
    <n v="0"/>
    <n v="0"/>
    <n v="0"/>
    <n v="0"/>
    <n v="0"/>
    <n v="0"/>
  </r>
  <r>
    <s v="Virginia - 2009"/>
    <n v="0"/>
    <n v="0"/>
    <n v="0"/>
    <n v="0"/>
    <n v="0"/>
    <n v="10"/>
    <n v="34"/>
    <n v="110"/>
    <n v="351"/>
    <n v="550"/>
    <x v="333"/>
    <n v="1055"/>
    <n v="532608"/>
    <n v="1031115"/>
    <n v="1568675"/>
    <n v="2047291"/>
    <n v="2484692"/>
    <n v="2982299"/>
    <n v="3514388"/>
    <n v="4063264"/>
    <n v="4619325"/>
    <n v="170538"/>
    <x v="414"/>
    <n v="7685567"/>
    <n v="0"/>
    <n v="0"/>
    <n v="0"/>
    <n v="0"/>
    <n v="0"/>
    <n v="3.3531178463326445E-6"/>
    <n v="9.6745151645179757E-6"/>
    <n v="2.7071831906565755E-5"/>
    <n v="7.5985127697228495E-5"/>
    <n v="3.2250876637464963E-3"/>
    <n v="1.3727028858118081E-4"/>
  </r>
  <r>
    <s v="Virginia - 2010"/>
    <n v="0"/>
    <n v="0"/>
    <n v="0"/>
    <n v="0"/>
    <n v="0"/>
    <n v="0"/>
    <n v="0"/>
    <n v="113"/>
    <n v="329"/>
    <n v="581"/>
    <x v="334"/>
    <n v="1023"/>
    <n v="507629"/>
    <n v="960008"/>
    <n v="1429309"/>
    <n v="1879591"/>
    <n v="2282924"/>
    <n v="2712842"/>
    <n v="3139296"/>
    <n v="3643122"/>
    <n v="4117061"/>
    <n v="247608"/>
    <x v="415"/>
    <n v="7572296"/>
    <n v="0"/>
    <n v="0"/>
    <n v="0"/>
    <n v="0"/>
    <n v="0"/>
    <n v="0"/>
    <n v="0"/>
    <n v="3.1017352699141009E-5"/>
    <n v="7.9911373671655577E-5"/>
    <n v="2.3464508416529352E-3"/>
    <n v="1.3509772993554399E-4"/>
  </r>
  <r>
    <s v="Virginia - 2011"/>
    <n v="0"/>
    <n v="0"/>
    <n v="0"/>
    <n v="0"/>
    <n v="0"/>
    <n v="24"/>
    <n v="57"/>
    <n v="197"/>
    <n v="346"/>
    <n v="661"/>
    <x v="335"/>
    <n v="1285"/>
    <n v="538106"/>
    <n v="1015486"/>
    <n v="1503982"/>
    <n v="1999015"/>
    <n v="2460453"/>
    <n v="2933360"/>
    <n v="3446027"/>
    <n v="3963867"/>
    <n v="4456209"/>
    <n v="168551"/>
    <x v="416"/>
    <n v="7910723"/>
    <n v="0"/>
    <n v="0"/>
    <n v="0"/>
    <n v="0"/>
    <n v="0"/>
    <n v="8.18174380232907E-6"/>
    <n v="1.6540787405322128E-5"/>
    <n v="4.9698942976643768E-5"/>
    <n v="7.7644473138490589E-5"/>
    <n v="3.9216616929000714E-3"/>
    <n v="1.6243774431237197E-4"/>
  </r>
  <r>
    <s v="Virginia - 2012"/>
    <n v="0"/>
    <n v="0"/>
    <n v="0"/>
    <n v="0"/>
    <n v="0"/>
    <n v="0"/>
    <n v="20"/>
    <n v="123"/>
    <n v="330"/>
    <n v="643"/>
    <x v="162"/>
    <n v="1116"/>
    <n v="490471"/>
    <n v="933365"/>
    <n v="1404415"/>
    <n v="1839519"/>
    <n v="2299309"/>
    <n v="2731406"/>
    <n v="3203976"/>
    <n v="3672739"/>
    <n v="4111575"/>
    <n v="109472"/>
    <x v="417"/>
    <n v="7625851"/>
    <n v="0"/>
    <n v="0"/>
    <n v="0"/>
    <n v="0"/>
    <n v="0"/>
    <n v="0"/>
    <n v="6.2422440118153198E-6"/>
    <n v="3.3489992074035211E-5"/>
    <n v="8.0261213768446395E-5"/>
    <n v="5.8736480561239401E-3"/>
    <n v="1.4634432275165092E-4"/>
  </r>
  <r>
    <s v="Virginia - 2013"/>
    <n v="0"/>
    <n v="0"/>
    <n v="0"/>
    <n v="0"/>
    <n v="0"/>
    <n v="10"/>
    <n v="36"/>
    <n v="195"/>
    <n v="382"/>
    <n v="649"/>
    <x v="336"/>
    <n v="1272"/>
    <n v="529883"/>
    <n v="1039899"/>
    <n v="1537618"/>
    <n v="2050603"/>
    <n v="2538692"/>
    <n v="3023346"/>
    <n v="3512775"/>
    <n v="4024983"/>
    <n v="4495020"/>
    <n v="143912"/>
    <x v="418"/>
    <n v="8076916"/>
    <n v="0"/>
    <n v="0"/>
    <n v="0"/>
    <n v="0"/>
    <n v="0"/>
    <n v="3.3075936396297349E-6"/>
    <n v="1.0248307961654248E-5"/>
    <n v="4.8447409591543617E-5"/>
    <n v="8.4982936672139395E-5"/>
    <n v="4.5097003724498307E-3"/>
    <n v="1.5748585227331818E-4"/>
  </r>
  <r>
    <s v="Virginia - 2014"/>
    <n v="0"/>
    <n v="0"/>
    <n v="0"/>
    <n v="0"/>
    <n v="11"/>
    <n v="29"/>
    <n v="104"/>
    <n v="237"/>
    <n v="372"/>
    <n v="620"/>
    <x v="337"/>
    <n v="1373"/>
    <n v="512773"/>
    <n v="1026181"/>
    <n v="1532098"/>
    <n v="2011367"/>
    <n v="2461965"/>
    <n v="2902943"/>
    <n v="3346672"/>
    <n v="3898467"/>
    <n v="4378936"/>
    <n v="281947"/>
    <x v="419"/>
    <n v="8114452"/>
    <n v="0"/>
    <n v="0"/>
    <n v="0"/>
    <n v="0"/>
    <n v="4.4679757835712527E-6"/>
    <n v="9.9898620124473678E-6"/>
    <n v="3.1075647688210854E-5"/>
    <n v="6.0793127144592989E-5"/>
    <n v="8.4952143625757496E-5"/>
    <n v="2.1989948465491742E-3"/>
    <n v="1.6920427898273354E-4"/>
  </r>
  <r>
    <s v="Virginia - 2015"/>
    <n v="0"/>
    <n v="0"/>
    <n v="0"/>
    <n v="0"/>
    <n v="0"/>
    <n v="0"/>
    <n v="101"/>
    <n v="224"/>
    <n v="350"/>
    <n v="632"/>
    <x v="338"/>
    <n v="1307"/>
    <n v="523190"/>
    <n v="1009032"/>
    <n v="1551713"/>
    <n v="2050650"/>
    <n v="2555873"/>
    <n v="3053955"/>
    <n v="3531070"/>
    <n v="4083923"/>
    <n v="4591111"/>
    <n v="158051"/>
    <x v="420"/>
    <n v="8323168"/>
    <n v="0"/>
    <n v="0"/>
    <n v="0"/>
    <n v="0"/>
    <n v="0"/>
    <n v="0"/>
    <n v="2.8603227916750448E-5"/>
    <n v="5.4849222181711068E-5"/>
    <n v="7.6234270964043347E-5"/>
    <n v="3.9987092773851474E-3"/>
    <n v="1.5703155337006293E-4"/>
  </r>
  <r>
    <s v="Virginia - 2016"/>
    <n v="0"/>
    <n v="0"/>
    <n v="0"/>
    <n v="0"/>
    <n v="0"/>
    <n v="0"/>
    <n v="80"/>
    <n v="193"/>
    <n v="295"/>
    <n v="494"/>
    <x v="339"/>
    <n v="1062"/>
    <n v="525365"/>
    <n v="1063883"/>
    <n v="1585743"/>
    <n v="2088017"/>
    <n v="2593876"/>
    <n v="3076062"/>
    <n v="3555503"/>
    <n v="4088174"/>
    <n v="4551052"/>
    <n v="174956"/>
    <x v="421"/>
    <n v="8182040"/>
    <n v="0"/>
    <n v="0"/>
    <n v="0"/>
    <n v="0"/>
    <n v="0"/>
    <n v="0"/>
    <n v="2.2500332583040994E-5"/>
    <n v="4.7209340894003043E-5"/>
    <n v="6.4820177840200458E-5"/>
    <n v="2.8235670682914562E-3"/>
    <n v="1.297964810731798E-4"/>
  </r>
  <r>
    <s v="Virginia - 2017"/>
    <n v="0"/>
    <n v="0"/>
    <n v="0"/>
    <n v="0"/>
    <n v="0"/>
    <n v="13"/>
    <n v="72"/>
    <n v="201"/>
    <n v="315"/>
    <n v="511"/>
    <x v="340"/>
    <n v="1112"/>
    <n v="244240"/>
    <n v="520973"/>
    <n v="781404"/>
    <n v="1043795"/>
    <n v="1317660"/>
    <n v="1612493"/>
    <n v="1904010"/>
    <n v="2117120"/>
    <n v="2239678"/>
    <n v="131786"/>
    <x v="422"/>
    <n v="8225462"/>
    <n v="0"/>
    <n v="0"/>
    <n v="0"/>
    <n v="0"/>
    <n v="0"/>
    <n v="8.0620505019246603E-6"/>
    <n v="3.7814927442607969E-5"/>
    <n v="9.4940296251511491E-5"/>
    <n v="1.4064521775005156E-4"/>
    <n v="3.8774983685672228E-3"/>
    <n v="1.3518997473941282E-4"/>
  </r>
  <r>
    <s v="Washington - 2009"/>
    <n v="0"/>
    <n v="0"/>
    <n v="0"/>
    <n v="0"/>
    <n v="0"/>
    <n v="33"/>
    <n v="23"/>
    <n v="26"/>
    <n v="144"/>
    <n v="320"/>
    <x v="341"/>
    <n v="546"/>
    <n v="131982"/>
    <n v="278613"/>
    <n v="416033"/>
    <n v="574390"/>
    <n v="723683"/>
    <n v="861006"/>
    <n v="1000303"/>
    <n v="1154927"/>
    <n v="1314250"/>
    <n v="91753"/>
    <x v="423"/>
    <n v="6465755"/>
    <n v="0"/>
    <n v="0"/>
    <n v="0"/>
    <n v="0"/>
    <n v="0"/>
    <n v="3.8327259043490984E-5"/>
    <n v="2.2993033110967376E-5"/>
    <n v="2.2512245362693918E-5"/>
    <n v="1.0956819478790185E-4"/>
    <n v="3.4876243828539668E-3"/>
    <n v="8.4444894679739643E-5"/>
  </r>
  <r>
    <s v="Washington - 2010"/>
    <n v="0"/>
    <n v="0"/>
    <n v="0"/>
    <n v="0"/>
    <n v="0"/>
    <n v="0"/>
    <n v="11"/>
    <n v="0"/>
    <n v="102"/>
    <n v="298"/>
    <x v="342"/>
    <n v="411"/>
    <n v="147236"/>
    <n v="285171"/>
    <n v="420050"/>
    <n v="551848"/>
    <n v="689586"/>
    <n v="826871"/>
    <n v="971706"/>
    <n v="1115235"/>
    <n v="1254979"/>
    <n v="134595"/>
    <x v="424"/>
    <n v="6541242"/>
    <n v="0"/>
    <n v="0"/>
    <n v="0"/>
    <n v="0"/>
    <n v="0"/>
    <n v="0"/>
    <n v="1.1320296468273325E-5"/>
    <n v="0"/>
    <n v="8.1276260399576412E-5"/>
    <n v="2.2140495560756344E-3"/>
    <n v="6.2832104361832202E-5"/>
  </r>
  <r>
    <s v="Washington - 2011"/>
    <n v="0"/>
    <n v="0"/>
    <n v="0"/>
    <n v="0"/>
    <n v="0"/>
    <n v="0"/>
    <n v="12"/>
    <n v="46"/>
    <n v="158"/>
    <n v="365"/>
    <x v="343"/>
    <n v="581"/>
    <n v="128150"/>
    <n v="258223"/>
    <n v="388406"/>
    <n v="506264"/>
    <n v="627615"/>
    <n v="755168"/>
    <n v="888418"/>
    <n v="1027120"/>
    <n v="1156845"/>
    <n v="108908"/>
    <x v="425"/>
    <n v="6628098"/>
    <n v="0"/>
    <n v="0"/>
    <n v="0"/>
    <n v="0"/>
    <n v="0"/>
    <n v="0"/>
    <n v="1.3507155415581405E-5"/>
    <n v="4.4785419425188874E-5"/>
    <n v="1.3657836615968433E-4"/>
    <n v="3.3514526021963492E-3"/>
    <n v="8.7657122752258639E-5"/>
  </r>
  <r>
    <s v="Washington - 2012"/>
    <n v="0"/>
    <n v="0"/>
    <n v="0"/>
    <n v="0"/>
    <n v="0"/>
    <n v="0"/>
    <n v="0"/>
    <n v="10"/>
    <n v="155"/>
    <n v="356"/>
    <x v="25"/>
    <n v="521"/>
    <n v="144114"/>
    <n v="291772"/>
    <n v="433639"/>
    <n v="573420"/>
    <n v="710843"/>
    <n v="860511"/>
    <n v="1023561"/>
    <n v="1182634"/>
    <n v="1339361"/>
    <n v="110527"/>
    <x v="426"/>
    <n v="6763880"/>
    <n v="0"/>
    <n v="0"/>
    <n v="0"/>
    <n v="0"/>
    <n v="0"/>
    <n v="0"/>
    <n v="0"/>
    <n v="8.4557014258003747E-6"/>
    <n v="1.1572682794257859E-4"/>
    <n v="3.2209324418467885E-3"/>
    <n v="7.7026795271353129E-5"/>
  </r>
  <r>
    <s v="Washington - 2013"/>
    <n v="0"/>
    <n v="0"/>
    <n v="0"/>
    <n v="0"/>
    <n v="0"/>
    <n v="0"/>
    <n v="10"/>
    <n v="22"/>
    <n v="158"/>
    <n v="416"/>
    <x v="16"/>
    <n v="606"/>
    <n v="149167"/>
    <n v="292035"/>
    <n v="424314"/>
    <n v="552914"/>
    <n v="702072"/>
    <n v="847172"/>
    <n v="991343"/>
    <n v="1125621"/>
    <n v="1283034"/>
    <n v="119101"/>
    <x v="427"/>
    <n v="6780347"/>
    <n v="0"/>
    <n v="0"/>
    <n v="0"/>
    <n v="0"/>
    <n v="0"/>
    <n v="0"/>
    <n v="1.008732598101767E-5"/>
    <n v="1.9544766844257525E-5"/>
    <n v="1.2314560642975945E-4"/>
    <n v="3.492833813318108E-3"/>
    <n v="8.9375956717259455E-5"/>
  </r>
  <r>
    <s v="Washington - 2014"/>
    <n v="0"/>
    <n v="0"/>
    <n v="0"/>
    <n v="0"/>
    <n v="11"/>
    <n v="14"/>
    <n v="30"/>
    <n v="47"/>
    <n v="133"/>
    <n v="329"/>
    <x v="137"/>
    <n v="564"/>
    <n v="146527"/>
    <n v="299973"/>
    <n v="454536"/>
    <n v="596997"/>
    <n v="729655"/>
    <n v="872201"/>
    <n v="1017833"/>
    <n v="1155685"/>
    <n v="1310513"/>
    <n v="74339"/>
    <x v="428"/>
    <n v="6936198"/>
    <n v="0"/>
    <n v="0"/>
    <n v="0"/>
    <n v="0"/>
    <n v="1.5075617929021249E-5"/>
    <n v="1.6051345962685206E-5"/>
    <n v="2.9474383322214942E-5"/>
    <n v="4.0668521266608116E-5"/>
    <n v="1.0148697494797838E-4"/>
    <n v="4.4256715855741941E-3"/>
    <n v="8.1312557686502023E-5"/>
  </r>
  <r>
    <s v="Washington - 2015"/>
    <n v="0"/>
    <n v="0"/>
    <n v="0"/>
    <n v="0"/>
    <n v="0"/>
    <n v="0"/>
    <n v="0"/>
    <n v="80"/>
    <n v="155"/>
    <n v="436"/>
    <x v="344"/>
    <n v="671"/>
    <n v="118640"/>
    <n v="236780"/>
    <n v="349628"/>
    <n v="470197"/>
    <n v="577511"/>
    <n v="706928"/>
    <n v="834728"/>
    <n v="976291"/>
    <n v="1119184"/>
    <n v="119600"/>
    <x v="429"/>
    <n v="6946663"/>
    <n v="0"/>
    <n v="0"/>
    <n v="0"/>
    <n v="0"/>
    <n v="0"/>
    <n v="0"/>
    <n v="0"/>
    <n v="8.1942781404314906E-5"/>
    <n v="1.3849375973923859E-4"/>
    <n v="3.6454849498327759E-3"/>
    <n v="9.6593141195995828E-5"/>
  </r>
  <r>
    <s v="Washington - 2016"/>
    <n v="0"/>
    <n v="0"/>
    <n v="0"/>
    <n v="0"/>
    <n v="0"/>
    <n v="0"/>
    <n v="39"/>
    <n v="76"/>
    <n v="163"/>
    <n v="365"/>
    <x v="345"/>
    <n v="643"/>
    <n v="128614"/>
    <n v="256482"/>
    <n v="379355"/>
    <n v="502688"/>
    <n v="608115"/>
    <n v="725555"/>
    <n v="843302"/>
    <n v="965593"/>
    <n v="1098508"/>
    <n v="48934"/>
    <x v="430"/>
    <n v="7002722"/>
    <n v="0"/>
    <n v="0"/>
    <n v="0"/>
    <n v="0"/>
    <n v="0"/>
    <n v="0"/>
    <n v="4.6246777548256735E-5"/>
    <n v="7.870810993865946E-5"/>
    <n v="1.4838307959523281E-4"/>
    <n v="7.4590264437814201E-3"/>
    <n v="9.1821437435328723E-5"/>
  </r>
  <r>
    <s v="Washington - 2017"/>
    <n v="0"/>
    <n v="0"/>
    <n v="0"/>
    <n v="0"/>
    <n v="0"/>
    <n v="10"/>
    <n v="42"/>
    <n v="115"/>
    <n v="234"/>
    <n v="488"/>
    <x v="346"/>
    <n v="889"/>
    <n v="98867"/>
    <n v="202182"/>
    <n v="305127"/>
    <n v="404767"/>
    <n v="496988"/>
    <n v="603442"/>
    <n v="715373"/>
    <n v="815398"/>
    <n v="883759"/>
    <n v="55013"/>
    <x v="431"/>
    <n v="7100074"/>
    <n v="0"/>
    <n v="0"/>
    <n v="0"/>
    <n v="0"/>
    <n v="0"/>
    <n v="1.6571600916078098E-5"/>
    <n v="5.8710630677981978E-5"/>
    <n v="1.4103542073931995E-4"/>
    <n v="2.6477806732378399E-4"/>
    <n v="8.8706305782269637E-3"/>
    <n v="1.2520996260038979E-4"/>
  </r>
  <r>
    <s v="West Virginia - 2009"/>
    <n v="0"/>
    <n v="0"/>
    <n v="0"/>
    <n v="0"/>
    <n v="0"/>
    <n v="10"/>
    <n v="0"/>
    <n v="10"/>
    <n v="94"/>
    <n v="174"/>
    <x v="347"/>
    <n v="288"/>
    <n v="207747"/>
    <n v="393766"/>
    <n v="597747"/>
    <n v="809487"/>
    <n v="991816"/>
    <n v="1179658"/>
    <n v="1357270"/>
    <n v="1568835"/>
    <n v="1762612"/>
    <n v="86253"/>
    <x v="432"/>
    <n v="1771937"/>
    <n v="0"/>
    <n v="0"/>
    <n v="0"/>
    <n v="0"/>
    <n v="0"/>
    <n v="8.4770331740216237E-6"/>
    <n v="0"/>
    <n v="6.3741566194022951E-6"/>
    <n v="5.3329944423389831E-5"/>
    <n v="2.0173211366561164E-3"/>
    <n v="1.6253399528312802E-4"/>
  </r>
  <r>
    <s v="West Virginia - 2010"/>
    <n v="0"/>
    <n v="0"/>
    <n v="0"/>
    <n v="0"/>
    <n v="0"/>
    <n v="0"/>
    <n v="0"/>
    <n v="0"/>
    <n v="108"/>
    <n v="186"/>
    <x v="348"/>
    <n v="294"/>
    <n v="208475"/>
    <n v="405957"/>
    <n v="584476"/>
    <n v="782579"/>
    <n v="989769"/>
    <n v="1184177"/>
    <n v="1353298"/>
    <n v="1568347"/>
    <n v="1793029"/>
    <n v="109155"/>
    <x v="433"/>
    <n v="1881165"/>
    <n v="0"/>
    <n v="0"/>
    <n v="0"/>
    <n v="0"/>
    <n v="0"/>
    <n v="0"/>
    <n v="0"/>
    <n v="0"/>
    <n v="6.0233270069809246E-5"/>
    <n v="1.7039989006458706E-3"/>
    <n v="1.5628613120061239E-4"/>
  </r>
  <r>
    <s v="West Virginia - 2011"/>
    <n v="0"/>
    <n v="0"/>
    <n v="0"/>
    <n v="0"/>
    <n v="0"/>
    <n v="0"/>
    <n v="0"/>
    <n v="13"/>
    <n v="81"/>
    <n v="154"/>
    <x v="349"/>
    <n v="248"/>
    <n v="204448"/>
    <n v="393440"/>
    <n v="578120"/>
    <n v="803463"/>
    <n v="1012011"/>
    <n v="1203675"/>
    <n v="1384292"/>
    <n v="1600716"/>
    <n v="1807068"/>
    <n v="90993"/>
    <x v="434"/>
    <n v="1814205"/>
    <n v="0"/>
    <n v="0"/>
    <n v="0"/>
    <n v="0"/>
    <n v="0"/>
    <n v="0"/>
    <n v="0"/>
    <n v="8.1213656888542377E-6"/>
    <n v="4.4823991128170049E-5"/>
    <n v="1.6924378798369106E-3"/>
    <n v="1.3669899487654371E-4"/>
  </r>
  <r>
    <s v="West Virginia - 2012"/>
    <n v="0"/>
    <n v="0"/>
    <n v="0"/>
    <n v="0"/>
    <n v="0"/>
    <n v="0"/>
    <n v="0"/>
    <n v="0"/>
    <n v="98"/>
    <n v="170"/>
    <x v="280"/>
    <n v="268"/>
    <n v="195552"/>
    <n v="390421"/>
    <n v="575412"/>
    <n v="781628"/>
    <n v="995019"/>
    <n v="1198335"/>
    <n v="1382356"/>
    <n v="1590497"/>
    <n v="1783014"/>
    <n v="119992"/>
    <x v="435"/>
    <n v="1785173"/>
    <n v="0"/>
    <n v="0"/>
    <n v="0"/>
    <n v="0"/>
    <n v="0"/>
    <n v="0"/>
    <n v="0"/>
    <n v="0"/>
    <n v="5.4963113020985815E-5"/>
    <n v="1.4167611174078273E-3"/>
    <n v="1.5012550604339187E-4"/>
  </r>
  <r>
    <s v="West Virginia - 2013"/>
    <n v="0"/>
    <n v="0"/>
    <n v="0"/>
    <n v="0"/>
    <n v="0"/>
    <n v="0"/>
    <n v="0"/>
    <n v="37"/>
    <n v="98"/>
    <n v="189"/>
    <x v="350"/>
    <n v="324"/>
    <n v="193767"/>
    <n v="393638"/>
    <n v="600805"/>
    <n v="812435"/>
    <n v="1022206"/>
    <n v="1238210"/>
    <n v="1436735"/>
    <n v="1641405"/>
    <n v="1835390"/>
    <n v="65051"/>
    <x v="436"/>
    <n v="1867261"/>
    <n v="0"/>
    <n v="0"/>
    <n v="0"/>
    <n v="0"/>
    <n v="0"/>
    <n v="0"/>
    <n v="0"/>
    <n v="2.2541664001267208E-5"/>
    <n v="5.3394646369436467E-5"/>
    <n v="2.9054126762078983E-3"/>
    <n v="1.735161822583988E-4"/>
  </r>
  <r>
    <s v="West Virginia - 2014"/>
    <n v="0"/>
    <n v="0"/>
    <n v="0"/>
    <n v="0"/>
    <n v="0"/>
    <n v="0"/>
    <n v="23"/>
    <n v="32"/>
    <n v="52"/>
    <n v="179"/>
    <x v="351"/>
    <n v="286"/>
    <n v="242093"/>
    <n v="470438"/>
    <n v="686831"/>
    <n v="912244"/>
    <n v="1139357"/>
    <n v="1379363"/>
    <n v="1608316"/>
    <n v="1820101"/>
    <n v="2024369"/>
    <n v="123000"/>
    <x v="437"/>
    <n v="1921821"/>
    <n v="0"/>
    <n v="0"/>
    <n v="0"/>
    <n v="0"/>
    <n v="0"/>
    <n v="0"/>
    <n v="1.4300672255949701E-5"/>
    <n v="1.7581441908992963E-5"/>
    <n v="2.5687016546884485E-5"/>
    <n v="1.4552845528455285E-3"/>
    <n v="1.4881718953013834E-4"/>
  </r>
  <r>
    <s v="West Virginia - 2015"/>
    <n v="0"/>
    <n v="0"/>
    <n v="0"/>
    <n v="0"/>
    <n v="0"/>
    <n v="0"/>
    <n v="0"/>
    <n v="45"/>
    <n v="93"/>
    <n v="207"/>
    <x v="352"/>
    <n v="345"/>
    <n v="152327"/>
    <n v="306456"/>
    <n v="477742"/>
    <n v="641455"/>
    <n v="813767"/>
    <n v="984934"/>
    <n v="1158455"/>
    <n v="1309997"/>
    <n v="1488553"/>
    <n v="89457"/>
    <x v="438"/>
    <n v="1676448"/>
    <n v="0"/>
    <n v="0"/>
    <n v="0"/>
    <n v="0"/>
    <n v="0"/>
    <n v="0"/>
    <n v="0"/>
    <n v="3.4351223705092452E-5"/>
    <n v="6.2476781142492069E-5"/>
    <n v="2.3139608974144001E-3"/>
    <n v="2.0579224646395235E-4"/>
  </r>
  <r>
    <s v="West Virginia - 2016"/>
    <n v="0"/>
    <n v="0"/>
    <n v="0"/>
    <n v="0"/>
    <n v="0"/>
    <n v="0"/>
    <n v="0"/>
    <n v="13"/>
    <n v="51"/>
    <n v="143"/>
    <x v="353"/>
    <n v="207"/>
    <n v="185406"/>
    <n v="365574"/>
    <n v="560216"/>
    <n v="752461"/>
    <n v="949109"/>
    <n v="1132663"/>
    <n v="1316100"/>
    <n v="1505878"/>
    <n v="1711046"/>
    <n v="174817"/>
    <x v="439"/>
    <n v="1824017"/>
    <n v="0"/>
    <n v="0"/>
    <n v="0"/>
    <n v="0"/>
    <n v="0"/>
    <n v="0"/>
    <n v="0"/>
    <n v="8.6328374542957664E-6"/>
    <n v="2.9806328994077307E-5"/>
    <n v="8.1799824959815119E-4"/>
    <n v="1.1348578439784278E-4"/>
  </r>
  <r>
    <s v="West Virginia - 2017"/>
    <n v="0"/>
    <n v="0"/>
    <n v="0"/>
    <n v="0"/>
    <n v="0"/>
    <n v="0"/>
    <n v="0"/>
    <n v="33"/>
    <n v="101"/>
    <n v="160"/>
    <x v="348"/>
    <n v="294"/>
    <n v="88532"/>
    <n v="183531"/>
    <n v="274685"/>
    <n v="370744"/>
    <n v="469573"/>
    <n v="582310"/>
    <n v="697421"/>
    <n v="776369"/>
    <n v="815333"/>
    <n v="159458"/>
    <x v="440"/>
    <n v="1777619"/>
    <n v="0"/>
    <n v="0"/>
    <n v="0"/>
    <n v="0"/>
    <n v="0"/>
    <n v="0"/>
    <n v="0"/>
    <n v="4.2505561144249706E-5"/>
    <n v="1.2387576609802374E-4"/>
    <n v="1.0033990141604687E-3"/>
    <n v="1.6538977137395584E-4"/>
  </r>
  <r>
    <s v="Wisconsin - 2009"/>
    <n v="0"/>
    <n v="0"/>
    <n v="0"/>
    <n v="0"/>
    <n v="0"/>
    <n v="22"/>
    <n v="0"/>
    <n v="25"/>
    <n v="234"/>
    <n v="514"/>
    <x v="5"/>
    <n v="795"/>
    <n v="289592"/>
    <n v="562912"/>
    <n v="848411"/>
    <n v="1137407"/>
    <n v="1389767"/>
    <n v="1638703"/>
    <n v="1900930"/>
    <n v="2174996"/>
    <n v="2460036"/>
    <n v="91414"/>
    <x v="441"/>
    <n v="5599420"/>
    <n v="0"/>
    <n v="0"/>
    <n v="0"/>
    <n v="0"/>
    <n v="0"/>
    <n v="1.3425251555651024E-5"/>
    <n v="0"/>
    <n v="1.1494274012457954E-5"/>
    <n v="9.5120559211328608E-5"/>
    <n v="5.6227711291487077E-3"/>
    <n v="1.4197899068117771E-4"/>
  </r>
  <r>
    <s v="Wisconsin - 2010"/>
    <n v="0"/>
    <n v="0"/>
    <n v="0"/>
    <n v="0"/>
    <n v="0"/>
    <n v="0"/>
    <n v="0"/>
    <n v="0"/>
    <n v="225"/>
    <n v="501"/>
    <x v="147"/>
    <n v="726"/>
    <n v="284849"/>
    <n v="549556"/>
    <n v="819724"/>
    <n v="1082942"/>
    <n v="1320587"/>
    <n v="1552667"/>
    <n v="1806422"/>
    <n v="2059016"/>
    <n v="2325882"/>
    <n v="110371"/>
    <x v="442"/>
    <n v="5599318"/>
    <n v="0"/>
    <n v="0"/>
    <n v="0"/>
    <n v="0"/>
    <n v="0"/>
    <n v="0"/>
    <n v="0"/>
    <n v="0"/>
    <n v="9.6737495711304354E-5"/>
    <n v="4.539235849996829E-3"/>
    <n v="1.2965864771388231E-4"/>
  </r>
  <r>
    <s v="Wisconsin - 2011"/>
    <n v="0"/>
    <n v="0"/>
    <n v="0"/>
    <n v="0"/>
    <n v="0"/>
    <n v="0"/>
    <n v="0"/>
    <n v="33"/>
    <n v="241"/>
    <n v="532"/>
    <x v="354"/>
    <n v="806"/>
    <n v="277382"/>
    <n v="527704"/>
    <n v="786282"/>
    <n v="1051784"/>
    <n v="1299220"/>
    <n v="1521855"/>
    <n v="1749007"/>
    <n v="1969830"/>
    <n v="2218856"/>
    <n v="51007"/>
    <x v="443"/>
    <n v="5449940"/>
    <n v="0"/>
    <n v="0"/>
    <n v="0"/>
    <n v="0"/>
    <n v="0"/>
    <n v="0"/>
    <n v="0"/>
    <n v="1.6752714701268638E-5"/>
    <n v="1.0861452928896693E-4"/>
    <n v="1.0429940988491775E-2"/>
    <n v="1.4789153642058445E-4"/>
  </r>
  <r>
    <s v="Wisconsin - 2012"/>
    <n v="0"/>
    <n v="0"/>
    <n v="0"/>
    <n v="0"/>
    <n v="0"/>
    <n v="0"/>
    <n v="0"/>
    <n v="37"/>
    <n v="257"/>
    <n v="546"/>
    <x v="355"/>
    <n v="840"/>
    <n v="302583"/>
    <n v="595927"/>
    <n v="904746"/>
    <n v="1205465"/>
    <n v="1490758"/>
    <n v="1769194"/>
    <n v="2044379"/>
    <n v="2321096"/>
    <n v="2654682"/>
    <n v="74894"/>
    <x v="444"/>
    <n v="5972135"/>
    <n v="0"/>
    <n v="0"/>
    <n v="0"/>
    <n v="0"/>
    <n v="0"/>
    <n v="0"/>
    <n v="0"/>
    <n v="1.5940745234148006E-5"/>
    <n v="9.6810088741325706E-5"/>
    <n v="7.2903036291291695E-3"/>
    <n v="1.4065321698186661E-4"/>
  </r>
  <r>
    <s v="Wisconsin - 2013"/>
    <n v="0"/>
    <n v="0"/>
    <n v="0"/>
    <n v="0"/>
    <n v="0"/>
    <n v="0"/>
    <n v="24"/>
    <n v="70"/>
    <n v="228"/>
    <n v="642"/>
    <x v="8"/>
    <n v="964"/>
    <n v="294529"/>
    <n v="581396"/>
    <n v="863905"/>
    <n v="1142429"/>
    <n v="1432540"/>
    <n v="1670531"/>
    <n v="1926756"/>
    <n v="2172466"/>
    <n v="2424683"/>
    <n v="95730"/>
    <x v="445"/>
    <n v="5597184"/>
    <n v="0"/>
    <n v="0"/>
    <n v="0"/>
    <n v="0"/>
    <n v="0"/>
    <n v="0"/>
    <n v="1.2456169852332107E-5"/>
    <n v="3.2221447884569888E-5"/>
    <n v="9.4032910693892771E-5"/>
    <n v="6.7063616421184583E-3"/>
    <n v="1.722294639590194E-4"/>
  </r>
  <r>
    <s v="Wisconsin - 2014"/>
    <n v="0"/>
    <n v="0"/>
    <n v="0"/>
    <n v="0"/>
    <n v="0"/>
    <n v="14"/>
    <n v="21"/>
    <n v="44"/>
    <n v="193"/>
    <n v="560"/>
    <x v="151"/>
    <n v="832"/>
    <n v="318247"/>
    <n v="614707"/>
    <n v="911020"/>
    <n v="1213827"/>
    <n v="1522239"/>
    <n v="1780409"/>
    <n v="2056219"/>
    <n v="2335765"/>
    <n v="2667213"/>
    <n v="77532"/>
    <x v="446"/>
    <n v="5678734"/>
    <n v="0"/>
    <n v="0"/>
    <n v="0"/>
    <n v="0"/>
    <n v="0"/>
    <n v="7.8633617331747937E-6"/>
    <n v="1.0212919927303463E-5"/>
    <n v="1.8837511479108558E-5"/>
    <n v="7.2360175209104039E-5"/>
    <n v="7.2228241242325748E-3"/>
    <n v="1.465115288020182E-4"/>
  </r>
  <r>
    <s v="Wisconsin - 2015"/>
    <n v="0"/>
    <n v="0"/>
    <n v="0"/>
    <n v="0"/>
    <n v="0"/>
    <n v="0"/>
    <n v="0"/>
    <n v="52"/>
    <n v="238"/>
    <n v="595"/>
    <x v="356"/>
    <n v="885"/>
    <n v="281152"/>
    <n v="542046"/>
    <n v="808321"/>
    <n v="1067737"/>
    <n v="1312027"/>
    <n v="1556902"/>
    <n v="1822987"/>
    <n v="2057720"/>
    <n v="2377018"/>
    <n v="69239"/>
    <x v="447"/>
    <n v="5702115"/>
    <n v="0"/>
    <n v="0"/>
    <n v="0"/>
    <n v="0"/>
    <n v="0"/>
    <n v="0"/>
    <n v="0"/>
    <n v="2.5270687945881851E-5"/>
    <n v="1.001254513007474E-4"/>
    <n v="8.5934227819581457E-3"/>
    <n v="1.55205568460124E-4"/>
  </r>
  <r>
    <s v="Wisconsin - 2016"/>
    <n v="0"/>
    <n v="0"/>
    <n v="0"/>
    <n v="0"/>
    <n v="0"/>
    <n v="0"/>
    <n v="35"/>
    <n v="45"/>
    <n v="158"/>
    <n v="471"/>
    <x v="301"/>
    <n v="709"/>
    <n v="304149"/>
    <n v="590979"/>
    <n v="876567"/>
    <n v="1167568"/>
    <n v="1456252"/>
    <n v="1683973"/>
    <n v="1921698"/>
    <n v="2193270"/>
    <n v="2475686"/>
    <n v="169681"/>
    <x v="448"/>
    <n v="5693776"/>
    <n v="0"/>
    <n v="0"/>
    <n v="0"/>
    <n v="0"/>
    <n v="0"/>
    <n v="0"/>
    <n v="1.821305949217827E-5"/>
    <n v="2.0517309770342912E-5"/>
    <n v="6.3820694546885183E-5"/>
    <n v="2.7757969366045696E-3"/>
    <n v="1.2452193412596492E-4"/>
  </r>
  <r>
    <s v="Wisconsin - 2017"/>
    <n v="0"/>
    <n v="0"/>
    <n v="0"/>
    <n v="0"/>
    <n v="0"/>
    <n v="0"/>
    <n v="23"/>
    <n v="105"/>
    <n v="180"/>
    <n v="521"/>
    <x v="354"/>
    <n v="829"/>
    <n v="197896"/>
    <n v="406743"/>
    <n v="587274"/>
    <n v="771302"/>
    <n v="962100"/>
    <n v="1179285"/>
    <n v="1392308"/>
    <n v="1554163"/>
    <n v="1654975"/>
    <n v="72895"/>
    <x v="449"/>
    <n v="5832175"/>
    <n v="0"/>
    <n v="0"/>
    <n v="0"/>
    <n v="0"/>
    <n v="0"/>
    <n v="0"/>
    <n v="1.6519333365893178E-5"/>
    <n v="6.7560481107837472E-5"/>
    <n v="1.0876297225033611E-4"/>
    <n v="7.1472666163660062E-3"/>
    <n v="1.4214251115578664E-4"/>
  </r>
  <r>
    <s v="Wyoming - 2009"/>
    <n v="0"/>
    <n v="0"/>
    <n v="0"/>
    <n v="0"/>
    <n v="0"/>
    <n v="0"/>
    <n v="0"/>
    <n v="0"/>
    <n v="0"/>
    <n v="10"/>
    <x v="54"/>
    <n v="10"/>
    <n v="104659"/>
    <n v="205403"/>
    <n v="305673"/>
    <n v="396629"/>
    <n v="483620"/>
    <n v="577126"/>
    <n v="667334"/>
    <n v="747241"/>
    <n v="823485"/>
    <n v="13203"/>
    <x v="450"/>
    <n v="519426"/>
    <n v="0"/>
    <n v="0"/>
    <n v="0"/>
    <n v="0"/>
    <n v="0"/>
    <n v="0"/>
    <n v="0"/>
    <n v="0"/>
    <n v="0"/>
    <n v="7.5740362038930549E-4"/>
    <n v="1.9252020499551429E-5"/>
  </r>
  <r>
    <s v="Wyoming - 2010"/>
    <n v="0"/>
    <n v="0"/>
    <n v="0"/>
    <n v="0"/>
    <n v="0"/>
    <n v="0"/>
    <n v="0"/>
    <n v="0"/>
    <n v="0"/>
    <n v="10"/>
    <x v="54"/>
    <n v="10"/>
    <n v="107799"/>
    <n v="229152"/>
    <n v="339892"/>
    <n v="426985"/>
    <n v="520581"/>
    <n v="628216"/>
    <n v="726969"/>
    <n v="832531"/>
    <n v="905736"/>
    <n v="26035"/>
    <x v="451"/>
    <n v="600605"/>
    <n v="0"/>
    <n v="0"/>
    <n v="0"/>
    <n v="0"/>
    <n v="0"/>
    <n v="0"/>
    <n v="0"/>
    <n v="0"/>
    <n v="0"/>
    <n v="3.8409832917226809E-4"/>
    <n v="1.6649878039643359E-5"/>
  </r>
  <r>
    <s v="Wyoming - 2011"/>
    <n v="0"/>
    <n v="0"/>
    <n v="0"/>
    <n v="0"/>
    <n v="0"/>
    <n v="0"/>
    <n v="0"/>
    <n v="0"/>
    <n v="0"/>
    <n v="22"/>
    <x v="357"/>
    <n v="22"/>
    <n v="97039"/>
    <n v="196853"/>
    <n v="295679"/>
    <n v="382308"/>
    <n v="473558"/>
    <n v="571933"/>
    <n v="670733"/>
    <n v="761681"/>
    <n v="837220"/>
    <n v="26244"/>
    <x v="452"/>
    <n v="633559"/>
    <n v="0"/>
    <n v="0"/>
    <n v="0"/>
    <n v="0"/>
    <n v="0"/>
    <n v="0"/>
    <n v="0"/>
    <n v="0"/>
    <n v="0"/>
    <n v="8.3828684651729923E-4"/>
    <n v="3.4724469228595915E-5"/>
  </r>
  <r>
    <s v="Wyoming - 2012"/>
    <n v="0"/>
    <n v="0"/>
    <n v="0"/>
    <n v="0"/>
    <n v="0"/>
    <n v="0"/>
    <n v="0"/>
    <n v="0"/>
    <n v="0"/>
    <n v="0"/>
    <x v="9"/>
    <n v="0"/>
    <n v="129735"/>
    <n v="253679"/>
    <n v="377798"/>
    <n v="496255"/>
    <n v="616564"/>
    <n v="735321"/>
    <n v="863466"/>
    <n v="984797"/>
    <n v="1080767"/>
    <n v="27821"/>
    <x v="453"/>
    <n v="717595"/>
    <n v="0"/>
    <n v="0"/>
    <n v="0"/>
    <n v="0"/>
    <n v="0"/>
    <n v="0"/>
    <n v="0"/>
    <n v="0"/>
    <n v="0"/>
    <n v="0"/>
    <n v="0"/>
  </r>
  <r>
    <s v="Wyoming - 2013"/>
    <n v="0"/>
    <n v="0"/>
    <n v="0"/>
    <n v="0"/>
    <n v="0"/>
    <n v="0"/>
    <n v="0"/>
    <n v="0"/>
    <n v="0"/>
    <n v="12"/>
    <x v="358"/>
    <n v="12"/>
    <n v="75025"/>
    <n v="141058"/>
    <n v="227417"/>
    <n v="299887"/>
    <n v="378821"/>
    <n v="446772"/>
    <n v="519790"/>
    <n v="598100"/>
    <n v="665553"/>
    <n v="19313"/>
    <x v="454"/>
    <n v="566391"/>
    <n v="0"/>
    <n v="0"/>
    <n v="0"/>
    <n v="0"/>
    <n v="0"/>
    <n v="0"/>
    <n v="0"/>
    <n v="0"/>
    <n v="0"/>
    <n v="6.2134313674726868E-4"/>
    <n v="2.1186777332266931E-5"/>
  </r>
  <r>
    <s v="Wyoming - 2014"/>
    <n v="0"/>
    <n v="0"/>
    <n v="0"/>
    <n v="0"/>
    <n v="0"/>
    <n v="0"/>
    <n v="0"/>
    <n v="0"/>
    <n v="0"/>
    <n v="0"/>
    <x v="9"/>
    <n v="0"/>
    <n v="106880"/>
    <n v="209649"/>
    <n v="329236"/>
    <n v="425905"/>
    <n v="528518"/>
    <n v="632111"/>
    <n v="732447"/>
    <n v="851803"/>
    <n v="952197"/>
    <n v="22087"/>
    <x v="455"/>
    <n v="654471"/>
    <n v="0"/>
    <n v="0"/>
    <n v="0"/>
    <n v="0"/>
    <n v="0"/>
    <n v="0"/>
    <n v="0"/>
    <n v="0"/>
    <n v="0"/>
    <n v="0"/>
    <n v="0"/>
  </r>
  <r>
    <s v="Wyoming - 2015"/>
    <n v="0"/>
    <n v="0"/>
    <n v="0"/>
    <n v="0"/>
    <n v="0"/>
    <n v="0"/>
    <n v="0"/>
    <n v="0"/>
    <n v="0"/>
    <n v="0"/>
    <x v="9"/>
    <n v="0"/>
    <n v="84164"/>
    <n v="164058"/>
    <n v="259892"/>
    <n v="345477"/>
    <n v="422040"/>
    <n v="491375"/>
    <n v="572152"/>
    <n v="678445"/>
    <n v="754862"/>
    <n v="27483"/>
    <x v="456"/>
    <n v="606146"/>
    <n v="0"/>
    <n v="0"/>
    <n v="0"/>
    <n v="0"/>
    <n v="0"/>
    <n v="0"/>
    <n v="0"/>
    <n v="0"/>
    <n v="0"/>
    <n v="0"/>
    <n v="0"/>
  </r>
  <r>
    <s v="Wyoming - 2016"/>
    <n v="0"/>
    <n v="0"/>
    <n v="0"/>
    <n v="0"/>
    <n v="0"/>
    <n v="0"/>
    <n v="0"/>
    <n v="0"/>
    <n v="0"/>
    <n v="0"/>
    <x v="9"/>
    <n v="0"/>
    <n v="79536"/>
    <n v="146792"/>
    <n v="226198"/>
    <n v="311572"/>
    <n v="387860"/>
    <n v="455727"/>
    <n v="532792"/>
    <n v="626800"/>
    <n v="704285"/>
    <n v="37024"/>
    <x v="457"/>
    <n v="539403"/>
    <n v="0"/>
    <n v="0"/>
    <n v="0"/>
    <n v="0"/>
    <n v="0"/>
    <n v="0"/>
    <n v="0"/>
    <n v="0"/>
    <n v="0"/>
    <n v="0"/>
    <n v="0"/>
  </r>
  <r>
    <s v="Wyoming - 2017"/>
    <n v="0"/>
    <n v="0"/>
    <n v="0"/>
    <n v="0"/>
    <n v="0"/>
    <n v="0"/>
    <n v="0"/>
    <n v="0"/>
    <n v="0"/>
    <n v="22"/>
    <x v="357"/>
    <n v="22"/>
    <n v="39641"/>
    <n v="80250"/>
    <n v="125560"/>
    <n v="168747"/>
    <n v="205714"/>
    <n v="247070"/>
    <n v="289600"/>
    <n v="311912"/>
    <n v="323183"/>
    <n v="42550"/>
    <x v="458"/>
    <n v="628165"/>
    <n v="0"/>
    <n v="0"/>
    <n v="0"/>
    <n v="0"/>
    <n v="0"/>
    <n v="0"/>
    <n v="0"/>
    <n v="0"/>
    <n v="0"/>
    <n v="5.1703877790834315E-4"/>
    <n v="3.5022645324078867E-5"/>
  </r>
  <r>
    <s v="Grand Total"/>
    <n v="0"/>
    <n v="10"/>
    <n v="11"/>
    <n v="304"/>
    <n v="1192"/>
    <n v="7779"/>
    <n v="26857"/>
    <n v="53446"/>
    <n v="113081"/>
    <n v="212739"/>
    <x v="359"/>
    <n v="415419"/>
    <n v="107923589"/>
    <n v="213806324"/>
    <n v="321438199"/>
    <n v="428847414"/>
    <n v="533650420"/>
    <n v="639007873"/>
    <n v="744573359"/>
    <n v="851633364"/>
    <n v="956942738"/>
    <n v="51428609"/>
    <x v="459"/>
    <n v="2835955652"/>
    <n v="0"/>
    <n v="4.6771301301639704E-8"/>
    <n v="3.4221197213713856E-8"/>
    <n v="7.088768407497031E-7"/>
    <n v="2.2336719982343496E-6"/>
    <n v="1.2173558932035255E-5"/>
    <n v="3.6070320909776195E-5"/>
    <n v="6.2757052810814962E-5"/>
    <n v="1.1816903510479433E-4"/>
    <n v="4.1365886446588515E-3"/>
    <n v="1.464828971168975E-4"/>
  </r>
  <r>
    <m/>
    <m/>
    <m/>
    <m/>
    <m/>
    <m/>
    <m/>
    <m/>
    <m/>
    <m/>
    <m/>
    <x v="360"/>
    <m/>
    <m/>
    <m/>
    <m/>
    <m/>
    <m/>
    <m/>
    <m/>
    <m/>
    <m/>
    <m/>
    <x v="46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B8861-F34B-4198-A7F4-048FD1E1F945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63" firstHeaderRow="1" firstDataRow="1" firstDataCol="1"/>
  <pivotFields count="3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62">
        <item x="9"/>
        <item x="54"/>
        <item x="197"/>
        <item x="358"/>
        <item x="332"/>
        <item x="55"/>
        <item x="357"/>
        <item x="255"/>
        <item x="192"/>
        <item x="304"/>
        <item x="56"/>
        <item x="257"/>
        <item x="194"/>
        <item x="306"/>
        <item x="90"/>
        <item x="219"/>
        <item x="86"/>
        <item x="305"/>
        <item x="213"/>
        <item x="142"/>
        <item x="57"/>
        <item x="193"/>
        <item x="198"/>
        <item x="309"/>
        <item x="88"/>
        <item x="196"/>
        <item x="217"/>
        <item x="85"/>
        <item x="214"/>
        <item x="256"/>
        <item x="307"/>
        <item x="308"/>
        <item x="292"/>
        <item x="195"/>
        <item x="84"/>
        <item x="296"/>
        <item x="144"/>
        <item x="139"/>
        <item x="89"/>
        <item x="293"/>
        <item x="216"/>
        <item x="140"/>
        <item x="294"/>
        <item x="232"/>
        <item x="76"/>
        <item x="87"/>
        <item x="331"/>
        <item x="229"/>
        <item x="215"/>
        <item x="235"/>
        <item x="236"/>
        <item x="237"/>
        <item x="234"/>
        <item x="145"/>
        <item x="230"/>
        <item x="295"/>
        <item x="199"/>
        <item x="218"/>
        <item x="77"/>
        <item x="141"/>
        <item x="327"/>
        <item x="231"/>
        <item x="233"/>
        <item x="201"/>
        <item x="143"/>
        <item x="325"/>
        <item x="326"/>
        <item x="330"/>
        <item x="329"/>
        <item x="203"/>
        <item x="200"/>
        <item x="78"/>
        <item x="353"/>
        <item x="202"/>
        <item x="278"/>
        <item x="328"/>
        <item x="206"/>
        <item x="277"/>
        <item x="207"/>
        <item x="204"/>
        <item x="281"/>
        <item x="349"/>
        <item x="209"/>
        <item x="276"/>
        <item x="351"/>
        <item x="280"/>
        <item x="79"/>
        <item x="205"/>
        <item x="347"/>
        <item x="80"/>
        <item x="279"/>
        <item x="348"/>
        <item x="275"/>
        <item x="208"/>
        <item x="43"/>
        <item x="350"/>
        <item x="212"/>
        <item x="44"/>
        <item x="273"/>
        <item x="179"/>
        <item x="352"/>
        <item x="82"/>
        <item x="115"/>
        <item x="180"/>
        <item x="270"/>
        <item x="40"/>
        <item x="282"/>
        <item x="123"/>
        <item x="38"/>
        <item x="52"/>
        <item x="342"/>
        <item x="118"/>
        <item x="124"/>
        <item x="81"/>
        <item x="39"/>
        <item x="37"/>
        <item x="116"/>
        <item x="113"/>
        <item x="211"/>
        <item x="177"/>
        <item x="41"/>
        <item x="274"/>
        <item x="48"/>
        <item x="110"/>
        <item x="173"/>
        <item x="42"/>
        <item x="117"/>
        <item x="114"/>
        <item x="122"/>
        <item x="83"/>
        <item x="46"/>
        <item x="20"/>
        <item x="49"/>
        <item x="302"/>
        <item x="119"/>
        <item x="271"/>
        <item x="24"/>
        <item x="210"/>
        <item x="341"/>
        <item x="26"/>
        <item x="120"/>
        <item x="50"/>
        <item x="19"/>
        <item x="174"/>
        <item x="300"/>
        <item x="109"/>
        <item x="13"/>
        <item x="137"/>
        <item x="111"/>
        <item x="175"/>
        <item x="25"/>
        <item x="12"/>
        <item x="181"/>
        <item x="53"/>
        <item x="298"/>
        <item x="47"/>
        <item x="22"/>
        <item x="121"/>
        <item x="303"/>
        <item x="272"/>
        <item x="299"/>
        <item x="136"/>
        <item x="45"/>
        <item x="51"/>
        <item x="27"/>
        <item x="15"/>
        <item x="11"/>
        <item x="178"/>
        <item x="21"/>
        <item x="176"/>
        <item x="135"/>
        <item x="343"/>
        <item x="138"/>
        <item x="268"/>
        <item x="14"/>
        <item x="297"/>
        <item x="16"/>
        <item x="133"/>
        <item x="345"/>
        <item x="183"/>
        <item x="132"/>
        <item x="23"/>
        <item x="112"/>
        <item x="182"/>
        <item x="267"/>
        <item x="134"/>
        <item x="17"/>
        <item x="269"/>
        <item x="130"/>
        <item x="18"/>
        <item x="344"/>
        <item x="301"/>
        <item x="128"/>
        <item x="146"/>
        <item x="0"/>
        <item x="131"/>
        <item x="129"/>
        <item x="147"/>
        <item x="126"/>
        <item x="3"/>
        <item x="127"/>
        <item x="107"/>
        <item x="103"/>
        <item x="149"/>
        <item x="1"/>
        <item x="2"/>
        <item x="7"/>
        <item x="4"/>
        <item x="5"/>
        <item x="10"/>
        <item x="102"/>
        <item x="125"/>
        <item x="151"/>
        <item x="105"/>
        <item x="354"/>
        <item x="154"/>
        <item x="153"/>
        <item x="346"/>
        <item x="355"/>
        <item x="148"/>
        <item x="106"/>
        <item x="6"/>
        <item x="108"/>
        <item x="356"/>
        <item x="104"/>
        <item x="150"/>
        <item x="221"/>
        <item x="100"/>
        <item x="8"/>
        <item x="101"/>
        <item x="223"/>
        <item x="190"/>
        <item x="339"/>
        <item x="184"/>
        <item x="222"/>
        <item x="152"/>
        <item x="185"/>
        <item x="333"/>
        <item x="186"/>
        <item x="227"/>
        <item x="334"/>
        <item x="225"/>
        <item x="340"/>
        <item x="74"/>
        <item x="220"/>
        <item x="310"/>
        <item x="188"/>
        <item x="162"/>
        <item x="191"/>
        <item x="70"/>
        <item x="75"/>
        <item x="156"/>
        <item x="228"/>
        <item x="187"/>
        <item x="72"/>
        <item x="224"/>
        <item x="189"/>
        <item x="71"/>
        <item x="73"/>
        <item x="155"/>
        <item x="67"/>
        <item x="68"/>
        <item x="69"/>
        <item x="160"/>
        <item x="311"/>
        <item x="312"/>
        <item x="158"/>
        <item x="335"/>
        <item x="338"/>
        <item x="316"/>
        <item x="226"/>
        <item x="336"/>
        <item x="337"/>
        <item x="157"/>
        <item x="314"/>
        <item x="313"/>
        <item x="165"/>
        <item x="164"/>
        <item x="163"/>
        <item x="317"/>
        <item x="167"/>
        <item x="249"/>
        <item x="171"/>
        <item x="161"/>
        <item x="159"/>
        <item x="247"/>
        <item x="248"/>
        <item x="315"/>
        <item x="166"/>
        <item x="172"/>
        <item x="251"/>
        <item x="253"/>
        <item x="169"/>
        <item x="168"/>
        <item x="250"/>
        <item x="170"/>
        <item x="258"/>
        <item x="259"/>
        <item x="254"/>
        <item x="265"/>
        <item x="252"/>
        <item x="98"/>
        <item x="58"/>
        <item x="261"/>
        <item x="266"/>
        <item x="260"/>
        <item x="59"/>
        <item x="92"/>
        <item x="94"/>
        <item x="61"/>
        <item x="97"/>
        <item x="262"/>
        <item x="91"/>
        <item x="263"/>
        <item x="99"/>
        <item x="60"/>
        <item x="284"/>
        <item x="93"/>
        <item x="264"/>
        <item x="286"/>
        <item x="95"/>
        <item x="96"/>
        <item x="62"/>
        <item x="63"/>
        <item x="288"/>
        <item x="290"/>
        <item x="283"/>
        <item x="65"/>
        <item x="64"/>
        <item x="324"/>
        <item x="291"/>
        <item x="285"/>
        <item x="319"/>
        <item x="320"/>
        <item x="318"/>
        <item x="287"/>
        <item x="322"/>
        <item x="66"/>
        <item x="289"/>
        <item x="323"/>
        <item x="321"/>
        <item x="241"/>
        <item x="238"/>
        <item x="245"/>
        <item x="246"/>
        <item x="243"/>
        <item x="239"/>
        <item x="242"/>
        <item x="240"/>
        <item x="244"/>
        <item x="33"/>
        <item x="35"/>
        <item x="31"/>
        <item x="28"/>
        <item x="29"/>
        <item x="30"/>
        <item x="34"/>
        <item x="36"/>
        <item x="32"/>
        <item h="1" x="359"/>
        <item h="1" x="36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 t="grand">
      <x/>
    </i>
  </rowItems>
  <colItems count="1">
    <i/>
  </colItems>
  <dataFields count="1">
    <dataField name="Sum of 65+ years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3ADCD-82C6-4C0F-AD95-B96861A370D1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463" firstHeaderRow="1" firstDataRow="1" firstDataCol="1"/>
  <pivotFields count="3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62">
        <item x="73"/>
        <item x="72"/>
        <item x="74"/>
        <item x="75"/>
        <item x="77"/>
        <item x="76"/>
        <item x="78"/>
        <item x="79"/>
        <item x="80"/>
        <item x="68"/>
        <item x="69"/>
        <item x="70"/>
        <item x="67"/>
        <item x="71"/>
        <item x="65"/>
        <item x="64"/>
        <item x="66"/>
        <item x="63"/>
        <item x="105"/>
        <item x="107"/>
        <item x="102"/>
        <item x="103"/>
        <item x="104"/>
        <item x="101"/>
        <item x="99"/>
        <item x="100"/>
        <item x="355"/>
        <item x="359"/>
        <item x="358"/>
        <item x="354"/>
        <item x="106"/>
        <item x="356"/>
        <item x="351"/>
        <item x="352"/>
        <item x="353"/>
        <item x="260"/>
        <item x="357"/>
        <item x="17"/>
        <item x="267"/>
        <item x="261"/>
        <item x="268"/>
        <item x="262"/>
        <item x="266"/>
        <item x="265"/>
        <item x="264"/>
        <item x="54"/>
        <item x="56"/>
        <item x="263"/>
        <item x="458"/>
        <item x="413"/>
        <item x="57"/>
        <item x="58"/>
        <item x="55"/>
        <item x="59"/>
        <item x="412"/>
        <item x="61"/>
        <item x="269"/>
        <item x="62"/>
        <item x="410"/>
        <item x="60"/>
        <item x="409"/>
        <item x="377"/>
        <item x="406"/>
        <item x="405"/>
        <item x="408"/>
        <item x="314"/>
        <item x="252"/>
        <item x="411"/>
        <item x="174"/>
        <item x="254"/>
        <item x="242"/>
        <item x="26"/>
        <item x="258"/>
        <item x="407"/>
        <item x="404"/>
        <item x="179"/>
        <item x="259"/>
        <item x="197"/>
        <item x="257"/>
        <item x="253"/>
        <item x="255"/>
        <item x="20"/>
        <item x="172"/>
        <item x="177"/>
        <item x="195"/>
        <item x="171"/>
        <item x="175"/>
        <item x="24"/>
        <item x="189"/>
        <item x="18"/>
        <item x="173"/>
        <item x="196"/>
        <item x="116"/>
        <item x="176"/>
        <item x="256"/>
        <item x="192"/>
        <item x="178"/>
        <item x="22"/>
        <item x="251"/>
        <item x="19"/>
        <item x="193"/>
        <item x="21"/>
        <item x="191"/>
        <item x="194"/>
        <item x="23"/>
        <item x="190"/>
        <item x="454"/>
        <item x="287"/>
        <item x="25"/>
        <item x="457"/>
        <item x="277"/>
        <item x="272"/>
        <item x="188"/>
        <item x="456"/>
        <item x="341"/>
        <item x="276"/>
        <item x="274"/>
        <item x="275"/>
        <item x="270"/>
        <item x="273"/>
        <item x="278"/>
        <item x="184"/>
        <item x="450"/>
        <item x="187"/>
        <item x="180"/>
        <item x="452"/>
        <item x="183"/>
        <item x="271"/>
        <item x="53"/>
        <item x="182"/>
        <item x="185"/>
        <item x="181"/>
        <item x="186"/>
        <item x="440"/>
        <item x="431"/>
        <item x="451"/>
        <item x="455"/>
        <item x="13"/>
        <item x="11"/>
        <item x="12"/>
        <item x="152"/>
        <item x="398"/>
        <item x="14"/>
        <item x="396"/>
        <item x="16"/>
        <item x="284"/>
        <item x="397"/>
        <item x="453"/>
        <item x="430"/>
        <item x="15"/>
        <item x="402"/>
        <item x="335"/>
        <item x="368"/>
        <item x="285"/>
        <item x="337"/>
        <item x="399"/>
        <item x="281"/>
        <item x="401"/>
        <item x="339"/>
        <item x="336"/>
        <item x="9"/>
        <item x="429"/>
        <item x="224"/>
        <item x="280"/>
        <item x="279"/>
        <item x="282"/>
        <item x="333"/>
        <item x="400"/>
        <item x="425"/>
        <item x="143"/>
        <item x="10"/>
        <item x="403"/>
        <item x="338"/>
        <item x="283"/>
        <item x="286"/>
        <item x="35"/>
        <item x="340"/>
        <item x="334"/>
        <item x="424"/>
        <item x="170"/>
        <item x="427"/>
        <item x="428"/>
        <item x="215"/>
        <item x="423"/>
        <item x="364"/>
        <item x="426"/>
        <item x="362"/>
        <item x="366"/>
        <item x="332"/>
        <item x="360"/>
        <item x="367"/>
        <item x="365"/>
        <item x="363"/>
        <item x="8"/>
        <item x="438"/>
        <item x="313"/>
        <item x="361"/>
        <item x="115"/>
        <item x="114"/>
        <item x="109"/>
        <item x="108"/>
        <item x="233"/>
        <item x="307"/>
        <item x="113"/>
        <item x="449"/>
        <item x="111"/>
        <item x="311"/>
        <item x="306"/>
        <item x="439"/>
        <item x="432"/>
        <item x="312"/>
        <item x="309"/>
        <item x="433"/>
        <item x="110"/>
        <item x="435"/>
        <item x="44"/>
        <item x="434"/>
        <item x="436"/>
        <item x="239"/>
        <item x="161"/>
        <item x="374"/>
        <item x="112"/>
        <item x="376"/>
        <item x="308"/>
        <item x="310"/>
        <item x="206"/>
        <item x="237"/>
        <item x="89"/>
        <item x="125"/>
        <item x="37"/>
        <item x="370"/>
        <item x="36"/>
        <item x="43"/>
        <item x="369"/>
        <item x="234"/>
        <item x="437"/>
        <item x="235"/>
        <item x="38"/>
        <item x="40"/>
        <item x="294"/>
        <item x="373"/>
        <item x="86"/>
        <item x="236"/>
        <item x="238"/>
        <item x="372"/>
        <item x="291"/>
        <item x="296"/>
        <item x="50"/>
        <item x="386"/>
        <item x="350"/>
        <item x="289"/>
        <item x="83"/>
        <item x="288"/>
        <item x="166"/>
        <item x="41"/>
        <item x="293"/>
        <item x="39"/>
        <item x="375"/>
        <item x="290"/>
        <item x="48"/>
        <item x="292"/>
        <item x="295"/>
        <item x="371"/>
        <item x="443"/>
        <item x="164"/>
        <item x="134"/>
        <item x="169"/>
        <item x="165"/>
        <item x="241"/>
        <item x="42"/>
        <item x="45"/>
        <item x="347"/>
        <item x="46"/>
        <item x="49"/>
        <item x="82"/>
        <item x="162"/>
        <item x="6"/>
        <item x="168"/>
        <item x="87"/>
        <item x="348"/>
        <item x="344"/>
        <item x="422"/>
        <item x="345"/>
        <item x="442"/>
        <item x="343"/>
        <item x="349"/>
        <item x="447"/>
        <item x="346"/>
        <item x="323"/>
        <item x="81"/>
        <item x="163"/>
        <item x="342"/>
        <item x="240"/>
        <item x="5"/>
        <item x="84"/>
        <item x="445"/>
        <item x="441"/>
        <item x="88"/>
        <item x="47"/>
        <item x="85"/>
        <item x="326"/>
        <item x="0"/>
        <item x="448"/>
        <item x="167"/>
        <item x="52"/>
        <item x="210"/>
        <item x="325"/>
        <item x="444"/>
        <item x="446"/>
        <item x="212"/>
        <item x="321"/>
        <item x="1"/>
        <item x="324"/>
        <item x="327"/>
        <item x="217"/>
        <item x="4"/>
        <item x="201"/>
        <item x="249"/>
        <item x="27"/>
        <item x="305"/>
        <item x="31"/>
        <item x="34"/>
        <item x="7"/>
        <item x="218"/>
        <item x="131"/>
        <item x="209"/>
        <item x="322"/>
        <item x="246"/>
        <item x="204"/>
        <item x="328"/>
        <item x="382"/>
        <item x="198"/>
        <item x="51"/>
        <item x="98"/>
        <item x="319"/>
        <item x="211"/>
        <item x="244"/>
        <item x="128"/>
        <item x="207"/>
        <item x="3"/>
        <item x="318"/>
        <item x="199"/>
        <item x="331"/>
        <item x="315"/>
        <item x="222"/>
        <item x="29"/>
        <item x="205"/>
        <item x="316"/>
        <item x="33"/>
        <item x="203"/>
        <item x="129"/>
        <item x="248"/>
        <item x="219"/>
        <item x="214"/>
        <item x="329"/>
        <item x="32"/>
        <item x="213"/>
        <item x="202"/>
        <item x="317"/>
        <item x="216"/>
        <item x="384"/>
        <item x="2"/>
        <item x="132"/>
        <item x="30"/>
        <item x="221"/>
        <item x="243"/>
        <item x="320"/>
        <item x="220"/>
        <item x="385"/>
        <item x="28"/>
        <item x="247"/>
        <item x="130"/>
        <item x="330"/>
        <item x="127"/>
        <item x="223"/>
        <item x="133"/>
        <item x="200"/>
        <item x="378"/>
        <item x="380"/>
        <item x="245"/>
        <item x="208"/>
        <item x="145"/>
        <item x="381"/>
        <item x="150"/>
        <item x="126"/>
        <item x="379"/>
        <item x="383"/>
        <item x="151"/>
        <item x="147"/>
        <item x="144"/>
        <item x="304"/>
        <item x="148"/>
        <item x="250"/>
        <item x="121"/>
        <item x="146"/>
        <item x="300"/>
        <item x="297"/>
        <item x="303"/>
        <item x="299"/>
        <item x="122"/>
        <item x="124"/>
        <item x="119"/>
        <item x="301"/>
        <item x="142"/>
        <item x="298"/>
        <item x="120"/>
        <item x="149"/>
        <item x="231"/>
        <item x="139"/>
        <item x="123"/>
        <item x="140"/>
        <item x="118"/>
        <item x="117"/>
        <item x="302"/>
        <item x="227"/>
        <item x="135"/>
        <item x="225"/>
        <item x="395"/>
        <item x="137"/>
        <item x="417"/>
        <item x="138"/>
        <item x="415"/>
        <item x="136"/>
        <item x="229"/>
        <item x="232"/>
        <item x="141"/>
        <item x="158"/>
        <item x="154"/>
        <item x="226"/>
        <item x="157"/>
        <item x="155"/>
        <item x="419"/>
        <item x="416"/>
        <item x="230"/>
        <item x="418"/>
        <item x="228"/>
        <item x="156"/>
        <item x="421"/>
        <item x="420"/>
        <item x="414"/>
        <item x="153"/>
        <item x="160"/>
        <item x="159"/>
        <item x="95"/>
        <item x="97"/>
        <item x="92"/>
        <item x="94"/>
        <item x="91"/>
        <item x="93"/>
        <item x="96"/>
        <item x="90"/>
        <item x="394"/>
        <item x="390"/>
        <item x="387"/>
        <item x="388"/>
        <item x="393"/>
        <item x="392"/>
        <item x="389"/>
        <item x="391"/>
        <item h="1" x="459"/>
        <item h="1" x="46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4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 t="grand">
      <x/>
    </i>
  </rowItems>
  <colItems count="1">
    <i/>
  </colItems>
  <dataFields count="1">
    <dataField name="Sum of 65+ years2" fld="2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400B-53EF-4CA8-BE62-D29B58FD99BE}">
  <sheetPr>
    <tabColor theme="9" tint="-0.249977111117893"/>
  </sheetPr>
  <dimension ref="A3:B363"/>
  <sheetViews>
    <sheetView tabSelected="1" topLeftCell="A339" workbookViewId="0">
      <selection activeCell="B12" sqref="B12"/>
    </sheetView>
  </sheetViews>
  <sheetFormatPr defaultRowHeight="14.4" x14ac:dyDescent="0.3"/>
  <cols>
    <col min="1" max="1" width="12.5546875" bestFit="1" customWidth="1"/>
    <col min="2" max="2" width="15.44140625" bestFit="1" customWidth="1"/>
  </cols>
  <sheetData>
    <row r="3" spans="1:2" x14ac:dyDescent="0.3">
      <c r="A3" s="29" t="s">
        <v>513</v>
      </c>
      <c r="B3" t="s">
        <v>515</v>
      </c>
    </row>
    <row r="4" spans="1:2" x14ac:dyDescent="0.3">
      <c r="A4" s="30">
        <v>0</v>
      </c>
      <c r="B4" s="31">
        <v>0</v>
      </c>
    </row>
    <row r="5" spans="1:2" x14ac:dyDescent="0.3">
      <c r="A5" s="30">
        <v>10</v>
      </c>
      <c r="B5" s="31">
        <v>70</v>
      </c>
    </row>
    <row r="6" spans="1:2" x14ac:dyDescent="0.3">
      <c r="A6" s="30">
        <v>11</v>
      </c>
      <c r="B6" s="31">
        <v>11</v>
      </c>
    </row>
    <row r="7" spans="1:2" x14ac:dyDescent="0.3">
      <c r="A7" s="30">
        <v>12</v>
      </c>
      <c r="B7" s="31">
        <v>12</v>
      </c>
    </row>
    <row r="8" spans="1:2" x14ac:dyDescent="0.3">
      <c r="A8" s="30">
        <v>20</v>
      </c>
      <c r="B8" s="31">
        <v>20</v>
      </c>
    </row>
    <row r="9" spans="1:2" x14ac:dyDescent="0.3">
      <c r="A9" s="30">
        <v>21</v>
      </c>
      <c r="B9" s="31">
        <v>84</v>
      </c>
    </row>
    <row r="10" spans="1:2" x14ac:dyDescent="0.3">
      <c r="A10" s="30">
        <v>22</v>
      </c>
      <c r="B10" s="31">
        <v>44</v>
      </c>
    </row>
    <row r="11" spans="1:2" x14ac:dyDescent="0.3">
      <c r="A11" s="30">
        <v>25</v>
      </c>
      <c r="B11" s="31">
        <v>25</v>
      </c>
    </row>
    <row r="12" spans="1:2" x14ac:dyDescent="0.3">
      <c r="A12" s="30">
        <v>27</v>
      </c>
      <c r="B12" s="31">
        <v>54</v>
      </c>
    </row>
    <row r="13" spans="1:2" x14ac:dyDescent="0.3">
      <c r="A13" s="30">
        <v>30</v>
      </c>
      <c r="B13" s="31">
        <v>30</v>
      </c>
    </row>
    <row r="14" spans="1:2" x14ac:dyDescent="0.3">
      <c r="A14" s="30">
        <v>31</v>
      </c>
      <c r="B14" s="31">
        <v>62</v>
      </c>
    </row>
    <row r="15" spans="1:2" x14ac:dyDescent="0.3">
      <c r="A15" s="30">
        <v>38</v>
      </c>
      <c r="B15" s="31">
        <v>38</v>
      </c>
    </row>
    <row r="16" spans="1:2" x14ac:dyDescent="0.3">
      <c r="A16" s="30">
        <v>39</v>
      </c>
      <c r="B16" s="31">
        <v>39</v>
      </c>
    </row>
    <row r="17" spans="1:2" x14ac:dyDescent="0.3">
      <c r="A17" s="30">
        <v>40</v>
      </c>
      <c r="B17" s="31">
        <v>40</v>
      </c>
    </row>
    <row r="18" spans="1:2" x14ac:dyDescent="0.3">
      <c r="A18" s="30">
        <v>42</v>
      </c>
      <c r="B18" s="31">
        <v>42</v>
      </c>
    </row>
    <row r="19" spans="1:2" x14ac:dyDescent="0.3">
      <c r="A19" s="30">
        <v>45</v>
      </c>
      <c r="B19" s="31">
        <v>45</v>
      </c>
    </row>
    <row r="20" spans="1:2" x14ac:dyDescent="0.3">
      <c r="A20" s="30">
        <v>46</v>
      </c>
      <c r="B20" s="31">
        <v>92</v>
      </c>
    </row>
    <row r="21" spans="1:2" x14ac:dyDescent="0.3">
      <c r="A21" s="30">
        <v>47</v>
      </c>
      <c r="B21" s="31">
        <v>47</v>
      </c>
    </row>
    <row r="22" spans="1:2" x14ac:dyDescent="0.3">
      <c r="A22" s="30">
        <v>49</v>
      </c>
      <c r="B22" s="31">
        <v>49</v>
      </c>
    </row>
    <row r="23" spans="1:2" x14ac:dyDescent="0.3">
      <c r="A23" s="30">
        <v>51</v>
      </c>
      <c r="B23" s="31">
        <v>51</v>
      </c>
    </row>
    <row r="24" spans="1:2" x14ac:dyDescent="0.3">
      <c r="A24" s="30">
        <v>52</v>
      </c>
      <c r="B24" s="31">
        <v>52</v>
      </c>
    </row>
    <row r="25" spans="1:2" x14ac:dyDescent="0.3">
      <c r="A25" s="30">
        <v>53</v>
      </c>
      <c r="B25" s="31">
        <v>53</v>
      </c>
    </row>
    <row r="26" spans="1:2" x14ac:dyDescent="0.3">
      <c r="A26" s="30">
        <v>54</v>
      </c>
      <c r="B26" s="31">
        <v>54</v>
      </c>
    </row>
    <row r="27" spans="1:2" x14ac:dyDescent="0.3">
      <c r="A27" s="30">
        <v>55</v>
      </c>
      <c r="B27" s="31">
        <v>55</v>
      </c>
    </row>
    <row r="28" spans="1:2" x14ac:dyDescent="0.3">
      <c r="A28" s="30">
        <v>56</v>
      </c>
      <c r="B28" s="31">
        <v>112</v>
      </c>
    </row>
    <row r="29" spans="1:2" x14ac:dyDescent="0.3">
      <c r="A29" s="30">
        <v>58</v>
      </c>
      <c r="B29" s="31">
        <v>58</v>
      </c>
    </row>
    <row r="30" spans="1:2" x14ac:dyDescent="0.3">
      <c r="A30" s="30">
        <v>59</v>
      </c>
      <c r="B30" s="31">
        <v>59</v>
      </c>
    </row>
    <row r="31" spans="1:2" x14ac:dyDescent="0.3">
      <c r="A31" s="30">
        <v>61</v>
      </c>
      <c r="B31" s="31">
        <v>122</v>
      </c>
    </row>
    <row r="32" spans="1:2" x14ac:dyDescent="0.3">
      <c r="A32" s="30">
        <v>63</v>
      </c>
      <c r="B32" s="31">
        <v>63</v>
      </c>
    </row>
    <row r="33" spans="1:2" x14ac:dyDescent="0.3">
      <c r="A33" s="30">
        <v>64</v>
      </c>
      <c r="B33" s="31">
        <v>64</v>
      </c>
    </row>
    <row r="34" spans="1:2" x14ac:dyDescent="0.3">
      <c r="A34" s="30">
        <v>67</v>
      </c>
      <c r="B34" s="31">
        <v>67</v>
      </c>
    </row>
    <row r="35" spans="1:2" x14ac:dyDescent="0.3">
      <c r="A35" s="30">
        <v>69</v>
      </c>
      <c r="B35" s="31">
        <v>69</v>
      </c>
    </row>
    <row r="36" spans="1:2" x14ac:dyDescent="0.3">
      <c r="A36" s="30">
        <v>70</v>
      </c>
      <c r="B36" s="31">
        <v>210</v>
      </c>
    </row>
    <row r="37" spans="1:2" x14ac:dyDescent="0.3">
      <c r="A37" s="30">
        <v>71</v>
      </c>
      <c r="B37" s="31">
        <v>142</v>
      </c>
    </row>
    <row r="38" spans="1:2" x14ac:dyDescent="0.3">
      <c r="A38" s="30">
        <v>78</v>
      </c>
      <c r="B38" s="31">
        <v>78</v>
      </c>
    </row>
    <row r="39" spans="1:2" x14ac:dyDescent="0.3">
      <c r="A39" s="30">
        <v>79</v>
      </c>
      <c r="B39" s="31">
        <v>79</v>
      </c>
    </row>
    <row r="40" spans="1:2" x14ac:dyDescent="0.3">
      <c r="A40" s="30">
        <v>80</v>
      </c>
      <c r="B40" s="31">
        <v>160</v>
      </c>
    </row>
    <row r="41" spans="1:2" x14ac:dyDescent="0.3">
      <c r="A41" s="30">
        <v>81</v>
      </c>
      <c r="B41" s="31">
        <v>81</v>
      </c>
    </row>
    <row r="42" spans="1:2" x14ac:dyDescent="0.3">
      <c r="A42" s="30">
        <v>82</v>
      </c>
      <c r="B42" s="31">
        <v>164</v>
      </c>
    </row>
    <row r="43" spans="1:2" x14ac:dyDescent="0.3">
      <c r="A43" s="30">
        <v>95</v>
      </c>
      <c r="B43" s="31">
        <v>95</v>
      </c>
    </row>
    <row r="44" spans="1:2" x14ac:dyDescent="0.3">
      <c r="A44" s="30">
        <v>98</v>
      </c>
      <c r="B44" s="31">
        <v>196</v>
      </c>
    </row>
    <row r="45" spans="1:2" x14ac:dyDescent="0.3">
      <c r="A45" s="30">
        <v>100</v>
      </c>
      <c r="B45" s="31">
        <v>100</v>
      </c>
    </row>
    <row r="46" spans="1:2" x14ac:dyDescent="0.3">
      <c r="A46" s="30">
        <v>101</v>
      </c>
      <c r="B46" s="31">
        <v>101</v>
      </c>
    </row>
    <row r="47" spans="1:2" x14ac:dyDescent="0.3">
      <c r="A47" s="30">
        <v>103</v>
      </c>
      <c r="B47" s="31">
        <v>103</v>
      </c>
    </row>
    <row r="48" spans="1:2" x14ac:dyDescent="0.3">
      <c r="A48" s="30">
        <v>105</v>
      </c>
      <c r="B48" s="31">
        <v>315</v>
      </c>
    </row>
    <row r="49" spans="1:2" x14ac:dyDescent="0.3">
      <c r="A49" s="30">
        <v>106</v>
      </c>
      <c r="B49" s="31">
        <v>106</v>
      </c>
    </row>
    <row r="50" spans="1:2" x14ac:dyDescent="0.3">
      <c r="A50" s="30">
        <v>109</v>
      </c>
      <c r="B50" s="31">
        <v>109</v>
      </c>
    </row>
    <row r="51" spans="1:2" x14ac:dyDescent="0.3">
      <c r="A51" s="30">
        <v>112</v>
      </c>
      <c r="B51" s="31">
        <v>112</v>
      </c>
    </row>
    <row r="52" spans="1:2" x14ac:dyDescent="0.3">
      <c r="A52" s="30">
        <v>113</v>
      </c>
      <c r="B52" s="31">
        <v>113</v>
      </c>
    </row>
    <row r="53" spans="1:2" x14ac:dyDescent="0.3">
      <c r="A53" s="30">
        <v>115</v>
      </c>
      <c r="B53" s="31">
        <v>115</v>
      </c>
    </row>
    <row r="54" spans="1:2" x14ac:dyDescent="0.3">
      <c r="A54" s="30">
        <v>119</v>
      </c>
      <c r="B54" s="31">
        <v>119</v>
      </c>
    </row>
    <row r="55" spans="1:2" x14ac:dyDescent="0.3">
      <c r="A55" s="30">
        <v>120</v>
      </c>
      <c r="B55" s="31">
        <v>240</v>
      </c>
    </row>
    <row r="56" spans="1:2" x14ac:dyDescent="0.3">
      <c r="A56" s="30">
        <v>129</v>
      </c>
      <c r="B56" s="31">
        <v>129</v>
      </c>
    </row>
    <row r="57" spans="1:2" x14ac:dyDescent="0.3">
      <c r="A57" s="30">
        <v>130</v>
      </c>
      <c r="B57" s="31">
        <v>260</v>
      </c>
    </row>
    <row r="58" spans="1:2" x14ac:dyDescent="0.3">
      <c r="A58" s="30">
        <v>132</v>
      </c>
      <c r="B58" s="31">
        <v>132</v>
      </c>
    </row>
    <row r="59" spans="1:2" x14ac:dyDescent="0.3">
      <c r="A59" s="30">
        <v>135</v>
      </c>
      <c r="B59" s="31">
        <v>135</v>
      </c>
    </row>
    <row r="60" spans="1:2" x14ac:dyDescent="0.3">
      <c r="A60" s="30">
        <v>139</v>
      </c>
      <c r="B60" s="31">
        <v>139</v>
      </c>
    </row>
    <row r="61" spans="1:2" x14ac:dyDescent="0.3">
      <c r="A61" s="30">
        <v>140</v>
      </c>
      <c r="B61" s="31">
        <v>140</v>
      </c>
    </row>
    <row r="62" spans="1:2" x14ac:dyDescent="0.3">
      <c r="A62" s="30">
        <v>141</v>
      </c>
      <c r="B62" s="31">
        <v>141</v>
      </c>
    </row>
    <row r="63" spans="1:2" x14ac:dyDescent="0.3">
      <c r="A63" s="30">
        <v>148</v>
      </c>
      <c r="B63" s="31">
        <v>148</v>
      </c>
    </row>
    <row r="64" spans="1:2" x14ac:dyDescent="0.3">
      <c r="A64" s="30">
        <v>157</v>
      </c>
      <c r="B64" s="31">
        <v>157</v>
      </c>
    </row>
    <row r="65" spans="1:2" x14ac:dyDescent="0.3">
      <c r="A65" s="30">
        <v>162</v>
      </c>
      <c r="B65" s="31">
        <v>162</v>
      </c>
    </row>
    <row r="66" spans="1:2" x14ac:dyDescent="0.3">
      <c r="A66" s="30">
        <v>166</v>
      </c>
      <c r="B66" s="31">
        <v>166</v>
      </c>
    </row>
    <row r="67" spans="1:2" x14ac:dyDescent="0.3">
      <c r="A67" s="30">
        <v>168</v>
      </c>
      <c r="B67" s="31">
        <v>168</v>
      </c>
    </row>
    <row r="68" spans="1:2" x14ac:dyDescent="0.3">
      <c r="A68" s="30">
        <v>170</v>
      </c>
      <c r="B68" s="31">
        <v>340</v>
      </c>
    </row>
    <row r="69" spans="1:2" x14ac:dyDescent="0.3">
      <c r="A69" s="30">
        <v>173</v>
      </c>
      <c r="B69" s="31">
        <v>173</v>
      </c>
    </row>
    <row r="70" spans="1:2" x14ac:dyDescent="0.3">
      <c r="A70" s="30">
        <v>176</v>
      </c>
      <c r="B70" s="31">
        <v>176</v>
      </c>
    </row>
    <row r="71" spans="1:2" x14ac:dyDescent="0.3">
      <c r="A71" s="30">
        <v>183</v>
      </c>
      <c r="B71" s="31">
        <v>183</v>
      </c>
    </row>
    <row r="72" spans="1:2" x14ac:dyDescent="0.3">
      <c r="A72" s="30">
        <v>186</v>
      </c>
      <c r="B72" s="31">
        <v>186</v>
      </c>
    </row>
    <row r="73" spans="1:2" x14ac:dyDescent="0.3">
      <c r="A73" s="30">
        <v>187</v>
      </c>
      <c r="B73" s="31">
        <v>374</v>
      </c>
    </row>
    <row r="74" spans="1:2" x14ac:dyDescent="0.3">
      <c r="A74" s="30">
        <v>189</v>
      </c>
      <c r="B74" s="31">
        <v>189</v>
      </c>
    </row>
    <row r="75" spans="1:2" x14ac:dyDescent="0.3">
      <c r="A75" s="30">
        <v>193</v>
      </c>
      <c r="B75" s="31">
        <v>193</v>
      </c>
    </row>
    <row r="76" spans="1:2" x14ac:dyDescent="0.3">
      <c r="A76" s="30">
        <v>207</v>
      </c>
      <c r="B76" s="31">
        <v>207</v>
      </c>
    </row>
    <row r="77" spans="1:2" x14ac:dyDescent="0.3">
      <c r="A77" s="30">
        <v>208</v>
      </c>
      <c r="B77" s="31">
        <v>416</v>
      </c>
    </row>
    <row r="78" spans="1:2" x14ac:dyDescent="0.3">
      <c r="A78" s="30">
        <v>220</v>
      </c>
      <c r="B78" s="31">
        <v>220</v>
      </c>
    </row>
    <row r="79" spans="1:2" x14ac:dyDescent="0.3">
      <c r="A79" s="30">
        <v>230</v>
      </c>
      <c r="B79" s="31">
        <v>230</v>
      </c>
    </row>
    <row r="80" spans="1:2" x14ac:dyDescent="0.3">
      <c r="A80" s="30">
        <v>233</v>
      </c>
      <c r="B80" s="31">
        <v>233</v>
      </c>
    </row>
    <row r="81" spans="1:2" x14ac:dyDescent="0.3">
      <c r="A81" s="30">
        <v>237</v>
      </c>
      <c r="B81" s="31">
        <v>237</v>
      </c>
    </row>
    <row r="82" spans="1:2" x14ac:dyDescent="0.3">
      <c r="A82" s="30">
        <v>240</v>
      </c>
      <c r="B82" s="31">
        <v>480</v>
      </c>
    </row>
    <row r="83" spans="1:2" x14ac:dyDescent="0.3">
      <c r="A83" s="30">
        <v>243</v>
      </c>
      <c r="B83" s="31">
        <v>243</v>
      </c>
    </row>
    <row r="84" spans="1:2" x14ac:dyDescent="0.3">
      <c r="A84" s="30">
        <v>245</v>
      </c>
      <c r="B84" s="31">
        <v>245</v>
      </c>
    </row>
    <row r="85" spans="1:2" x14ac:dyDescent="0.3">
      <c r="A85" s="30">
        <v>248</v>
      </c>
      <c r="B85" s="31">
        <v>248</v>
      </c>
    </row>
    <row r="86" spans="1:2" x14ac:dyDescent="0.3">
      <c r="A86" s="30">
        <v>253</v>
      </c>
      <c r="B86" s="31">
        <v>253</v>
      </c>
    </row>
    <row r="87" spans="1:2" x14ac:dyDescent="0.3">
      <c r="A87" s="30">
        <v>261</v>
      </c>
      <c r="B87" s="31">
        <v>261</v>
      </c>
    </row>
    <row r="88" spans="1:2" x14ac:dyDescent="0.3">
      <c r="A88" s="30">
        <v>263</v>
      </c>
      <c r="B88" s="31">
        <v>263</v>
      </c>
    </row>
    <row r="89" spans="1:2" x14ac:dyDescent="0.3">
      <c r="A89" s="30">
        <v>268</v>
      </c>
      <c r="B89" s="31">
        <v>536</v>
      </c>
    </row>
    <row r="90" spans="1:2" x14ac:dyDescent="0.3">
      <c r="A90" s="30">
        <v>270</v>
      </c>
      <c r="B90" s="31">
        <v>270</v>
      </c>
    </row>
    <row r="91" spans="1:2" x14ac:dyDescent="0.3">
      <c r="A91" s="30">
        <v>271</v>
      </c>
      <c r="B91" s="31">
        <v>271</v>
      </c>
    </row>
    <row r="92" spans="1:2" x14ac:dyDescent="0.3">
      <c r="A92" s="30">
        <v>278</v>
      </c>
      <c r="B92" s="31">
        <v>278</v>
      </c>
    </row>
    <row r="93" spans="1:2" x14ac:dyDescent="0.3">
      <c r="A93" s="30">
        <v>286</v>
      </c>
      <c r="B93" s="31">
        <v>286</v>
      </c>
    </row>
    <row r="94" spans="1:2" x14ac:dyDescent="0.3">
      <c r="A94" s="30">
        <v>293</v>
      </c>
      <c r="B94" s="31">
        <v>293</v>
      </c>
    </row>
    <row r="95" spans="1:2" x14ac:dyDescent="0.3">
      <c r="A95" s="30">
        <v>294</v>
      </c>
      <c r="B95" s="31">
        <v>588</v>
      </c>
    </row>
    <row r="96" spans="1:2" x14ac:dyDescent="0.3">
      <c r="A96" s="30">
        <v>304</v>
      </c>
      <c r="B96" s="31">
        <v>304</v>
      </c>
    </row>
    <row r="97" spans="1:2" x14ac:dyDescent="0.3">
      <c r="A97" s="30">
        <v>314</v>
      </c>
      <c r="B97" s="31">
        <v>314</v>
      </c>
    </row>
    <row r="98" spans="1:2" x14ac:dyDescent="0.3">
      <c r="A98" s="30">
        <v>319</v>
      </c>
      <c r="B98" s="31">
        <v>638</v>
      </c>
    </row>
    <row r="99" spans="1:2" x14ac:dyDescent="0.3">
      <c r="A99" s="30">
        <v>324</v>
      </c>
      <c r="B99" s="31">
        <v>324</v>
      </c>
    </row>
    <row r="100" spans="1:2" x14ac:dyDescent="0.3">
      <c r="A100" s="30">
        <v>327</v>
      </c>
      <c r="B100" s="31">
        <v>327</v>
      </c>
    </row>
    <row r="101" spans="1:2" x14ac:dyDescent="0.3">
      <c r="A101" s="30">
        <v>334</v>
      </c>
      <c r="B101" s="31">
        <v>334</v>
      </c>
    </row>
    <row r="102" spans="1:2" x14ac:dyDescent="0.3">
      <c r="A102" s="30">
        <v>335</v>
      </c>
      <c r="B102" s="31">
        <v>335</v>
      </c>
    </row>
    <row r="103" spans="1:2" x14ac:dyDescent="0.3">
      <c r="A103" s="30">
        <v>344</v>
      </c>
      <c r="B103" s="31">
        <v>344</v>
      </c>
    </row>
    <row r="104" spans="1:2" x14ac:dyDescent="0.3">
      <c r="A104" s="30">
        <v>345</v>
      </c>
      <c r="B104" s="31">
        <v>345</v>
      </c>
    </row>
    <row r="105" spans="1:2" x14ac:dyDescent="0.3">
      <c r="A105" s="30">
        <v>348</v>
      </c>
      <c r="B105" s="31">
        <v>348</v>
      </c>
    </row>
    <row r="106" spans="1:2" x14ac:dyDescent="0.3">
      <c r="A106" s="30">
        <v>362</v>
      </c>
      <c r="B106" s="31">
        <v>362</v>
      </c>
    </row>
    <row r="107" spans="1:2" x14ac:dyDescent="0.3">
      <c r="A107" s="30">
        <v>371</v>
      </c>
      <c r="B107" s="31">
        <v>371</v>
      </c>
    </row>
    <row r="108" spans="1:2" x14ac:dyDescent="0.3">
      <c r="A108" s="30">
        <v>374</v>
      </c>
      <c r="B108" s="31">
        <v>374</v>
      </c>
    </row>
    <row r="109" spans="1:2" x14ac:dyDescent="0.3">
      <c r="A109" s="30">
        <v>375</v>
      </c>
      <c r="B109" s="31">
        <v>750</v>
      </c>
    </row>
    <row r="110" spans="1:2" x14ac:dyDescent="0.3">
      <c r="A110" s="30">
        <v>379</v>
      </c>
      <c r="B110" s="31">
        <v>379</v>
      </c>
    </row>
    <row r="111" spans="1:2" x14ac:dyDescent="0.3">
      <c r="A111" s="30">
        <v>384</v>
      </c>
      <c r="B111" s="31">
        <v>384</v>
      </c>
    </row>
    <row r="112" spans="1:2" x14ac:dyDescent="0.3">
      <c r="A112" s="30">
        <v>385</v>
      </c>
      <c r="B112" s="31">
        <v>770</v>
      </c>
    </row>
    <row r="113" spans="1:2" x14ac:dyDescent="0.3">
      <c r="A113" s="30">
        <v>399</v>
      </c>
      <c r="B113" s="31">
        <v>399</v>
      </c>
    </row>
    <row r="114" spans="1:2" x14ac:dyDescent="0.3">
      <c r="A114" s="30">
        <v>400</v>
      </c>
      <c r="B114" s="31">
        <v>400</v>
      </c>
    </row>
    <row r="115" spans="1:2" x14ac:dyDescent="0.3">
      <c r="A115" s="30">
        <v>402</v>
      </c>
      <c r="B115" s="31">
        <v>402</v>
      </c>
    </row>
    <row r="116" spans="1:2" x14ac:dyDescent="0.3">
      <c r="A116" s="30">
        <v>404</v>
      </c>
      <c r="B116" s="31">
        <v>808</v>
      </c>
    </row>
    <row r="117" spans="1:2" x14ac:dyDescent="0.3">
      <c r="A117" s="30">
        <v>405</v>
      </c>
      <c r="B117" s="31">
        <v>405</v>
      </c>
    </row>
    <row r="118" spans="1:2" x14ac:dyDescent="0.3">
      <c r="A118" s="30">
        <v>408</v>
      </c>
      <c r="B118" s="31">
        <v>816</v>
      </c>
    </row>
    <row r="119" spans="1:2" x14ac:dyDescent="0.3">
      <c r="A119" s="30">
        <v>411</v>
      </c>
      <c r="B119" s="31">
        <v>411</v>
      </c>
    </row>
    <row r="120" spans="1:2" x14ac:dyDescent="0.3">
      <c r="A120" s="30">
        <v>413</v>
      </c>
      <c r="B120" s="31">
        <v>413</v>
      </c>
    </row>
    <row r="121" spans="1:2" x14ac:dyDescent="0.3">
      <c r="A121" s="30">
        <v>420</v>
      </c>
      <c r="B121" s="31">
        <v>420</v>
      </c>
    </row>
    <row r="122" spans="1:2" x14ac:dyDescent="0.3">
      <c r="A122" s="30">
        <v>422</v>
      </c>
      <c r="B122" s="31">
        <v>422</v>
      </c>
    </row>
    <row r="123" spans="1:2" x14ac:dyDescent="0.3">
      <c r="A123" s="30">
        <v>425</v>
      </c>
      <c r="B123" s="31">
        <v>425</v>
      </c>
    </row>
    <row r="124" spans="1:2" x14ac:dyDescent="0.3">
      <c r="A124" s="30">
        <v>427</v>
      </c>
      <c r="B124" s="31">
        <v>427</v>
      </c>
    </row>
    <row r="125" spans="1:2" x14ac:dyDescent="0.3">
      <c r="A125" s="30">
        <v>428</v>
      </c>
      <c r="B125" s="31">
        <v>428</v>
      </c>
    </row>
    <row r="126" spans="1:2" x14ac:dyDescent="0.3">
      <c r="A126" s="30">
        <v>430</v>
      </c>
      <c r="B126" s="31">
        <v>430</v>
      </c>
    </row>
    <row r="127" spans="1:2" x14ac:dyDescent="0.3">
      <c r="A127" s="30">
        <v>434</v>
      </c>
      <c r="B127" s="31">
        <v>434</v>
      </c>
    </row>
    <row r="128" spans="1:2" x14ac:dyDescent="0.3">
      <c r="A128" s="30">
        <v>439</v>
      </c>
      <c r="B128" s="31">
        <v>1317</v>
      </c>
    </row>
    <row r="129" spans="1:2" x14ac:dyDescent="0.3">
      <c r="A129" s="30">
        <v>440</v>
      </c>
      <c r="B129" s="31">
        <v>440</v>
      </c>
    </row>
    <row r="130" spans="1:2" x14ac:dyDescent="0.3">
      <c r="A130" s="30">
        <v>449</v>
      </c>
      <c r="B130" s="31">
        <v>449</v>
      </c>
    </row>
    <row r="131" spans="1:2" x14ac:dyDescent="0.3">
      <c r="A131" s="30">
        <v>451</v>
      </c>
      <c r="B131" s="31">
        <v>451</v>
      </c>
    </row>
    <row r="132" spans="1:2" x14ac:dyDescent="0.3">
      <c r="A132" s="30">
        <v>453</v>
      </c>
      <c r="B132" s="31">
        <v>453</v>
      </c>
    </row>
    <row r="133" spans="1:2" x14ac:dyDescent="0.3">
      <c r="A133" s="30">
        <v>458</v>
      </c>
      <c r="B133" s="31">
        <v>458</v>
      </c>
    </row>
    <row r="134" spans="1:2" x14ac:dyDescent="0.3">
      <c r="A134" s="30">
        <v>459</v>
      </c>
      <c r="B134" s="31">
        <v>459</v>
      </c>
    </row>
    <row r="135" spans="1:2" x14ac:dyDescent="0.3">
      <c r="A135" s="30">
        <v>462</v>
      </c>
      <c r="B135" s="31">
        <v>462</v>
      </c>
    </row>
    <row r="136" spans="1:2" x14ac:dyDescent="0.3">
      <c r="A136" s="30">
        <v>467</v>
      </c>
      <c r="B136" s="31">
        <v>467</v>
      </c>
    </row>
    <row r="137" spans="1:2" x14ac:dyDescent="0.3">
      <c r="A137" s="30">
        <v>479</v>
      </c>
      <c r="B137" s="31">
        <v>479</v>
      </c>
    </row>
    <row r="138" spans="1:2" x14ac:dyDescent="0.3">
      <c r="A138" s="30">
        <v>481</v>
      </c>
      <c r="B138" s="31">
        <v>481</v>
      </c>
    </row>
    <row r="139" spans="1:2" x14ac:dyDescent="0.3">
      <c r="A139" s="30">
        <v>483</v>
      </c>
      <c r="B139" s="31">
        <v>483</v>
      </c>
    </row>
    <row r="140" spans="1:2" x14ac:dyDescent="0.3">
      <c r="A140" s="30">
        <v>485</v>
      </c>
      <c r="B140" s="31">
        <v>485</v>
      </c>
    </row>
    <row r="141" spans="1:2" x14ac:dyDescent="0.3">
      <c r="A141" s="30">
        <v>488</v>
      </c>
      <c r="B141" s="31">
        <v>488</v>
      </c>
    </row>
    <row r="142" spans="1:2" x14ac:dyDescent="0.3">
      <c r="A142" s="30">
        <v>490</v>
      </c>
      <c r="B142" s="31">
        <v>490</v>
      </c>
    </row>
    <row r="143" spans="1:2" x14ac:dyDescent="0.3">
      <c r="A143" s="30">
        <v>491</v>
      </c>
      <c r="B143" s="31">
        <v>491</v>
      </c>
    </row>
    <row r="144" spans="1:2" x14ac:dyDescent="0.3">
      <c r="A144" s="30">
        <v>492</v>
      </c>
      <c r="B144" s="31">
        <v>984</v>
      </c>
    </row>
    <row r="145" spans="1:2" x14ac:dyDescent="0.3">
      <c r="A145" s="30">
        <v>497</v>
      </c>
      <c r="B145" s="31">
        <v>1491</v>
      </c>
    </row>
    <row r="146" spans="1:2" x14ac:dyDescent="0.3">
      <c r="A146" s="30">
        <v>498</v>
      </c>
      <c r="B146" s="31">
        <v>498</v>
      </c>
    </row>
    <row r="147" spans="1:2" x14ac:dyDescent="0.3">
      <c r="A147" s="30">
        <v>501</v>
      </c>
      <c r="B147" s="31">
        <v>501</v>
      </c>
    </row>
    <row r="148" spans="1:2" x14ac:dyDescent="0.3">
      <c r="A148" s="30">
        <v>504</v>
      </c>
      <c r="B148" s="31">
        <v>504</v>
      </c>
    </row>
    <row r="149" spans="1:2" x14ac:dyDescent="0.3">
      <c r="A149" s="30">
        <v>506</v>
      </c>
      <c r="B149" s="31">
        <v>1012</v>
      </c>
    </row>
    <row r="150" spans="1:2" x14ac:dyDescent="0.3">
      <c r="A150" s="30">
        <v>507</v>
      </c>
      <c r="B150" s="31">
        <v>507</v>
      </c>
    </row>
    <row r="151" spans="1:2" x14ac:dyDescent="0.3">
      <c r="A151" s="30">
        <v>509</v>
      </c>
      <c r="B151" s="31">
        <v>1018</v>
      </c>
    </row>
    <row r="152" spans="1:2" x14ac:dyDescent="0.3">
      <c r="A152" s="30">
        <v>513</v>
      </c>
      <c r="B152" s="31">
        <v>513</v>
      </c>
    </row>
    <row r="153" spans="1:2" x14ac:dyDescent="0.3">
      <c r="A153" s="30">
        <v>517</v>
      </c>
      <c r="B153" s="31">
        <v>517</v>
      </c>
    </row>
    <row r="154" spans="1:2" x14ac:dyDescent="0.3">
      <c r="A154" s="30">
        <v>521</v>
      </c>
      <c r="B154" s="31">
        <v>1042</v>
      </c>
    </row>
    <row r="155" spans="1:2" x14ac:dyDescent="0.3">
      <c r="A155" s="30">
        <v>522</v>
      </c>
      <c r="B155" s="31">
        <v>522</v>
      </c>
    </row>
    <row r="156" spans="1:2" x14ac:dyDescent="0.3">
      <c r="A156" s="30">
        <v>525</v>
      </c>
      <c r="B156" s="31">
        <v>525</v>
      </c>
    </row>
    <row r="157" spans="1:2" x14ac:dyDescent="0.3">
      <c r="A157" s="30">
        <v>527</v>
      </c>
      <c r="B157" s="31">
        <v>527</v>
      </c>
    </row>
    <row r="158" spans="1:2" x14ac:dyDescent="0.3">
      <c r="A158" s="30">
        <v>533</v>
      </c>
      <c r="B158" s="31">
        <v>533</v>
      </c>
    </row>
    <row r="159" spans="1:2" x14ac:dyDescent="0.3">
      <c r="A159" s="30">
        <v>534</v>
      </c>
      <c r="B159" s="31">
        <v>534</v>
      </c>
    </row>
    <row r="160" spans="1:2" x14ac:dyDescent="0.3">
      <c r="A160" s="30">
        <v>536</v>
      </c>
      <c r="B160" s="31">
        <v>536</v>
      </c>
    </row>
    <row r="161" spans="1:2" x14ac:dyDescent="0.3">
      <c r="A161" s="30">
        <v>537</v>
      </c>
      <c r="B161" s="31">
        <v>537</v>
      </c>
    </row>
    <row r="162" spans="1:2" x14ac:dyDescent="0.3">
      <c r="A162" s="30">
        <v>539</v>
      </c>
      <c r="B162" s="31">
        <v>539</v>
      </c>
    </row>
    <row r="163" spans="1:2" x14ac:dyDescent="0.3">
      <c r="A163" s="30">
        <v>540</v>
      </c>
      <c r="B163" s="31">
        <v>1080</v>
      </c>
    </row>
    <row r="164" spans="1:2" x14ac:dyDescent="0.3">
      <c r="A164" s="30">
        <v>542</v>
      </c>
      <c r="B164" s="31">
        <v>542</v>
      </c>
    </row>
    <row r="165" spans="1:2" x14ac:dyDescent="0.3">
      <c r="A165" s="30">
        <v>543</v>
      </c>
      <c r="B165" s="31">
        <v>543</v>
      </c>
    </row>
    <row r="166" spans="1:2" x14ac:dyDescent="0.3">
      <c r="A166" s="30">
        <v>546</v>
      </c>
      <c r="B166" s="31">
        <v>546</v>
      </c>
    </row>
    <row r="167" spans="1:2" x14ac:dyDescent="0.3">
      <c r="A167" s="30">
        <v>548</v>
      </c>
      <c r="B167" s="31">
        <v>548</v>
      </c>
    </row>
    <row r="168" spans="1:2" x14ac:dyDescent="0.3">
      <c r="A168" s="30">
        <v>549</v>
      </c>
      <c r="B168" s="31">
        <v>549</v>
      </c>
    </row>
    <row r="169" spans="1:2" x14ac:dyDescent="0.3">
      <c r="A169" s="30">
        <v>553</v>
      </c>
      <c r="B169" s="31">
        <v>553</v>
      </c>
    </row>
    <row r="170" spans="1:2" x14ac:dyDescent="0.3">
      <c r="A170" s="30">
        <v>560</v>
      </c>
      <c r="B170" s="31">
        <v>1120</v>
      </c>
    </row>
    <row r="171" spans="1:2" x14ac:dyDescent="0.3">
      <c r="A171" s="30">
        <v>562</v>
      </c>
      <c r="B171" s="31">
        <v>562</v>
      </c>
    </row>
    <row r="172" spans="1:2" x14ac:dyDescent="0.3">
      <c r="A172" s="30">
        <v>563</v>
      </c>
      <c r="B172" s="31">
        <v>563</v>
      </c>
    </row>
    <row r="173" spans="1:2" x14ac:dyDescent="0.3">
      <c r="A173" s="30">
        <v>567</v>
      </c>
      <c r="B173" s="31">
        <v>1701</v>
      </c>
    </row>
    <row r="174" spans="1:2" x14ac:dyDescent="0.3">
      <c r="A174" s="30">
        <v>568</v>
      </c>
      <c r="B174" s="31">
        <v>568</v>
      </c>
    </row>
    <row r="175" spans="1:2" x14ac:dyDescent="0.3">
      <c r="A175" s="30">
        <v>569</v>
      </c>
      <c r="B175" s="31">
        <v>569</v>
      </c>
    </row>
    <row r="176" spans="1:2" x14ac:dyDescent="0.3">
      <c r="A176" s="30">
        <v>570</v>
      </c>
      <c r="B176" s="31">
        <v>570</v>
      </c>
    </row>
    <row r="177" spans="1:2" x14ac:dyDescent="0.3">
      <c r="A177" s="30">
        <v>579</v>
      </c>
      <c r="B177" s="31">
        <v>579</v>
      </c>
    </row>
    <row r="178" spans="1:2" x14ac:dyDescent="0.3">
      <c r="A178" s="30">
        <v>583</v>
      </c>
      <c r="B178" s="31">
        <v>583</v>
      </c>
    </row>
    <row r="179" spans="1:2" x14ac:dyDescent="0.3">
      <c r="A179" s="30">
        <v>591</v>
      </c>
      <c r="B179" s="31">
        <v>591</v>
      </c>
    </row>
    <row r="180" spans="1:2" x14ac:dyDescent="0.3">
      <c r="A180" s="30">
        <v>596</v>
      </c>
      <c r="B180" s="31">
        <v>1192</v>
      </c>
    </row>
    <row r="181" spans="1:2" x14ac:dyDescent="0.3">
      <c r="A181" s="30">
        <v>600</v>
      </c>
      <c r="B181" s="31">
        <v>600</v>
      </c>
    </row>
    <row r="182" spans="1:2" x14ac:dyDescent="0.3">
      <c r="A182" s="30">
        <v>604</v>
      </c>
      <c r="B182" s="31">
        <v>604</v>
      </c>
    </row>
    <row r="183" spans="1:2" x14ac:dyDescent="0.3">
      <c r="A183" s="30">
        <v>611</v>
      </c>
      <c r="B183" s="31">
        <v>611</v>
      </c>
    </row>
    <row r="184" spans="1:2" x14ac:dyDescent="0.3">
      <c r="A184" s="30">
        <v>618</v>
      </c>
      <c r="B184" s="31">
        <v>618</v>
      </c>
    </row>
    <row r="185" spans="1:2" x14ac:dyDescent="0.3">
      <c r="A185" s="30">
        <v>619</v>
      </c>
      <c r="B185" s="31">
        <v>619</v>
      </c>
    </row>
    <row r="186" spans="1:2" x14ac:dyDescent="0.3">
      <c r="A186" s="30">
        <v>621</v>
      </c>
      <c r="B186" s="31">
        <v>621</v>
      </c>
    </row>
    <row r="187" spans="1:2" x14ac:dyDescent="0.3">
      <c r="A187" s="30">
        <v>628</v>
      </c>
      <c r="B187" s="31">
        <v>628</v>
      </c>
    </row>
    <row r="188" spans="1:2" x14ac:dyDescent="0.3">
      <c r="A188" s="30">
        <v>633</v>
      </c>
      <c r="B188" s="31">
        <v>633</v>
      </c>
    </row>
    <row r="189" spans="1:2" x14ac:dyDescent="0.3">
      <c r="A189" s="30">
        <v>636</v>
      </c>
      <c r="B189" s="31">
        <v>636</v>
      </c>
    </row>
    <row r="190" spans="1:2" x14ac:dyDescent="0.3">
      <c r="A190" s="30">
        <v>649</v>
      </c>
      <c r="B190" s="31">
        <v>649</v>
      </c>
    </row>
    <row r="191" spans="1:2" x14ac:dyDescent="0.3">
      <c r="A191" s="30">
        <v>660</v>
      </c>
      <c r="B191" s="31">
        <v>660</v>
      </c>
    </row>
    <row r="192" spans="1:2" x14ac:dyDescent="0.3">
      <c r="A192" s="30">
        <v>661</v>
      </c>
      <c r="B192" s="31">
        <v>661</v>
      </c>
    </row>
    <row r="193" spans="1:2" x14ac:dyDescent="0.3">
      <c r="A193" s="30">
        <v>666</v>
      </c>
      <c r="B193" s="31">
        <v>666</v>
      </c>
    </row>
    <row r="194" spans="1:2" x14ac:dyDescent="0.3">
      <c r="A194" s="30">
        <v>671</v>
      </c>
      <c r="B194" s="31">
        <v>671</v>
      </c>
    </row>
    <row r="195" spans="1:2" x14ac:dyDescent="0.3">
      <c r="A195" s="30">
        <v>674</v>
      </c>
      <c r="B195" s="31">
        <v>1348</v>
      </c>
    </row>
    <row r="196" spans="1:2" x14ac:dyDescent="0.3">
      <c r="A196" s="30">
        <v>691</v>
      </c>
      <c r="B196" s="31">
        <v>1382</v>
      </c>
    </row>
    <row r="197" spans="1:2" x14ac:dyDescent="0.3">
      <c r="A197" s="30">
        <v>692</v>
      </c>
      <c r="B197" s="31">
        <v>692</v>
      </c>
    </row>
    <row r="198" spans="1:2" x14ac:dyDescent="0.3">
      <c r="A198" s="30">
        <v>700</v>
      </c>
      <c r="B198" s="31">
        <v>700</v>
      </c>
    </row>
    <row r="199" spans="1:2" x14ac:dyDescent="0.3">
      <c r="A199" s="30">
        <v>707</v>
      </c>
      <c r="B199" s="31">
        <v>707</v>
      </c>
    </row>
    <row r="200" spans="1:2" x14ac:dyDescent="0.3">
      <c r="A200" s="30">
        <v>724</v>
      </c>
      <c r="B200" s="31">
        <v>724</v>
      </c>
    </row>
    <row r="201" spans="1:2" x14ac:dyDescent="0.3">
      <c r="A201" s="30">
        <v>726</v>
      </c>
      <c r="B201" s="31">
        <v>1452</v>
      </c>
    </row>
    <row r="202" spans="1:2" x14ac:dyDescent="0.3">
      <c r="A202" s="30">
        <v>734</v>
      </c>
      <c r="B202" s="31">
        <v>734</v>
      </c>
    </row>
    <row r="203" spans="1:2" x14ac:dyDescent="0.3">
      <c r="A203" s="30">
        <v>736</v>
      </c>
      <c r="B203" s="31">
        <v>1472</v>
      </c>
    </row>
    <row r="204" spans="1:2" x14ac:dyDescent="0.3">
      <c r="A204" s="30">
        <v>743</v>
      </c>
      <c r="B204" s="31">
        <v>743</v>
      </c>
    </row>
    <row r="205" spans="1:2" x14ac:dyDescent="0.3">
      <c r="A205" s="30">
        <v>749</v>
      </c>
      <c r="B205" s="31">
        <v>749</v>
      </c>
    </row>
    <row r="206" spans="1:2" x14ac:dyDescent="0.3">
      <c r="A206" s="30">
        <v>751</v>
      </c>
      <c r="B206" s="31">
        <v>751</v>
      </c>
    </row>
    <row r="207" spans="1:2" x14ac:dyDescent="0.3">
      <c r="A207" s="30">
        <v>752</v>
      </c>
      <c r="B207" s="31">
        <v>752</v>
      </c>
    </row>
    <row r="208" spans="1:2" x14ac:dyDescent="0.3">
      <c r="A208" s="30">
        <v>754</v>
      </c>
      <c r="B208" s="31">
        <v>754</v>
      </c>
    </row>
    <row r="209" spans="1:2" x14ac:dyDescent="0.3">
      <c r="A209" s="30">
        <v>756</v>
      </c>
      <c r="B209" s="31">
        <v>756</v>
      </c>
    </row>
    <row r="210" spans="1:2" x14ac:dyDescent="0.3">
      <c r="A210" s="30">
        <v>757</v>
      </c>
      <c r="B210" s="31">
        <v>757</v>
      </c>
    </row>
    <row r="211" spans="1:2" x14ac:dyDescent="0.3">
      <c r="A211" s="30">
        <v>767</v>
      </c>
      <c r="B211" s="31">
        <v>767</v>
      </c>
    </row>
    <row r="212" spans="1:2" x14ac:dyDescent="0.3">
      <c r="A212" s="30">
        <v>773</v>
      </c>
      <c r="B212" s="31">
        <v>1546</v>
      </c>
    </row>
    <row r="213" spans="1:2" x14ac:dyDescent="0.3">
      <c r="A213" s="30">
        <v>779</v>
      </c>
      <c r="B213" s="31">
        <v>1558</v>
      </c>
    </row>
    <row r="214" spans="1:2" x14ac:dyDescent="0.3">
      <c r="A214" s="30">
        <v>785</v>
      </c>
      <c r="B214" s="31">
        <v>1570</v>
      </c>
    </row>
    <row r="215" spans="1:2" x14ac:dyDescent="0.3">
      <c r="A215" s="30">
        <v>794</v>
      </c>
      <c r="B215" s="31">
        <v>794</v>
      </c>
    </row>
    <row r="216" spans="1:2" x14ac:dyDescent="0.3">
      <c r="A216" s="30">
        <v>797</v>
      </c>
      <c r="B216" s="31">
        <v>1594</v>
      </c>
    </row>
    <row r="217" spans="1:2" x14ac:dyDescent="0.3">
      <c r="A217" s="30">
        <v>805</v>
      </c>
      <c r="B217" s="31">
        <v>805</v>
      </c>
    </row>
    <row r="218" spans="1:2" x14ac:dyDescent="0.3">
      <c r="A218" s="30">
        <v>806</v>
      </c>
      <c r="B218" s="31">
        <v>1612</v>
      </c>
    </row>
    <row r="219" spans="1:2" x14ac:dyDescent="0.3">
      <c r="A219" s="30">
        <v>822</v>
      </c>
      <c r="B219" s="31">
        <v>822</v>
      </c>
    </row>
    <row r="220" spans="1:2" x14ac:dyDescent="0.3">
      <c r="A220" s="30">
        <v>833</v>
      </c>
      <c r="B220" s="31">
        <v>833</v>
      </c>
    </row>
    <row r="221" spans="1:2" x14ac:dyDescent="0.3">
      <c r="A221" s="30">
        <v>837</v>
      </c>
      <c r="B221" s="31">
        <v>837</v>
      </c>
    </row>
    <row r="222" spans="1:2" x14ac:dyDescent="0.3">
      <c r="A222" s="30">
        <v>840</v>
      </c>
      <c r="B222" s="31">
        <v>840</v>
      </c>
    </row>
    <row r="223" spans="1:2" x14ac:dyDescent="0.3">
      <c r="A223" s="30">
        <v>847</v>
      </c>
      <c r="B223" s="31">
        <v>847</v>
      </c>
    </row>
    <row r="224" spans="1:2" x14ac:dyDescent="0.3">
      <c r="A224" s="30">
        <v>850</v>
      </c>
      <c r="B224" s="31">
        <v>850</v>
      </c>
    </row>
    <row r="225" spans="1:2" x14ac:dyDescent="0.3">
      <c r="A225" s="30">
        <v>875</v>
      </c>
      <c r="B225" s="31">
        <v>875</v>
      </c>
    </row>
    <row r="226" spans="1:2" x14ac:dyDescent="0.3">
      <c r="A226" s="30">
        <v>882</v>
      </c>
      <c r="B226" s="31">
        <v>882</v>
      </c>
    </row>
    <row r="227" spans="1:2" x14ac:dyDescent="0.3">
      <c r="A227" s="30">
        <v>885</v>
      </c>
      <c r="B227" s="31">
        <v>885</v>
      </c>
    </row>
    <row r="228" spans="1:2" x14ac:dyDescent="0.3">
      <c r="A228" s="30">
        <v>892</v>
      </c>
      <c r="B228" s="31">
        <v>892</v>
      </c>
    </row>
    <row r="229" spans="1:2" x14ac:dyDescent="0.3">
      <c r="A229" s="30">
        <v>900</v>
      </c>
      <c r="B229" s="31">
        <v>900</v>
      </c>
    </row>
    <row r="230" spans="1:2" x14ac:dyDescent="0.3">
      <c r="A230" s="30">
        <v>924</v>
      </c>
      <c r="B230" s="31">
        <v>924</v>
      </c>
    </row>
    <row r="231" spans="1:2" x14ac:dyDescent="0.3">
      <c r="A231" s="30">
        <v>931</v>
      </c>
      <c r="B231" s="31">
        <v>931</v>
      </c>
    </row>
    <row r="232" spans="1:2" x14ac:dyDescent="0.3">
      <c r="A232" s="30">
        <v>940</v>
      </c>
      <c r="B232" s="31">
        <v>1880</v>
      </c>
    </row>
    <row r="233" spans="1:2" x14ac:dyDescent="0.3">
      <c r="A233" s="30">
        <v>951</v>
      </c>
      <c r="B233" s="31">
        <v>951</v>
      </c>
    </row>
    <row r="234" spans="1:2" x14ac:dyDescent="0.3">
      <c r="A234" s="30">
        <v>952</v>
      </c>
      <c r="B234" s="31">
        <v>952</v>
      </c>
    </row>
    <row r="235" spans="1:2" x14ac:dyDescent="0.3">
      <c r="A235" s="30">
        <v>956</v>
      </c>
      <c r="B235" s="31">
        <v>956</v>
      </c>
    </row>
    <row r="236" spans="1:2" x14ac:dyDescent="0.3">
      <c r="A236" s="30">
        <v>982</v>
      </c>
      <c r="B236" s="31">
        <v>982</v>
      </c>
    </row>
    <row r="237" spans="1:2" x14ac:dyDescent="0.3">
      <c r="A237" s="30">
        <v>986</v>
      </c>
      <c r="B237" s="31">
        <v>986</v>
      </c>
    </row>
    <row r="238" spans="1:2" x14ac:dyDescent="0.3">
      <c r="A238" s="30">
        <v>989</v>
      </c>
      <c r="B238" s="31">
        <v>989</v>
      </c>
    </row>
    <row r="239" spans="1:2" x14ac:dyDescent="0.3">
      <c r="A239" s="30">
        <v>993</v>
      </c>
      <c r="B239" s="31">
        <v>993</v>
      </c>
    </row>
    <row r="240" spans="1:2" x14ac:dyDescent="0.3">
      <c r="A240" s="30">
        <v>1001</v>
      </c>
      <c r="B240" s="31">
        <v>1001</v>
      </c>
    </row>
    <row r="241" spans="1:2" x14ac:dyDescent="0.3">
      <c r="A241" s="30">
        <v>1011</v>
      </c>
      <c r="B241" s="31">
        <v>1011</v>
      </c>
    </row>
    <row r="242" spans="1:2" x14ac:dyDescent="0.3">
      <c r="A242" s="30">
        <v>1019</v>
      </c>
      <c r="B242" s="31">
        <v>1019</v>
      </c>
    </row>
    <row r="243" spans="1:2" x14ac:dyDescent="0.3">
      <c r="A243" s="30">
        <v>1021</v>
      </c>
      <c r="B243" s="31">
        <v>1021</v>
      </c>
    </row>
    <row r="244" spans="1:2" x14ac:dyDescent="0.3">
      <c r="A244" s="30">
        <v>1023</v>
      </c>
      <c r="B244" s="31">
        <v>1023</v>
      </c>
    </row>
    <row r="245" spans="1:2" x14ac:dyDescent="0.3">
      <c r="A245" s="30">
        <v>1026</v>
      </c>
      <c r="B245" s="31">
        <v>1026</v>
      </c>
    </row>
    <row r="246" spans="1:2" x14ac:dyDescent="0.3">
      <c r="A246" s="30">
        <v>1027</v>
      </c>
      <c r="B246" s="31">
        <v>1027</v>
      </c>
    </row>
    <row r="247" spans="1:2" x14ac:dyDescent="0.3">
      <c r="A247" s="30">
        <v>1068</v>
      </c>
      <c r="B247" s="31">
        <v>1068</v>
      </c>
    </row>
    <row r="248" spans="1:2" x14ac:dyDescent="0.3">
      <c r="A248" s="30">
        <v>1074</v>
      </c>
      <c r="B248" s="31">
        <v>1074</v>
      </c>
    </row>
    <row r="249" spans="1:2" x14ac:dyDescent="0.3">
      <c r="A249" s="30">
        <v>1087</v>
      </c>
      <c r="B249" s="31">
        <v>1087</v>
      </c>
    </row>
    <row r="250" spans="1:2" x14ac:dyDescent="0.3">
      <c r="A250" s="30">
        <v>1090</v>
      </c>
      <c r="B250" s="31">
        <v>1090</v>
      </c>
    </row>
    <row r="251" spans="1:2" x14ac:dyDescent="0.3">
      <c r="A251" s="30">
        <v>1096</v>
      </c>
      <c r="B251" s="31">
        <v>2192</v>
      </c>
    </row>
    <row r="252" spans="1:2" x14ac:dyDescent="0.3">
      <c r="A252" s="30">
        <v>1097</v>
      </c>
      <c r="B252" s="31">
        <v>1097</v>
      </c>
    </row>
    <row r="253" spans="1:2" x14ac:dyDescent="0.3">
      <c r="A253" s="30">
        <v>1108</v>
      </c>
      <c r="B253" s="31">
        <v>2216</v>
      </c>
    </row>
    <row r="254" spans="1:2" x14ac:dyDescent="0.3">
      <c r="A254" s="30">
        <v>1117</v>
      </c>
      <c r="B254" s="31">
        <v>2234</v>
      </c>
    </row>
    <row r="255" spans="1:2" x14ac:dyDescent="0.3">
      <c r="A255" s="30">
        <v>1121</v>
      </c>
      <c r="B255" s="31">
        <v>1121</v>
      </c>
    </row>
    <row r="256" spans="1:2" x14ac:dyDescent="0.3">
      <c r="A256" s="30">
        <v>1124</v>
      </c>
      <c r="B256" s="31">
        <v>1124</v>
      </c>
    </row>
    <row r="257" spans="1:2" x14ac:dyDescent="0.3">
      <c r="A257" s="30">
        <v>1130</v>
      </c>
      <c r="B257" s="31">
        <v>1130</v>
      </c>
    </row>
    <row r="258" spans="1:2" x14ac:dyDescent="0.3">
      <c r="A258" s="30">
        <v>1133</v>
      </c>
      <c r="B258" s="31">
        <v>1133</v>
      </c>
    </row>
    <row r="259" spans="1:2" x14ac:dyDescent="0.3">
      <c r="A259" s="30">
        <v>1146</v>
      </c>
      <c r="B259" s="31">
        <v>1146</v>
      </c>
    </row>
    <row r="260" spans="1:2" x14ac:dyDescent="0.3">
      <c r="A260" s="30">
        <v>1149</v>
      </c>
      <c r="B260" s="31">
        <v>1149</v>
      </c>
    </row>
    <row r="261" spans="1:2" x14ac:dyDescent="0.3">
      <c r="A261" s="30">
        <v>1151</v>
      </c>
      <c r="B261" s="31">
        <v>1151</v>
      </c>
    </row>
    <row r="262" spans="1:2" x14ac:dyDescent="0.3">
      <c r="A262" s="30">
        <v>1159</v>
      </c>
      <c r="B262" s="31">
        <v>1159</v>
      </c>
    </row>
    <row r="263" spans="1:2" x14ac:dyDescent="0.3">
      <c r="A263" s="30">
        <v>1160</v>
      </c>
      <c r="B263" s="31">
        <v>1160</v>
      </c>
    </row>
    <row r="264" spans="1:2" x14ac:dyDescent="0.3">
      <c r="A264" s="30">
        <v>1161</v>
      </c>
      <c r="B264" s="31">
        <v>1161</v>
      </c>
    </row>
    <row r="265" spans="1:2" x14ac:dyDescent="0.3">
      <c r="A265" s="30">
        <v>1172</v>
      </c>
      <c r="B265" s="31">
        <v>1172</v>
      </c>
    </row>
    <row r="266" spans="1:2" x14ac:dyDescent="0.3">
      <c r="A266" s="30">
        <v>1173</v>
      </c>
      <c r="B266" s="31">
        <v>1173</v>
      </c>
    </row>
    <row r="267" spans="1:2" x14ac:dyDescent="0.3">
      <c r="A267" s="30">
        <v>1178</v>
      </c>
      <c r="B267" s="31">
        <v>1178</v>
      </c>
    </row>
    <row r="268" spans="1:2" x14ac:dyDescent="0.3">
      <c r="A268" s="30">
        <v>1192</v>
      </c>
      <c r="B268" s="31">
        <v>1192</v>
      </c>
    </row>
    <row r="269" spans="1:2" x14ac:dyDescent="0.3">
      <c r="A269" s="30">
        <v>1196</v>
      </c>
      <c r="B269" s="31">
        <v>1196</v>
      </c>
    </row>
    <row r="270" spans="1:2" x14ac:dyDescent="0.3">
      <c r="A270" s="30">
        <v>1197</v>
      </c>
      <c r="B270" s="31">
        <v>1197</v>
      </c>
    </row>
    <row r="271" spans="1:2" x14ac:dyDescent="0.3">
      <c r="A271" s="30">
        <v>1204</v>
      </c>
      <c r="B271" s="31">
        <v>1204</v>
      </c>
    </row>
    <row r="272" spans="1:2" x14ac:dyDescent="0.3">
      <c r="A272" s="30">
        <v>1206</v>
      </c>
      <c r="B272" s="31">
        <v>1206</v>
      </c>
    </row>
    <row r="273" spans="1:2" x14ac:dyDescent="0.3">
      <c r="A273" s="30">
        <v>1212</v>
      </c>
      <c r="B273" s="31">
        <v>1212</v>
      </c>
    </row>
    <row r="274" spans="1:2" x14ac:dyDescent="0.3">
      <c r="A274" s="30">
        <v>1225</v>
      </c>
      <c r="B274" s="31">
        <v>1225</v>
      </c>
    </row>
    <row r="275" spans="1:2" x14ac:dyDescent="0.3">
      <c r="A275" s="30">
        <v>1226</v>
      </c>
      <c r="B275" s="31">
        <v>1226</v>
      </c>
    </row>
    <row r="276" spans="1:2" x14ac:dyDescent="0.3">
      <c r="A276" s="30">
        <v>1229</v>
      </c>
      <c r="B276" s="31">
        <v>1229</v>
      </c>
    </row>
    <row r="277" spans="1:2" x14ac:dyDescent="0.3">
      <c r="A277" s="30">
        <v>1244</v>
      </c>
      <c r="B277" s="31">
        <v>1244</v>
      </c>
    </row>
    <row r="278" spans="1:2" x14ac:dyDescent="0.3">
      <c r="A278" s="30">
        <v>1248</v>
      </c>
      <c r="B278" s="31">
        <v>1248</v>
      </c>
    </row>
    <row r="279" spans="1:2" x14ac:dyDescent="0.3">
      <c r="A279" s="30">
        <v>1255</v>
      </c>
      <c r="B279" s="31">
        <v>1255</v>
      </c>
    </row>
    <row r="280" spans="1:2" x14ac:dyDescent="0.3">
      <c r="A280" s="30">
        <v>1269</v>
      </c>
      <c r="B280" s="31">
        <v>1269</v>
      </c>
    </row>
    <row r="281" spans="1:2" x14ac:dyDescent="0.3">
      <c r="A281" s="30">
        <v>1293</v>
      </c>
      <c r="B281" s="31">
        <v>1293</v>
      </c>
    </row>
    <row r="282" spans="1:2" x14ac:dyDescent="0.3">
      <c r="A282" s="30">
        <v>1297</v>
      </c>
      <c r="B282" s="31">
        <v>1297</v>
      </c>
    </row>
    <row r="283" spans="1:2" x14ac:dyDescent="0.3">
      <c r="A283" s="30">
        <v>1321</v>
      </c>
      <c r="B283" s="31">
        <v>1321</v>
      </c>
    </row>
    <row r="284" spans="1:2" x14ac:dyDescent="0.3">
      <c r="A284" s="30">
        <v>1330</v>
      </c>
      <c r="B284" s="31">
        <v>1330</v>
      </c>
    </row>
    <row r="285" spans="1:2" x14ac:dyDescent="0.3">
      <c r="A285" s="30">
        <v>1344</v>
      </c>
      <c r="B285" s="31">
        <v>1344</v>
      </c>
    </row>
    <row r="286" spans="1:2" x14ac:dyDescent="0.3">
      <c r="A286" s="30">
        <v>1354</v>
      </c>
      <c r="B286" s="31">
        <v>1354</v>
      </c>
    </row>
    <row r="287" spans="1:2" x14ac:dyDescent="0.3">
      <c r="A287" s="30">
        <v>1366</v>
      </c>
      <c r="B287" s="31">
        <v>1366</v>
      </c>
    </row>
    <row r="288" spans="1:2" x14ac:dyDescent="0.3">
      <c r="A288" s="30">
        <v>1383</v>
      </c>
      <c r="B288" s="31">
        <v>1383</v>
      </c>
    </row>
    <row r="289" spans="1:2" x14ac:dyDescent="0.3">
      <c r="A289" s="30">
        <v>1432</v>
      </c>
      <c r="B289" s="31">
        <v>1432</v>
      </c>
    </row>
    <row r="290" spans="1:2" x14ac:dyDescent="0.3">
      <c r="A290" s="30">
        <v>1436</v>
      </c>
      <c r="B290" s="31">
        <v>1436</v>
      </c>
    </row>
    <row r="291" spans="1:2" x14ac:dyDescent="0.3">
      <c r="A291" s="30">
        <v>1438</v>
      </c>
      <c r="B291" s="31">
        <v>1438</v>
      </c>
    </row>
    <row r="292" spans="1:2" x14ac:dyDescent="0.3">
      <c r="A292" s="30">
        <v>1460</v>
      </c>
      <c r="B292" s="31">
        <v>1460</v>
      </c>
    </row>
    <row r="293" spans="1:2" x14ac:dyDescent="0.3">
      <c r="A293" s="30">
        <v>1495</v>
      </c>
      <c r="B293" s="31">
        <v>1495</v>
      </c>
    </row>
    <row r="294" spans="1:2" x14ac:dyDescent="0.3">
      <c r="A294" s="30">
        <v>1528</v>
      </c>
      <c r="B294" s="31">
        <v>1528</v>
      </c>
    </row>
    <row r="295" spans="1:2" x14ac:dyDescent="0.3">
      <c r="A295" s="30">
        <v>1550</v>
      </c>
      <c r="B295" s="31">
        <v>1550</v>
      </c>
    </row>
    <row r="296" spans="1:2" x14ac:dyDescent="0.3">
      <c r="A296" s="30">
        <v>1553</v>
      </c>
      <c r="B296" s="31">
        <v>1553</v>
      </c>
    </row>
    <row r="297" spans="1:2" x14ac:dyDescent="0.3">
      <c r="A297" s="30">
        <v>1586</v>
      </c>
      <c r="B297" s="31">
        <v>3172</v>
      </c>
    </row>
    <row r="298" spans="1:2" x14ac:dyDescent="0.3">
      <c r="A298" s="30">
        <v>1597</v>
      </c>
      <c r="B298" s="31">
        <v>1597</v>
      </c>
    </row>
    <row r="299" spans="1:2" x14ac:dyDescent="0.3">
      <c r="A299" s="30">
        <v>1607</v>
      </c>
      <c r="B299" s="31">
        <v>1607</v>
      </c>
    </row>
    <row r="300" spans="1:2" x14ac:dyDescent="0.3">
      <c r="A300" s="30">
        <v>1640</v>
      </c>
      <c r="B300" s="31">
        <v>1640</v>
      </c>
    </row>
    <row r="301" spans="1:2" x14ac:dyDescent="0.3">
      <c r="A301" s="30">
        <v>1669</v>
      </c>
      <c r="B301" s="31">
        <v>1669</v>
      </c>
    </row>
    <row r="302" spans="1:2" x14ac:dyDescent="0.3">
      <c r="A302" s="30">
        <v>1690</v>
      </c>
      <c r="B302" s="31">
        <v>1690</v>
      </c>
    </row>
    <row r="303" spans="1:2" x14ac:dyDescent="0.3">
      <c r="A303" s="30">
        <v>1773</v>
      </c>
      <c r="B303" s="31">
        <v>1773</v>
      </c>
    </row>
    <row r="304" spans="1:2" x14ac:dyDescent="0.3">
      <c r="A304" s="30">
        <v>1778</v>
      </c>
      <c r="B304" s="31">
        <v>1778</v>
      </c>
    </row>
    <row r="305" spans="1:2" x14ac:dyDescent="0.3">
      <c r="A305" s="30">
        <v>1799</v>
      </c>
      <c r="B305" s="31">
        <v>1799</v>
      </c>
    </row>
    <row r="306" spans="1:2" x14ac:dyDescent="0.3">
      <c r="A306" s="30">
        <v>1861</v>
      </c>
      <c r="B306" s="31">
        <v>1861</v>
      </c>
    </row>
    <row r="307" spans="1:2" x14ac:dyDescent="0.3">
      <c r="A307" s="30">
        <v>1881</v>
      </c>
      <c r="B307" s="31">
        <v>1881</v>
      </c>
    </row>
    <row r="308" spans="1:2" x14ac:dyDescent="0.3">
      <c r="A308" s="30">
        <v>1888</v>
      </c>
      <c r="B308" s="31">
        <v>1888</v>
      </c>
    </row>
    <row r="309" spans="1:2" x14ac:dyDescent="0.3">
      <c r="A309" s="30">
        <v>1892</v>
      </c>
      <c r="B309" s="31">
        <v>1892</v>
      </c>
    </row>
    <row r="310" spans="1:2" x14ac:dyDescent="0.3">
      <c r="A310" s="30">
        <v>1904</v>
      </c>
      <c r="B310" s="31">
        <v>1904</v>
      </c>
    </row>
    <row r="311" spans="1:2" x14ac:dyDescent="0.3">
      <c r="A311" s="30">
        <v>1912</v>
      </c>
      <c r="B311" s="31">
        <v>1912</v>
      </c>
    </row>
    <row r="312" spans="1:2" x14ac:dyDescent="0.3">
      <c r="A312" s="30">
        <v>1983</v>
      </c>
      <c r="B312" s="31">
        <v>1983</v>
      </c>
    </row>
    <row r="313" spans="1:2" x14ac:dyDescent="0.3">
      <c r="A313" s="30">
        <v>1985</v>
      </c>
      <c r="B313" s="31">
        <v>1985</v>
      </c>
    </row>
    <row r="314" spans="1:2" x14ac:dyDescent="0.3">
      <c r="A314" s="30">
        <v>1997</v>
      </c>
      <c r="B314" s="31">
        <v>1997</v>
      </c>
    </row>
    <row r="315" spans="1:2" x14ac:dyDescent="0.3">
      <c r="A315" s="30">
        <v>2005</v>
      </c>
      <c r="B315" s="31">
        <v>2005</v>
      </c>
    </row>
    <row r="316" spans="1:2" x14ac:dyDescent="0.3">
      <c r="A316" s="30">
        <v>2006</v>
      </c>
      <c r="B316" s="31">
        <v>2006</v>
      </c>
    </row>
    <row r="317" spans="1:2" x14ac:dyDescent="0.3">
      <c r="A317" s="30">
        <v>2025</v>
      </c>
      <c r="B317" s="31">
        <v>2025</v>
      </c>
    </row>
    <row r="318" spans="1:2" x14ac:dyDescent="0.3">
      <c r="A318" s="30">
        <v>2026</v>
      </c>
      <c r="B318" s="31">
        <v>2026</v>
      </c>
    </row>
    <row r="319" spans="1:2" x14ac:dyDescent="0.3">
      <c r="A319" s="30">
        <v>2034</v>
      </c>
      <c r="B319" s="31">
        <v>2034</v>
      </c>
    </row>
    <row r="320" spans="1:2" x14ac:dyDescent="0.3">
      <c r="A320" s="30">
        <v>2047</v>
      </c>
      <c r="B320" s="31">
        <v>2047</v>
      </c>
    </row>
    <row r="321" spans="1:2" x14ac:dyDescent="0.3">
      <c r="A321" s="30">
        <v>2049</v>
      </c>
      <c r="B321" s="31">
        <v>2049</v>
      </c>
    </row>
    <row r="322" spans="1:2" x14ac:dyDescent="0.3">
      <c r="A322" s="30">
        <v>2093</v>
      </c>
      <c r="B322" s="31">
        <v>2093</v>
      </c>
    </row>
    <row r="323" spans="1:2" x14ac:dyDescent="0.3">
      <c r="A323" s="30">
        <v>2112</v>
      </c>
      <c r="B323" s="31">
        <v>2112</v>
      </c>
    </row>
    <row r="324" spans="1:2" x14ac:dyDescent="0.3">
      <c r="A324" s="30">
        <v>2122</v>
      </c>
      <c r="B324" s="31">
        <v>2122</v>
      </c>
    </row>
    <row r="325" spans="1:2" x14ac:dyDescent="0.3">
      <c r="A325" s="30">
        <v>2125</v>
      </c>
      <c r="B325" s="31">
        <v>2125</v>
      </c>
    </row>
    <row r="326" spans="1:2" x14ac:dyDescent="0.3">
      <c r="A326" s="30">
        <v>2136</v>
      </c>
      <c r="B326" s="31">
        <v>2136</v>
      </c>
    </row>
    <row r="327" spans="1:2" x14ac:dyDescent="0.3">
      <c r="A327" s="30">
        <v>2143</v>
      </c>
      <c r="B327" s="31">
        <v>2143</v>
      </c>
    </row>
    <row r="328" spans="1:2" x14ac:dyDescent="0.3">
      <c r="A328" s="30">
        <v>2163</v>
      </c>
      <c r="B328" s="31">
        <v>2163</v>
      </c>
    </row>
    <row r="329" spans="1:2" x14ac:dyDescent="0.3">
      <c r="A329" s="30">
        <v>2171</v>
      </c>
      <c r="B329" s="31">
        <v>2171</v>
      </c>
    </row>
    <row r="330" spans="1:2" x14ac:dyDescent="0.3">
      <c r="A330" s="30">
        <v>2188</v>
      </c>
      <c r="B330" s="31">
        <v>2188</v>
      </c>
    </row>
    <row r="331" spans="1:2" x14ac:dyDescent="0.3">
      <c r="A331" s="30">
        <v>2260</v>
      </c>
      <c r="B331" s="31">
        <v>4520</v>
      </c>
    </row>
    <row r="332" spans="1:2" x14ac:dyDescent="0.3">
      <c r="A332" s="30">
        <v>2271</v>
      </c>
      <c r="B332" s="31">
        <v>2271</v>
      </c>
    </row>
    <row r="333" spans="1:2" x14ac:dyDescent="0.3">
      <c r="A333" s="30">
        <v>2290</v>
      </c>
      <c r="B333" s="31">
        <v>2290</v>
      </c>
    </row>
    <row r="334" spans="1:2" x14ac:dyDescent="0.3">
      <c r="A334" s="30">
        <v>2393</v>
      </c>
      <c r="B334" s="31">
        <v>2393</v>
      </c>
    </row>
    <row r="335" spans="1:2" x14ac:dyDescent="0.3">
      <c r="A335" s="30">
        <v>2426</v>
      </c>
      <c r="B335" s="31">
        <v>2426</v>
      </c>
    </row>
    <row r="336" spans="1:2" x14ac:dyDescent="0.3">
      <c r="A336" s="30">
        <v>2435</v>
      </c>
      <c r="B336" s="31">
        <v>4870</v>
      </c>
    </row>
    <row r="337" spans="1:2" x14ac:dyDescent="0.3">
      <c r="A337" s="30">
        <v>2473</v>
      </c>
      <c r="B337" s="31">
        <v>2473</v>
      </c>
    </row>
    <row r="338" spans="1:2" x14ac:dyDescent="0.3">
      <c r="A338" s="30">
        <v>2512</v>
      </c>
      <c r="B338" s="31">
        <v>2512</v>
      </c>
    </row>
    <row r="339" spans="1:2" x14ac:dyDescent="0.3">
      <c r="A339" s="30">
        <v>2536</v>
      </c>
      <c r="B339" s="31">
        <v>2536</v>
      </c>
    </row>
    <row r="340" spans="1:2" x14ac:dyDescent="0.3">
      <c r="A340" s="30">
        <v>2552</v>
      </c>
      <c r="B340" s="31">
        <v>2552</v>
      </c>
    </row>
    <row r="341" spans="1:2" x14ac:dyDescent="0.3">
      <c r="A341" s="30">
        <v>2554</v>
      </c>
      <c r="B341" s="31">
        <v>2554</v>
      </c>
    </row>
    <row r="342" spans="1:2" x14ac:dyDescent="0.3">
      <c r="A342" s="30">
        <v>2560</v>
      </c>
      <c r="B342" s="31">
        <v>2560</v>
      </c>
    </row>
    <row r="343" spans="1:2" x14ac:dyDescent="0.3">
      <c r="A343" s="30">
        <v>2575</v>
      </c>
      <c r="B343" s="31">
        <v>2575</v>
      </c>
    </row>
    <row r="344" spans="1:2" x14ac:dyDescent="0.3">
      <c r="A344" s="30">
        <v>2608</v>
      </c>
      <c r="B344" s="31">
        <v>2608</v>
      </c>
    </row>
    <row r="345" spans="1:2" x14ac:dyDescent="0.3">
      <c r="A345" s="30">
        <v>3869</v>
      </c>
      <c r="B345" s="31">
        <v>3869</v>
      </c>
    </row>
    <row r="346" spans="1:2" x14ac:dyDescent="0.3">
      <c r="A346" s="30">
        <v>3878</v>
      </c>
      <c r="B346" s="31">
        <v>3878</v>
      </c>
    </row>
    <row r="347" spans="1:2" x14ac:dyDescent="0.3">
      <c r="A347" s="30">
        <v>3903</v>
      </c>
      <c r="B347" s="31">
        <v>3903</v>
      </c>
    </row>
    <row r="348" spans="1:2" x14ac:dyDescent="0.3">
      <c r="A348" s="30">
        <v>3955</v>
      </c>
      <c r="B348" s="31">
        <v>3955</v>
      </c>
    </row>
    <row r="349" spans="1:2" x14ac:dyDescent="0.3">
      <c r="A349" s="30">
        <v>4030</v>
      </c>
      <c r="B349" s="31">
        <v>4030</v>
      </c>
    </row>
    <row r="350" spans="1:2" x14ac:dyDescent="0.3">
      <c r="A350" s="30">
        <v>4065</v>
      </c>
      <c r="B350" s="31">
        <v>4065</v>
      </c>
    </row>
    <row r="351" spans="1:2" x14ac:dyDescent="0.3">
      <c r="A351" s="30">
        <v>4282</v>
      </c>
      <c r="B351" s="31">
        <v>4282</v>
      </c>
    </row>
    <row r="352" spans="1:2" x14ac:dyDescent="0.3">
      <c r="A352" s="30">
        <v>4296</v>
      </c>
      <c r="B352" s="31">
        <v>4296</v>
      </c>
    </row>
    <row r="353" spans="1:2" x14ac:dyDescent="0.3">
      <c r="A353" s="30">
        <v>4298</v>
      </c>
      <c r="B353" s="31">
        <v>4298</v>
      </c>
    </row>
    <row r="354" spans="1:2" x14ac:dyDescent="0.3">
      <c r="A354" s="30">
        <v>4888</v>
      </c>
      <c r="B354" s="31">
        <v>4888</v>
      </c>
    </row>
    <row r="355" spans="1:2" x14ac:dyDescent="0.3">
      <c r="A355" s="30">
        <v>5085</v>
      </c>
      <c r="B355" s="31">
        <v>5085</v>
      </c>
    </row>
    <row r="356" spans="1:2" x14ac:dyDescent="0.3">
      <c r="A356" s="30">
        <v>5119</v>
      </c>
      <c r="B356" s="31">
        <v>5119</v>
      </c>
    </row>
    <row r="357" spans="1:2" x14ac:dyDescent="0.3">
      <c r="A357" s="30">
        <v>5197</v>
      </c>
      <c r="B357" s="31">
        <v>5197</v>
      </c>
    </row>
    <row r="358" spans="1:2" x14ac:dyDescent="0.3">
      <c r="A358" s="30">
        <v>5229</v>
      </c>
      <c r="B358" s="31">
        <v>5229</v>
      </c>
    </row>
    <row r="359" spans="1:2" x14ac:dyDescent="0.3">
      <c r="A359" s="30">
        <v>5338</v>
      </c>
      <c r="B359" s="31">
        <v>5338</v>
      </c>
    </row>
    <row r="360" spans="1:2" x14ac:dyDescent="0.3">
      <c r="A360" s="30">
        <v>5423</v>
      </c>
      <c r="B360" s="31">
        <v>5423</v>
      </c>
    </row>
    <row r="361" spans="1:2" x14ac:dyDescent="0.3">
      <c r="A361" s="30">
        <v>5510</v>
      </c>
      <c r="B361" s="31">
        <v>5510</v>
      </c>
    </row>
    <row r="362" spans="1:2" x14ac:dyDescent="0.3">
      <c r="A362" s="30">
        <v>5694</v>
      </c>
      <c r="B362" s="31">
        <v>5694</v>
      </c>
    </row>
    <row r="363" spans="1:2" x14ac:dyDescent="0.3">
      <c r="A363" s="30" t="s">
        <v>14</v>
      </c>
      <c r="B363" s="31">
        <v>379266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580-C26A-49B9-AF06-933257B5AADE}">
  <sheetPr>
    <tabColor theme="9" tint="-0.249977111117893"/>
  </sheetPr>
  <dimension ref="A3:B463"/>
  <sheetViews>
    <sheetView topLeftCell="A2" workbookViewId="0">
      <selection activeCell="B220" sqref="B220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3" spans="1:2" x14ac:dyDescent="0.3">
      <c r="A3" s="29" t="s">
        <v>513</v>
      </c>
      <c r="B3" t="s">
        <v>516</v>
      </c>
    </row>
    <row r="4" spans="1:2" x14ac:dyDescent="0.3">
      <c r="A4" s="30">
        <v>58283</v>
      </c>
      <c r="B4" s="31">
        <v>58283</v>
      </c>
    </row>
    <row r="5" spans="1:2" x14ac:dyDescent="0.3">
      <c r="A5" s="30">
        <v>59453</v>
      </c>
      <c r="B5" s="31">
        <v>59453</v>
      </c>
    </row>
    <row r="6" spans="1:2" x14ac:dyDescent="0.3">
      <c r="A6" s="30">
        <v>67994</v>
      </c>
      <c r="B6" s="31">
        <v>67994</v>
      </c>
    </row>
    <row r="7" spans="1:2" x14ac:dyDescent="0.3">
      <c r="A7" s="30">
        <v>69908</v>
      </c>
      <c r="B7" s="31">
        <v>69908</v>
      </c>
    </row>
    <row r="8" spans="1:2" x14ac:dyDescent="0.3">
      <c r="A8" s="30">
        <v>72087</v>
      </c>
      <c r="B8" s="31">
        <v>72087</v>
      </c>
    </row>
    <row r="9" spans="1:2" x14ac:dyDescent="0.3">
      <c r="A9" s="30">
        <v>72119</v>
      </c>
      <c r="B9" s="31">
        <v>72119</v>
      </c>
    </row>
    <row r="10" spans="1:2" x14ac:dyDescent="0.3">
      <c r="A10" s="30">
        <v>73873</v>
      </c>
      <c r="B10" s="31">
        <v>73873</v>
      </c>
    </row>
    <row r="11" spans="1:2" x14ac:dyDescent="0.3">
      <c r="A11" s="30">
        <v>75223</v>
      </c>
      <c r="B11" s="31">
        <v>75223</v>
      </c>
    </row>
    <row r="12" spans="1:2" x14ac:dyDescent="0.3">
      <c r="A12" s="30">
        <v>76788</v>
      </c>
      <c r="B12" s="31">
        <v>76788</v>
      </c>
    </row>
    <row r="13" spans="1:2" x14ac:dyDescent="0.3">
      <c r="A13" s="30">
        <v>138011</v>
      </c>
      <c r="B13" s="31">
        <v>138011</v>
      </c>
    </row>
    <row r="14" spans="1:2" x14ac:dyDescent="0.3">
      <c r="A14" s="30">
        <v>140743</v>
      </c>
      <c r="B14" s="31">
        <v>140743</v>
      </c>
    </row>
    <row r="15" spans="1:2" x14ac:dyDescent="0.3">
      <c r="A15" s="30">
        <v>144779</v>
      </c>
      <c r="B15" s="31">
        <v>144779</v>
      </c>
    </row>
    <row r="16" spans="1:2" x14ac:dyDescent="0.3">
      <c r="A16" s="30">
        <v>166192</v>
      </c>
      <c r="B16" s="31">
        <v>166192</v>
      </c>
    </row>
    <row r="17" spans="1:2" x14ac:dyDescent="0.3">
      <c r="A17" s="30">
        <v>166912</v>
      </c>
      <c r="B17" s="31">
        <v>166912</v>
      </c>
    </row>
    <row r="18" spans="1:2" x14ac:dyDescent="0.3">
      <c r="A18" s="30">
        <v>168958</v>
      </c>
      <c r="B18" s="31">
        <v>168958</v>
      </c>
    </row>
    <row r="19" spans="1:2" x14ac:dyDescent="0.3">
      <c r="A19" s="30">
        <v>180431</v>
      </c>
      <c r="B19" s="31">
        <v>180431</v>
      </c>
    </row>
    <row r="20" spans="1:2" x14ac:dyDescent="0.3">
      <c r="A20" s="30">
        <v>196746</v>
      </c>
      <c r="B20" s="31">
        <v>196746</v>
      </c>
    </row>
    <row r="21" spans="1:2" x14ac:dyDescent="0.3">
      <c r="A21" s="30">
        <v>209906</v>
      </c>
      <c r="B21" s="31">
        <v>209906</v>
      </c>
    </row>
    <row r="22" spans="1:2" x14ac:dyDescent="0.3">
      <c r="A22" s="30">
        <v>259002</v>
      </c>
      <c r="B22" s="31">
        <v>259002</v>
      </c>
    </row>
    <row r="23" spans="1:2" x14ac:dyDescent="0.3">
      <c r="A23" s="30">
        <v>283596</v>
      </c>
      <c r="B23" s="31">
        <v>283596</v>
      </c>
    </row>
    <row r="24" spans="1:2" x14ac:dyDescent="0.3">
      <c r="A24" s="30">
        <v>309647</v>
      </c>
      <c r="B24" s="31">
        <v>309647</v>
      </c>
    </row>
    <row r="25" spans="1:2" x14ac:dyDescent="0.3">
      <c r="A25" s="30">
        <v>311280</v>
      </c>
      <c r="B25" s="31">
        <v>311280</v>
      </c>
    </row>
    <row r="26" spans="1:2" x14ac:dyDescent="0.3">
      <c r="A26" s="30">
        <v>319756</v>
      </c>
      <c r="B26" s="31">
        <v>319756</v>
      </c>
    </row>
    <row r="27" spans="1:2" x14ac:dyDescent="0.3">
      <c r="A27" s="30">
        <v>347744</v>
      </c>
      <c r="B27" s="31">
        <v>347744</v>
      </c>
    </row>
    <row r="28" spans="1:2" x14ac:dyDescent="0.3">
      <c r="A28" s="30">
        <v>348138</v>
      </c>
      <c r="B28" s="31">
        <v>348138</v>
      </c>
    </row>
    <row r="29" spans="1:2" x14ac:dyDescent="0.3">
      <c r="A29" s="30">
        <v>352199</v>
      </c>
      <c r="B29" s="31">
        <v>352199</v>
      </c>
    </row>
    <row r="30" spans="1:2" x14ac:dyDescent="0.3">
      <c r="A30" s="30">
        <v>356001</v>
      </c>
      <c r="B30" s="31">
        <v>356001</v>
      </c>
    </row>
    <row r="31" spans="1:2" x14ac:dyDescent="0.3">
      <c r="A31" s="30">
        <v>356003</v>
      </c>
      <c r="B31" s="31">
        <v>356003</v>
      </c>
    </row>
    <row r="32" spans="1:2" x14ac:dyDescent="0.3">
      <c r="A32" s="30">
        <v>356078</v>
      </c>
      <c r="B32" s="31">
        <v>356078</v>
      </c>
    </row>
    <row r="33" spans="1:2" x14ac:dyDescent="0.3">
      <c r="A33" s="30">
        <v>356688</v>
      </c>
      <c r="B33" s="31">
        <v>356688</v>
      </c>
    </row>
    <row r="34" spans="1:2" x14ac:dyDescent="0.3">
      <c r="A34" s="30">
        <v>367902</v>
      </c>
      <c r="B34" s="31">
        <v>367902</v>
      </c>
    </row>
    <row r="35" spans="1:2" x14ac:dyDescent="0.3">
      <c r="A35" s="30">
        <v>375174</v>
      </c>
      <c r="B35" s="31">
        <v>375174</v>
      </c>
    </row>
    <row r="36" spans="1:2" x14ac:dyDescent="0.3">
      <c r="A36" s="30">
        <v>378359</v>
      </c>
      <c r="B36" s="31">
        <v>378359</v>
      </c>
    </row>
    <row r="37" spans="1:2" x14ac:dyDescent="0.3">
      <c r="A37" s="30">
        <v>378980</v>
      </c>
      <c r="B37" s="31">
        <v>378980</v>
      </c>
    </row>
    <row r="38" spans="1:2" x14ac:dyDescent="0.3">
      <c r="A38" s="30">
        <v>398737</v>
      </c>
      <c r="B38" s="31">
        <v>398737</v>
      </c>
    </row>
    <row r="39" spans="1:2" x14ac:dyDescent="0.3">
      <c r="A39" s="30">
        <v>432535</v>
      </c>
      <c r="B39" s="31">
        <v>432535</v>
      </c>
    </row>
    <row r="40" spans="1:2" x14ac:dyDescent="0.3">
      <c r="A40" s="30">
        <v>437432</v>
      </c>
      <c r="B40" s="31">
        <v>437432</v>
      </c>
    </row>
    <row r="41" spans="1:2" x14ac:dyDescent="0.3">
      <c r="A41" s="30">
        <v>501550</v>
      </c>
      <c r="B41" s="31">
        <v>501550</v>
      </c>
    </row>
    <row r="42" spans="1:2" x14ac:dyDescent="0.3">
      <c r="A42" s="30">
        <v>542371</v>
      </c>
      <c r="B42" s="31">
        <v>542371</v>
      </c>
    </row>
    <row r="43" spans="1:2" x14ac:dyDescent="0.3">
      <c r="A43" s="30">
        <v>640994</v>
      </c>
      <c r="B43" s="31">
        <v>640994</v>
      </c>
    </row>
    <row r="44" spans="1:2" x14ac:dyDescent="0.3">
      <c r="A44" s="30">
        <v>647380</v>
      </c>
      <c r="B44" s="31">
        <v>647380</v>
      </c>
    </row>
    <row r="45" spans="1:2" x14ac:dyDescent="0.3">
      <c r="A45" s="30">
        <v>656493</v>
      </c>
      <c r="B45" s="31">
        <v>656493</v>
      </c>
    </row>
    <row r="46" spans="1:2" x14ac:dyDescent="0.3">
      <c r="A46" s="30">
        <v>657071</v>
      </c>
      <c r="B46" s="31">
        <v>657071</v>
      </c>
    </row>
    <row r="47" spans="1:2" x14ac:dyDescent="0.3">
      <c r="A47" s="30">
        <v>660385</v>
      </c>
      <c r="B47" s="31">
        <v>660385</v>
      </c>
    </row>
    <row r="48" spans="1:2" x14ac:dyDescent="0.3">
      <c r="A48" s="30">
        <v>661536</v>
      </c>
      <c r="B48" s="31">
        <v>661536</v>
      </c>
    </row>
    <row r="49" spans="1:2" x14ac:dyDescent="0.3">
      <c r="A49" s="30">
        <v>666058</v>
      </c>
      <c r="B49" s="31">
        <v>666058</v>
      </c>
    </row>
    <row r="50" spans="1:2" x14ac:dyDescent="0.3">
      <c r="A50" s="30">
        <v>673672</v>
      </c>
      <c r="B50" s="31">
        <v>673672</v>
      </c>
    </row>
    <row r="51" spans="1:2" x14ac:dyDescent="0.3">
      <c r="A51" s="30">
        <v>674892</v>
      </c>
      <c r="B51" s="31">
        <v>674892</v>
      </c>
    </row>
    <row r="52" spans="1:2" x14ac:dyDescent="0.3">
      <c r="A52" s="30">
        <v>677645</v>
      </c>
      <c r="B52" s="31">
        <v>677645</v>
      </c>
    </row>
    <row r="53" spans="1:2" x14ac:dyDescent="0.3">
      <c r="A53" s="30">
        <v>679163</v>
      </c>
      <c r="B53" s="31">
        <v>679163</v>
      </c>
    </row>
    <row r="54" spans="1:2" x14ac:dyDescent="0.3">
      <c r="A54" s="30">
        <v>680491</v>
      </c>
      <c r="B54" s="31">
        <v>680491</v>
      </c>
    </row>
    <row r="55" spans="1:2" x14ac:dyDescent="0.3">
      <c r="A55" s="30">
        <v>681899</v>
      </c>
      <c r="B55" s="31">
        <v>681899</v>
      </c>
    </row>
    <row r="56" spans="1:2" x14ac:dyDescent="0.3">
      <c r="A56" s="30">
        <v>683114</v>
      </c>
      <c r="B56" s="31">
        <v>683114</v>
      </c>
    </row>
    <row r="57" spans="1:2" x14ac:dyDescent="0.3">
      <c r="A57" s="30">
        <v>686918</v>
      </c>
      <c r="B57" s="31">
        <v>686918</v>
      </c>
    </row>
    <row r="58" spans="1:2" x14ac:dyDescent="0.3">
      <c r="A58" s="30">
        <v>687451</v>
      </c>
      <c r="B58" s="31">
        <v>687451</v>
      </c>
    </row>
    <row r="59" spans="1:2" x14ac:dyDescent="0.3">
      <c r="A59" s="30">
        <v>687783</v>
      </c>
      <c r="B59" s="31">
        <v>687783</v>
      </c>
    </row>
    <row r="60" spans="1:2" x14ac:dyDescent="0.3">
      <c r="A60" s="30">
        <v>689382</v>
      </c>
      <c r="B60" s="31">
        <v>689382</v>
      </c>
    </row>
    <row r="61" spans="1:2" x14ac:dyDescent="0.3">
      <c r="A61" s="30">
        <v>690555</v>
      </c>
      <c r="B61" s="31">
        <v>690555</v>
      </c>
    </row>
    <row r="62" spans="1:2" x14ac:dyDescent="0.3">
      <c r="A62" s="30">
        <v>692933</v>
      </c>
      <c r="B62" s="31">
        <v>692933</v>
      </c>
    </row>
    <row r="63" spans="1:2" x14ac:dyDescent="0.3">
      <c r="A63" s="30">
        <v>705460</v>
      </c>
      <c r="B63" s="31">
        <v>705460</v>
      </c>
    </row>
    <row r="64" spans="1:2" x14ac:dyDescent="0.3">
      <c r="A64" s="30">
        <v>753776</v>
      </c>
      <c r="B64" s="31">
        <v>753776</v>
      </c>
    </row>
    <row r="65" spans="1:2" x14ac:dyDescent="0.3">
      <c r="A65" s="30">
        <v>798001</v>
      </c>
      <c r="B65" s="31">
        <v>798001</v>
      </c>
    </row>
    <row r="66" spans="1:2" x14ac:dyDescent="0.3">
      <c r="A66" s="30">
        <v>803137</v>
      </c>
      <c r="B66" s="31">
        <v>803137</v>
      </c>
    </row>
    <row r="67" spans="1:2" x14ac:dyDescent="0.3">
      <c r="A67" s="30">
        <v>820372</v>
      </c>
      <c r="B67" s="31">
        <v>820372</v>
      </c>
    </row>
    <row r="68" spans="1:2" x14ac:dyDescent="0.3">
      <c r="A68" s="30">
        <v>869404</v>
      </c>
      <c r="B68" s="31">
        <v>869404</v>
      </c>
    </row>
    <row r="69" spans="1:2" x14ac:dyDescent="0.3">
      <c r="A69" s="30">
        <v>869416</v>
      </c>
      <c r="B69" s="31">
        <v>869416</v>
      </c>
    </row>
    <row r="70" spans="1:2" x14ac:dyDescent="0.3">
      <c r="A70" s="30">
        <v>871744</v>
      </c>
      <c r="B70" s="31">
        <v>871744</v>
      </c>
    </row>
    <row r="71" spans="1:2" x14ac:dyDescent="0.3">
      <c r="A71" s="30">
        <v>878844</v>
      </c>
      <c r="B71" s="31">
        <v>878844</v>
      </c>
    </row>
    <row r="72" spans="1:2" x14ac:dyDescent="0.3">
      <c r="A72" s="30">
        <v>884491</v>
      </c>
      <c r="B72" s="31">
        <v>884491</v>
      </c>
    </row>
    <row r="73" spans="1:2" x14ac:dyDescent="0.3">
      <c r="A73" s="30">
        <v>905665</v>
      </c>
      <c r="B73" s="31">
        <v>905665</v>
      </c>
    </row>
    <row r="74" spans="1:2" x14ac:dyDescent="0.3">
      <c r="A74" s="30">
        <v>916636</v>
      </c>
      <c r="B74" s="31">
        <v>916636</v>
      </c>
    </row>
    <row r="75" spans="1:2" x14ac:dyDescent="0.3">
      <c r="A75" s="30">
        <v>931551</v>
      </c>
      <c r="B75" s="31">
        <v>931551</v>
      </c>
    </row>
    <row r="76" spans="1:2" x14ac:dyDescent="0.3">
      <c r="A76" s="30">
        <v>935933</v>
      </c>
      <c r="B76" s="31">
        <v>935933</v>
      </c>
    </row>
    <row r="77" spans="1:2" x14ac:dyDescent="0.3">
      <c r="A77" s="30">
        <v>938579</v>
      </c>
      <c r="B77" s="31">
        <v>938579</v>
      </c>
    </row>
    <row r="78" spans="1:2" x14ac:dyDescent="0.3">
      <c r="A78" s="30">
        <v>941089</v>
      </c>
      <c r="B78" s="31">
        <v>941089</v>
      </c>
    </row>
    <row r="79" spans="1:2" x14ac:dyDescent="0.3">
      <c r="A79" s="30">
        <v>941967</v>
      </c>
      <c r="B79" s="31">
        <v>941967</v>
      </c>
    </row>
    <row r="80" spans="1:2" x14ac:dyDescent="0.3">
      <c r="A80" s="30">
        <v>942528</v>
      </c>
      <c r="B80" s="31">
        <v>942528</v>
      </c>
    </row>
    <row r="81" spans="1:2" x14ac:dyDescent="0.3">
      <c r="A81" s="30">
        <v>946843</v>
      </c>
      <c r="B81" s="31">
        <v>946843</v>
      </c>
    </row>
    <row r="82" spans="1:2" x14ac:dyDescent="0.3">
      <c r="A82" s="30">
        <v>952590</v>
      </c>
      <c r="B82" s="31">
        <v>952590</v>
      </c>
    </row>
    <row r="83" spans="1:2" x14ac:dyDescent="0.3">
      <c r="A83" s="30">
        <v>954492</v>
      </c>
      <c r="B83" s="31">
        <v>954492</v>
      </c>
    </row>
    <row r="84" spans="1:2" x14ac:dyDescent="0.3">
      <c r="A84" s="30">
        <v>961391</v>
      </c>
      <c r="B84" s="31">
        <v>961391</v>
      </c>
    </row>
    <row r="85" spans="1:2" x14ac:dyDescent="0.3">
      <c r="A85" s="30">
        <v>968059</v>
      </c>
      <c r="B85" s="31">
        <v>968059</v>
      </c>
    </row>
    <row r="86" spans="1:2" x14ac:dyDescent="0.3">
      <c r="A86" s="30">
        <v>985795</v>
      </c>
      <c r="B86" s="31">
        <v>985795</v>
      </c>
    </row>
    <row r="87" spans="1:2" x14ac:dyDescent="0.3">
      <c r="A87" s="30">
        <v>990288</v>
      </c>
      <c r="B87" s="31">
        <v>990288</v>
      </c>
    </row>
    <row r="88" spans="1:2" x14ac:dyDescent="0.3">
      <c r="A88" s="30">
        <v>998979</v>
      </c>
      <c r="B88" s="31">
        <v>998979</v>
      </c>
    </row>
    <row r="89" spans="1:2" x14ac:dyDescent="0.3">
      <c r="A89" s="30">
        <v>1013885</v>
      </c>
      <c r="B89" s="31">
        <v>1013885</v>
      </c>
    </row>
    <row r="90" spans="1:2" x14ac:dyDescent="0.3">
      <c r="A90" s="30">
        <v>1014443</v>
      </c>
      <c r="B90" s="31">
        <v>1014443</v>
      </c>
    </row>
    <row r="91" spans="1:2" x14ac:dyDescent="0.3">
      <c r="A91" s="30">
        <v>1023383</v>
      </c>
      <c r="B91" s="31">
        <v>1023383</v>
      </c>
    </row>
    <row r="92" spans="1:2" x14ac:dyDescent="0.3">
      <c r="A92" s="30">
        <v>1039704</v>
      </c>
      <c r="B92" s="31">
        <v>1039704</v>
      </c>
    </row>
    <row r="93" spans="1:2" x14ac:dyDescent="0.3">
      <c r="A93" s="30">
        <v>1046253</v>
      </c>
      <c r="B93" s="31">
        <v>1046253</v>
      </c>
    </row>
    <row r="94" spans="1:2" x14ac:dyDescent="0.3">
      <c r="A94" s="30">
        <v>1063625</v>
      </c>
      <c r="B94" s="31">
        <v>1063625</v>
      </c>
    </row>
    <row r="95" spans="1:2" x14ac:dyDescent="0.3">
      <c r="A95" s="30">
        <v>1064589</v>
      </c>
      <c r="B95" s="31">
        <v>1064589</v>
      </c>
    </row>
    <row r="96" spans="1:2" x14ac:dyDescent="0.3">
      <c r="A96" s="30">
        <v>1071255</v>
      </c>
      <c r="B96" s="31">
        <v>1071255</v>
      </c>
    </row>
    <row r="97" spans="1:2" x14ac:dyDescent="0.3">
      <c r="A97" s="30">
        <v>1076505</v>
      </c>
      <c r="B97" s="31">
        <v>1076505</v>
      </c>
    </row>
    <row r="98" spans="1:2" x14ac:dyDescent="0.3">
      <c r="A98" s="30">
        <v>1077990</v>
      </c>
      <c r="B98" s="31">
        <v>1077990</v>
      </c>
    </row>
    <row r="99" spans="1:2" x14ac:dyDescent="0.3">
      <c r="A99" s="30">
        <v>1082736</v>
      </c>
      <c r="B99" s="31">
        <v>1082736</v>
      </c>
    </row>
    <row r="100" spans="1:2" x14ac:dyDescent="0.3">
      <c r="A100" s="30">
        <v>1084006</v>
      </c>
      <c r="B100" s="31">
        <v>1084006</v>
      </c>
    </row>
    <row r="101" spans="1:2" x14ac:dyDescent="0.3">
      <c r="A101" s="30">
        <v>1100834</v>
      </c>
      <c r="B101" s="31">
        <v>1100834</v>
      </c>
    </row>
    <row r="102" spans="1:2" x14ac:dyDescent="0.3">
      <c r="A102" s="30">
        <v>1102139</v>
      </c>
      <c r="B102" s="31">
        <v>1102139</v>
      </c>
    </row>
    <row r="103" spans="1:2" x14ac:dyDescent="0.3">
      <c r="A103" s="30">
        <v>1161710</v>
      </c>
      <c r="B103" s="31">
        <v>1161710</v>
      </c>
    </row>
    <row r="104" spans="1:2" x14ac:dyDescent="0.3">
      <c r="A104" s="30">
        <v>1169800</v>
      </c>
      <c r="B104" s="31">
        <v>1169800</v>
      </c>
    </row>
    <row r="105" spans="1:2" x14ac:dyDescent="0.3">
      <c r="A105" s="30">
        <v>1177464</v>
      </c>
      <c r="B105" s="31">
        <v>1177464</v>
      </c>
    </row>
    <row r="106" spans="1:2" x14ac:dyDescent="0.3">
      <c r="A106" s="30">
        <v>1181534</v>
      </c>
      <c r="B106" s="31">
        <v>1181534</v>
      </c>
    </row>
    <row r="107" spans="1:2" x14ac:dyDescent="0.3">
      <c r="A107" s="30">
        <v>1181639</v>
      </c>
      <c r="B107" s="31">
        <v>1181639</v>
      </c>
    </row>
    <row r="108" spans="1:2" x14ac:dyDescent="0.3">
      <c r="A108" s="30">
        <v>1201132</v>
      </c>
      <c r="B108" s="31">
        <v>1201132</v>
      </c>
    </row>
    <row r="109" spans="1:2" x14ac:dyDescent="0.3">
      <c r="A109" s="30">
        <v>1201221</v>
      </c>
      <c r="B109" s="31">
        <v>1201221</v>
      </c>
    </row>
    <row r="110" spans="1:2" x14ac:dyDescent="0.3">
      <c r="A110" s="30">
        <v>1282966</v>
      </c>
      <c r="B110" s="31">
        <v>1282966</v>
      </c>
    </row>
    <row r="111" spans="1:2" x14ac:dyDescent="0.3">
      <c r="A111" s="30">
        <v>1342956</v>
      </c>
      <c r="B111" s="31">
        <v>1342956</v>
      </c>
    </row>
    <row r="112" spans="1:2" x14ac:dyDescent="0.3">
      <c r="A112" s="30">
        <v>1350798</v>
      </c>
      <c r="B112" s="31">
        <v>1350798</v>
      </c>
    </row>
    <row r="113" spans="1:2" x14ac:dyDescent="0.3">
      <c r="A113" s="30">
        <v>1368109</v>
      </c>
      <c r="B113" s="31">
        <v>1368109</v>
      </c>
    </row>
    <row r="114" spans="1:2" x14ac:dyDescent="0.3">
      <c r="A114" s="30">
        <v>1401713</v>
      </c>
      <c r="B114" s="31">
        <v>1401713</v>
      </c>
    </row>
    <row r="115" spans="1:2" x14ac:dyDescent="0.3">
      <c r="A115" s="30">
        <v>1428264</v>
      </c>
      <c r="B115" s="31">
        <v>1428264</v>
      </c>
    </row>
    <row r="116" spans="1:2" x14ac:dyDescent="0.3">
      <c r="A116" s="30">
        <v>1452376</v>
      </c>
      <c r="B116" s="31">
        <v>1452376</v>
      </c>
    </row>
    <row r="117" spans="1:2" x14ac:dyDescent="0.3">
      <c r="A117" s="30">
        <v>1460790</v>
      </c>
      <c r="B117" s="31">
        <v>1460790</v>
      </c>
    </row>
    <row r="118" spans="1:2" x14ac:dyDescent="0.3">
      <c r="A118" s="30">
        <v>1487653</v>
      </c>
      <c r="B118" s="31">
        <v>1487653</v>
      </c>
    </row>
    <row r="119" spans="1:2" x14ac:dyDescent="0.3">
      <c r="A119" s="30">
        <v>1491587</v>
      </c>
      <c r="B119" s="31">
        <v>1491587</v>
      </c>
    </row>
    <row r="120" spans="1:2" x14ac:dyDescent="0.3">
      <c r="A120" s="30">
        <v>1495294</v>
      </c>
      <c r="B120" s="31">
        <v>1495294</v>
      </c>
    </row>
    <row r="121" spans="1:2" x14ac:dyDescent="0.3">
      <c r="A121" s="30">
        <v>1506351</v>
      </c>
      <c r="B121" s="31">
        <v>1506351</v>
      </c>
    </row>
    <row r="122" spans="1:2" x14ac:dyDescent="0.3">
      <c r="A122" s="30">
        <v>1509605</v>
      </c>
      <c r="B122" s="31">
        <v>1509605</v>
      </c>
    </row>
    <row r="123" spans="1:2" x14ac:dyDescent="0.3">
      <c r="A123" s="30">
        <v>1518655</v>
      </c>
      <c r="B123" s="31">
        <v>1518655</v>
      </c>
    </row>
    <row r="124" spans="1:2" x14ac:dyDescent="0.3">
      <c r="A124" s="30">
        <v>1542441</v>
      </c>
      <c r="B124" s="31">
        <v>1542441</v>
      </c>
    </row>
    <row r="125" spans="1:2" x14ac:dyDescent="0.3">
      <c r="A125" s="30">
        <v>1570717</v>
      </c>
      <c r="B125" s="31">
        <v>1570717</v>
      </c>
    </row>
    <row r="126" spans="1:2" x14ac:dyDescent="0.3">
      <c r="A126" s="30">
        <v>1583929</v>
      </c>
      <c r="B126" s="31">
        <v>1583929</v>
      </c>
    </row>
    <row r="127" spans="1:2" x14ac:dyDescent="0.3">
      <c r="A127" s="30">
        <v>1600787</v>
      </c>
      <c r="B127" s="31">
        <v>1600787</v>
      </c>
    </row>
    <row r="128" spans="1:2" x14ac:dyDescent="0.3">
      <c r="A128" s="30">
        <v>1618884</v>
      </c>
      <c r="B128" s="31">
        <v>1618884</v>
      </c>
    </row>
    <row r="129" spans="1:2" x14ac:dyDescent="0.3">
      <c r="A129" s="30">
        <v>1625145</v>
      </c>
      <c r="B129" s="31">
        <v>1625145</v>
      </c>
    </row>
    <row r="130" spans="1:2" x14ac:dyDescent="0.3">
      <c r="A130" s="30">
        <v>1639782</v>
      </c>
      <c r="B130" s="31">
        <v>1639782</v>
      </c>
    </row>
    <row r="131" spans="1:2" x14ac:dyDescent="0.3">
      <c r="A131" s="30">
        <v>1677953</v>
      </c>
      <c r="B131" s="31">
        <v>1677953</v>
      </c>
    </row>
    <row r="132" spans="1:2" x14ac:dyDescent="0.3">
      <c r="A132" s="30">
        <v>1697440</v>
      </c>
      <c r="B132" s="31">
        <v>1697440</v>
      </c>
    </row>
    <row r="133" spans="1:2" x14ac:dyDescent="0.3">
      <c r="A133" s="30">
        <v>1702790</v>
      </c>
      <c r="B133" s="31">
        <v>1702790</v>
      </c>
    </row>
    <row r="134" spans="1:2" x14ac:dyDescent="0.3">
      <c r="A134" s="30">
        <v>1702938</v>
      </c>
      <c r="B134" s="31">
        <v>1702938</v>
      </c>
    </row>
    <row r="135" spans="1:2" x14ac:dyDescent="0.3">
      <c r="A135" s="30">
        <v>1707052</v>
      </c>
      <c r="B135" s="31">
        <v>1707052</v>
      </c>
    </row>
    <row r="136" spans="1:2" x14ac:dyDescent="0.3">
      <c r="A136" s="30">
        <v>1712197</v>
      </c>
      <c r="B136" s="31">
        <v>1712197</v>
      </c>
    </row>
    <row r="137" spans="1:2" x14ac:dyDescent="0.3">
      <c r="A137" s="30">
        <v>1751160</v>
      </c>
      <c r="B137" s="31">
        <v>1751160</v>
      </c>
    </row>
    <row r="138" spans="1:2" x14ac:dyDescent="0.3">
      <c r="A138" s="30">
        <v>1754170</v>
      </c>
      <c r="B138" s="31">
        <v>1754170</v>
      </c>
    </row>
    <row r="139" spans="1:2" x14ac:dyDescent="0.3">
      <c r="A139" s="30">
        <v>1764302</v>
      </c>
      <c r="B139" s="31">
        <v>1764302</v>
      </c>
    </row>
    <row r="140" spans="1:2" x14ac:dyDescent="0.3">
      <c r="A140" s="30">
        <v>1826087</v>
      </c>
      <c r="B140" s="31">
        <v>1826087</v>
      </c>
    </row>
    <row r="141" spans="1:2" x14ac:dyDescent="0.3">
      <c r="A141" s="30">
        <v>1866101</v>
      </c>
      <c r="B141" s="31">
        <v>1866101</v>
      </c>
    </row>
    <row r="142" spans="1:2" x14ac:dyDescent="0.3">
      <c r="A142" s="30">
        <v>1870996</v>
      </c>
      <c r="B142" s="31">
        <v>1870996</v>
      </c>
    </row>
    <row r="143" spans="1:2" x14ac:dyDescent="0.3">
      <c r="A143" s="30">
        <v>1877699</v>
      </c>
      <c r="B143" s="31">
        <v>1877699</v>
      </c>
    </row>
    <row r="144" spans="1:2" x14ac:dyDescent="0.3">
      <c r="A144" s="30">
        <v>1941376</v>
      </c>
      <c r="B144" s="31">
        <v>1941376</v>
      </c>
    </row>
    <row r="145" spans="1:2" x14ac:dyDescent="0.3">
      <c r="A145" s="30">
        <v>1944197</v>
      </c>
      <c r="B145" s="31">
        <v>1944197</v>
      </c>
    </row>
    <row r="146" spans="1:2" x14ac:dyDescent="0.3">
      <c r="A146" s="30">
        <v>1993919</v>
      </c>
      <c r="B146" s="31">
        <v>1993919</v>
      </c>
    </row>
    <row r="147" spans="1:2" x14ac:dyDescent="0.3">
      <c r="A147" s="30">
        <v>2026081</v>
      </c>
      <c r="B147" s="31">
        <v>2026081</v>
      </c>
    </row>
    <row r="148" spans="1:2" x14ac:dyDescent="0.3">
      <c r="A148" s="30">
        <v>2026406</v>
      </c>
      <c r="B148" s="31">
        <v>2026406</v>
      </c>
    </row>
    <row r="149" spans="1:2" x14ac:dyDescent="0.3">
      <c r="A149" s="30">
        <v>2042739</v>
      </c>
      <c r="B149" s="31">
        <v>2042739</v>
      </c>
    </row>
    <row r="150" spans="1:2" x14ac:dyDescent="0.3">
      <c r="A150" s="30">
        <v>2047681</v>
      </c>
      <c r="B150" s="31">
        <v>2047681</v>
      </c>
    </row>
    <row r="151" spans="1:2" x14ac:dyDescent="0.3">
      <c r="A151" s="30">
        <v>2093385</v>
      </c>
      <c r="B151" s="31">
        <v>2093385</v>
      </c>
    </row>
    <row r="152" spans="1:2" x14ac:dyDescent="0.3">
      <c r="A152" s="30">
        <v>2113035</v>
      </c>
      <c r="B152" s="31">
        <v>2113035</v>
      </c>
    </row>
    <row r="153" spans="1:2" x14ac:dyDescent="0.3">
      <c r="A153" s="30">
        <v>2116838</v>
      </c>
      <c r="B153" s="31">
        <v>2116838</v>
      </c>
    </row>
    <row r="154" spans="1:2" x14ac:dyDescent="0.3">
      <c r="A154" s="30">
        <v>2116949</v>
      </c>
      <c r="B154" s="31">
        <v>2116949</v>
      </c>
    </row>
    <row r="155" spans="1:2" x14ac:dyDescent="0.3">
      <c r="A155" s="30">
        <v>2117242</v>
      </c>
      <c r="B155" s="31">
        <v>2117242</v>
      </c>
    </row>
    <row r="156" spans="1:2" x14ac:dyDescent="0.3">
      <c r="A156" s="30">
        <v>2121340</v>
      </c>
      <c r="B156" s="31">
        <v>2121340</v>
      </c>
    </row>
    <row r="157" spans="1:2" x14ac:dyDescent="0.3">
      <c r="A157" s="30">
        <v>2127188</v>
      </c>
      <c r="B157" s="31">
        <v>2127188</v>
      </c>
    </row>
    <row r="158" spans="1:2" x14ac:dyDescent="0.3">
      <c r="A158" s="30">
        <v>2127670</v>
      </c>
      <c r="B158" s="31">
        <v>2127670</v>
      </c>
    </row>
    <row r="159" spans="1:2" x14ac:dyDescent="0.3">
      <c r="A159" s="30">
        <v>2159473</v>
      </c>
      <c r="B159" s="31">
        <v>2159473</v>
      </c>
    </row>
    <row r="160" spans="1:2" x14ac:dyDescent="0.3">
      <c r="A160" s="30">
        <v>2163805</v>
      </c>
      <c r="B160" s="31">
        <v>2163805</v>
      </c>
    </row>
    <row r="161" spans="1:2" x14ac:dyDescent="0.3">
      <c r="A161" s="30">
        <v>2164476</v>
      </c>
      <c r="B161" s="31">
        <v>2164476</v>
      </c>
    </row>
    <row r="162" spans="1:2" x14ac:dyDescent="0.3">
      <c r="A162" s="30">
        <v>2179978</v>
      </c>
      <c r="B162" s="31">
        <v>2179978</v>
      </c>
    </row>
    <row r="163" spans="1:2" x14ac:dyDescent="0.3">
      <c r="A163" s="30">
        <v>2186083</v>
      </c>
      <c r="B163" s="31">
        <v>2186083</v>
      </c>
    </row>
    <row r="164" spans="1:2" x14ac:dyDescent="0.3">
      <c r="A164" s="30">
        <v>2186570</v>
      </c>
      <c r="B164" s="31">
        <v>2186570</v>
      </c>
    </row>
    <row r="165" spans="1:2" x14ac:dyDescent="0.3">
      <c r="A165" s="30">
        <v>2215075</v>
      </c>
      <c r="B165" s="31">
        <v>2215075</v>
      </c>
    </row>
    <row r="166" spans="1:2" x14ac:dyDescent="0.3">
      <c r="A166" s="30">
        <v>2219477</v>
      </c>
      <c r="B166" s="31">
        <v>2219477</v>
      </c>
    </row>
    <row r="167" spans="1:2" x14ac:dyDescent="0.3">
      <c r="A167" s="30">
        <v>2233120</v>
      </c>
      <c r="B167" s="31">
        <v>2233120</v>
      </c>
    </row>
    <row r="168" spans="1:2" x14ac:dyDescent="0.3">
      <c r="A168" s="30">
        <v>2244172</v>
      </c>
      <c r="B168" s="31">
        <v>2244172</v>
      </c>
    </row>
    <row r="169" spans="1:2" x14ac:dyDescent="0.3">
      <c r="A169" s="30">
        <v>2268274</v>
      </c>
      <c r="B169" s="31">
        <v>2268274</v>
      </c>
    </row>
    <row r="170" spans="1:2" x14ac:dyDescent="0.3">
      <c r="A170" s="30">
        <v>2270474</v>
      </c>
      <c r="B170" s="31">
        <v>2270474</v>
      </c>
    </row>
    <row r="171" spans="1:2" x14ac:dyDescent="0.3">
      <c r="A171" s="30">
        <v>2292796</v>
      </c>
      <c r="B171" s="31">
        <v>2292796</v>
      </c>
    </row>
    <row r="172" spans="1:2" x14ac:dyDescent="0.3">
      <c r="A172" s="30">
        <v>2292873</v>
      </c>
      <c r="B172" s="31">
        <v>2292873</v>
      </c>
    </row>
    <row r="173" spans="1:2" x14ac:dyDescent="0.3">
      <c r="A173" s="30">
        <v>2301877</v>
      </c>
      <c r="B173" s="31">
        <v>2301877</v>
      </c>
    </row>
    <row r="174" spans="1:2" x14ac:dyDescent="0.3">
      <c r="A174" s="30">
        <v>2325547</v>
      </c>
      <c r="B174" s="31">
        <v>2325547</v>
      </c>
    </row>
    <row r="175" spans="1:2" x14ac:dyDescent="0.3">
      <c r="A175" s="30">
        <v>2355932</v>
      </c>
      <c r="B175" s="31">
        <v>2355932</v>
      </c>
    </row>
    <row r="176" spans="1:2" x14ac:dyDescent="0.3">
      <c r="A176" s="30">
        <v>2393825</v>
      </c>
      <c r="B176" s="31">
        <v>2393825</v>
      </c>
    </row>
    <row r="177" spans="1:2" x14ac:dyDescent="0.3">
      <c r="A177" s="30">
        <v>2406419</v>
      </c>
      <c r="B177" s="31">
        <v>2406419</v>
      </c>
    </row>
    <row r="178" spans="1:2" x14ac:dyDescent="0.3">
      <c r="A178" s="30">
        <v>2415368</v>
      </c>
      <c r="B178" s="31">
        <v>2415368</v>
      </c>
    </row>
    <row r="179" spans="1:2" x14ac:dyDescent="0.3">
      <c r="A179" s="30">
        <v>2476584</v>
      </c>
      <c r="B179" s="31">
        <v>2476584</v>
      </c>
    </row>
    <row r="180" spans="1:2" x14ac:dyDescent="0.3">
      <c r="A180" s="30">
        <v>2488096</v>
      </c>
      <c r="B180" s="31">
        <v>2488096</v>
      </c>
    </row>
    <row r="181" spans="1:2" x14ac:dyDescent="0.3">
      <c r="A181" s="30">
        <v>2491735</v>
      </c>
      <c r="B181" s="31">
        <v>2491735</v>
      </c>
    </row>
    <row r="182" spans="1:2" x14ac:dyDescent="0.3">
      <c r="A182" s="30">
        <v>2504809</v>
      </c>
      <c r="B182" s="31">
        <v>2504809</v>
      </c>
    </row>
    <row r="183" spans="1:2" x14ac:dyDescent="0.3">
      <c r="A183" s="30">
        <v>2518821</v>
      </c>
      <c r="B183" s="31">
        <v>2518821</v>
      </c>
    </row>
    <row r="184" spans="1:2" x14ac:dyDescent="0.3">
      <c r="A184" s="30">
        <v>2527756</v>
      </c>
      <c r="B184" s="31">
        <v>2527756</v>
      </c>
    </row>
    <row r="185" spans="1:2" x14ac:dyDescent="0.3">
      <c r="A185" s="30">
        <v>2540537</v>
      </c>
      <c r="B185" s="31">
        <v>2540537</v>
      </c>
    </row>
    <row r="186" spans="1:2" x14ac:dyDescent="0.3">
      <c r="A186" s="30">
        <v>2554823</v>
      </c>
      <c r="B186" s="31">
        <v>2554823</v>
      </c>
    </row>
    <row r="187" spans="1:2" x14ac:dyDescent="0.3">
      <c r="A187" s="30">
        <v>2560930</v>
      </c>
      <c r="B187" s="31">
        <v>2560930</v>
      </c>
    </row>
    <row r="188" spans="1:2" x14ac:dyDescent="0.3">
      <c r="A188" s="30">
        <v>2585401</v>
      </c>
      <c r="B188" s="31">
        <v>2585401</v>
      </c>
    </row>
    <row r="189" spans="1:2" x14ac:dyDescent="0.3">
      <c r="A189" s="30">
        <v>2632522</v>
      </c>
      <c r="B189" s="31">
        <v>2632522</v>
      </c>
    </row>
    <row r="190" spans="1:2" x14ac:dyDescent="0.3">
      <c r="A190" s="30">
        <v>2681741</v>
      </c>
      <c r="B190" s="31">
        <v>2681741</v>
      </c>
    </row>
    <row r="191" spans="1:2" x14ac:dyDescent="0.3">
      <c r="A191" s="30">
        <v>2721123</v>
      </c>
      <c r="B191" s="31">
        <v>2721123</v>
      </c>
    </row>
    <row r="192" spans="1:2" x14ac:dyDescent="0.3">
      <c r="A192" s="30">
        <v>2733668</v>
      </c>
      <c r="B192" s="31">
        <v>2733668</v>
      </c>
    </row>
    <row r="193" spans="1:2" x14ac:dyDescent="0.3">
      <c r="A193" s="30">
        <v>2751096</v>
      </c>
      <c r="B193" s="31">
        <v>2751096</v>
      </c>
    </row>
    <row r="194" spans="1:2" x14ac:dyDescent="0.3">
      <c r="A194" s="30">
        <v>2774040</v>
      </c>
      <c r="B194" s="31">
        <v>2774040</v>
      </c>
    </row>
    <row r="195" spans="1:2" x14ac:dyDescent="0.3">
      <c r="A195" s="30">
        <v>2823041</v>
      </c>
      <c r="B195" s="31">
        <v>2823041</v>
      </c>
    </row>
    <row r="196" spans="1:2" x14ac:dyDescent="0.3">
      <c r="A196" s="30">
        <v>2842590</v>
      </c>
      <c r="B196" s="31">
        <v>2842590</v>
      </c>
    </row>
    <row r="197" spans="1:2" x14ac:dyDescent="0.3">
      <c r="A197" s="30">
        <v>2850568</v>
      </c>
      <c r="B197" s="31">
        <v>2850568</v>
      </c>
    </row>
    <row r="198" spans="1:2" x14ac:dyDescent="0.3">
      <c r="A198" s="30">
        <v>2888007</v>
      </c>
      <c r="B198" s="31">
        <v>2888007</v>
      </c>
    </row>
    <row r="199" spans="1:2" x14ac:dyDescent="0.3">
      <c r="A199" s="30">
        <v>2896463</v>
      </c>
      <c r="B199" s="31">
        <v>2896463</v>
      </c>
    </row>
    <row r="200" spans="1:2" x14ac:dyDescent="0.3">
      <c r="A200" s="30">
        <v>2934299</v>
      </c>
      <c r="B200" s="31">
        <v>2934299</v>
      </c>
    </row>
    <row r="201" spans="1:2" x14ac:dyDescent="0.3">
      <c r="A201" s="30">
        <v>3026712</v>
      </c>
      <c r="B201" s="31">
        <v>3026712</v>
      </c>
    </row>
    <row r="202" spans="1:2" x14ac:dyDescent="0.3">
      <c r="A202" s="30">
        <v>3041795</v>
      </c>
      <c r="B202" s="31">
        <v>3041795</v>
      </c>
    </row>
    <row r="203" spans="1:2" x14ac:dyDescent="0.3">
      <c r="A203" s="30">
        <v>3151485</v>
      </c>
      <c r="B203" s="31">
        <v>3151485</v>
      </c>
    </row>
    <row r="204" spans="1:2" x14ac:dyDescent="0.3">
      <c r="A204" s="30">
        <v>3185840</v>
      </c>
      <c r="B204" s="31">
        <v>3185840</v>
      </c>
    </row>
    <row r="205" spans="1:2" x14ac:dyDescent="0.3">
      <c r="A205" s="30">
        <v>3188135</v>
      </c>
      <c r="B205" s="31">
        <v>3188135</v>
      </c>
    </row>
    <row r="206" spans="1:2" x14ac:dyDescent="0.3">
      <c r="A206" s="30">
        <v>3219642</v>
      </c>
      <c r="B206" s="31">
        <v>3219642</v>
      </c>
    </row>
    <row r="207" spans="1:2" x14ac:dyDescent="0.3">
      <c r="A207" s="30">
        <v>3247385</v>
      </c>
      <c r="B207" s="31">
        <v>3247385</v>
      </c>
    </row>
    <row r="208" spans="1:2" x14ac:dyDescent="0.3">
      <c r="A208" s="30">
        <v>3282033</v>
      </c>
      <c r="B208" s="31">
        <v>3282033</v>
      </c>
    </row>
    <row r="209" spans="1:2" x14ac:dyDescent="0.3">
      <c r="A209" s="30">
        <v>3313598</v>
      </c>
      <c r="B209" s="31">
        <v>3313598</v>
      </c>
    </row>
    <row r="210" spans="1:2" x14ac:dyDescent="0.3">
      <c r="A210" s="30">
        <v>3338809</v>
      </c>
      <c r="B210" s="31">
        <v>3338809</v>
      </c>
    </row>
    <row r="211" spans="1:2" x14ac:dyDescent="0.3">
      <c r="A211" s="30">
        <v>3369768</v>
      </c>
      <c r="B211" s="31">
        <v>3369768</v>
      </c>
    </row>
    <row r="212" spans="1:2" x14ac:dyDescent="0.3">
      <c r="A212" s="30">
        <v>3391741</v>
      </c>
      <c r="B212" s="31">
        <v>3391741</v>
      </c>
    </row>
    <row r="213" spans="1:2" x14ac:dyDescent="0.3">
      <c r="A213" s="30">
        <v>3417700</v>
      </c>
      <c r="B213" s="31">
        <v>3417700</v>
      </c>
    </row>
    <row r="214" spans="1:2" x14ac:dyDescent="0.3">
      <c r="A214" s="30">
        <v>3426642</v>
      </c>
      <c r="B214" s="31">
        <v>3426642</v>
      </c>
    </row>
    <row r="215" spans="1:2" x14ac:dyDescent="0.3">
      <c r="A215" s="30">
        <v>3445405</v>
      </c>
      <c r="B215" s="31">
        <v>3445405</v>
      </c>
    </row>
    <row r="216" spans="1:2" x14ac:dyDescent="0.3">
      <c r="A216" s="30">
        <v>3470531</v>
      </c>
      <c r="B216" s="31">
        <v>3470531</v>
      </c>
    </row>
    <row r="217" spans="1:2" x14ac:dyDescent="0.3">
      <c r="A217" s="30">
        <v>3472884</v>
      </c>
      <c r="B217" s="31">
        <v>3472884</v>
      </c>
    </row>
    <row r="218" spans="1:2" x14ac:dyDescent="0.3">
      <c r="A218" s="30">
        <v>3493503</v>
      </c>
      <c r="B218" s="31">
        <v>3493503</v>
      </c>
    </row>
    <row r="219" spans="1:2" x14ac:dyDescent="0.3">
      <c r="A219" s="30">
        <v>3498273</v>
      </c>
      <c r="B219" s="31">
        <v>3498273</v>
      </c>
    </row>
    <row r="220" spans="1:2" x14ac:dyDescent="0.3">
      <c r="A220" s="30">
        <v>3498777</v>
      </c>
      <c r="B220" s="31">
        <v>3498777</v>
      </c>
    </row>
    <row r="221" spans="1:2" x14ac:dyDescent="0.3">
      <c r="A221" s="30">
        <v>3541846</v>
      </c>
      <c r="B221" s="31">
        <v>3541846</v>
      </c>
    </row>
    <row r="222" spans="1:2" x14ac:dyDescent="0.3">
      <c r="A222" s="30">
        <v>3564937</v>
      </c>
      <c r="B222" s="31">
        <v>3564937</v>
      </c>
    </row>
    <row r="223" spans="1:2" x14ac:dyDescent="0.3">
      <c r="A223" s="30">
        <v>3585942</v>
      </c>
      <c r="B223" s="31">
        <v>3585942</v>
      </c>
    </row>
    <row r="224" spans="1:2" x14ac:dyDescent="0.3">
      <c r="A224" s="30">
        <v>3637065</v>
      </c>
      <c r="B224" s="31">
        <v>3637065</v>
      </c>
    </row>
    <row r="225" spans="1:2" x14ac:dyDescent="0.3">
      <c r="A225" s="30">
        <v>3647107</v>
      </c>
      <c r="B225" s="31">
        <v>3647107</v>
      </c>
    </row>
    <row r="226" spans="1:2" x14ac:dyDescent="0.3">
      <c r="A226" s="30">
        <v>3666550</v>
      </c>
      <c r="B226" s="31">
        <v>3666550</v>
      </c>
    </row>
    <row r="227" spans="1:2" x14ac:dyDescent="0.3">
      <c r="A227" s="30">
        <v>3730459</v>
      </c>
      <c r="B227" s="31">
        <v>3730459</v>
      </c>
    </row>
    <row r="228" spans="1:2" x14ac:dyDescent="0.3">
      <c r="A228" s="30">
        <v>3736017</v>
      </c>
      <c r="B228" s="31">
        <v>3736017</v>
      </c>
    </row>
    <row r="229" spans="1:2" x14ac:dyDescent="0.3">
      <c r="A229" s="30">
        <v>3738014</v>
      </c>
      <c r="B229" s="31">
        <v>3738014</v>
      </c>
    </row>
    <row r="230" spans="1:2" x14ac:dyDescent="0.3">
      <c r="A230" s="30">
        <v>3760369</v>
      </c>
      <c r="B230" s="31">
        <v>3760369</v>
      </c>
    </row>
    <row r="231" spans="1:2" x14ac:dyDescent="0.3">
      <c r="A231" s="30">
        <v>3775404</v>
      </c>
      <c r="B231" s="31">
        <v>3775404</v>
      </c>
    </row>
    <row r="232" spans="1:2" x14ac:dyDescent="0.3">
      <c r="A232" s="30">
        <v>3826042</v>
      </c>
      <c r="B232" s="31">
        <v>3826042</v>
      </c>
    </row>
    <row r="233" spans="1:2" x14ac:dyDescent="0.3">
      <c r="A233" s="30">
        <v>3826052</v>
      </c>
      <c r="B233" s="31">
        <v>3826052</v>
      </c>
    </row>
    <row r="234" spans="1:2" x14ac:dyDescent="0.3">
      <c r="A234" s="30">
        <v>3902718</v>
      </c>
      <c r="B234" s="31">
        <v>3902718</v>
      </c>
    </row>
    <row r="235" spans="1:2" x14ac:dyDescent="0.3">
      <c r="A235" s="30">
        <v>3906955</v>
      </c>
      <c r="B235" s="31">
        <v>3906955</v>
      </c>
    </row>
    <row r="236" spans="1:2" x14ac:dyDescent="0.3">
      <c r="A236" s="30">
        <v>3908810</v>
      </c>
      <c r="B236" s="31">
        <v>3908810</v>
      </c>
    </row>
    <row r="237" spans="1:2" x14ac:dyDescent="0.3">
      <c r="A237" s="30">
        <v>3917136</v>
      </c>
      <c r="B237" s="31">
        <v>3917136</v>
      </c>
    </row>
    <row r="238" spans="1:2" x14ac:dyDescent="0.3">
      <c r="A238" s="30">
        <v>3926054</v>
      </c>
      <c r="B238" s="31">
        <v>3926054</v>
      </c>
    </row>
    <row r="239" spans="1:2" x14ac:dyDescent="0.3">
      <c r="A239" s="30">
        <v>3967470</v>
      </c>
      <c r="B239" s="31">
        <v>3967470</v>
      </c>
    </row>
    <row r="240" spans="1:2" x14ac:dyDescent="0.3">
      <c r="A240" s="30">
        <v>3981092</v>
      </c>
      <c r="B240" s="31">
        <v>3981092</v>
      </c>
    </row>
    <row r="241" spans="1:2" x14ac:dyDescent="0.3">
      <c r="A241" s="30">
        <v>3984034</v>
      </c>
      <c r="B241" s="31">
        <v>3984034</v>
      </c>
    </row>
    <row r="242" spans="1:2" x14ac:dyDescent="0.3">
      <c r="A242" s="30">
        <v>3986952</v>
      </c>
      <c r="B242" s="31">
        <v>3986952</v>
      </c>
    </row>
    <row r="243" spans="1:2" x14ac:dyDescent="0.3">
      <c r="A243" s="30">
        <v>3997225</v>
      </c>
      <c r="B243" s="31">
        <v>3997225</v>
      </c>
    </row>
    <row r="244" spans="1:2" x14ac:dyDescent="0.3">
      <c r="A244" s="30">
        <v>4009199</v>
      </c>
      <c r="B244" s="31">
        <v>4009199</v>
      </c>
    </row>
    <row r="245" spans="1:2" x14ac:dyDescent="0.3">
      <c r="A245" s="30">
        <v>4019030</v>
      </c>
      <c r="B245" s="31">
        <v>4019030</v>
      </c>
    </row>
    <row r="246" spans="1:2" x14ac:dyDescent="0.3">
      <c r="A246" s="30">
        <v>4045084</v>
      </c>
      <c r="B246" s="31">
        <v>4045084</v>
      </c>
    </row>
    <row r="247" spans="1:2" x14ac:dyDescent="0.3">
      <c r="A247" s="30">
        <v>4052150</v>
      </c>
      <c r="B247" s="31">
        <v>4052150</v>
      </c>
    </row>
    <row r="248" spans="1:2" x14ac:dyDescent="0.3">
      <c r="A248" s="30">
        <v>4064084</v>
      </c>
      <c r="B248" s="31">
        <v>4064084</v>
      </c>
    </row>
    <row r="249" spans="1:2" x14ac:dyDescent="0.3">
      <c r="A249" s="30">
        <v>4064383</v>
      </c>
      <c r="B249" s="31">
        <v>4064383</v>
      </c>
    </row>
    <row r="250" spans="1:2" x14ac:dyDescent="0.3">
      <c r="A250" s="30">
        <v>4123717</v>
      </c>
      <c r="B250" s="31">
        <v>4123717</v>
      </c>
    </row>
    <row r="251" spans="1:2" x14ac:dyDescent="0.3">
      <c r="A251" s="30">
        <v>4123901</v>
      </c>
      <c r="B251" s="31">
        <v>4123901</v>
      </c>
    </row>
    <row r="252" spans="1:2" x14ac:dyDescent="0.3">
      <c r="A252" s="30">
        <v>4125194</v>
      </c>
      <c r="B252" s="31">
        <v>4125194</v>
      </c>
    </row>
    <row r="253" spans="1:2" x14ac:dyDescent="0.3">
      <c r="A253" s="30">
        <v>4127847</v>
      </c>
      <c r="B253" s="31">
        <v>4127847</v>
      </c>
    </row>
    <row r="254" spans="1:2" x14ac:dyDescent="0.3">
      <c r="A254" s="30">
        <v>4127953</v>
      </c>
      <c r="B254" s="31">
        <v>4127953</v>
      </c>
    </row>
    <row r="255" spans="1:2" x14ac:dyDescent="0.3">
      <c r="A255" s="30">
        <v>4136469</v>
      </c>
      <c r="B255" s="31">
        <v>4136469</v>
      </c>
    </row>
    <row r="256" spans="1:2" x14ac:dyDescent="0.3">
      <c r="A256" s="30">
        <v>4140197</v>
      </c>
      <c r="B256" s="31">
        <v>4140197</v>
      </c>
    </row>
    <row r="257" spans="1:2" x14ac:dyDescent="0.3">
      <c r="A257" s="30">
        <v>4156225</v>
      </c>
      <c r="B257" s="31">
        <v>4156225</v>
      </c>
    </row>
    <row r="258" spans="1:2" x14ac:dyDescent="0.3">
      <c r="A258" s="30">
        <v>4163013</v>
      </c>
      <c r="B258" s="31">
        <v>4163013</v>
      </c>
    </row>
    <row r="259" spans="1:2" x14ac:dyDescent="0.3">
      <c r="A259" s="30">
        <v>4181639</v>
      </c>
      <c r="B259" s="31">
        <v>4181639</v>
      </c>
    </row>
    <row r="260" spans="1:2" x14ac:dyDescent="0.3">
      <c r="A260" s="30">
        <v>4188584</v>
      </c>
      <c r="B260" s="31">
        <v>4188584</v>
      </c>
    </row>
    <row r="261" spans="1:2" x14ac:dyDescent="0.3">
      <c r="A261" s="30">
        <v>4192558</v>
      </c>
      <c r="B261" s="31">
        <v>4192558</v>
      </c>
    </row>
    <row r="262" spans="1:2" x14ac:dyDescent="0.3">
      <c r="A262" s="30">
        <v>4196238</v>
      </c>
      <c r="B262" s="31">
        <v>4196238</v>
      </c>
    </row>
    <row r="263" spans="1:2" x14ac:dyDescent="0.3">
      <c r="A263" s="30">
        <v>4199454</v>
      </c>
      <c r="B263" s="31">
        <v>4199454</v>
      </c>
    </row>
    <row r="264" spans="1:2" x14ac:dyDescent="0.3">
      <c r="A264" s="30">
        <v>4209885</v>
      </c>
      <c r="B264" s="31">
        <v>4209885</v>
      </c>
    </row>
    <row r="265" spans="1:2" x14ac:dyDescent="0.3">
      <c r="A265" s="30">
        <v>4229156</v>
      </c>
      <c r="B265" s="31">
        <v>4229156</v>
      </c>
    </row>
    <row r="266" spans="1:2" x14ac:dyDescent="0.3">
      <c r="A266" s="30">
        <v>4238097</v>
      </c>
      <c r="B266" s="31">
        <v>4238097</v>
      </c>
    </row>
    <row r="267" spans="1:2" x14ac:dyDescent="0.3">
      <c r="A267" s="30">
        <v>4239693</v>
      </c>
      <c r="B267" s="31">
        <v>4239693</v>
      </c>
    </row>
    <row r="268" spans="1:2" x14ac:dyDescent="0.3">
      <c r="A268" s="30">
        <v>4256863</v>
      </c>
      <c r="B268" s="31">
        <v>4256863</v>
      </c>
    </row>
    <row r="269" spans="1:2" x14ac:dyDescent="0.3">
      <c r="A269" s="30">
        <v>4301938</v>
      </c>
      <c r="B269" s="31">
        <v>4301938</v>
      </c>
    </row>
    <row r="270" spans="1:2" x14ac:dyDescent="0.3">
      <c r="A270" s="30">
        <v>4352524</v>
      </c>
      <c r="B270" s="31">
        <v>4352524</v>
      </c>
    </row>
    <row r="271" spans="1:2" x14ac:dyDescent="0.3">
      <c r="A271" s="30">
        <v>4352607</v>
      </c>
      <c r="B271" s="31">
        <v>4352607</v>
      </c>
    </row>
    <row r="272" spans="1:2" x14ac:dyDescent="0.3">
      <c r="A272" s="30">
        <v>4366037</v>
      </c>
      <c r="B272" s="31">
        <v>4366037</v>
      </c>
    </row>
    <row r="273" spans="1:2" x14ac:dyDescent="0.3">
      <c r="A273" s="30">
        <v>4379782</v>
      </c>
      <c r="B273" s="31">
        <v>4379782</v>
      </c>
    </row>
    <row r="274" spans="1:2" x14ac:dyDescent="0.3">
      <c r="A274" s="30">
        <v>4379832</v>
      </c>
      <c r="B274" s="31">
        <v>4379832</v>
      </c>
    </row>
    <row r="275" spans="1:2" x14ac:dyDescent="0.3">
      <c r="A275" s="30">
        <v>4380958</v>
      </c>
      <c r="B275" s="31">
        <v>4380958</v>
      </c>
    </row>
    <row r="276" spans="1:2" x14ac:dyDescent="0.3">
      <c r="A276" s="30">
        <v>4396353</v>
      </c>
      <c r="B276" s="31">
        <v>4396353</v>
      </c>
    </row>
    <row r="277" spans="1:2" x14ac:dyDescent="0.3">
      <c r="A277" s="30">
        <v>4419278</v>
      </c>
      <c r="B277" s="31">
        <v>4419278</v>
      </c>
    </row>
    <row r="278" spans="1:2" x14ac:dyDescent="0.3">
      <c r="A278" s="30">
        <v>4424450</v>
      </c>
      <c r="B278" s="31">
        <v>4424450</v>
      </c>
    </row>
    <row r="279" spans="1:2" x14ac:dyDescent="0.3">
      <c r="A279" s="30">
        <v>4436522</v>
      </c>
      <c r="B279" s="31">
        <v>4436522</v>
      </c>
    </row>
    <row r="280" spans="1:2" x14ac:dyDescent="0.3">
      <c r="A280" s="30">
        <v>4461925</v>
      </c>
      <c r="B280" s="31">
        <v>4461925</v>
      </c>
    </row>
    <row r="281" spans="1:2" x14ac:dyDescent="0.3">
      <c r="A281" s="30">
        <v>4475495</v>
      </c>
      <c r="B281" s="31">
        <v>4475495</v>
      </c>
    </row>
    <row r="282" spans="1:2" x14ac:dyDescent="0.3">
      <c r="A282" s="30">
        <v>4475734</v>
      </c>
      <c r="B282" s="31">
        <v>4475734</v>
      </c>
    </row>
    <row r="283" spans="1:2" x14ac:dyDescent="0.3">
      <c r="A283" s="30">
        <v>4478221</v>
      </c>
      <c r="B283" s="31">
        <v>4478221</v>
      </c>
    </row>
    <row r="284" spans="1:2" x14ac:dyDescent="0.3">
      <c r="A284" s="30">
        <v>4479236</v>
      </c>
      <c r="B284" s="31">
        <v>4479236</v>
      </c>
    </row>
    <row r="285" spans="1:2" x14ac:dyDescent="0.3">
      <c r="A285" s="30">
        <v>4488584</v>
      </c>
      <c r="B285" s="31">
        <v>4488584</v>
      </c>
    </row>
    <row r="286" spans="1:2" x14ac:dyDescent="0.3">
      <c r="A286" s="30">
        <v>4488650</v>
      </c>
      <c r="B286" s="31">
        <v>4488650</v>
      </c>
    </row>
    <row r="287" spans="1:2" x14ac:dyDescent="0.3">
      <c r="A287" s="30">
        <v>4495269</v>
      </c>
      <c r="B287" s="31">
        <v>4495269</v>
      </c>
    </row>
    <row r="288" spans="1:2" x14ac:dyDescent="0.3">
      <c r="A288" s="30">
        <v>4498535</v>
      </c>
      <c r="B288" s="31">
        <v>4498535</v>
      </c>
    </row>
    <row r="289" spans="1:2" x14ac:dyDescent="0.3">
      <c r="A289" s="30">
        <v>4498627</v>
      </c>
      <c r="B289" s="31">
        <v>4498627</v>
      </c>
    </row>
    <row r="290" spans="1:2" x14ac:dyDescent="0.3">
      <c r="A290" s="30">
        <v>4503977</v>
      </c>
      <c r="B290" s="31">
        <v>4503977</v>
      </c>
    </row>
    <row r="291" spans="1:2" x14ac:dyDescent="0.3">
      <c r="A291" s="30">
        <v>4517375</v>
      </c>
      <c r="B291" s="31">
        <v>4517375</v>
      </c>
    </row>
    <row r="292" spans="1:2" x14ac:dyDescent="0.3">
      <c r="A292" s="30">
        <v>4523392</v>
      </c>
      <c r="B292" s="31">
        <v>4523392</v>
      </c>
    </row>
    <row r="293" spans="1:2" x14ac:dyDescent="0.3">
      <c r="A293" s="30">
        <v>4546275</v>
      </c>
      <c r="B293" s="31">
        <v>4546275</v>
      </c>
    </row>
    <row r="294" spans="1:2" x14ac:dyDescent="0.3">
      <c r="A294" s="30">
        <v>4547748</v>
      </c>
      <c r="B294" s="31">
        <v>4547748</v>
      </c>
    </row>
    <row r="295" spans="1:2" x14ac:dyDescent="0.3">
      <c r="A295" s="30">
        <v>4569879</v>
      </c>
      <c r="B295" s="31">
        <v>4569879</v>
      </c>
    </row>
    <row r="296" spans="1:2" x14ac:dyDescent="0.3">
      <c r="A296" s="30">
        <v>4615219</v>
      </c>
      <c r="B296" s="31">
        <v>4615219</v>
      </c>
    </row>
    <row r="297" spans="1:2" x14ac:dyDescent="0.3">
      <c r="A297" s="30">
        <v>4661928</v>
      </c>
      <c r="B297" s="31">
        <v>4661928</v>
      </c>
    </row>
    <row r="298" spans="1:2" x14ac:dyDescent="0.3">
      <c r="A298" s="30">
        <v>4681146</v>
      </c>
      <c r="B298" s="31">
        <v>4681146</v>
      </c>
    </row>
    <row r="299" spans="1:2" x14ac:dyDescent="0.3">
      <c r="A299" s="30">
        <v>4692879</v>
      </c>
      <c r="B299" s="31">
        <v>4692879</v>
      </c>
    </row>
    <row r="300" spans="1:2" x14ac:dyDescent="0.3">
      <c r="A300" s="30">
        <v>4726446</v>
      </c>
      <c r="B300" s="31">
        <v>4726446</v>
      </c>
    </row>
    <row r="301" spans="1:2" x14ac:dyDescent="0.3">
      <c r="A301" s="30">
        <v>4755616</v>
      </c>
      <c r="B301" s="31">
        <v>4755616</v>
      </c>
    </row>
    <row r="302" spans="1:2" x14ac:dyDescent="0.3">
      <c r="A302" s="30">
        <v>4760842</v>
      </c>
      <c r="B302" s="31">
        <v>4760842</v>
      </c>
    </row>
    <row r="303" spans="1:2" x14ac:dyDescent="0.3">
      <c r="A303" s="30">
        <v>4805511</v>
      </c>
      <c r="B303" s="31">
        <v>4805511</v>
      </c>
    </row>
    <row r="304" spans="1:2" x14ac:dyDescent="0.3">
      <c r="A304" s="30">
        <v>4815241</v>
      </c>
      <c r="B304" s="31">
        <v>4815241</v>
      </c>
    </row>
    <row r="305" spans="1:2" x14ac:dyDescent="0.3">
      <c r="A305" s="30">
        <v>4830596</v>
      </c>
      <c r="B305" s="31">
        <v>4830596</v>
      </c>
    </row>
    <row r="306" spans="1:2" x14ac:dyDescent="0.3">
      <c r="A306" s="30">
        <v>4838637</v>
      </c>
      <c r="B306" s="31">
        <v>4838637</v>
      </c>
    </row>
    <row r="307" spans="1:2" x14ac:dyDescent="0.3">
      <c r="A307" s="30">
        <v>4844798</v>
      </c>
      <c r="B307" s="31">
        <v>4844798</v>
      </c>
    </row>
    <row r="308" spans="1:2" x14ac:dyDescent="0.3">
      <c r="A308" s="30">
        <v>4887476</v>
      </c>
      <c r="B308" s="31">
        <v>4887476</v>
      </c>
    </row>
    <row r="309" spans="1:2" x14ac:dyDescent="0.3">
      <c r="A309" s="30">
        <v>4900397</v>
      </c>
      <c r="B309" s="31">
        <v>4900397</v>
      </c>
    </row>
    <row r="310" spans="1:2" x14ac:dyDescent="0.3">
      <c r="A310" s="30">
        <v>5017096</v>
      </c>
      <c r="B310" s="31">
        <v>5017096</v>
      </c>
    </row>
    <row r="311" spans="1:2" x14ac:dyDescent="0.3">
      <c r="A311" s="30">
        <v>5050672</v>
      </c>
      <c r="B311" s="31">
        <v>5050672</v>
      </c>
    </row>
    <row r="312" spans="1:2" x14ac:dyDescent="0.3">
      <c r="A312" s="30">
        <v>5080510</v>
      </c>
      <c r="B312" s="31">
        <v>5080510</v>
      </c>
    </row>
    <row r="313" spans="1:2" x14ac:dyDescent="0.3">
      <c r="A313" s="30">
        <v>5084925</v>
      </c>
      <c r="B313" s="31">
        <v>5084925</v>
      </c>
    </row>
    <row r="314" spans="1:2" x14ac:dyDescent="0.3">
      <c r="A314" s="30">
        <v>5138342</v>
      </c>
      <c r="B314" s="31">
        <v>5138342</v>
      </c>
    </row>
    <row r="315" spans="1:2" x14ac:dyDescent="0.3">
      <c r="A315" s="30">
        <v>5207243</v>
      </c>
      <c r="B315" s="31">
        <v>5207243</v>
      </c>
    </row>
    <row r="316" spans="1:2" x14ac:dyDescent="0.3">
      <c r="A316" s="30">
        <v>5268892</v>
      </c>
      <c r="B316" s="31">
        <v>5268892</v>
      </c>
    </row>
    <row r="317" spans="1:2" x14ac:dyDescent="0.3">
      <c r="A317" s="30">
        <v>5277843</v>
      </c>
      <c r="B317" s="31">
        <v>5277843</v>
      </c>
    </row>
    <row r="318" spans="1:2" x14ac:dyDescent="0.3">
      <c r="A318" s="30">
        <v>5279454</v>
      </c>
      <c r="B318" s="31">
        <v>5279454</v>
      </c>
    </row>
    <row r="319" spans="1:2" x14ac:dyDescent="0.3">
      <c r="A319" s="30">
        <v>5349284</v>
      </c>
      <c r="B319" s="31">
        <v>5349284</v>
      </c>
    </row>
    <row r="320" spans="1:2" x14ac:dyDescent="0.3">
      <c r="A320" s="30">
        <v>5353969</v>
      </c>
      <c r="B320" s="31">
        <v>5353969</v>
      </c>
    </row>
    <row r="321" spans="1:2" x14ac:dyDescent="0.3">
      <c r="A321" s="30">
        <v>5390500</v>
      </c>
      <c r="B321" s="31">
        <v>5390500</v>
      </c>
    </row>
    <row r="322" spans="1:2" x14ac:dyDescent="0.3">
      <c r="A322" s="30">
        <v>5394229</v>
      </c>
      <c r="B322" s="31">
        <v>5394229</v>
      </c>
    </row>
    <row r="323" spans="1:2" x14ac:dyDescent="0.3">
      <c r="A323" s="30">
        <v>5420518</v>
      </c>
      <c r="B323" s="31">
        <v>5420518</v>
      </c>
    </row>
    <row r="324" spans="1:2" x14ac:dyDescent="0.3">
      <c r="A324" s="30">
        <v>5432113</v>
      </c>
      <c r="B324" s="31">
        <v>5432113</v>
      </c>
    </row>
    <row r="325" spans="1:2" x14ac:dyDescent="0.3">
      <c r="A325" s="30">
        <v>5436471</v>
      </c>
      <c r="B325" s="31">
        <v>5436471</v>
      </c>
    </row>
    <row r="326" spans="1:2" x14ac:dyDescent="0.3">
      <c r="A326" s="30">
        <v>5443105</v>
      </c>
      <c r="B326" s="31">
        <v>5443105</v>
      </c>
    </row>
    <row r="327" spans="1:2" x14ac:dyDescent="0.3">
      <c r="A327" s="30">
        <v>5461985</v>
      </c>
      <c r="B327" s="31">
        <v>5461985</v>
      </c>
    </row>
    <row r="328" spans="1:2" x14ac:dyDescent="0.3">
      <c r="A328" s="30">
        <v>5473400</v>
      </c>
      <c r="B328" s="31">
        <v>5473400</v>
      </c>
    </row>
    <row r="329" spans="1:2" x14ac:dyDescent="0.3">
      <c r="A329" s="30">
        <v>5478912</v>
      </c>
      <c r="B329" s="31">
        <v>5478912</v>
      </c>
    </row>
    <row r="330" spans="1:2" x14ac:dyDescent="0.3">
      <c r="A330" s="30">
        <v>5495433</v>
      </c>
      <c r="B330" s="31">
        <v>5495433</v>
      </c>
    </row>
    <row r="331" spans="1:2" x14ac:dyDescent="0.3">
      <c r="A331" s="30">
        <v>5495462</v>
      </c>
      <c r="B331" s="31">
        <v>5495462</v>
      </c>
    </row>
    <row r="332" spans="1:2" x14ac:dyDescent="0.3">
      <c r="A332" s="30">
        <v>5507109</v>
      </c>
      <c r="B332" s="31">
        <v>5507109</v>
      </c>
    </row>
    <row r="333" spans="1:2" x14ac:dyDescent="0.3">
      <c r="A333" s="30">
        <v>5510490</v>
      </c>
      <c r="B333" s="31">
        <v>5510490</v>
      </c>
    </row>
    <row r="334" spans="1:2" x14ac:dyDescent="0.3">
      <c r="A334" s="30">
        <v>5519108</v>
      </c>
      <c r="B334" s="31">
        <v>5519108</v>
      </c>
    </row>
    <row r="335" spans="1:2" x14ac:dyDescent="0.3">
      <c r="A335" s="30">
        <v>5528839</v>
      </c>
      <c r="B335" s="31">
        <v>5528839</v>
      </c>
    </row>
    <row r="336" spans="1:2" x14ac:dyDescent="0.3">
      <c r="A336" s="30">
        <v>5543902</v>
      </c>
      <c r="B336" s="31">
        <v>5543902</v>
      </c>
    </row>
    <row r="337" spans="1:2" x14ac:dyDescent="0.3">
      <c r="A337" s="30">
        <v>5545560</v>
      </c>
      <c r="B337" s="31">
        <v>5545560</v>
      </c>
    </row>
    <row r="338" spans="1:2" x14ac:dyDescent="0.3">
      <c r="A338" s="30">
        <v>5550803</v>
      </c>
      <c r="B338" s="31">
        <v>5550803</v>
      </c>
    </row>
    <row r="339" spans="1:2" x14ac:dyDescent="0.3">
      <c r="A339" s="30">
        <v>5570492</v>
      </c>
      <c r="B339" s="31">
        <v>5570492</v>
      </c>
    </row>
    <row r="340" spans="1:2" x14ac:dyDescent="0.3">
      <c r="A340" s="30">
        <v>5598154</v>
      </c>
      <c r="B340" s="31">
        <v>5598154</v>
      </c>
    </row>
    <row r="341" spans="1:2" x14ac:dyDescent="0.3">
      <c r="A341" s="30">
        <v>5601534</v>
      </c>
      <c r="B341" s="31">
        <v>5601534</v>
      </c>
    </row>
    <row r="342" spans="1:2" x14ac:dyDescent="0.3">
      <c r="A342" s="30">
        <v>5610667</v>
      </c>
      <c r="B342" s="31">
        <v>5610667</v>
      </c>
    </row>
    <row r="343" spans="1:2" x14ac:dyDescent="0.3">
      <c r="A343" s="30">
        <v>5620087</v>
      </c>
      <c r="B343" s="31">
        <v>5620087</v>
      </c>
    </row>
    <row r="344" spans="1:2" x14ac:dyDescent="0.3">
      <c r="A344" s="30">
        <v>5621355</v>
      </c>
      <c r="B344" s="31">
        <v>5621355</v>
      </c>
    </row>
    <row r="345" spans="1:2" x14ac:dyDescent="0.3">
      <c r="A345" s="30">
        <v>5654530</v>
      </c>
      <c r="B345" s="31">
        <v>5654530</v>
      </c>
    </row>
    <row r="346" spans="1:2" x14ac:dyDescent="0.3">
      <c r="A346" s="30">
        <v>5659547</v>
      </c>
      <c r="B346" s="31">
        <v>5659547</v>
      </c>
    </row>
    <row r="347" spans="1:2" x14ac:dyDescent="0.3">
      <c r="A347" s="30">
        <v>5667481</v>
      </c>
      <c r="B347" s="31">
        <v>5667481</v>
      </c>
    </row>
    <row r="348" spans="1:2" x14ac:dyDescent="0.3">
      <c r="A348" s="30">
        <v>5669618</v>
      </c>
      <c r="B348" s="31">
        <v>5669618</v>
      </c>
    </row>
    <row r="349" spans="1:2" x14ac:dyDescent="0.3">
      <c r="A349" s="30">
        <v>5676185</v>
      </c>
      <c r="B349" s="31">
        <v>5676185</v>
      </c>
    </row>
    <row r="350" spans="1:2" x14ac:dyDescent="0.3">
      <c r="A350" s="30">
        <v>5684012</v>
      </c>
      <c r="B350" s="31">
        <v>5684012</v>
      </c>
    </row>
    <row r="351" spans="1:2" x14ac:dyDescent="0.3">
      <c r="A351" s="30">
        <v>5734308</v>
      </c>
      <c r="B351" s="31">
        <v>5734308</v>
      </c>
    </row>
    <row r="352" spans="1:2" x14ac:dyDescent="0.3">
      <c r="A352" s="30">
        <v>5736070</v>
      </c>
      <c r="B352" s="31">
        <v>5736070</v>
      </c>
    </row>
    <row r="353" spans="1:2" x14ac:dyDescent="0.3">
      <c r="A353" s="30">
        <v>5744979</v>
      </c>
      <c r="B353" s="31">
        <v>5744979</v>
      </c>
    </row>
    <row r="354" spans="1:2" x14ac:dyDescent="0.3">
      <c r="A354" s="30">
        <v>5753596</v>
      </c>
      <c r="B354" s="31">
        <v>5753596</v>
      </c>
    </row>
    <row r="355" spans="1:2" x14ac:dyDescent="0.3">
      <c r="A355" s="30">
        <v>5759307</v>
      </c>
      <c r="B355" s="31">
        <v>5759307</v>
      </c>
    </row>
    <row r="356" spans="1:2" x14ac:dyDescent="0.3">
      <c r="A356" s="30">
        <v>5760669</v>
      </c>
      <c r="B356" s="31">
        <v>5760669</v>
      </c>
    </row>
    <row r="357" spans="1:2" x14ac:dyDescent="0.3">
      <c r="A357" s="30">
        <v>5770581</v>
      </c>
      <c r="B357" s="31">
        <v>5770581</v>
      </c>
    </row>
    <row r="358" spans="1:2" x14ac:dyDescent="0.3">
      <c r="A358" s="30">
        <v>5776867</v>
      </c>
      <c r="B358" s="31">
        <v>5776867</v>
      </c>
    </row>
    <row r="359" spans="1:2" x14ac:dyDescent="0.3">
      <c r="A359" s="30">
        <v>5812581</v>
      </c>
      <c r="B359" s="31">
        <v>5812581</v>
      </c>
    </row>
    <row r="360" spans="1:2" x14ac:dyDescent="0.3">
      <c r="A360" s="30">
        <v>5819735</v>
      </c>
      <c r="B360" s="31">
        <v>5819735</v>
      </c>
    </row>
    <row r="361" spans="1:2" x14ac:dyDescent="0.3">
      <c r="A361" s="30">
        <v>5821475</v>
      </c>
      <c r="B361" s="31">
        <v>5821475</v>
      </c>
    </row>
    <row r="362" spans="1:2" x14ac:dyDescent="0.3">
      <c r="A362" s="30">
        <v>5836432</v>
      </c>
      <c r="B362" s="31">
        <v>5836432</v>
      </c>
    </row>
    <row r="363" spans="1:2" x14ac:dyDescent="0.3">
      <c r="A363" s="30">
        <v>5849287</v>
      </c>
      <c r="B363" s="31">
        <v>5849287</v>
      </c>
    </row>
    <row r="364" spans="1:2" x14ac:dyDescent="0.3">
      <c r="A364" s="30">
        <v>5858867</v>
      </c>
      <c r="B364" s="31">
        <v>5858867</v>
      </c>
    </row>
    <row r="365" spans="1:2" x14ac:dyDescent="0.3">
      <c r="A365" s="30">
        <v>5917743</v>
      </c>
      <c r="B365" s="31">
        <v>5917743</v>
      </c>
    </row>
    <row r="366" spans="1:2" x14ac:dyDescent="0.3">
      <c r="A366" s="30">
        <v>5923213</v>
      </c>
      <c r="B366" s="31">
        <v>5923213</v>
      </c>
    </row>
    <row r="367" spans="1:2" x14ac:dyDescent="0.3">
      <c r="A367" s="30">
        <v>5956321</v>
      </c>
      <c r="B367" s="31">
        <v>5956321</v>
      </c>
    </row>
    <row r="368" spans="1:2" x14ac:dyDescent="0.3">
      <c r="A368" s="30">
        <v>5998396</v>
      </c>
      <c r="B368" s="31">
        <v>5998396</v>
      </c>
    </row>
    <row r="369" spans="1:2" x14ac:dyDescent="0.3">
      <c r="A369" s="30">
        <v>6004065</v>
      </c>
      <c r="B369" s="31">
        <v>6004065</v>
      </c>
    </row>
    <row r="370" spans="1:2" x14ac:dyDescent="0.3">
      <c r="A370" s="30">
        <v>6004975</v>
      </c>
      <c r="B370" s="31">
        <v>6004975</v>
      </c>
    </row>
    <row r="371" spans="1:2" x14ac:dyDescent="0.3">
      <c r="A371" s="30">
        <v>6007835</v>
      </c>
      <c r="B371" s="31">
        <v>6007835</v>
      </c>
    </row>
    <row r="372" spans="1:2" x14ac:dyDescent="0.3">
      <c r="A372" s="30">
        <v>6009642</v>
      </c>
      <c r="B372" s="31">
        <v>6009642</v>
      </c>
    </row>
    <row r="373" spans="1:2" x14ac:dyDescent="0.3">
      <c r="A373" s="30">
        <v>6021519</v>
      </c>
      <c r="B373" s="31">
        <v>6021519</v>
      </c>
    </row>
    <row r="374" spans="1:2" x14ac:dyDescent="0.3">
      <c r="A374" s="30">
        <v>6021743</v>
      </c>
      <c r="B374" s="31">
        <v>6021743</v>
      </c>
    </row>
    <row r="375" spans="1:2" x14ac:dyDescent="0.3">
      <c r="A375" s="30">
        <v>6082286</v>
      </c>
      <c r="B375" s="31">
        <v>6082286</v>
      </c>
    </row>
    <row r="376" spans="1:2" x14ac:dyDescent="0.3">
      <c r="A376" s="30">
        <v>6098750</v>
      </c>
      <c r="B376" s="31">
        <v>6098750</v>
      </c>
    </row>
    <row r="377" spans="1:2" x14ac:dyDescent="0.3">
      <c r="A377" s="30">
        <v>6119628</v>
      </c>
      <c r="B377" s="31">
        <v>6119628</v>
      </c>
    </row>
    <row r="378" spans="1:2" x14ac:dyDescent="0.3">
      <c r="A378" s="30">
        <v>6126408</v>
      </c>
      <c r="B378" s="31">
        <v>6126408</v>
      </c>
    </row>
    <row r="379" spans="1:2" x14ac:dyDescent="0.3">
      <c r="A379" s="30">
        <v>6148676</v>
      </c>
      <c r="B379" s="31">
        <v>6148676</v>
      </c>
    </row>
    <row r="380" spans="1:2" x14ac:dyDescent="0.3">
      <c r="A380" s="30">
        <v>6189340</v>
      </c>
      <c r="B380" s="31">
        <v>6189340</v>
      </c>
    </row>
    <row r="381" spans="1:2" x14ac:dyDescent="0.3">
      <c r="A381" s="30">
        <v>6194116</v>
      </c>
      <c r="B381" s="31">
        <v>6194116</v>
      </c>
    </row>
    <row r="382" spans="1:2" x14ac:dyDescent="0.3">
      <c r="A382" s="30">
        <v>6201613</v>
      </c>
      <c r="B382" s="31">
        <v>6201613</v>
      </c>
    </row>
    <row r="383" spans="1:2" x14ac:dyDescent="0.3">
      <c r="A383" s="30">
        <v>6202720</v>
      </c>
      <c r="B383" s="31">
        <v>6202720</v>
      </c>
    </row>
    <row r="384" spans="1:2" x14ac:dyDescent="0.3">
      <c r="A384" s="30">
        <v>6229206</v>
      </c>
      <c r="B384" s="31">
        <v>6229206</v>
      </c>
    </row>
    <row r="385" spans="1:2" x14ac:dyDescent="0.3">
      <c r="A385" s="30">
        <v>6230565</v>
      </c>
      <c r="B385" s="31">
        <v>6230565</v>
      </c>
    </row>
    <row r="386" spans="1:2" x14ac:dyDescent="0.3">
      <c r="A386" s="30">
        <v>6287114</v>
      </c>
      <c r="B386" s="31">
        <v>6287114</v>
      </c>
    </row>
    <row r="387" spans="1:2" x14ac:dyDescent="0.3">
      <c r="A387" s="30">
        <v>6384771</v>
      </c>
      <c r="B387" s="31">
        <v>6384771</v>
      </c>
    </row>
    <row r="388" spans="1:2" x14ac:dyDescent="0.3">
      <c r="A388" s="30">
        <v>6391796</v>
      </c>
      <c r="B388" s="31">
        <v>6391796</v>
      </c>
    </row>
    <row r="389" spans="1:2" x14ac:dyDescent="0.3">
      <c r="A389" s="30">
        <v>6454244</v>
      </c>
      <c r="B389" s="31">
        <v>6454244</v>
      </c>
    </row>
    <row r="390" spans="1:2" x14ac:dyDescent="0.3">
      <c r="A390" s="30">
        <v>6488573</v>
      </c>
      <c r="B390" s="31">
        <v>6488573</v>
      </c>
    </row>
    <row r="391" spans="1:2" x14ac:dyDescent="0.3">
      <c r="A391" s="30">
        <v>6501346</v>
      </c>
      <c r="B391" s="31">
        <v>6501346</v>
      </c>
    </row>
    <row r="392" spans="1:2" x14ac:dyDescent="0.3">
      <c r="A392" s="30">
        <v>6564247</v>
      </c>
      <c r="B392" s="31">
        <v>6564247</v>
      </c>
    </row>
    <row r="393" spans="1:2" x14ac:dyDescent="0.3">
      <c r="A393" s="30">
        <v>6568784</v>
      </c>
      <c r="B393" s="31">
        <v>6568784</v>
      </c>
    </row>
    <row r="394" spans="1:2" x14ac:dyDescent="0.3">
      <c r="A394" s="30">
        <v>6582988</v>
      </c>
      <c r="B394" s="31">
        <v>6582988</v>
      </c>
    </row>
    <row r="395" spans="1:2" x14ac:dyDescent="0.3">
      <c r="A395" s="30">
        <v>6684825</v>
      </c>
      <c r="B395" s="31">
        <v>6684825</v>
      </c>
    </row>
    <row r="396" spans="1:2" x14ac:dyDescent="0.3">
      <c r="A396" s="30">
        <v>6709456</v>
      </c>
      <c r="B396" s="31">
        <v>6709456</v>
      </c>
    </row>
    <row r="397" spans="1:2" x14ac:dyDescent="0.3">
      <c r="A397" s="30">
        <v>6743623</v>
      </c>
      <c r="B397" s="31">
        <v>6743623</v>
      </c>
    </row>
    <row r="398" spans="1:2" x14ac:dyDescent="0.3">
      <c r="A398" s="30">
        <v>6748403</v>
      </c>
      <c r="B398" s="31">
        <v>6748403</v>
      </c>
    </row>
    <row r="399" spans="1:2" x14ac:dyDescent="0.3">
      <c r="A399" s="30">
        <v>6756939</v>
      </c>
      <c r="B399" s="31">
        <v>6756939</v>
      </c>
    </row>
    <row r="400" spans="1:2" x14ac:dyDescent="0.3">
      <c r="A400" s="30">
        <v>6802366</v>
      </c>
      <c r="B400" s="31">
        <v>6802366</v>
      </c>
    </row>
    <row r="401" spans="1:2" x14ac:dyDescent="0.3">
      <c r="A401" s="30">
        <v>6803447</v>
      </c>
      <c r="B401" s="31">
        <v>6803447</v>
      </c>
    </row>
    <row r="402" spans="1:2" x14ac:dyDescent="0.3">
      <c r="A402" s="30">
        <v>6833669</v>
      </c>
      <c r="B402" s="31">
        <v>6833669</v>
      </c>
    </row>
    <row r="403" spans="1:2" x14ac:dyDescent="0.3">
      <c r="A403" s="30">
        <v>6915921</v>
      </c>
      <c r="B403" s="31">
        <v>6915921</v>
      </c>
    </row>
    <row r="404" spans="1:2" x14ac:dyDescent="0.3">
      <c r="A404" s="30">
        <v>6932168</v>
      </c>
      <c r="B404" s="31">
        <v>6932168</v>
      </c>
    </row>
    <row r="405" spans="1:2" x14ac:dyDescent="0.3">
      <c r="A405" s="30">
        <v>6951923</v>
      </c>
      <c r="B405" s="31">
        <v>6951923</v>
      </c>
    </row>
    <row r="406" spans="1:2" x14ac:dyDescent="0.3">
      <c r="A406" s="30">
        <v>6961941</v>
      </c>
      <c r="B406" s="31">
        <v>6961941</v>
      </c>
    </row>
    <row r="407" spans="1:2" x14ac:dyDescent="0.3">
      <c r="A407" s="30">
        <v>7018658</v>
      </c>
      <c r="B407" s="31">
        <v>7018658</v>
      </c>
    </row>
    <row r="408" spans="1:2" x14ac:dyDescent="0.3">
      <c r="A408" s="30">
        <v>7045824</v>
      </c>
      <c r="B408" s="31">
        <v>7045824</v>
      </c>
    </row>
    <row r="409" spans="1:2" x14ac:dyDescent="0.3">
      <c r="A409" s="30">
        <v>7089859</v>
      </c>
      <c r="B409" s="31">
        <v>7089859</v>
      </c>
    </row>
    <row r="410" spans="1:2" x14ac:dyDescent="0.3">
      <c r="A410" s="30">
        <v>7142530</v>
      </c>
      <c r="B410" s="31">
        <v>7142530</v>
      </c>
    </row>
    <row r="411" spans="1:2" x14ac:dyDescent="0.3">
      <c r="A411" s="30">
        <v>7262521</v>
      </c>
      <c r="B411" s="31">
        <v>7262521</v>
      </c>
    </row>
    <row r="412" spans="1:2" x14ac:dyDescent="0.3">
      <c r="A412" s="30">
        <v>7297505</v>
      </c>
      <c r="B412" s="31">
        <v>7297505</v>
      </c>
    </row>
    <row r="413" spans="1:2" x14ac:dyDescent="0.3">
      <c r="A413" s="30">
        <v>7354500</v>
      </c>
      <c r="B413" s="31">
        <v>7354500</v>
      </c>
    </row>
    <row r="414" spans="1:2" x14ac:dyDescent="0.3">
      <c r="A414" s="30">
        <v>7364954</v>
      </c>
      <c r="B414" s="31">
        <v>7364954</v>
      </c>
    </row>
    <row r="415" spans="1:2" x14ac:dyDescent="0.3">
      <c r="A415" s="30">
        <v>7426516</v>
      </c>
      <c r="B415" s="31">
        <v>7426516</v>
      </c>
    </row>
    <row r="416" spans="1:2" x14ac:dyDescent="0.3">
      <c r="A416" s="30">
        <v>7592706</v>
      </c>
      <c r="B416" s="31">
        <v>7592706</v>
      </c>
    </row>
    <row r="417" spans="1:2" x14ac:dyDescent="0.3">
      <c r="A417" s="30">
        <v>7618006</v>
      </c>
      <c r="B417" s="31">
        <v>7618006</v>
      </c>
    </row>
    <row r="418" spans="1:2" x14ac:dyDescent="0.3">
      <c r="A418" s="30">
        <v>7698702</v>
      </c>
      <c r="B418" s="31">
        <v>7698702</v>
      </c>
    </row>
    <row r="419" spans="1:2" x14ac:dyDescent="0.3">
      <c r="A419" s="30">
        <v>7699517</v>
      </c>
      <c r="B419" s="31">
        <v>7699517</v>
      </c>
    </row>
    <row r="420" spans="1:2" x14ac:dyDescent="0.3">
      <c r="A420" s="30">
        <v>7734948</v>
      </c>
      <c r="B420" s="31">
        <v>7734948</v>
      </c>
    </row>
    <row r="421" spans="1:2" x14ac:dyDescent="0.3">
      <c r="A421" s="30">
        <v>7748163</v>
      </c>
      <c r="B421" s="31">
        <v>7748163</v>
      </c>
    </row>
    <row r="422" spans="1:2" x14ac:dyDescent="0.3">
      <c r="A422" s="30">
        <v>7821783</v>
      </c>
      <c r="B422" s="31">
        <v>7821783</v>
      </c>
    </row>
    <row r="423" spans="1:2" x14ac:dyDescent="0.3">
      <c r="A423" s="30">
        <v>7893786</v>
      </c>
      <c r="B423" s="31">
        <v>7893786</v>
      </c>
    </row>
    <row r="424" spans="1:2" x14ac:dyDescent="0.3">
      <c r="A424" s="30">
        <v>7981428</v>
      </c>
      <c r="B424" s="31">
        <v>7981428</v>
      </c>
    </row>
    <row r="425" spans="1:2" x14ac:dyDescent="0.3">
      <c r="A425" s="30">
        <v>8007791</v>
      </c>
      <c r="B425" s="31">
        <v>8007791</v>
      </c>
    </row>
    <row r="426" spans="1:2" x14ac:dyDescent="0.3">
      <c r="A426" s="30">
        <v>8028403</v>
      </c>
      <c r="B426" s="31">
        <v>8028403</v>
      </c>
    </row>
    <row r="427" spans="1:2" x14ac:dyDescent="0.3">
      <c r="A427" s="30">
        <v>8063697</v>
      </c>
      <c r="B427" s="31">
        <v>8063697</v>
      </c>
    </row>
    <row r="428" spans="1:2" x14ac:dyDescent="0.3">
      <c r="A428" s="30">
        <v>8127010</v>
      </c>
      <c r="B428" s="31">
        <v>8127010</v>
      </c>
    </row>
    <row r="429" spans="1:2" x14ac:dyDescent="0.3">
      <c r="A429" s="30">
        <v>8154833</v>
      </c>
      <c r="B429" s="31">
        <v>8154833</v>
      </c>
    </row>
    <row r="430" spans="1:2" x14ac:dyDescent="0.3">
      <c r="A430" s="30">
        <v>8206838</v>
      </c>
      <c r="B430" s="31">
        <v>8206838</v>
      </c>
    </row>
    <row r="431" spans="1:2" x14ac:dyDescent="0.3">
      <c r="A431" s="30">
        <v>8225314</v>
      </c>
      <c r="B431" s="31">
        <v>8225314</v>
      </c>
    </row>
    <row r="432" spans="1:2" x14ac:dyDescent="0.3">
      <c r="A432" s="30">
        <v>8243743</v>
      </c>
      <c r="B432" s="31">
        <v>8243743</v>
      </c>
    </row>
    <row r="433" spans="1:2" x14ac:dyDescent="0.3">
      <c r="A433" s="30">
        <v>8464008</v>
      </c>
      <c r="B433" s="31">
        <v>8464008</v>
      </c>
    </row>
    <row r="434" spans="1:2" x14ac:dyDescent="0.3">
      <c r="A434" s="30">
        <v>8515426</v>
      </c>
      <c r="B434" s="31">
        <v>8515426</v>
      </c>
    </row>
    <row r="435" spans="1:2" x14ac:dyDescent="0.3">
      <c r="A435" s="30">
        <v>8559350</v>
      </c>
      <c r="B435" s="31">
        <v>8559350</v>
      </c>
    </row>
    <row r="436" spans="1:2" x14ac:dyDescent="0.3">
      <c r="A436" s="30">
        <v>8588627</v>
      </c>
      <c r="B436" s="31">
        <v>8588627</v>
      </c>
    </row>
    <row r="437" spans="1:2" x14ac:dyDescent="0.3">
      <c r="A437" s="30">
        <v>8615463</v>
      </c>
      <c r="B437" s="31">
        <v>8615463</v>
      </c>
    </row>
    <row r="438" spans="1:2" x14ac:dyDescent="0.3">
      <c r="A438" s="30">
        <v>8663915</v>
      </c>
      <c r="B438" s="31">
        <v>8663915</v>
      </c>
    </row>
    <row r="439" spans="1:2" x14ac:dyDescent="0.3">
      <c r="A439" s="30">
        <v>8749926</v>
      </c>
      <c r="B439" s="31">
        <v>8749926</v>
      </c>
    </row>
    <row r="440" spans="1:2" x14ac:dyDescent="0.3">
      <c r="A440" s="30">
        <v>8775550</v>
      </c>
      <c r="B440" s="31">
        <v>8775550</v>
      </c>
    </row>
    <row r="441" spans="1:2" x14ac:dyDescent="0.3">
      <c r="A441" s="30">
        <v>8814182</v>
      </c>
      <c r="B441" s="31">
        <v>8814182</v>
      </c>
    </row>
    <row r="442" spans="1:2" x14ac:dyDescent="0.3">
      <c r="A442" s="30">
        <v>8833085</v>
      </c>
      <c r="B442" s="31">
        <v>8833085</v>
      </c>
    </row>
    <row r="443" spans="1:2" x14ac:dyDescent="0.3">
      <c r="A443" s="30">
        <v>8853127</v>
      </c>
      <c r="B443" s="31">
        <v>8853127</v>
      </c>
    </row>
    <row r="444" spans="1:2" x14ac:dyDescent="0.3">
      <c r="A444" s="30">
        <v>8876008</v>
      </c>
      <c r="B444" s="31">
        <v>8876008</v>
      </c>
    </row>
    <row r="445" spans="1:2" x14ac:dyDescent="0.3">
      <c r="A445" s="30">
        <v>9574371</v>
      </c>
      <c r="B445" s="31">
        <v>9574371</v>
      </c>
    </row>
    <row r="446" spans="1:2" x14ac:dyDescent="0.3">
      <c r="A446" s="30">
        <v>9830093</v>
      </c>
      <c r="B446" s="31">
        <v>9830093</v>
      </c>
    </row>
    <row r="447" spans="1:2" x14ac:dyDescent="0.3">
      <c r="A447" s="30">
        <v>10568388</v>
      </c>
      <c r="B447" s="31">
        <v>10568388</v>
      </c>
    </row>
    <row r="448" spans="1:2" x14ac:dyDescent="0.3">
      <c r="A448" s="30">
        <v>10676217</v>
      </c>
      <c r="B448" s="31">
        <v>10676217</v>
      </c>
    </row>
    <row r="449" spans="1:2" x14ac:dyDescent="0.3">
      <c r="A449" s="30">
        <v>10931834</v>
      </c>
      <c r="B449" s="31">
        <v>10931834</v>
      </c>
    </row>
    <row r="450" spans="1:2" x14ac:dyDescent="0.3">
      <c r="A450" s="30">
        <v>11128765</v>
      </c>
      <c r="B450" s="31">
        <v>11128765</v>
      </c>
    </row>
    <row r="451" spans="1:2" x14ac:dyDescent="0.3">
      <c r="A451" s="30">
        <v>11340008</v>
      </c>
      <c r="B451" s="31">
        <v>11340008</v>
      </c>
    </row>
    <row r="452" spans="1:2" x14ac:dyDescent="0.3">
      <c r="A452" s="30">
        <v>11590404</v>
      </c>
      <c r="B452" s="31">
        <v>11590404</v>
      </c>
    </row>
    <row r="453" spans="1:2" x14ac:dyDescent="0.3">
      <c r="A453" s="30">
        <v>11621299</v>
      </c>
      <c r="B453" s="31">
        <v>11621299</v>
      </c>
    </row>
    <row r="454" spans="1:2" x14ac:dyDescent="0.3">
      <c r="A454" s="30">
        <v>11727239</v>
      </c>
      <c r="B454" s="31">
        <v>11727239</v>
      </c>
    </row>
    <row r="455" spans="1:2" x14ac:dyDescent="0.3">
      <c r="A455" s="30">
        <v>16041296</v>
      </c>
      <c r="B455" s="31">
        <v>16041296</v>
      </c>
    </row>
    <row r="456" spans="1:2" x14ac:dyDescent="0.3">
      <c r="A456" s="30">
        <v>16181024</v>
      </c>
      <c r="B456" s="31">
        <v>16181024</v>
      </c>
    </row>
    <row r="457" spans="1:2" x14ac:dyDescent="0.3">
      <c r="A457" s="30">
        <v>16455763</v>
      </c>
      <c r="B457" s="31">
        <v>16455763</v>
      </c>
    </row>
    <row r="458" spans="1:2" x14ac:dyDescent="0.3">
      <c r="A458" s="30">
        <v>16502396</v>
      </c>
      <c r="B458" s="31">
        <v>16502396</v>
      </c>
    </row>
    <row r="459" spans="1:2" x14ac:dyDescent="0.3">
      <c r="A459" s="30">
        <v>16704463</v>
      </c>
      <c r="B459" s="31">
        <v>16704463</v>
      </c>
    </row>
    <row r="460" spans="1:2" x14ac:dyDescent="0.3">
      <c r="A460" s="30">
        <v>16714057</v>
      </c>
      <c r="B460" s="31">
        <v>16714057</v>
      </c>
    </row>
    <row r="461" spans="1:2" x14ac:dyDescent="0.3">
      <c r="A461" s="30">
        <v>17140580</v>
      </c>
      <c r="B461" s="31">
        <v>17140580</v>
      </c>
    </row>
    <row r="462" spans="1:2" x14ac:dyDescent="0.3">
      <c r="A462" s="30">
        <v>17440325</v>
      </c>
      <c r="B462" s="31">
        <v>17440325</v>
      </c>
    </row>
    <row r="463" spans="1:2" x14ac:dyDescent="0.3">
      <c r="A463" s="30" t="s">
        <v>14</v>
      </c>
      <c r="B463" s="31">
        <v>1822336336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ED0E-19B8-4E4A-B374-AD069429522A}">
  <sheetPr>
    <tabColor theme="4" tint="-0.249977111117893"/>
  </sheetPr>
  <dimension ref="A1:AJ462"/>
  <sheetViews>
    <sheetView workbookViewId="0">
      <selection activeCell="Y3" sqref="Y3"/>
    </sheetView>
  </sheetViews>
  <sheetFormatPr defaultRowHeight="14.4" x14ac:dyDescent="0.3"/>
  <cols>
    <col min="1" max="1" width="24.44140625" bestFit="1" customWidth="1"/>
    <col min="2" max="2" width="13.109375" bestFit="1" customWidth="1"/>
    <col min="3" max="3" width="10" bestFit="1" customWidth="1"/>
    <col min="4" max="6" width="11.109375" bestFit="1" customWidth="1"/>
    <col min="7" max="7" width="15.77734375" bestFit="1" customWidth="1"/>
    <col min="8" max="10" width="11.109375" bestFit="1" customWidth="1"/>
    <col min="11" max="11" width="9.33203125" bestFit="1" customWidth="1"/>
    <col min="12" max="12" width="9.33203125" customWidth="1"/>
    <col min="13" max="13" width="11" bestFit="1" customWidth="1"/>
    <col min="14" max="14" width="13.33203125" bestFit="1" customWidth="1"/>
    <col min="15" max="15" width="11.21875" bestFit="1" customWidth="1"/>
    <col min="16" max="22" width="12.33203125" bestFit="1" customWidth="1"/>
    <col min="23" max="24" width="12.33203125" customWidth="1"/>
    <col min="25" max="25" width="15.44140625" bestFit="1" customWidth="1"/>
    <col min="26" max="26" width="13.33203125" bestFit="1" customWidth="1"/>
    <col min="27" max="27" width="11.21875" bestFit="1" customWidth="1"/>
    <col min="28" max="34" width="12.33203125" bestFit="1" customWidth="1"/>
    <col min="35" max="35" width="12.33203125" customWidth="1"/>
    <col min="36" max="36" width="15.44140625" bestFit="1" customWidth="1"/>
  </cols>
  <sheetData>
    <row r="1" spans="1:36" ht="15.6" x14ac:dyDescent="0.3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3"/>
      <c r="O1" s="3"/>
      <c r="P1" s="3"/>
      <c r="Q1" s="3"/>
      <c r="R1" s="3"/>
      <c r="S1" s="4" t="s">
        <v>1</v>
      </c>
      <c r="T1" s="3"/>
      <c r="U1" s="3"/>
      <c r="V1" s="3"/>
      <c r="W1" s="3"/>
      <c r="X1" s="3"/>
      <c r="Y1" s="3"/>
      <c r="Z1" s="5"/>
      <c r="AA1" s="5"/>
      <c r="AB1" s="5"/>
      <c r="AC1" s="5"/>
      <c r="AD1" s="6" t="s">
        <v>2</v>
      </c>
      <c r="AE1" s="5"/>
      <c r="AF1" s="5"/>
      <c r="AG1" s="5"/>
      <c r="AH1" s="5"/>
      <c r="AI1" s="5"/>
      <c r="AJ1" s="5"/>
    </row>
    <row r="2" spans="1:36" ht="15.6" x14ac:dyDescent="0.3">
      <c r="A2" s="2" t="s">
        <v>3</v>
      </c>
      <c r="B2" s="2" t="s">
        <v>4</v>
      </c>
      <c r="C2" s="2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514</v>
      </c>
      <c r="M2" s="1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20</v>
      </c>
      <c r="T2" s="7" t="s">
        <v>21</v>
      </c>
      <c r="U2" s="7" t="s">
        <v>22</v>
      </c>
      <c r="V2" s="7" t="s">
        <v>23</v>
      </c>
      <c r="W2" s="7" t="s">
        <v>13</v>
      </c>
      <c r="X2" s="7" t="s">
        <v>514</v>
      </c>
      <c r="Y2" s="7" t="s">
        <v>24</v>
      </c>
      <c r="Z2" s="8" t="s">
        <v>15</v>
      </c>
      <c r="AA2" s="8" t="s">
        <v>16</v>
      </c>
      <c r="AB2" s="8" t="s">
        <v>17</v>
      </c>
      <c r="AC2" s="8" t="s">
        <v>18</v>
      </c>
      <c r="AD2" s="8" t="s">
        <v>19</v>
      </c>
      <c r="AE2" s="8" t="s">
        <v>20</v>
      </c>
      <c r="AF2" s="8" t="s">
        <v>21</v>
      </c>
      <c r="AG2" s="8" t="s">
        <v>22</v>
      </c>
      <c r="AH2" s="8" t="s">
        <v>23</v>
      </c>
      <c r="AI2" s="8" t="s">
        <v>25</v>
      </c>
      <c r="AJ2" s="8" t="s">
        <v>24</v>
      </c>
    </row>
    <row r="3" spans="1:36" x14ac:dyDescent="0.3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23</v>
      </c>
      <c r="H3">
        <v>32</v>
      </c>
      <c r="I3">
        <v>83</v>
      </c>
      <c r="J3">
        <v>261</v>
      </c>
      <c r="K3">
        <v>356</v>
      </c>
      <c r="L3">
        <f>SUM(I3:K3)</f>
        <v>700</v>
      </c>
      <c r="M3">
        <v>755</v>
      </c>
      <c r="N3">
        <f>VLOOKUP(A3,'[1]PIVOT- Population Data Set'!A3:L472,2,FALSE)</f>
        <v>289825</v>
      </c>
      <c r="O3">
        <f>VLOOKUP(A3,'[1]PIVOT- Population Data Set'!A3:L472,3,FALSE)</f>
        <v>563739</v>
      </c>
      <c r="P3">
        <f>VLOOKUP(A3,'[1]PIVOT- Population Data Set'!A3:L472,4,FALSE)</f>
        <v>834250</v>
      </c>
      <c r="Q3">
        <f>VLOOKUP(A3,'[1]PIVOT- Population Data Set'!A3:L472,5,FALSE)</f>
        <v>1133846</v>
      </c>
      <c r="R3">
        <f>VLOOKUP(A3,'[1]PIVOT- Population Data Set'!A3:L472,6,FALSE)</f>
        <v>1426103</v>
      </c>
      <c r="S3">
        <f>VLOOKUP(A3,'[1]PIVOT- Population Data Set'!A3:L472,7,FALSE)</f>
        <v>1693118</v>
      </c>
      <c r="T3">
        <f>VLOOKUP(A3,'[1]PIVOT- Population Data Set'!A3:L472,8,FALSE)</f>
        <v>1953089</v>
      </c>
      <c r="U3">
        <f>VLOOKUP(A3,'[1]PIVOT- Population Data Set'!A3:L472,9,FALSE)</f>
        <v>2203342</v>
      </c>
      <c r="V3">
        <f>VLOOKUP(A3,'[1]PIVOT- Population Data Set'!A3:L472,10,FALSE)</f>
        <v>2482572</v>
      </c>
      <c r="W3">
        <f>VLOOKUP(A3,'[1]PIVOT- Population Data Set'!A3:L472,11,FALSE)</f>
        <v>144682</v>
      </c>
      <c r="X3">
        <f>SUM(U3:W3)</f>
        <v>4830596</v>
      </c>
      <c r="Y3">
        <f>VLOOKUP(A3,'[1]PIVOT- Population Data Set'!A3:L472,12,FALSE)</f>
        <v>4713550</v>
      </c>
      <c r="Z3" s="9">
        <f>B3/N3</f>
        <v>0</v>
      </c>
      <c r="AA3" s="9">
        <f>C3/O3</f>
        <v>0</v>
      </c>
      <c r="AB3" s="9">
        <f>D3/P3</f>
        <v>0</v>
      </c>
      <c r="AC3" s="9">
        <f>E3/Q3</f>
        <v>0</v>
      </c>
      <c r="AD3" s="9">
        <f>F3/R3</f>
        <v>0</v>
      </c>
      <c r="AE3" s="9">
        <f>G3/S3</f>
        <v>1.3584404630982601E-5</v>
      </c>
      <c r="AF3" s="9">
        <f>H3/T3</f>
        <v>1.6384301995454381E-5</v>
      </c>
      <c r="AG3" s="9">
        <f>I3/U3</f>
        <v>3.76700484990528E-5</v>
      </c>
      <c r="AH3" s="9">
        <f>J3/V3</f>
        <v>1.0513290248983716E-4</v>
      </c>
      <c r="AI3" s="9">
        <f>K3/W3</f>
        <v>2.460568695483889E-3</v>
      </c>
      <c r="AJ3" s="9">
        <f>M3/Y3</f>
        <v>1.6017651239511621E-4</v>
      </c>
    </row>
    <row r="4" spans="1:36" x14ac:dyDescent="0.3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10</v>
      </c>
      <c r="H4">
        <v>45</v>
      </c>
      <c r="I4">
        <v>143</v>
      </c>
      <c r="J4">
        <v>263</v>
      </c>
      <c r="K4">
        <v>348</v>
      </c>
      <c r="L4">
        <f t="shared" ref="L4:L67" si="0">SUM(I4:K4)</f>
        <v>754</v>
      </c>
      <c r="M4">
        <v>809</v>
      </c>
      <c r="N4">
        <f>VLOOKUP(A4,'[1]PIVOT- Population Data Set'!A4:L473,2,FALSE)</f>
        <v>327309</v>
      </c>
      <c r="O4">
        <f>VLOOKUP(A4,'[1]PIVOT- Population Data Set'!A4:L473,3,FALSE)</f>
        <v>620033</v>
      </c>
      <c r="P4">
        <f>VLOOKUP(A4,'[1]PIVOT- Population Data Set'!A4:L473,4,FALSE)</f>
        <v>928660</v>
      </c>
      <c r="Q4">
        <f>VLOOKUP(A4,'[1]PIVOT- Population Data Set'!A4:L473,5,FALSE)</f>
        <v>1240691</v>
      </c>
      <c r="R4">
        <f>VLOOKUP(A4,'[1]PIVOT- Population Data Set'!A4:L473,6,FALSE)</f>
        <v>1535581</v>
      </c>
      <c r="S4">
        <f>VLOOKUP(A4,'[1]PIVOT- Population Data Set'!A4:L473,7,FALSE)</f>
        <v>1814345</v>
      </c>
      <c r="T4">
        <f>VLOOKUP(A4,'[1]PIVOT- Population Data Set'!A4:L473,8,FALSE)</f>
        <v>2104190</v>
      </c>
      <c r="U4">
        <f>VLOOKUP(A4,'[1]PIVOT- Population Data Set'!A4:L473,9,FALSE)</f>
        <v>2395616</v>
      </c>
      <c r="V4">
        <f>VLOOKUP(A4,'[1]PIVOT- Population Data Set'!A4:L473,10,FALSE)</f>
        <v>2702037</v>
      </c>
      <c r="W4">
        <f>VLOOKUP(A4,'[1]PIVOT- Population Data Set'!A4:L473,11,FALSE)</f>
        <v>109590</v>
      </c>
      <c r="X4">
        <f t="shared" ref="X4:X67" si="1">SUM(U4:W4)</f>
        <v>5207243</v>
      </c>
      <c r="Y4">
        <f>VLOOKUP(A4,'[1]PIVOT- Population Data Set'!A4:L473,12,FALSE)</f>
        <v>4862140</v>
      </c>
      <c r="Z4" s="9">
        <f>B4/N4</f>
        <v>0</v>
      </c>
      <c r="AA4" s="9">
        <f>C4/O4</f>
        <v>0</v>
      </c>
      <c r="AB4" s="9">
        <f>D4/P4</f>
        <v>0</v>
      </c>
      <c r="AC4" s="9">
        <f>E4/Q4</f>
        <v>0</v>
      </c>
      <c r="AD4" s="9">
        <f>F4/R4</f>
        <v>0</v>
      </c>
      <c r="AE4" s="9">
        <f>G4/S4</f>
        <v>5.5116309191471304E-6</v>
      </c>
      <c r="AF4" s="9">
        <f>H4/T4</f>
        <v>2.1385901463270902E-5</v>
      </c>
      <c r="AG4" s="9">
        <f>I4/U4</f>
        <v>5.9692371398421115E-5</v>
      </c>
      <c r="AH4" s="9">
        <f>J4/V4</f>
        <v>9.7333974331217525E-5</v>
      </c>
      <c r="AI4" s="9">
        <f>K4/W4</f>
        <v>3.1754722146181222E-3</v>
      </c>
      <c r="AJ4" s="9">
        <f>M4/Y4</f>
        <v>1.6638764001036579E-4</v>
      </c>
    </row>
    <row r="5" spans="1:36" x14ac:dyDescent="0.3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</v>
      </c>
      <c r="I5">
        <v>116</v>
      </c>
      <c r="J5">
        <v>292</v>
      </c>
      <c r="K5">
        <v>348</v>
      </c>
      <c r="L5">
        <f t="shared" si="0"/>
        <v>756</v>
      </c>
      <c r="M5">
        <v>776</v>
      </c>
      <c r="N5">
        <f>VLOOKUP(A5,'[1]PIVOT- Population Data Set'!A5:L474,2,FALSE)</f>
        <v>366011</v>
      </c>
      <c r="O5">
        <f>VLOOKUP(A5,'[1]PIVOT- Population Data Set'!A5:L474,3,FALSE)</f>
        <v>696442</v>
      </c>
      <c r="P5">
        <f>VLOOKUP(A5,'[1]PIVOT- Population Data Set'!A5:L474,4,FALSE)</f>
        <v>1055031</v>
      </c>
      <c r="Q5">
        <f>VLOOKUP(A5,'[1]PIVOT- Population Data Set'!A5:L474,5,FALSE)</f>
        <v>1400165</v>
      </c>
      <c r="R5">
        <f>VLOOKUP(A5,'[1]PIVOT- Population Data Set'!A5:L474,6,FALSE)</f>
        <v>1750742</v>
      </c>
      <c r="S5">
        <f>VLOOKUP(A5,'[1]PIVOT- Population Data Set'!A5:L474,7,FALSE)</f>
        <v>2071161</v>
      </c>
      <c r="T5">
        <f>VLOOKUP(A5,'[1]PIVOT- Population Data Set'!A5:L474,8,FALSE)</f>
        <v>2376285</v>
      </c>
      <c r="U5">
        <f>VLOOKUP(A5,'[1]PIVOT- Population Data Set'!A5:L474,9,FALSE)</f>
        <v>2697057</v>
      </c>
      <c r="V5">
        <f>VLOOKUP(A5,'[1]PIVOT- Population Data Set'!A5:L474,10,FALSE)</f>
        <v>3006763</v>
      </c>
      <c r="W5">
        <f>VLOOKUP(A5,'[1]PIVOT- Population Data Set'!A5:L474,11,FALSE)</f>
        <v>213923</v>
      </c>
      <c r="X5">
        <f t="shared" si="1"/>
        <v>5917743</v>
      </c>
      <c r="Y5">
        <f>VLOOKUP(A5,'[1]PIVOT- Population Data Set'!A5:L474,12,FALSE)</f>
        <v>5081072</v>
      </c>
      <c r="Z5" s="9">
        <f>B5/N5</f>
        <v>0</v>
      </c>
      <c r="AA5" s="9">
        <f>C5/O5</f>
        <v>0</v>
      </c>
      <c r="AB5" s="9">
        <f>D5/P5</f>
        <v>0</v>
      </c>
      <c r="AC5" s="9">
        <f>E5/Q5</f>
        <v>0</v>
      </c>
      <c r="AD5" s="9">
        <f>F5/R5</f>
        <v>0</v>
      </c>
      <c r="AE5" s="9">
        <f>G5/S5</f>
        <v>0</v>
      </c>
      <c r="AF5" s="9">
        <f>H5/T5</f>
        <v>8.4164988627205914E-6</v>
      </c>
      <c r="AG5" s="9">
        <f>I5/U5</f>
        <v>4.3009843692587881E-5</v>
      </c>
      <c r="AH5" s="9">
        <f>J5/V5</f>
        <v>9.7114405092785832E-5</v>
      </c>
      <c r="AI5" s="9">
        <f>K5/W5</f>
        <v>1.6267535515115251E-3</v>
      </c>
      <c r="AJ5" s="9">
        <f>M5/Y5</f>
        <v>1.5272367720827417E-4</v>
      </c>
    </row>
    <row r="6" spans="1:36" x14ac:dyDescent="0.3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25</v>
      </c>
      <c r="I6">
        <v>108</v>
      </c>
      <c r="J6">
        <v>270</v>
      </c>
      <c r="K6">
        <v>358</v>
      </c>
      <c r="L6">
        <f t="shared" si="0"/>
        <v>736</v>
      </c>
      <c r="M6">
        <v>761</v>
      </c>
      <c r="N6">
        <f>VLOOKUP(A6,'[1]PIVOT- Population Data Set'!A6:L475,2,FALSE)</f>
        <v>337079</v>
      </c>
      <c r="O6">
        <f>VLOOKUP(A6,'[1]PIVOT- Population Data Set'!A6:L475,3,FALSE)</f>
        <v>624542</v>
      </c>
      <c r="P6">
        <f>VLOOKUP(A6,'[1]PIVOT- Population Data Set'!A6:L475,4,FALSE)</f>
        <v>955598</v>
      </c>
      <c r="Q6">
        <f>VLOOKUP(A6,'[1]PIVOT- Population Data Set'!A6:L475,5,FALSE)</f>
        <v>1293188</v>
      </c>
      <c r="R6">
        <f>VLOOKUP(A6,'[1]PIVOT- Population Data Set'!A6:L475,6,FALSE)</f>
        <v>1592842</v>
      </c>
      <c r="S6">
        <f>VLOOKUP(A6,'[1]PIVOT- Population Data Set'!A6:L475,7,FALSE)</f>
        <v>1864594</v>
      </c>
      <c r="T6">
        <f>VLOOKUP(A6,'[1]PIVOT- Population Data Set'!A6:L475,8,FALSE)</f>
        <v>2163165</v>
      </c>
      <c r="U6">
        <f>VLOOKUP(A6,'[1]PIVOT- Population Data Set'!A6:L475,9,FALSE)</f>
        <v>2475451</v>
      </c>
      <c r="V6">
        <f>VLOOKUP(A6,'[1]PIVOT- Population Data Set'!A6:L475,10,FALSE)</f>
        <v>2788356</v>
      </c>
      <c r="W6">
        <f>VLOOKUP(A6,'[1]PIVOT- Population Data Set'!A6:L475,11,FALSE)</f>
        <v>356280</v>
      </c>
      <c r="X6">
        <f t="shared" si="1"/>
        <v>5620087</v>
      </c>
      <c r="Y6">
        <f>VLOOKUP(A6,'[1]PIVOT- Population Data Set'!A6:L475,12,FALSE)</f>
        <v>4866478</v>
      </c>
      <c r="Z6" s="9">
        <f>B6/N6</f>
        <v>0</v>
      </c>
      <c r="AA6" s="9">
        <f>C6/O6</f>
        <v>0</v>
      </c>
      <c r="AB6" s="9">
        <f>D6/P6</f>
        <v>0</v>
      </c>
      <c r="AC6" s="9">
        <f>E6/Q6</f>
        <v>0</v>
      </c>
      <c r="AD6" s="9">
        <f>F6/R6</f>
        <v>0</v>
      </c>
      <c r="AE6" s="9">
        <f>G6/S6</f>
        <v>0</v>
      </c>
      <c r="AF6" s="9">
        <f>H6/T6</f>
        <v>1.1557139654164153E-5</v>
      </c>
      <c r="AG6" s="9">
        <f>I6/U6</f>
        <v>4.3628413569890902E-5</v>
      </c>
      <c r="AH6" s="9">
        <f>J6/V6</f>
        <v>9.6831251102800359E-5</v>
      </c>
      <c r="AI6" s="9">
        <f>K6/W6</f>
        <v>1.0048276636353431E-3</v>
      </c>
      <c r="AJ6" s="9">
        <f>M6/Y6</f>
        <v>1.5637592525847234E-4</v>
      </c>
    </row>
    <row r="7" spans="1:36" x14ac:dyDescent="0.3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10</v>
      </c>
      <c r="H7">
        <v>84</v>
      </c>
      <c r="I7">
        <v>103</v>
      </c>
      <c r="J7">
        <v>283</v>
      </c>
      <c r="K7">
        <v>381</v>
      </c>
      <c r="L7">
        <f t="shared" si="0"/>
        <v>767</v>
      </c>
      <c r="M7">
        <v>861</v>
      </c>
      <c r="N7">
        <f>VLOOKUP(A7,'[1]PIVOT- Population Data Set'!A7:L476,2,FALSE)</f>
        <v>326207</v>
      </c>
      <c r="O7">
        <f>VLOOKUP(A7,'[1]PIVOT- Population Data Set'!A7:L476,3,FALSE)</f>
        <v>627015</v>
      </c>
      <c r="P7">
        <f>VLOOKUP(A7,'[1]PIVOT- Population Data Set'!A7:L476,4,FALSE)</f>
        <v>940169</v>
      </c>
      <c r="Q7">
        <f>VLOOKUP(A7,'[1]PIVOT- Population Data Set'!A7:L476,5,FALSE)</f>
        <v>1274832</v>
      </c>
      <c r="R7">
        <f>VLOOKUP(A7,'[1]PIVOT- Population Data Set'!A7:L476,6,FALSE)</f>
        <v>1600049</v>
      </c>
      <c r="S7">
        <f>VLOOKUP(A7,'[1]PIVOT- Population Data Set'!A7:L476,7,FALSE)</f>
        <v>1878021</v>
      </c>
      <c r="T7">
        <f>VLOOKUP(A7,'[1]PIVOT- Population Data Set'!A7:L476,8,FALSE)</f>
        <v>2164972</v>
      </c>
      <c r="U7">
        <f>VLOOKUP(A7,'[1]PIVOT- Population Data Set'!A7:L476,9,FALSE)</f>
        <v>2447255</v>
      </c>
      <c r="V7">
        <f>VLOOKUP(A7,'[1]PIVOT- Population Data Set'!A7:L476,10,FALSE)</f>
        <v>2722070</v>
      </c>
      <c r="W7">
        <f>VLOOKUP(A7,'[1]PIVOT- Population Data Set'!A7:L476,11,FALSE)</f>
        <v>179959</v>
      </c>
      <c r="X7">
        <f t="shared" si="1"/>
        <v>5349284</v>
      </c>
      <c r="Y7">
        <f>VLOOKUP(A7,'[1]PIVOT- Population Data Set'!A7:L476,12,FALSE)</f>
        <v>4876320</v>
      </c>
      <c r="Z7" s="9">
        <f>B7/N7</f>
        <v>0</v>
      </c>
      <c r="AA7" s="9">
        <f>C7/O7</f>
        <v>0</v>
      </c>
      <c r="AB7" s="9">
        <f>D7/P7</f>
        <v>0</v>
      </c>
      <c r="AC7" s="9">
        <f>E7/Q7</f>
        <v>0</v>
      </c>
      <c r="AD7" s="9">
        <f>F7/R7</f>
        <v>0</v>
      </c>
      <c r="AE7" s="9">
        <f>G7/S7</f>
        <v>5.3247540895442594E-6</v>
      </c>
      <c r="AF7" s="9">
        <f>H7/T7</f>
        <v>3.8799578008399186E-5</v>
      </c>
      <c r="AG7" s="9">
        <f>I7/U7</f>
        <v>4.2087972033972754E-5</v>
      </c>
      <c r="AH7" s="9">
        <f>J7/V7</f>
        <v>1.0396499722637551E-4</v>
      </c>
      <c r="AI7" s="9">
        <f>K7/W7</f>
        <v>2.1171489061397319E-3</v>
      </c>
      <c r="AJ7" s="9">
        <f>M7/Y7</f>
        <v>1.765675755487745E-4</v>
      </c>
    </row>
    <row r="8" spans="1:36" x14ac:dyDescent="0.3">
      <c r="A8" t="s">
        <v>31</v>
      </c>
      <c r="B8">
        <v>0</v>
      </c>
      <c r="C8">
        <v>0</v>
      </c>
      <c r="D8">
        <v>0</v>
      </c>
      <c r="E8">
        <v>0</v>
      </c>
      <c r="F8">
        <v>15</v>
      </c>
      <c r="G8">
        <v>41</v>
      </c>
      <c r="H8">
        <v>58</v>
      </c>
      <c r="I8">
        <v>167</v>
      </c>
      <c r="J8">
        <v>261</v>
      </c>
      <c r="K8">
        <v>345</v>
      </c>
      <c r="L8">
        <f t="shared" si="0"/>
        <v>773</v>
      </c>
      <c r="M8">
        <v>887</v>
      </c>
      <c r="N8">
        <f>VLOOKUP(A8,'[1]PIVOT- Population Data Set'!A8:L477,2,FALSE)</f>
        <v>278965</v>
      </c>
      <c r="O8">
        <f>VLOOKUP(A8,'[1]PIVOT- Population Data Set'!A8:L477,3,FALSE)</f>
        <v>531868</v>
      </c>
      <c r="P8">
        <f>VLOOKUP(A8,'[1]PIVOT- Population Data Set'!A8:L477,4,FALSE)</f>
        <v>810564</v>
      </c>
      <c r="Q8">
        <f>VLOOKUP(A8,'[1]PIVOT- Population Data Set'!A8:L477,5,FALSE)</f>
        <v>1093352</v>
      </c>
      <c r="R8">
        <f>VLOOKUP(A8,'[1]PIVOT- Population Data Set'!A8:L477,6,FALSE)</f>
        <v>1376208</v>
      </c>
      <c r="S8">
        <f>VLOOKUP(A8,'[1]PIVOT- Population Data Set'!A8:L477,7,FALSE)</f>
        <v>1619180</v>
      </c>
      <c r="T8">
        <f>VLOOKUP(A8,'[1]PIVOT- Population Data Set'!A8:L477,8,FALSE)</f>
        <v>1869017</v>
      </c>
      <c r="U8">
        <f>VLOOKUP(A8,'[1]PIVOT- Population Data Set'!A8:L477,9,FALSE)</f>
        <v>2118980</v>
      </c>
      <c r="V8">
        <f>VLOOKUP(A8,'[1]PIVOT- Population Data Set'!A8:L477,10,FALSE)</f>
        <v>2373931</v>
      </c>
      <c r="W8">
        <f>VLOOKUP(A8,'[1]PIVOT- Population Data Set'!A8:L477,11,FALSE)</f>
        <v>169017</v>
      </c>
      <c r="X8">
        <f t="shared" si="1"/>
        <v>4661928</v>
      </c>
      <c r="Y8">
        <f>VLOOKUP(A8,'[1]PIVOT- Population Data Set'!A8:L477,12,FALSE)</f>
        <v>4622427</v>
      </c>
      <c r="Z8" s="9">
        <f>B8/N8</f>
        <v>0</v>
      </c>
      <c r="AA8" s="9">
        <f>C8/O8</f>
        <v>0</v>
      </c>
      <c r="AB8" s="9">
        <f>D8/P8</f>
        <v>0</v>
      </c>
      <c r="AC8" s="9">
        <f>E8/Q8</f>
        <v>0</v>
      </c>
      <c r="AD8" s="9">
        <f>F8/R8</f>
        <v>1.0899515189564368E-5</v>
      </c>
      <c r="AE8" s="9">
        <f>G8/S8</f>
        <v>2.5321459010116232E-5</v>
      </c>
      <c r="AF8" s="9">
        <f>H8/T8</f>
        <v>3.1032355510945061E-5</v>
      </c>
      <c r="AG8" s="9">
        <f>I8/U8</f>
        <v>7.8811503647981571E-5</v>
      </c>
      <c r="AH8" s="9">
        <f>J8/V8</f>
        <v>1.0994422331567345E-4</v>
      </c>
      <c r="AI8" s="9">
        <f>K8/W8</f>
        <v>2.0412147890448889E-3</v>
      </c>
      <c r="AJ8" s="9">
        <f>M8/Y8</f>
        <v>1.91890537157212E-4</v>
      </c>
    </row>
    <row r="9" spans="1:36" x14ac:dyDescent="0.3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102</v>
      </c>
      <c r="I9">
        <v>186</v>
      </c>
      <c r="J9">
        <v>308</v>
      </c>
      <c r="K9">
        <v>381</v>
      </c>
      <c r="L9">
        <f t="shared" si="0"/>
        <v>875</v>
      </c>
      <c r="M9">
        <v>977</v>
      </c>
      <c r="N9">
        <f>VLOOKUP(A9,'[1]PIVOT- Population Data Set'!A9:L478,2,FALSE)</f>
        <v>252457</v>
      </c>
      <c r="O9">
        <f>VLOOKUP(A9,'[1]PIVOT- Population Data Set'!A9:L478,3,FALSE)</f>
        <v>500024</v>
      </c>
      <c r="P9">
        <f>VLOOKUP(A9,'[1]PIVOT- Population Data Set'!A9:L478,4,FALSE)</f>
        <v>757708</v>
      </c>
      <c r="Q9">
        <f>VLOOKUP(A9,'[1]PIVOT- Population Data Set'!A9:L478,5,FALSE)</f>
        <v>991040</v>
      </c>
      <c r="R9">
        <f>VLOOKUP(A9,'[1]PIVOT- Population Data Set'!A9:L478,6,FALSE)</f>
        <v>1251399</v>
      </c>
      <c r="S9">
        <f>VLOOKUP(A9,'[1]PIVOT- Population Data Set'!A9:L478,7,FALSE)</f>
        <v>1512003</v>
      </c>
      <c r="T9">
        <f>VLOOKUP(A9,'[1]PIVOT- Population Data Set'!A9:L478,8,FALSE)</f>
        <v>1775721</v>
      </c>
      <c r="U9">
        <f>VLOOKUP(A9,'[1]PIVOT- Population Data Set'!A9:L478,9,FALSE)</f>
        <v>2005344</v>
      </c>
      <c r="V9">
        <f>VLOOKUP(A9,'[1]PIVOT- Population Data Set'!A9:L478,10,FALSE)</f>
        <v>2247070</v>
      </c>
      <c r="W9">
        <f>VLOOKUP(A9,'[1]PIVOT- Population Data Set'!A9:L478,11,FALSE)</f>
        <v>209511</v>
      </c>
      <c r="X9">
        <f t="shared" si="1"/>
        <v>4461925</v>
      </c>
      <c r="Y9">
        <f>VLOOKUP(A9,'[1]PIVOT- Population Data Set'!A9:L478,12,FALSE)</f>
        <v>4727058</v>
      </c>
      <c r="Z9" s="9">
        <f>B9/N9</f>
        <v>0</v>
      </c>
      <c r="AA9" s="9">
        <f>C9/O9</f>
        <v>0</v>
      </c>
      <c r="AB9" s="9">
        <f>D9/P9</f>
        <v>0</v>
      </c>
      <c r="AC9" s="9">
        <f>E9/Q9</f>
        <v>0</v>
      </c>
      <c r="AD9" s="9">
        <f>F9/R9</f>
        <v>0</v>
      </c>
      <c r="AE9" s="9">
        <f>G9/S9</f>
        <v>0</v>
      </c>
      <c r="AF9" s="9">
        <f>H9/T9</f>
        <v>5.7441456174703122E-5</v>
      </c>
      <c r="AG9" s="9">
        <f>I9/U9</f>
        <v>9.2752166211881846E-5</v>
      </c>
      <c r="AH9" s="9">
        <f>J9/V9</f>
        <v>1.3706738107847107E-4</v>
      </c>
      <c r="AI9" s="9">
        <f>K9/W9</f>
        <v>1.8185202686255137E-3</v>
      </c>
      <c r="AJ9" s="9">
        <f>M9/Y9</f>
        <v>2.0668246507658675E-4</v>
      </c>
    </row>
    <row r="10" spans="1:36" x14ac:dyDescent="0.3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12</v>
      </c>
      <c r="H10">
        <v>106</v>
      </c>
      <c r="I10">
        <v>191</v>
      </c>
      <c r="J10">
        <v>277</v>
      </c>
      <c r="K10">
        <v>289</v>
      </c>
      <c r="L10">
        <f t="shared" si="0"/>
        <v>757</v>
      </c>
      <c r="M10">
        <v>875</v>
      </c>
      <c r="N10">
        <f>VLOOKUP(A10,'[1]PIVOT- Population Data Set'!A10:L479,2,FALSE)</f>
        <v>334204</v>
      </c>
      <c r="O10">
        <f>VLOOKUP(A10,'[1]PIVOT- Population Data Set'!A10:L479,3,FALSE)</f>
        <v>659512</v>
      </c>
      <c r="P10">
        <f>VLOOKUP(A10,'[1]PIVOT- Population Data Set'!A10:L479,4,FALSE)</f>
        <v>967717</v>
      </c>
      <c r="Q10">
        <f>VLOOKUP(A10,'[1]PIVOT- Population Data Set'!A10:L479,5,FALSE)</f>
        <v>1269346</v>
      </c>
      <c r="R10">
        <f>VLOOKUP(A10,'[1]PIVOT- Population Data Set'!A10:L479,6,FALSE)</f>
        <v>1594647</v>
      </c>
      <c r="S10">
        <f>VLOOKUP(A10,'[1]PIVOT- Population Data Set'!A10:L479,7,FALSE)</f>
        <v>1880567</v>
      </c>
      <c r="T10">
        <f>VLOOKUP(A10,'[1]PIVOT- Population Data Set'!A10:L479,8,FALSE)</f>
        <v>2192979</v>
      </c>
      <c r="U10">
        <f>VLOOKUP(A10,'[1]PIVOT- Population Data Set'!A10:L479,9,FALSE)</f>
        <v>2511852</v>
      </c>
      <c r="V10">
        <f>VLOOKUP(A10,'[1]PIVOT- Population Data Set'!A10:L479,10,FALSE)</f>
        <v>2787655</v>
      </c>
      <c r="W10">
        <f>VLOOKUP(A10,'[1]PIVOT- Population Data Set'!A10:L479,11,FALSE)</f>
        <v>143598</v>
      </c>
      <c r="X10">
        <f t="shared" si="1"/>
        <v>5443105</v>
      </c>
      <c r="Y10">
        <f>VLOOKUP(A10,'[1]PIVOT- Population Data Set'!A10:L479,12,FALSE)</f>
        <v>4939554</v>
      </c>
      <c r="Z10" s="9">
        <f>B10/N10</f>
        <v>0</v>
      </c>
      <c r="AA10" s="9">
        <f>C10/O10</f>
        <v>0</v>
      </c>
      <c r="AB10" s="9">
        <f>D10/P10</f>
        <v>0</v>
      </c>
      <c r="AC10" s="9">
        <f>E10/Q10</f>
        <v>0</v>
      </c>
      <c r="AD10" s="9">
        <f>F10/R10</f>
        <v>0</v>
      </c>
      <c r="AE10" s="9">
        <f>G10/S10</f>
        <v>6.381054224603537E-6</v>
      </c>
      <c r="AF10" s="9">
        <f>H10/T10</f>
        <v>4.8336076177656054E-5</v>
      </c>
      <c r="AG10" s="9">
        <f>I10/U10</f>
        <v>7.6039511882069482E-5</v>
      </c>
      <c r="AH10" s="9">
        <f>J10/V10</f>
        <v>9.9366671987745976E-5</v>
      </c>
      <c r="AI10" s="9">
        <f>K10/W10</f>
        <v>2.0125628490647502E-3</v>
      </c>
      <c r="AJ10" s="9">
        <f>M10/Y10</f>
        <v>1.7714149900982962E-4</v>
      </c>
    </row>
    <row r="11" spans="1:36" x14ac:dyDescent="0.3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10</v>
      </c>
      <c r="H11">
        <v>94</v>
      </c>
      <c r="I11">
        <v>227</v>
      </c>
      <c r="J11">
        <v>338</v>
      </c>
      <c r="K11">
        <v>375</v>
      </c>
      <c r="L11">
        <f t="shared" si="0"/>
        <v>940</v>
      </c>
      <c r="M11">
        <v>1044</v>
      </c>
      <c r="N11">
        <f>VLOOKUP(A11,'[1]PIVOT- Population Data Set'!A11:L480,2,FALSE)</f>
        <v>157635</v>
      </c>
      <c r="O11">
        <f>VLOOKUP(A11,'[1]PIVOT- Population Data Set'!A11:L480,3,FALSE)</f>
        <v>333108</v>
      </c>
      <c r="P11">
        <f>VLOOKUP(A11,'[1]PIVOT- Population Data Set'!A11:L480,4,FALSE)</f>
        <v>499112</v>
      </c>
      <c r="Q11">
        <f>VLOOKUP(A11,'[1]PIVOT- Population Data Set'!A11:L480,5,FALSE)</f>
        <v>652862</v>
      </c>
      <c r="R11">
        <f>VLOOKUP(A11,'[1]PIVOT- Population Data Set'!A11:L480,6,FALSE)</f>
        <v>825361</v>
      </c>
      <c r="S11">
        <f>VLOOKUP(A11,'[1]PIVOT- Population Data Set'!A11:L480,7,FALSE)</f>
        <v>1015831</v>
      </c>
      <c r="T11">
        <f>VLOOKUP(A11,'[1]PIVOT- Population Data Set'!A11:L480,8,FALSE)</f>
        <v>1189360</v>
      </c>
      <c r="U11">
        <f>VLOOKUP(A11,'[1]PIVOT- Population Data Set'!A11:L480,9,FALSE)</f>
        <v>1324775</v>
      </c>
      <c r="V11">
        <f>VLOOKUP(A11,'[1]PIVOT- Population Data Set'!A11:L480,10,FALSE)</f>
        <v>1405509</v>
      </c>
      <c r="W11">
        <f>VLOOKUP(A11,'[1]PIVOT- Population Data Set'!A11:L480,11,FALSE)</f>
        <v>120284</v>
      </c>
      <c r="X11">
        <f t="shared" si="1"/>
        <v>2850568</v>
      </c>
      <c r="Y11">
        <f>VLOOKUP(A11,'[1]PIVOT- Population Data Set'!A11:L480,12,FALSE)</f>
        <v>4761712</v>
      </c>
      <c r="Z11" s="9">
        <f>B11/N11</f>
        <v>0</v>
      </c>
      <c r="AA11" s="9">
        <f>C11/O11</f>
        <v>0</v>
      </c>
      <c r="AB11" s="9">
        <f>D11/P11</f>
        <v>0</v>
      </c>
      <c r="AC11" s="9">
        <f>E11/Q11</f>
        <v>0</v>
      </c>
      <c r="AD11" s="9">
        <f>F11/R11</f>
        <v>0</v>
      </c>
      <c r="AE11" s="9">
        <f>G11/S11</f>
        <v>9.8441571481870508E-6</v>
      </c>
      <c r="AF11" s="9">
        <f>H11/T11</f>
        <v>7.903410237438622E-5</v>
      </c>
      <c r="AG11" s="9">
        <f>I11/U11</f>
        <v>1.7134985186163687E-4</v>
      </c>
      <c r="AH11" s="9">
        <f>J11/V11</f>
        <v>2.4048227368163419E-4</v>
      </c>
      <c r="AI11" s="9">
        <f>K11/W11</f>
        <v>3.1176216288118122E-3</v>
      </c>
      <c r="AJ11" s="9">
        <f>M11/Y11</f>
        <v>2.1924887519446788E-4</v>
      </c>
    </row>
    <row r="12" spans="1:36" x14ac:dyDescent="0.3">
      <c r="A12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  <c r="M12">
        <v>0</v>
      </c>
      <c r="N12">
        <f>VLOOKUP(A12,'[1]PIVOT- Population Data Set'!A12:L481,2,FALSE)</f>
        <v>137036</v>
      </c>
      <c r="O12">
        <f>VLOOKUP(A12,'[1]PIVOT- Population Data Set'!A12:L481,3,FALSE)</f>
        <v>279227</v>
      </c>
      <c r="P12">
        <f>VLOOKUP(A12,'[1]PIVOT- Population Data Set'!A12:L481,4,FALSE)</f>
        <v>402992</v>
      </c>
      <c r="Q12">
        <f>VLOOKUP(A12,'[1]PIVOT- Population Data Set'!A12:L481,5,FALSE)</f>
        <v>547342</v>
      </c>
      <c r="R12">
        <f>VLOOKUP(A12,'[1]PIVOT- Population Data Set'!A12:L481,6,FALSE)</f>
        <v>672948</v>
      </c>
      <c r="S12">
        <f>VLOOKUP(A12,'[1]PIVOT- Population Data Set'!A12:L481,7,FALSE)</f>
        <v>819988</v>
      </c>
      <c r="T12">
        <f>VLOOKUP(A12,'[1]PIVOT- Population Data Set'!A12:L481,8,FALSE)</f>
        <v>935651</v>
      </c>
      <c r="U12">
        <f>VLOOKUP(A12,'[1]PIVOT- Population Data Set'!A12:L481,9,FALSE)</f>
        <v>1019974</v>
      </c>
      <c r="V12">
        <f>VLOOKUP(A12,'[1]PIVOT- Population Data Set'!A12:L481,10,FALSE)</f>
        <v>1143766</v>
      </c>
      <c r="W12">
        <f>VLOOKUP(A12,'[1]PIVOT- Population Data Set'!A12:L481,11,FALSE)</f>
        <v>22830</v>
      </c>
      <c r="X12">
        <f t="shared" si="1"/>
        <v>2186570</v>
      </c>
      <c r="Y12">
        <f>VLOOKUP(A12,'[1]PIVOT- Population Data Set'!A12:L481,12,FALSE)</f>
        <v>734628</v>
      </c>
      <c r="Z12" s="9">
        <f>B12/N12</f>
        <v>0</v>
      </c>
      <c r="AA12" s="9">
        <f>C12/O12</f>
        <v>0</v>
      </c>
      <c r="AB12" s="9">
        <f>D12/P12</f>
        <v>0</v>
      </c>
      <c r="AC12" s="9">
        <f>E12/Q12</f>
        <v>0</v>
      </c>
      <c r="AD12" s="9">
        <f>F12/R12</f>
        <v>0</v>
      </c>
      <c r="AE12" s="9">
        <f>G12/S12</f>
        <v>0</v>
      </c>
      <c r="AF12" s="9">
        <f>H12/T12</f>
        <v>0</v>
      </c>
      <c r="AG12" s="9">
        <f>I12/U12</f>
        <v>0</v>
      </c>
      <c r="AH12" s="9">
        <f>J12/V12</f>
        <v>0</v>
      </c>
      <c r="AI12" s="9">
        <f>K12/W12</f>
        <v>0</v>
      </c>
      <c r="AJ12" s="9">
        <f>M12/Y12</f>
        <v>0</v>
      </c>
    </row>
    <row r="13" spans="1:36" x14ac:dyDescent="0.3">
      <c r="A13" t="s">
        <v>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</v>
      </c>
      <c r="M13">
        <v>0</v>
      </c>
      <c r="N13">
        <f>VLOOKUP(A13,'[1]PIVOT- Population Data Set'!A13:L482,2,FALSE)</f>
        <v>171770</v>
      </c>
      <c r="O13">
        <f>VLOOKUP(A13,'[1]PIVOT- Population Data Set'!A13:L482,3,FALSE)</f>
        <v>313625</v>
      </c>
      <c r="P13">
        <f>VLOOKUP(A13,'[1]PIVOT- Population Data Set'!A13:L482,4,FALSE)</f>
        <v>435733</v>
      </c>
      <c r="Q13">
        <f>VLOOKUP(A13,'[1]PIVOT- Population Data Set'!A13:L482,5,FALSE)</f>
        <v>566478</v>
      </c>
      <c r="R13">
        <f>VLOOKUP(A13,'[1]PIVOT- Population Data Set'!A13:L482,6,FALSE)</f>
        <v>706573</v>
      </c>
      <c r="S13">
        <f>VLOOKUP(A13,'[1]PIVOT- Population Data Set'!A13:L482,7,FALSE)</f>
        <v>846870</v>
      </c>
      <c r="T13">
        <f>VLOOKUP(A13,'[1]PIVOT- Population Data Set'!A13:L482,8,FALSE)</f>
        <v>957025</v>
      </c>
      <c r="U13">
        <f>VLOOKUP(A13,'[1]PIVOT- Population Data Set'!A13:L482,9,FALSE)</f>
        <v>1072042</v>
      </c>
      <c r="V13">
        <f>VLOOKUP(A13,'[1]PIVOT- Population Data Set'!A13:L482,10,FALSE)</f>
        <v>1211319</v>
      </c>
      <c r="W13">
        <f>VLOOKUP(A13,'[1]PIVOT- Population Data Set'!A13:L482,11,FALSE)</f>
        <v>42186</v>
      </c>
      <c r="X13">
        <f t="shared" si="1"/>
        <v>2325547</v>
      </c>
      <c r="Y13">
        <f>VLOOKUP(A13,'[1]PIVOT- Population Data Set'!A13:L482,12,FALSE)</f>
        <v>702506</v>
      </c>
      <c r="Z13" s="9">
        <f>B13/N13</f>
        <v>0</v>
      </c>
      <c r="AA13" s="9">
        <f>C13/O13</f>
        <v>0</v>
      </c>
      <c r="AB13" s="9">
        <f>D13/P13</f>
        <v>0</v>
      </c>
      <c r="AC13" s="9">
        <f>E13/Q13</f>
        <v>0</v>
      </c>
      <c r="AD13" s="9">
        <f>F13/R13</f>
        <v>0</v>
      </c>
      <c r="AE13" s="9">
        <f>G13/S13</f>
        <v>0</v>
      </c>
      <c r="AF13" s="9">
        <f>H13/T13</f>
        <v>0</v>
      </c>
      <c r="AG13" s="9">
        <f>I13/U13</f>
        <v>0</v>
      </c>
      <c r="AH13" s="9">
        <f>J13/V13</f>
        <v>0</v>
      </c>
      <c r="AI13" s="9">
        <f>K13/W13</f>
        <v>0</v>
      </c>
      <c r="AJ13" s="9">
        <f>M13/Y13</f>
        <v>0</v>
      </c>
    </row>
    <row r="14" spans="1:36" x14ac:dyDescent="0.3">
      <c r="A14" t="s">
        <v>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  <c r="M14">
        <v>0</v>
      </c>
      <c r="N14">
        <f>VLOOKUP(A14,'[1]PIVOT- Population Data Set'!A14:L483,2,FALSE)</f>
        <v>129089</v>
      </c>
      <c r="O14">
        <f>VLOOKUP(A14,'[1]PIVOT- Population Data Set'!A14:L483,3,FALSE)</f>
        <v>245171</v>
      </c>
      <c r="P14">
        <f>VLOOKUP(A14,'[1]PIVOT- Population Data Set'!A14:L483,4,FALSE)</f>
        <v>357046</v>
      </c>
      <c r="Q14">
        <f>VLOOKUP(A14,'[1]PIVOT- Population Data Set'!A14:L483,5,FALSE)</f>
        <v>469805</v>
      </c>
      <c r="R14">
        <f>VLOOKUP(A14,'[1]PIVOT- Population Data Set'!A14:L483,6,FALSE)</f>
        <v>589998</v>
      </c>
      <c r="S14">
        <f>VLOOKUP(A14,'[1]PIVOT- Population Data Set'!A14:L483,7,FALSE)</f>
        <v>692577</v>
      </c>
      <c r="T14">
        <f>VLOOKUP(A14,'[1]PIVOT- Population Data Set'!A14:L483,8,FALSE)</f>
        <v>789965</v>
      </c>
      <c r="U14">
        <f>VLOOKUP(A14,'[1]PIVOT- Population Data Set'!A14:L483,9,FALSE)</f>
        <v>875495</v>
      </c>
      <c r="V14">
        <f>VLOOKUP(A14,'[1]PIVOT- Population Data Set'!A14:L483,10,FALSE)</f>
        <v>972646</v>
      </c>
      <c r="W14">
        <f>VLOOKUP(A14,'[1]PIVOT- Population Data Set'!A14:L483,11,FALSE)</f>
        <v>22855</v>
      </c>
      <c r="X14">
        <f t="shared" si="1"/>
        <v>1870996</v>
      </c>
      <c r="Y14">
        <f>VLOOKUP(A14,'[1]PIVOT- Population Data Set'!A14:L483,12,FALSE)</f>
        <v>677432</v>
      </c>
      <c r="Z14" s="9">
        <f>B14/N14</f>
        <v>0</v>
      </c>
      <c r="AA14" s="9">
        <f>C14/O14</f>
        <v>0</v>
      </c>
      <c r="AB14" s="9">
        <f>D14/P14</f>
        <v>0</v>
      </c>
      <c r="AC14" s="9">
        <f>E14/Q14</f>
        <v>0</v>
      </c>
      <c r="AD14" s="9">
        <f>F14/R14</f>
        <v>0</v>
      </c>
      <c r="AE14" s="9">
        <f>G14/S14</f>
        <v>0</v>
      </c>
      <c r="AF14" s="9">
        <f>H14/T14</f>
        <v>0</v>
      </c>
      <c r="AG14" s="9">
        <f>I14/U14</f>
        <v>0</v>
      </c>
      <c r="AH14" s="9">
        <f>J14/V14</f>
        <v>0</v>
      </c>
      <c r="AI14" s="9">
        <f>K14/W14</f>
        <v>0</v>
      </c>
      <c r="AJ14" s="9">
        <f>M14/Y14</f>
        <v>0</v>
      </c>
    </row>
    <row r="15" spans="1:36" x14ac:dyDescent="0.3">
      <c r="A15" t="s">
        <v>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0</v>
      </c>
      <c r="M15">
        <v>0</v>
      </c>
      <c r="N15">
        <f>VLOOKUP(A15,'[1]PIVOT- Population Data Set'!A15:L484,2,FALSE)</f>
        <v>127007</v>
      </c>
      <c r="O15">
        <f>VLOOKUP(A15,'[1]PIVOT- Population Data Set'!A15:L484,3,FALSE)</f>
        <v>239474</v>
      </c>
      <c r="P15">
        <f>VLOOKUP(A15,'[1]PIVOT- Population Data Set'!A15:L484,4,FALSE)</f>
        <v>362726</v>
      </c>
      <c r="Q15">
        <f>VLOOKUP(A15,'[1]PIVOT- Population Data Set'!A15:L484,5,FALSE)</f>
        <v>477934</v>
      </c>
      <c r="R15">
        <f>VLOOKUP(A15,'[1]PIVOT- Population Data Set'!A15:L484,6,FALSE)</f>
        <v>578853</v>
      </c>
      <c r="S15">
        <f>VLOOKUP(A15,'[1]PIVOT- Population Data Set'!A15:L484,7,FALSE)</f>
        <v>685575</v>
      </c>
      <c r="T15">
        <f>VLOOKUP(A15,'[1]PIVOT- Population Data Set'!A15:L484,8,FALSE)</f>
        <v>792135</v>
      </c>
      <c r="U15">
        <f>VLOOKUP(A15,'[1]PIVOT- Population Data Set'!A15:L484,9,FALSE)</f>
        <v>862657</v>
      </c>
      <c r="V15">
        <f>VLOOKUP(A15,'[1]PIVOT- Population Data Set'!A15:L484,10,FALSE)</f>
        <v>983301</v>
      </c>
      <c r="W15">
        <f>VLOOKUP(A15,'[1]PIVOT- Population Data Set'!A15:L484,11,FALSE)</f>
        <v>31741</v>
      </c>
      <c r="X15">
        <f t="shared" si="1"/>
        <v>1877699</v>
      </c>
      <c r="Y15">
        <f>VLOOKUP(A15,'[1]PIVOT- Population Data Set'!A15:L484,12,FALSE)</f>
        <v>675805</v>
      </c>
      <c r="Z15" s="9">
        <f>B15/N15</f>
        <v>0</v>
      </c>
      <c r="AA15" s="9">
        <f>C15/O15</f>
        <v>0</v>
      </c>
      <c r="AB15" s="9">
        <f>D15/P15</f>
        <v>0</v>
      </c>
      <c r="AC15" s="9">
        <f>E15/Q15</f>
        <v>0</v>
      </c>
      <c r="AD15" s="9">
        <f>F15/R15</f>
        <v>0</v>
      </c>
      <c r="AE15" s="9">
        <f>G15/S15</f>
        <v>0</v>
      </c>
      <c r="AF15" s="9">
        <f>H15/T15</f>
        <v>0</v>
      </c>
      <c r="AG15" s="9">
        <f>I15/U15</f>
        <v>0</v>
      </c>
      <c r="AH15" s="9">
        <f>J15/V15</f>
        <v>0</v>
      </c>
      <c r="AI15" s="9">
        <f>K15/W15</f>
        <v>0</v>
      </c>
      <c r="AJ15" s="9">
        <f>M15/Y15</f>
        <v>0</v>
      </c>
    </row>
    <row r="16" spans="1:36" x14ac:dyDescent="0.3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  <c r="M16">
        <v>0</v>
      </c>
      <c r="N16">
        <f>VLOOKUP(A16,'[1]PIVOT- Population Data Set'!A16:L485,2,FALSE)</f>
        <v>116176</v>
      </c>
      <c r="O16">
        <f>VLOOKUP(A16,'[1]PIVOT- Population Data Set'!A16:L485,3,FALSE)</f>
        <v>227683</v>
      </c>
      <c r="P16">
        <f>VLOOKUP(A16,'[1]PIVOT- Population Data Set'!A16:L485,4,FALSE)</f>
        <v>346841</v>
      </c>
      <c r="Q16">
        <f>VLOOKUP(A16,'[1]PIVOT- Population Data Set'!A16:L485,5,FALSE)</f>
        <v>468499</v>
      </c>
      <c r="R16">
        <f>VLOOKUP(A16,'[1]PIVOT- Population Data Set'!A16:L485,6,FALSE)</f>
        <v>576576</v>
      </c>
      <c r="S16">
        <f>VLOOKUP(A16,'[1]PIVOT- Population Data Set'!A16:L485,7,FALSE)</f>
        <v>679371</v>
      </c>
      <c r="T16">
        <f>VLOOKUP(A16,'[1]PIVOT- Population Data Set'!A16:L485,8,FALSE)</f>
        <v>781846</v>
      </c>
      <c r="U16">
        <f>VLOOKUP(A16,'[1]PIVOT- Population Data Set'!A16:L485,9,FALSE)</f>
        <v>863876</v>
      </c>
      <c r="V16">
        <f>VLOOKUP(A16,'[1]PIVOT- Population Data Set'!A16:L485,10,FALSE)</f>
        <v>972078</v>
      </c>
      <c r="W16">
        <f>VLOOKUP(A16,'[1]PIVOT- Population Data Set'!A16:L485,11,FALSE)</f>
        <v>30147</v>
      </c>
      <c r="X16">
        <f t="shared" si="1"/>
        <v>1866101</v>
      </c>
      <c r="Y16">
        <f>VLOOKUP(A16,'[1]PIVOT- Population Data Set'!A16:L485,12,FALSE)</f>
        <v>724271</v>
      </c>
      <c r="Z16" s="9">
        <f>B16/N16</f>
        <v>0</v>
      </c>
      <c r="AA16" s="9">
        <f>C16/O16</f>
        <v>0</v>
      </c>
      <c r="AB16" s="9">
        <f>D16/P16</f>
        <v>0</v>
      </c>
      <c r="AC16" s="9">
        <f>E16/Q16</f>
        <v>0</v>
      </c>
      <c r="AD16" s="9">
        <f>F16/R16</f>
        <v>0</v>
      </c>
      <c r="AE16" s="9">
        <f>G16/S16</f>
        <v>0</v>
      </c>
      <c r="AF16" s="9">
        <f>H16/T16</f>
        <v>0</v>
      </c>
      <c r="AG16" s="9">
        <f>I16/U16</f>
        <v>0</v>
      </c>
      <c r="AH16" s="9">
        <f>J16/V16</f>
        <v>0</v>
      </c>
      <c r="AI16" s="9">
        <f>K16/W16</f>
        <v>0</v>
      </c>
      <c r="AJ16" s="9">
        <f>M16/Y16</f>
        <v>0</v>
      </c>
    </row>
    <row r="17" spans="1:36" x14ac:dyDescent="0.3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  <c r="M17">
        <v>0</v>
      </c>
      <c r="N17">
        <f>VLOOKUP(A17,'[1]PIVOT- Population Data Set'!A17:L486,2,FALSE)</f>
        <v>118016</v>
      </c>
      <c r="O17">
        <f>VLOOKUP(A17,'[1]PIVOT- Population Data Set'!A17:L486,3,FALSE)</f>
        <v>242184</v>
      </c>
      <c r="P17">
        <f>VLOOKUP(A17,'[1]PIVOT- Population Data Set'!A17:L486,4,FALSE)</f>
        <v>374031</v>
      </c>
      <c r="Q17">
        <f>VLOOKUP(A17,'[1]PIVOT- Population Data Set'!A17:L486,5,FALSE)</f>
        <v>506431</v>
      </c>
      <c r="R17">
        <f>VLOOKUP(A17,'[1]PIVOT- Population Data Set'!A17:L486,6,FALSE)</f>
        <v>643626</v>
      </c>
      <c r="S17">
        <f>VLOOKUP(A17,'[1]PIVOT- Population Data Set'!A17:L486,7,FALSE)</f>
        <v>742916</v>
      </c>
      <c r="T17">
        <f>VLOOKUP(A17,'[1]PIVOT- Population Data Set'!A17:L486,8,FALSE)</f>
        <v>838765</v>
      </c>
      <c r="U17">
        <f>VLOOKUP(A17,'[1]PIVOT- Population Data Set'!A17:L486,9,FALSE)</f>
        <v>927603</v>
      </c>
      <c r="V17">
        <f>VLOOKUP(A17,'[1]PIVOT- Population Data Set'!A17:L486,10,FALSE)</f>
        <v>1042133</v>
      </c>
      <c r="W17">
        <f>VLOOKUP(A17,'[1]PIVOT- Population Data Set'!A17:L486,11,FALSE)</f>
        <v>24183</v>
      </c>
      <c r="X17">
        <f t="shared" si="1"/>
        <v>1993919</v>
      </c>
      <c r="Y17">
        <f>VLOOKUP(A17,'[1]PIVOT- Population Data Set'!A17:L486,12,FALSE)</f>
        <v>647536</v>
      </c>
      <c r="Z17" s="9">
        <f>B17/N17</f>
        <v>0</v>
      </c>
      <c r="AA17" s="9">
        <f>C17/O17</f>
        <v>0</v>
      </c>
      <c r="AB17" s="9">
        <f>D17/P17</f>
        <v>0</v>
      </c>
      <c r="AC17" s="9">
        <f>E17/Q17</f>
        <v>0</v>
      </c>
      <c r="AD17" s="9">
        <f>F17/R17</f>
        <v>0</v>
      </c>
      <c r="AE17" s="9">
        <f>G17/S17</f>
        <v>0</v>
      </c>
      <c r="AF17" s="9">
        <f>H17/T17</f>
        <v>0</v>
      </c>
      <c r="AG17" s="9">
        <f>I17/U17</f>
        <v>0</v>
      </c>
      <c r="AH17" s="9">
        <f>J17/V17</f>
        <v>0</v>
      </c>
      <c r="AI17" s="9">
        <f>K17/W17</f>
        <v>0</v>
      </c>
      <c r="AJ17" s="9">
        <f>M17/Y17</f>
        <v>0</v>
      </c>
    </row>
    <row r="18" spans="1:36" x14ac:dyDescent="0.3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  <c r="M18">
        <v>0</v>
      </c>
      <c r="N18">
        <f>VLOOKUP(A18,'[1]PIVOT- Population Data Set'!A18:L487,2,FALSE)</f>
        <v>125570</v>
      </c>
      <c r="O18">
        <f>VLOOKUP(A18,'[1]PIVOT- Population Data Set'!A18:L487,3,FALSE)</f>
        <v>255217</v>
      </c>
      <c r="P18">
        <f>VLOOKUP(A18,'[1]PIVOT- Population Data Set'!A18:L487,4,FALSE)</f>
        <v>381152</v>
      </c>
      <c r="Q18">
        <f>VLOOKUP(A18,'[1]PIVOT- Population Data Set'!A18:L487,5,FALSE)</f>
        <v>506794</v>
      </c>
      <c r="R18">
        <f>VLOOKUP(A18,'[1]PIVOT- Population Data Set'!A18:L487,6,FALSE)</f>
        <v>634523</v>
      </c>
      <c r="S18">
        <f>VLOOKUP(A18,'[1]PIVOT- Population Data Set'!A18:L487,7,FALSE)</f>
        <v>754740</v>
      </c>
      <c r="T18">
        <f>VLOOKUP(A18,'[1]PIVOT- Population Data Set'!A18:L487,8,FALSE)</f>
        <v>876733</v>
      </c>
      <c r="U18">
        <f>VLOOKUP(A18,'[1]PIVOT- Population Data Set'!A18:L487,9,FALSE)</f>
        <v>989444</v>
      </c>
      <c r="V18">
        <f>VLOOKUP(A18,'[1]PIVOT- Population Data Set'!A18:L487,10,FALSE)</f>
        <v>1096238</v>
      </c>
      <c r="W18">
        <f>VLOOKUP(A18,'[1]PIVOT- Population Data Set'!A18:L487,11,FALSE)</f>
        <v>31156</v>
      </c>
      <c r="X18">
        <f t="shared" si="1"/>
        <v>2116838</v>
      </c>
      <c r="Y18">
        <f>VLOOKUP(A18,'[1]PIVOT- Population Data Set'!A18:L487,12,FALSE)</f>
        <v>705215</v>
      </c>
      <c r="Z18" s="9">
        <f>B18/N18</f>
        <v>0</v>
      </c>
      <c r="AA18" s="9">
        <f>C18/O18</f>
        <v>0</v>
      </c>
      <c r="AB18" s="9">
        <f>D18/P18</f>
        <v>0</v>
      </c>
      <c r="AC18" s="9">
        <f>E18/Q18</f>
        <v>0</v>
      </c>
      <c r="AD18" s="9">
        <f>F18/R18</f>
        <v>0</v>
      </c>
      <c r="AE18" s="9">
        <f>G18/S18</f>
        <v>0</v>
      </c>
      <c r="AF18" s="9">
        <f>H18/T18</f>
        <v>0</v>
      </c>
      <c r="AG18" s="9">
        <f>I18/U18</f>
        <v>0</v>
      </c>
      <c r="AH18" s="9">
        <f>J18/V18</f>
        <v>0</v>
      </c>
      <c r="AI18" s="9">
        <f>K18/W18</f>
        <v>0</v>
      </c>
      <c r="AJ18" s="9">
        <f>M18/Y18</f>
        <v>0</v>
      </c>
    </row>
    <row r="19" spans="1:36" x14ac:dyDescent="0.3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  <c r="M19">
        <v>0</v>
      </c>
      <c r="N19">
        <f>VLOOKUP(A19,'[1]PIVOT- Population Data Set'!A19:L488,2,FALSE)</f>
        <v>113425</v>
      </c>
      <c r="O19">
        <f>VLOOKUP(A19,'[1]PIVOT- Population Data Set'!A19:L488,3,FALSE)</f>
        <v>238021</v>
      </c>
      <c r="P19">
        <f>VLOOKUP(A19,'[1]PIVOT- Population Data Set'!A19:L488,4,FALSE)</f>
        <v>369263</v>
      </c>
      <c r="Q19">
        <f>VLOOKUP(A19,'[1]PIVOT- Population Data Set'!A19:L488,5,FALSE)</f>
        <v>477379</v>
      </c>
      <c r="R19">
        <f>VLOOKUP(A19,'[1]PIVOT- Population Data Set'!A19:L488,6,FALSE)</f>
        <v>613964</v>
      </c>
      <c r="S19">
        <f>VLOOKUP(A19,'[1]PIVOT- Population Data Set'!A19:L488,7,FALSE)</f>
        <v>723720</v>
      </c>
      <c r="T19">
        <f>VLOOKUP(A19,'[1]PIVOT- Population Data Set'!A19:L488,8,FALSE)</f>
        <v>834116</v>
      </c>
      <c r="U19">
        <f>VLOOKUP(A19,'[1]PIVOT- Population Data Set'!A19:L488,9,FALSE)</f>
        <v>939932</v>
      </c>
      <c r="V19">
        <f>VLOOKUP(A19,'[1]PIVOT- Population Data Set'!A19:L488,10,FALSE)</f>
        <v>1042425</v>
      </c>
      <c r="W19">
        <f>VLOOKUP(A19,'[1]PIVOT- Population Data Set'!A19:L488,11,FALSE)</f>
        <v>44049</v>
      </c>
      <c r="X19">
        <f t="shared" si="1"/>
        <v>2026406</v>
      </c>
      <c r="Y19">
        <f>VLOOKUP(A19,'[1]PIVOT- Population Data Set'!A19:L488,12,FALSE)</f>
        <v>728682</v>
      </c>
      <c r="Z19" s="9">
        <f>B19/N19</f>
        <v>0</v>
      </c>
      <c r="AA19" s="9">
        <f>C19/O19</f>
        <v>0</v>
      </c>
      <c r="AB19" s="9">
        <f>D19/P19</f>
        <v>0</v>
      </c>
      <c r="AC19" s="9">
        <f>E19/Q19</f>
        <v>0</v>
      </c>
      <c r="AD19" s="9">
        <f>F19/R19</f>
        <v>0</v>
      </c>
      <c r="AE19" s="9">
        <f>G19/S19</f>
        <v>0</v>
      </c>
      <c r="AF19" s="9">
        <f>H19/T19</f>
        <v>0</v>
      </c>
      <c r="AG19" s="9">
        <f>I19/U19</f>
        <v>0</v>
      </c>
      <c r="AH19" s="9">
        <f>J19/V19</f>
        <v>0</v>
      </c>
      <c r="AI19" s="9">
        <f>K19/W19</f>
        <v>0</v>
      </c>
      <c r="AJ19" s="9">
        <f>M19/Y19</f>
        <v>0</v>
      </c>
    </row>
    <row r="20" spans="1:36" x14ac:dyDescent="0.3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0</v>
      </c>
      <c r="M20">
        <v>0</v>
      </c>
      <c r="N20">
        <f>VLOOKUP(A20,'[1]PIVOT- Population Data Set'!A20:L489,2,FALSE)</f>
        <v>33238</v>
      </c>
      <c r="O20">
        <f>VLOOKUP(A20,'[1]PIVOT- Population Data Set'!A20:L489,3,FALSE)</f>
        <v>64977</v>
      </c>
      <c r="P20">
        <f>VLOOKUP(A20,'[1]PIVOT- Population Data Set'!A20:L489,4,FALSE)</f>
        <v>90054</v>
      </c>
      <c r="Q20">
        <f>VLOOKUP(A20,'[1]PIVOT- Population Data Set'!A20:L489,5,FALSE)</f>
        <v>122661</v>
      </c>
      <c r="R20">
        <f>VLOOKUP(A20,'[1]PIVOT- Population Data Set'!A20:L489,6,FALSE)</f>
        <v>150230</v>
      </c>
      <c r="S20">
        <f>VLOOKUP(A20,'[1]PIVOT- Population Data Set'!A20:L489,7,FALSE)</f>
        <v>182000</v>
      </c>
      <c r="T20">
        <f>VLOOKUP(A20,'[1]PIVOT- Population Data Set'!A20:L489,8,FALSE)</f>
        <v>210701</v>
      </c>
      <c r="U20">
        <f>VLOOKUP(A20,'[1]PIVOT- Population Data Set'!A20:L489,9,FALSE)</f>
        <v>230958</v>
      </c>
      <c r="V20">
        <f>VLOOKUP(A20,'[1]PIVOT- Population Data Set'!A20:L489,10,FALSE)</f>
        <v>238912</v>
      </c>
      <c r="W20">
        <f>VLOOKUP(A20,'[1]PIVOT- Population Data Set'!A20:L489,11,FALSE)</f>
        <v>31680</v>
      </c>
      <c r="X20">
        <f t="shared" si="1"/>
        <v>501550</v>
      </c>
      <c r="Y20">
        <f>VLOOKUP(A20,'[1]PIVOT- Population Data Set'!A20:L489,12,FALSE)</f>
        <v>731616</v>
      </c>
      <c r="Z20" s="9">
        <f>B20/N20</f>
        <v>0</v>
      </c>
      <c r="AA20" s="9">
        <f>C20/O20</f>
        <v>0</v>
      </c>
      <c r="AB20" s="9">
        <f>D20/P20</f>
        <v>0</v>
      </c>
      <c r="AC20" s="9">
        <f>E20/Q20</f>
        <v>0</v>
      </c>
      <c r="AD20" s="9">
        <f>F20/R20</f>
        <v>0</v>
      </c>
      <c r="AE20" s="9">
        <f>G20/S20</f>
        <v>0</v>
      </c>
      <c r="AF20" s="9">
        <f>H20/T20</f>
        <v>0</v>
      </c>
      <c r="AG20" s="9">
        <f>I20/U20</f>
        <v>0</v>
      </c>
      <c r="AH20" s="9">
        <f>J20/V20</f>
        <v>0</v>
      </c>
      <c r="AI20" s="9">
        <f>K20/W20</f>
        <v>0</v>
      </c>
      <c r="AJ20" s="9">
        <f>M20/Y20</f>
        <v>0</v>
      </c>
    </row>
    <row r="21" spans="1:36" x14ac:dyDescent="0.3">
      <c r="A21" t="s">
        <v>44</v>
      </c>
      <c r="B21">
        <v>0</v>
      </c>
      <c r="C21">
        <v>0</v>
      </c>
      <c r="D21">
        <v>0</v>
      </c>
      <c r="E21">
        <v>0</v>
      </c>
      <c r="F21">
        <v>10</v>
      </c>
      <c r="G21">
        <v>32</v>
      </c>
      <c r="H21">
        <v>27</v>
      </c>
      <c r="I21">
        <v>151</v>
      </c>
      <c r="J21">
        <v>278</v>
      </c>
      <c r="K21">
        <v>350</v>
      </c>
      <c r="L21">
        <f t="shared" si="0"/>
        <v>779</v>
      </c>
      <c r="M21">
        <v>848</v>
      </c>
      <c r="N21">
        <f>VLOOKUP(A21,'[1]PIVOT- Population Data Set'!A21:L490,2,FALSE)</f>
        <v>67845</v>
      </c>
      <c r="O21">
        <f>VLOOKUP(A21,'[1]PIVOT- Population Data Set'!A21:L490,3,FALSE)</f>
        <v>127068</v>
      </c>
      <c r="P21">
        <f>VLOOKUP(A21,'[1]PIVOT- Population Data Set'!A21:L490,4,FALSE)</f>
        <v>191934</v>
      </c>
      <c r="Q21">
        <f>VLOOKUP(A21,'[1]PIVOT- Population Data Set'!A21:L490,5,FALSE)</f>
        <v>262354</v>
      </c>
      <c r="R21">
        <f>VLOOKUP(A21,'[1]PIVOT- Population Data Set'!A21:L490,6,FALSE)</f>
        <v>318257</v>
      </c>
      <c r="S21">
        <f>VLOOKUP(A21,'[1]PIVOT- Population Data Set'!A21:L490,7,FALSE)</f>
        <v>386743</v>
      </c>
      <c r="T21">
        <f>VLOOKUP(A21,'[1]PIVOT- Population Data Set'!A21:L490,8,FALSE)</f>
        <v>441325</v>
      </c>
      <c r="U21">
        <f>VLOOKUP(A21,'[1]PIVOT- Population Data Set'!A21:L490,9,FALSE)</f>
        <v>486712</v>
      </c>
      <c r="V21">
        <f>VLOOKUP(A21,'[1]PIVOT- Population Data Set'!A21:L490,10,FALSE)</f>
        <v>545587</v>
      </c>
      <c r="W21">
        <f>VLOOKUP(A21,'[1]PIVOT- Population Data Set'!A21:L490,11,FALSE)</f>
        <v>13954</v>
      </c>
      <c r="X21">
        <f t="shared" si="1"/>
        <v>1046253</v>
      </c>
      <c r="Y21">
        <f>VLOOKUP(A21,'[1]PIVOT- Population Data Set'!A21:L490,12,FALSE)</f>
        <v>6324865</v>
      </c>
      <c r="Z21" s="9">
        <f>B21/N21</f>
        <v>0</v>
      </c>
      <c r="AA21" s="9">
        <f>C21/O21</f>
        <v>0</v>
      </c>
      <c r="AB21" s="9">
        <f>D21/P21</f>
        <v>0</v>
      </c>
      <c r="AC21" s="9">
        <f>E21/Q21</f>
        <v>0</v>
      </c>
      <c r="AD21" s="9">
        <f>F21/R21</f>
        <v>3.1421147060394586E-5</v>
      </c>
      <c r="AE21" s="9">
        <f>G21/S21</f>
        <v>8.2742286221082224E-5</v>
      </c>
      <c r="AF21" s="9">
        <f>H21/T21</f>
        <v>6.117940293434544E-5</v>
      </c>
      <c r="AG21" s="9">
        <f>I21/U21</f>
        <v>3.1024507306168741E-4</v>
      </c>
      <c r="AH21" s="9">
        <f>J21/V21</f>
        <v>5.0954293265785295E-4</v>
      </c>
      <c r="AI21" s="9">
        <f>K21/W21</f>
        <v>2.5082413644833022E-2</v>
      </c>
      <c r="AJ21" s="9">
        <f>M21/Y21</f>
        <v>1.3407400790372602E-4</v>
      </c>
    </row>
    <row r="22" spans="1:36" x14ac:dyDescent="0.3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26</v>
      </c>
      <c r="I22">
        <v>57</v>
      </c>
      <c r="J22">
        <v>208</v>
      </c>
      <c r="K22">
        <v>295</v>
      </c>
      <c r="L22">
        <f t="shared" si="0"/>
        <v>560</v>
      </c>
      <c r="M22">
        <v>586</v>
      </c>
      <c r="N22">
        <f>VLOOKUP(A22,'[1]PIVOT- Population Data Set'!A22:L491,2,FALSE)</f>
        <v>75049</v>
      </c>
      <c r="O22">
        <f>VLOOKUP(A22,'[1]PIVOT- Population Data Set'!A22:L491,3,FALSE)</f>
        <v>145398</v>
      </c>
      <c r="P22">
        <f>VLOOKUP(A22,'[1]PIVOT- Population Data Set'!A22:L491,4,FALSE)</f>
        <v>219464</v>
      </c>
      <c r="Q22">
        <f>VLOOKUP(A22,'[1]PIVOT- Population Data Set'!A22:L491,5,FALSE)</f>
        <v>295768</v>
      </c>
      <c r="R22">
        <f>VLOOKUP(A22,'[1]PIVOT- Population Data Set'!A22:L491,6,FALSE)</f>
        <v>353961</v>
      </c>
      <c r="S22">
        <f>VLOOKUP(A22,'[1]PIVOT- Population Data Set'!A22:L491,7,FALSE)</f>
        <v>418983</v>
      </c>
      <c r="T22">
        <f>VLOOKUP(A22,'[1]PIVOT- Population Data Set'!A22:L491,8,FALSE)</f>
        <v>480599</v>
      </c>
      <c r="U22">
        <f>VLOOKUP(A22,'[1]PIVOT- Population Data Set'!A22:L491,9,FALSE)</f>
        <v>539377</v>
      </c>
      <c r="V22">
        <f>VLOOKUP(A22,'[1]PIVOT- Population Data Set'!A22:L491,10,FALSE)</f>
        <v>613882</v>
      </c>
      <c r="W22">
        <f>VLOOKUP(A22,'[1]PIVOT- Population Data Set'!A22:L491,11,FALSE)</f>
        <v>8451</v>
      </c>
      <c r="X22">
        <f t="shared" si="1"/>
        <v>1161710</v>
      </c>
      <c r="Y22">
        <f>VLOOKUP(A22,'[1]PIVOT- Population Data Set'!A22:L491,12,FALSE)</f>
        <v>6287420</v>
      </c>
      <c r="Z22" s="9">
        <f>B22/N22</f>
        <v>0</v>
      </c>
      <c r="AA22" s="9">
        <f>C22/O22</f>
        <v>0</v>
      </c>
      <c r="AB22" s="9">
        <f>D22/P22</f>
        <v>0</v>
      </c>
      <c r="AC22" s="9">
        <f>E22/Q22</f>
        <v>0</v>
      </c>
      <c r="AD22" s="9">
        <f>F22/R22</f>
        <v>0</v>
      </c>
      <c r="AE22" s="9">
        <f>G22/S22</f>
        <v>0</v>
      </c>
      <c r="AF22" s="9">
        <f>H22/T22</f>
        <v>5.4099155428954285E-5</v>
      </c>
      <c r="AG22" s="9">
        <f>I22/U22</f>
        <v>1.0567747605107374E-4</v>
      </c>
      <c r="AH22" s="9">
        <f>J22/V22</f>
        <v>3.3882733163702469E-4</v>
      </c>
      <c r="AI22" s="9">
        <f>K22/W22</f>
        <v>3.4907111584427879E-2</v>
      </c>
      <c r="AJ22" s="9">
        <f>M22/Y22</f>
        <v>9.3201981098765466E-5</v>
      </c>
    </row>
    <row r="23" spans="1:36" x14ac:dyDescent="0.3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10</v>
      </c>
      <c r="H23">
        <v>0</v>
      </c>
      <c r="I23">
        <v>65</v>
      </c>
      <c r="J23">
        <v>188</v>
      </c>
      <c r="K23">
        <v>269</v>
      </c>
      <c r="L23">
        <f t="shared" si="0"/>
        <v>522</v>
      </c>
      <c r="M23">
        <v>532</v>
      </c>
      <c r="N23">
        <f>VLOOKUP(A23,'[1]PIVOT- Population Data Set'!A23:L492,2,FALSE)</f>
        <v>55612</v>
      </c>
      <c r="O23">
        <f>VLOOKUP(A23,'[1]PIVOT- Population Data Set'!A23:L492,3,FALSE)</f>
        <v>111436</v>
      </c>
      <c r="P23">
        <f>VLOOKUP(A23,'[1]PIVOT- Population Data Set'!A23:L492,4,FALSE)</f>
        <v>171012</v>
      </c>
      <c r="Q23">
        <f>VLOOKUP(A23,'[1]PIVOT- Population Data Set'!A23:L492,5,FALSE)</f>
        <v>239979</v>
      </c>
      <c r="R23">
        <f>VLOOKUP(A23,'[1]PIVOT- Population Data Set'!A23:L492,6,FALSE)</f>
        <v>296610</v>
      </c>
      <c r="S23">
        <f>VLOOKUP(A23,'[1]PIVOT- Population Data Set'!A23:L492,7,FALSE)</f>
        <v>351551</v>
      </c>
      <c r="T23">
        <f>VLOOKUP(A23,'[1]PIVOT- Population Data Set'!A23:L492,8,FALSE)</f>
        <v>407989</v>
      </c>
      <c r="U23">
        <f>VLOOKUP(A23,'[1]PIVOT- Population Data Set'!A23:L492,9,FALSE)</f>
        <v>446737</v>
      </c>
      <c r="V23">
        <f>VLOOKUP(A23,'[1]PIVOT- Population Data Set'!A23:L492,10,FALSE)</f>
        <v>504615</v>
      </c>
      <c r="W23">
        <f>VLOOKUP(A23,'[1]PIVOT- Population Data Set'!A23:L492,11,FALSE)</f>
        <v>16707</v>
      </c>
      <c r="X23">
        <f t="shared" si="1"/>
        <v>968059</v>
      </c>
      <c r="Y23">
        <f>VLOOKUP(A23,'[1]PIVOT- Population Data Set'!A23:L492,12,FALSE)</f>
        <v>6304046</v>
      </c>
      <c r="Z23" s="9">
        <f>B23/N23</f>
        <v>0</v>
      </c>
      <c r="AA23" s="9">
        <f>C23/O23</f>
        <v>0</v>
      </c>
      <c r="AB23" s="9">
        <f>D23/P23</f>
        <v>0</v>
      </c>
      <c r="AC23" s="9">
        <f>E23/Q23</f>
        <v>0</v>
      </c>
      <c r="AD23" s="9">
        <f>F23/R23</f>
        <v>0</v>
      </c>
      <c r="AE23" s="9">
        <f>G23/S23</f>
        <v>2.8445374924264191E-5</v>
      </c>
      <c r="AF23" s="9">
        <f>H23/T23</f>
        <v>0</v>
      </c>
      <c r="AG23" s="9">
        <f>I23/U23</f>
        <v>1.4549947732110839E-4</v>
      </c>
      <c r="AH23" s="9">
        <f>J23/V23</f>
        <v>3.7256125957413078E-4</v>
      </c>
      <c r="AI23" s="9">
        <f>K23/W23</f>
        <v>1.6101035494104268E-2</v>
      </c>
      <c r="AJ23" s="9">
        <f>M23/Y23</f>
        <v>8.4390247152384357E-5</v>
      </c>
    </row>
    <row r="24" spans="1:36" x14ac:dyDescent="0.3">
      <c r="A24" t="s">
        <v>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11</v>
      </c>
      <c r="I24">
        <v>35</v>
      </c>
      <c r="J24">
        <v>199</v>
      </c>
      <c r="K24">
        <v>273</v>
      </c>
      <c r="L24">
        <f t="shared" si="0"/>
        <v>507</v>
      </c>
      <c r="M24">
        <v>518</v>
      </c>
      <c r="N24">
        <f>VLOOKUP(A24,'[1]PIVOT- Population Data Set'!A24:L493,2,FALSE)</f>
        <v>77749</v>
      </c>
      <c r="O24">
        <f>VLOOKUP(A24,'[1]PIVOT- Population Data Set'!A24:L493,3,FALSE)</f>
        <v>148789</v>
      </c>
      <c r="P24">
        <f>VLOOKUP(A24,'[1]PIVOT- Population Data Set'!A24:L493,4,FALSE)</f>
        <v>221240</v>
      </c>
      <c r="Q24">
        <f>VLOOKUP(A24,'[1]PIVOT- Population Data Set'!A24:L493,5,FALSE)</f>
        <v>302909</v>
      </c>
      <c r="R24">
        <f>VLOOKUP(A24,'[1]PIVOT- Population Data Set'!A24:L493,6,FALSE)</f>
        <v>368982</v>
      </c>
      <c r="S24">
        <f>VLOOKUP(A24,'[1]PIVOT- Population Data Set'!A24:L493,7,FALSE)</f>
        <v>434634</v>
      </c>
      <c r="T24">
        <f>VLOOKUP(A24,'[1]PIVOT- Population Data Set'!A24:L493,8,FALSE)</f>
        <v>500314</v>
      </c>
      <c r="U24">
        <f>VLOOKUP(A24,'[1]PIVOT- Population Data Set'!A24:L493,9,FALSE)</f>
        <v>549841</v>
      </c>
      <c r="V24">
        <f>VLOOKUP(A24,'[1]PIVOT- Population Data Set'!A24:L493,10,FALSE)</f>
        <v>622620</v>
      </c>
      <c r="W24">
        <f>VLOOKUP(A24,'[1]PIVOT- Population Data Set'!A24:L493,11,FALSE)</f>
        <v>5003</v>
      </c>
      <c r="X24">
        <f t="shared" si="1"/>
        <v>1177464</v>
      </c>
      <c r="Y24">
        <f>VLOOKUP(A24,'[1]PIVOT- Population Data Set'!A24:L493,12,FALSE)</f>
        <v>6462829</v>
      </c>
      <c r="Z24" s="9">
        <f>B24/N24</f>
        <v>0</v>
      </c>
      <c r="AA24" s="9">
        <f>C24/O24</f>
        <v>0</v>
      </c>
      <c r="AB24" s="9">
        <f>D24/P24</f>
        <v>0</v>
      </c>
      <c r="AC24" s="9">
        <f>E24/Q24</f>
        <v>0</v>
      </c>
      <c r="AD24" s="9">
        <f>F24/R24</f>
        <v>0</v>
      </c>
      <c r="AE24" s="9">
        <f>G24/S24</f>
        <v>0</v>
      </c>
      <c r="AF24" s="9">
        <f>H24/T24</f>
        <v>2.1986192671002609E-5</v>
      </c>
      <c r="AG24" s="9">
        <f>I24/U24</f>
        <v>6.3654765650433487E-5</v>
      </c>
      <c r="AH24" s="9">
        <f>J24/V24</f>
        <v>3.1961710192412708E-4</v>
      </c>
      <c r="AI24" s="9">
        <f>K24/W24</f>
        <v>5.4567259644213474E-2</v>
      </c>
      <c r="AJ24" s="9">
        <f>M24/Y24</f>
        <v>8.0150658480984105E-5</v>
      </c>
    </row>
    <row r="25" spans="1:36" x14ac:dyDescent="0.3">
      <c r="A25" t="s">
        <v>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10</v>
      </c>
      <c r="I25">
        <v>48</v>
      </c>
      <c r="J25">
        <v>187</v>
      </c>
      <c r="K25">
        <v>348</v>
      </c>
      <c r="L25">
        <f t="shared" si="0"/>
        <v>583</v>
      </c>
      <c r="M25">
        <v>593</v>
      </c>
      <c r="N25">
        <f>VLOOKUP(A25,'[1]PIVOT- Population Data Set'!A25:L494,2,FALSE)</f>
        <v>78213</v>
      </c>
      <c r="O25">
        <f>VLOOKUP(A25,'[1]PIVOT- Population Data Set'!A25:L494,3,FALSE)</f>
        <v>140797</v>
      </c>
      <c r="P25">
        <f>VLOOKUP(A25,'[1]PIVOT- Population Data Set'!A25:L494,4,FALSE)</f>
        <v>196552</v>
      </c>
      <c r="Q25">
        <f>VLOOKUP(A25,'[1]PIVOT- Population Data Set'!A25:L494,5,FALSE)</f>
        <v>271516</v>
      </c>
      <c r="R25">
        <f>VLOOKUP(A25,'[1]PIVOT- Population Data Set'!A25:L494,6,FALSE)</f>
        <v>340471</v>
      </c>
      <c r="S25">
        <f>VLOOKUP(A25,'[1]PIVOT- Population Data Set'!A25:L494,7,FALSE)</f>
        <v>399474</v>
      </c>
      <c r="T25">
        <f>VLOOKUP(A25,'[1]PIVOT- Population Data Set'!A25:L494,8,FALSE)</f>
        <v>461861</v>
      </c>
      <c r="U25">
        <f>VLOOKUP(A25,'[1]PIVOT- Population Data Set'!A25:L494,9,FALSE)</f>
        <v>505945</v>
      </c>
      <c r="V25">
        <f>VLOOKUP(A25,'[1]PIVOT- Population Data Set'!A25:L494,10,FALSE)</f>
        <v>588351</v>
      </c>
      <c r="W25">
        <f>VLOOKUP(A25,'[1]PIVOT- Population Data Set'!A25:L494,11,FALSE)</f>
        <v>6538</v>
      </c>
      <c r="X25">
        <f t="shared" si="1"/>
        <v>1100834</v>
      </c>
      <c r="Y25">
        <f>VLOOKUP(A25,'[1]PIVOT- Population Data Set'!A25:L494,12,FALSE)</f>
        <v>6518081</v>
      </c>
      <c r="Z25" s="9">
        <f>B25/N25</f>
        <v>0</v>
      </c>
      <c r="AA25" s="9">
        <f>C25/O25</f>
        <v>0</v>
      </c>
      <c r="AB25" s="9">
        <f>D25/P25</f>
        <v>0</v>
      </c>
      <c r="AC25" s="9">
        <f>E25/Q25</f>
        <v>0</v>
      </c>
      <c r="AD25" s="9">
        <f>F25/R25</f>
        <v>0</v>
      </c>
      <c r="AE25" s="9">
        <f>G25/S25</f>
        <v>0</v>
      </c>
      <c r="AF25" s="9">
        <f>H25/T25</f>
        <v>2.165153585169564E-5</v>
      </c>
      <c r="AG25" s="9">
        <f>I25/U25</f>
        <v>9.4871972249948119E-5</v>
      </c>
      <c r="AH25" s="9">
        <f>J25/V25</f>
        <v>3.1783748136741502E-4</v>
      </c>
      <c r="AI25" s="9">
        <f>K25/W25</f>
        <v>5.322728663199755E-2</v>
      </c>
      <c r="AJ25" s="9">
        <f>M25/Y25</f>
        <v>9.0977697270101432E-5</v>
      </c>
    </row>
    <row r="26" spans="1:36" x14ac:dyDescent="0.3">
      <c r="A26" t="s">
        <v>49</v>
      </c>
      <c r="B26">
        <v>0</v>
      </c>
      <c r="C26">
        <v>0</v>
      </c>
      <c r="D26">
        <v>0</v>
      </c>
      <c r="E26">
        <v>0</v>
      </c>
      <c r="F26">
        <v>10</v>
      </c>
      <c r="G26">
        <v>15</v>
      </c>
      <c r="H26">
        <v>33</v>
      </c>
      <c r="I26">
        <v>109</v>
      </c>
      <c r="J26">
        <v>174</v>
      </c>
      <c r="K26">
        <v>270</v>
      </c>
      <c r="L26">
        <f t="shared" si="0"/>
        <v>553</v>
      </c>
      <c r="M26">
        <v>611</v>
      </c>
      <c r="N26">
        <f>VLOOKUP(A26,'[1]PIVOT- Population Data Set'!A26:L495,2,FALSE)</f>
        <v>82391</v>
      </c>
      <c r="O26">
        <f>VLOOKUP(A26,'[1]PIVOT- Population Data Set'!A26:L495,3,FALSE)</f>
        <v>159067</v>
      </c>
      <c r="P26">
        <f>VLOOKUP(A26,'[1]PIVOT- Population Data Set'!A26:L495,4,FALSE)</f>
        <v>222738</v>
      </c>
      <c r="Q26">
        <f>VLOOKUP(A26,'[1]PIVOT- Population Data Set'!A26:L495,5,FALSE)</f>
        <v>312883</v>
      </c>
      <c r="R26">
        <f>VLOOKUP(A26,'[1]PIVOT- Population Data Set'!A26:L495,6,FALSE)</f>
        <v>375335</v>
      </c>
      <c r="S26">
        <f>VLOOKUP(A26,'[1]PIVOT- Population Data Set'!A26:L495,7,FALSE)</f>
        <v>441310</v>
      </c>
      <c r="T26">
        <f>VLOOKUP(A26,'[1]PIVOT- Population Data Set'!A26:L495,8,FALSE)</f>
        <v>513992</v>
      </c>
      <c r="U26">
        <f>VLOOKUP(A26,'[1]PIVOT- Population Data Set'!A26:L495,9,FALSE)</f>
        <v>570114</v>
      </c>
      <c r="V26">
        <f>VLOOKUP(A26,'[1]PIVOT- Population Data Set'!A26:L495,10,FALSE)</f>
        <v>622947</v>
      </c>
      <c r="W26">
        <f>VLOOKUP(A26,'[1]PIVOT- Population Data Set'!A26:L495,11,FALSE)</f>
        <v>8071</v>
      </c>
      <c r="X26">
        <f t="shared" si="1"/>
        <v>1201132</v>
      </c>
      <c r="Y26">
        <f>VLOOKUP(A26,'[1]PIVOT- Population Data Set'!A26:L495,12,FALSE)</f>
        <v>6552388</v>
      </c>
      <c r="Z26" s="9">
        <f>B26/N26</f>
        <v>0</v>
      </c>
      <c r="AA26" s="9">
        <f>C26/O26</f>
        <v>0</v>
      </c>
      <c r="AB26" s="9">
        <f>D26/P26</f>
        <v>0</v>
      </c>
      <c r="AC26" s="9">
        <f>E26/Q26</f>
        <v>0</v>
      </c>
      <c r="AD26" s="9">
        <f>F26/R26</f>
        <v>2.6642865706635406E-5</v>
      </c>
      <c r="AE26" s="9">
        <f>G26/S26</f>
        <v>3.3989712447032701E-5</v>
      </c>
      <c r="AF26" s="9">
        <f>H26/T26</f>
        <v>6.4203333904029638E-5</v>
      </c>
      <c r="AG26" s="9">
        <f>I26/U26</f>
        <v>1.9118983220899679E-4</v>
      </c>
      <c r="AH26" s="9">
        <f>J26/V26</f>
        <v>2.7931750213099993E-4</v>
      </c>
      <c r="AI26" s="9">
        <f>K26/W26</f>
        <v>3.3453103704621484E-2</v>
      </c>
      <c r="AJ26" s="9">
        <f>M26/Y26</f>
        <v>9.3248446215334009E-5</v>
      </c>
    </row>
    <row r="27" spans="1:36" x14ac:dyDescent="0.3">
      <c r="A27" t="s">
        <v>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12</v>
      </c>
      <c r="I27">
        <v>72</v>
      </c>
      <c r="J27">
        <v>203</v>
      </c>
      <c r="K27">
        <v>321</v>
      </c>
      <c r="L27">
        <f t="shared" si="0"/>
        <v>596</v>
      </c>
      <c r="M27">
        <v>608</v>
      </c>
      <c r="N27">
        <f>VLOOKUP(A27,'[1]PIVOT- Population Data Set'!A27:L496,2,FALSE)</f>
        <v>78029</v>
      </c>
      <c r="O27">
        <f>VLOOKUP(A27,'[1]PIVOT- Population Data Set'!A27:L496,3,FALSE)</f>
        <v>140789</v>
      </c>
      <c r="P27">
        <f>VLOOKUP(A27,'[1]PIVOT- Population Data Set'!A27:L496,4,FALSE)</f>
        <v>195197</v>
      </c>
      <c r="Q27">
        <f>VLOOKUP(A27,'[1]PIVOT- Population Data Set'!A27:L496,5,FALSE)</f>
        <v>270794</v>
      </c>
      <c r="R27">
        <f>VLOOKUP(A27,'[1]PIVOT- Population Data Set'!A27:L496,6,FALSE)</f>
        <v>331070</v>
      </c>
      <c r="S27">
        <f>VLOOKUP(A27,'[1]PIVOT- Population Data Set'!A27:L496,7,FALSE)</f>
        <v>382872</v>
      </c>
      <c r="T27">
        <f>VLOOKUP(A27,'[1]PIVOT- Population Data Set'!A27:L496,8,FALSE)</f>
        <v>441756</v>
      </c>
      <c r="U27">
        <f>VLOOKUP(A27,'[1]PIVOT- Population Data Set'!A27:L496,9,FALSE)</f>
        <v>484720</v>
      </c>
      <c r="V27">
        <f>VLOOKUP(A27,'[1]PIVOT- Population Data Set'!A27:L496,10,FALSE)</f>
        <v>536080</v>
      </c>
      <c r="W27">
        <f>VLOOKUP(A27,'[1]PIVOT- Population Data Set'!A27:L496,11,FALSE)</f>
        <v>2583</v>
      </c>
      <c r="X27">
        <f t="shared" si="1"/>
        <v>1023383</v>
      </c>
      <c r="Y27">
        <f>VLOOKUP(A27,'[1]PIVOT- Population Data Set'!A27:L496,12,FALSE)</f>
        <v>6522731</v>
      </c>
      <c r="Z27" s="9">
        <f>B27/N27</f>
        <v>0</v>
      </c>
      <c r="AA27" s="9">
        <f>C27/O27</f>
        <v>0</v>
      </c>
      <c r="AB27" s="9">
        <f>D27/P27</f>
        <v>0</v>
      </c>
      <c r="AC27" s="9">
        <f>E27/Q27</f>
        <v>0</v>
      </c>
      <c r="AD27" s="9">
        <f>F27/R27</f>
        <v>0</v>
      </c>
      <c r="AE27" s="9">
        <f>G27/S27</f>
        <v>0</v>
      </c>
      <c r="AF27" s="9">
        <f>H27/T27</f>
        <v>2.7164316953250212E-5</v>
      </c>
      <c r="AG27" s="9">
        <f>I27/U27</f>
        <v>1.4853936293117675E-4</v>
      </c>
      <c r="AH27" s="9">
        <f>J27/V27</f>
        <v>3.7867482465303684E-4</v>
      </c>
      <c r="AI27" s="9">
        <f>K27/W27</f>
        <v>0.12427409988385599</v>
      </c>
      <c r="AJ27" s="9">
        <f>M27/Y27</f>
        <v>9.3212490289726801E-5</v>
      </c>
    </row>
    <row r="28" spans="1:36" x14ac:dyDescent="0.3">
      <c r="A28" t="s">
        <v>51</v>
      </c>
      <c r="B28">
        <v>0</v>
      </c>
      <c r="C28">
        <v>0</v>
      </c>
      <c r="D28">
        <v>0</v>
      </c>
      <c r="E28">
        <v>0</v>
      </c>
      <c r="F28">
        <v>0</v>
      </c>
      <c r="G28">
        <v>23</v>
      </c>
      <c r="H28">
        <v>70</v>
      </c>
      <c r="I28">
        <v>137</v>
      </c>
      <c r="J28">
        <v>213</v>
      </c>
      <c r="K28">
        <v>299</v>
      </c>
      <c r="L28">
        <f t="shared" si="0"/>
        <v>649</v>
      </c>
      <c r="M28">
        <v>742</v>
      </c>
      <c r="N28">
        <f>VLOOKUP(A28,'[1]PIVOT- Population Data Set'!A28:L497,2,FALSE)</f>
        <v>93148</v>
      </c>
      <c r="O28">
        <f>VLOOKUP(A28,'[1]PIVOT- Population Data Set'!A28:L497,3,FALSE)</f>
        <v>176583</v>
      </c>
      <c r="P28">
        <f>VLOOKUP(A28,'[1]PIVOT- Population Data Set'!A28:L497,4,FALSE)</f>
        <v>270471</v>
      </c>
      <c r="Q28">
        <f>VLOOKUP(A28,'[1]PIVOT- Population Data Set'!A28:L497,5,FALSE)</f>
        <v>354108</v>
      </c>
      <c r="R28">
        <f>VLOOKUP(A28,'[1]PIVOT- Population Data Set'!A28:L497,6,FALSE)</f>
        <v>430275</v>
      </c>
      <c r="S28">
        <f>VLOOKUP(A28,'[1]PIVOT- Population Data Set'!A28:L497,7,FALSE)</f>
        <v>498882</v>
      </c>
      <c r="T28">
        <f>VLOOKUP(A28,'[1]PIVOT- Population Data Set'!A28:L497,8,FALSE)</f>
        <v>571679</v>
      </c>
      <c r="U28">
        <f>VLOOKUP(A28,'[1]PIVOT- Population Data Set'!A28:L497,9,FALSE)</f>
        <v>630744</v>
      </c>
      <c r="V28">
        <f>VLOOKUP(A28,'[1]PIVOT- Population Data Set'!A28:L497,10,FALSE)</f>
        <v>713986</v>
      </c>
      <c r="W28">
        <f>VLOOKUP(A28,'[1]PIVOT- Population Data Set'!A28:L497,11,FALSE)</f>
        <v>6068</v>
      </c>
      <c r="X28">
        <f t="shared" si="1"/>
        <v>1350798</v>
      </c>
      <c r="Y28">
        <f>VLOOKUP(A28,'[1]PIVOT- Population Data Set'!A28:L497,12,FALSE)</f>
        <v>6545958</v>
      </c>
      <c r="Z28" s="9">
        <f>B28/N28</f>
        <v>0</v>
      </c>
      <c r="AA28" s="9">
        <f>C28/O28</f>
        <v>0</v>
      </c>
      <c r="AB28" s="9">
        <f>D28/P28</f>
        <v>0</v>
      </c>
      <c r="AC28" s="9">
        <f>E28/Q28</f>
        <v>0</v>
      </c>
      <c r="AD28" s="9">
        <f>F28/R28</f>
        <v>0</v>
      </c>
      <c r="AE28" s="9">
        <f>G28/S28</f>
        <v>4.610308650141717E-5</v>
      </c>
      <c r="AF28" s="9">
        <f>H28/T28</f>
        <v>1.2244633789241865E-4</v>
      </c>
      <c r="AG28" s="9">
        <f>I28/U28</f>
        <v>2.1720381010362366E-4</v>
      </c>
      <c r="AH28" s="9">
        <f>J28/V28</f>
        <v>2.9832517724437174E-4</v>
      </c>
      <c r="AI28" s="9">
        <f>K28/W28</f>
        <v>4.9274884640738301E-2</v>
      </c>
      <c r="AJ28" s="9">
        <f>M28/Y28</f>
        <v>1.1335239242292725E-4</v>
      </c>
    </row>
    <row r="29" spans="1:36" x14ac:dyDescent="0.3">
      <c r="A29" t="s">
        <v>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30</v>
      </c>
      <c r="I29">
        <v>124</v>
      </c>
      <c r="J29">
        <v>203</v>
      </c>
      <c r="K29">
        <v>339</v>
      </c>
      <c r="L29">
        <f t="shared" si="0"/>
        <v>666</v>
      </c>
      <c r="M29">
        <v>696</v>
      </c>
      <c r="N29">
        <f>VLOOKUP(A29,'[1]PIVOT- Population Data Set'!A29:L498,2,FALSE)</f>
        <v>66529</v>
      </c>
      <c r="O29">
        <f>VLOOKUP(A29,'[1]PIVOT- Population Data Set'!A29:L498,3,FALSE)</f>
        <v>118832</v>
      </c>
      <c r="P29">
        <f>VLOOKUP(A29,'[1]PIVOT- Population Data Set'!A29:L498,4,FALSE)</f>
        <v>172477</v>
      </c>
      <c r="Q29">
        <f>VLOOKUP(A29,'[1]PIVOT- Population Data Set'!A29:L498,5,FALSE)</f>
        <v>236913</v>
      </c>
      <c r="R29">
        <f>VLOOKUP(A29,'[1]PIVOT- Population Data Set'!A29:L498,6,FALSE)</f>
        <v>287338</v>
      </c>
      <c r="S29">
        <f>VLOOKUP(A29,'[1]PIVOT- Population Data Set'!A29:L498,7,FALSE)</f>
        <v>335938</v>
      </c>
      <c r="T29">
        <f>VLOOKUP(A29,'[1]PIVOT- Population Data Set'!A29:L498,8,FALSE)</f>
        <v>395914</v>
      </c>
      <c r="U29">
        <f>VLOOKUP(A29,'[1]PIVOT- Population Data Set'!A29:L498,9,FALSE)</f>
        <v>439871</v>
      </c>
      <c r="V29">
        <f>VLOOKUP(A29,'[1]PIVOT- Population Data Set'!A29:L498,10,FALSE)</f>
        <v>487373</v>
      </c>
      <c r="W29">
        <f>VLOOKUP(A29,'[1]PIVOT- Population Data Set'!A29:L498,11,FALSE)</f>
        <v>4307</v>
      </c>
      <c r="X29">
        <f t="shared" si="1"/>
        <v>931551</v>
      </c>
      <c r="Y29">
        <f>VLOOKUP(A29,'[1]PIVOT- Population Data Set'!A29:L498,12,FALSE)</f>
        <v>6742401</v>
      </c>
      <c r="Z29" s="9">
        <f>B29/N29</f>
        <v>0</v>
      </c>
      <c r="AA29" s="9">
        <f>C29/O29</f>
        <v>0</v>
      </c>
      <c r="AB29" s="9">
        <f>D29/P29</f>
        <v>0</v>
      </c>
      <c r="AC29" s="9">
        <f>E29/Q29</f>
        <v>0</v>
      </c>
      <c r="AD29" s="9">
        <f>F29/R29</f>
        <v>0</v>
      </c>
      <c r="AE29" s="9">
        <f>G29/S29</f>
        <v>0</v>
      </c>
      <c r="AF29" s="9">
        <f>H29/T29</f>
        <v>7.5774031734164487E-5</v>
      </c>
      <c r="AG29" s="9">
        <f>I29/U29</f>
        <v>2.8190083001607288E-4</v>
      </c>
      <c r="AH29" s="9">
        <f>J29/V29</f>
        <v>4.1651876488849401E-4</v>
      </c>
      <c r="AI29" s="9">
        <f>K29/W29</f>
        <v>7.87090782447179E-2</v>
      </c>
      <c r="AJ29" s="9">
        <f>M29/Y29</f>
        <v>1.0322732213643182E-4</v>
      </c>
    </row>
    <row r="30" spans="1:36" x14ac:dyDescent="0.3">
      <c r="A30" t="s">
        <v>53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10</v>
      </c>
      <c r="I30">
        <v>12</v>
      </c>
      <c r="J30">
        <v>198</v>
      </c>
      <c r="K30">
        <v>288</v>
      </c>
      <c r="L30">
        <f t="shared" si="0"/>
        <v>498</v>
      </c>
      <c r="M30">
        <v>508</v>
      </c>
      <c r="N30">
        <f>VLOOKUP(A30,'[1]PIVOT- Population Data Set'!A30:L499,2,FALSE)</f>
        <v>293224</v>
      </c>
      <c r="O30">
        <f>VLOOKUP(A30,'[1]PIVOT- Population Data Set'!A30:L499,3,FALSE)</f>
        <v>625398</v>
      </c>
      <c r="P30">
        <f>VLOOKUP(A30,'[1]PIVOT- Population Data Set'!A30:L499,4,FALSE)</f>
        <v>938696</v>
      </c>
      <c r="Q30">
        <f>VLOOKUP(A30,'[1]PIVOT- Population Data Set'!A30:L499,5,FALSE)</f>
        <v>1244813</v>
      </c>
      <c r="R30">
        <f>VLOOKUP(A30,'[1]PIVOT- Population Data Set'!A30:L499,6,FALSE)</f>
        <v>1540667</v>
      </c>
      <c r="S30">
        <f>VLOOKUP(A30,'[1]PIVOT- Population Data Set'!A30:L499,7,FALSE)</f>
        <v>1853113</v>
      </c>
      <c r="T30">
        <f>VLOOKUP(A30,'[1]PIVOT- Population Data Set'!A30:L499,8,FALSE)</f>
        <v>2171008</v>
      </c>
      <c r="U30">
        <f>VLOOKUP(A30,'[1]PIVOT- Population Data Set'!A30:L499,9,FALSE)</f>
        <v>2500596</v>
      </c>
      <c r="V30">
        <f>VLOOKUP(A30,'[1]PIVOT- Population Data Set'!A30:L499,10,FALSE)</f>
        <v>2809016</v>
      </c>
      <c r="W30">
        <f>VLOOKUP(A30,'[1]PIVOT- Population Data Set'!A30:L499,11,FALSE)</f>
        <v>84617</v>
      </c>
      <c r="X30">
        <f t="shared" si="1"/>
        <v>5394229</v>
      </c>
      <c r="Y30">
        <f>VLOOKUP(A30,'[1]PIVOT- Population Data Set'!A30:L499,12,FALSE)</f>
        <v>2843554</v>
      </c>
      <c r="Z30" s="9">
        <f>B30/N30</f>
        <v>0</v>
      </c>
      <c r="AA30" s="9">
        <f>C30/O30</f>
        <v>0</v>
      </c>
      <c r="AB30" s="9">
        <f>D30/P30</f>
        <v>0</v>
      </c>
      <c r="AC30" s="9">
        <f>E30/Q30</f>
        <v>0</v>
      </c>
      <c r="AD30" s="9">
        <f>F30/R30</f>
        <v>0</v>
      </c>
      <c r="AE30" s="9">
        <f>G30/S30</f>
        <v>0</v>
      </c>
      <c r="AF30" s="9">
        <f>H30/T30</f>
        <v>4.6061552974470843E-6</v>
      </c>
      <c r="AG30" s="9">
        <f>I30/U30</f>
        <v>4.7988559527408669E-6</v>
      </c>
      <c r="AH30" s="9">
        <f>J30/V30</f>
        <v>7.0487316554978686E-5</v>
      </c>
      <c r="AI30" s="9">
        <f>K30/W30</f>
        <v>3.4035713863644419E-3</v>
      </c>
      <c r="AJ30" s="9">
        <f>M30/Y30</f>
        <v>1.7864967572270475E-4</v>
      </c>
    </row>
    <row r="31" spans="1:36" x14ac:dyDescent="0.3">
      <c r="A31" t="s">
        <v>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26</v>
      </c>
      <c r="J31">
        <v>173</v>
      </c>
      <c r="K31">
        <v>263</v>
      </c>
      <c r="L31">
        <f t="shared" si="0"/>
        <v>462</v>
      </c>
      <c r="M31">
        <v>462</v>
      </c>
      <c r="N31">
        <f>VLOOKUP(A31,'[1]PIVOT- Population Data Set'!A31:L500,2,FALSE)</f>
        <v>339651</v>
      </c>
      <c r="O31">
        <f>VLOOKUP(A31,'[1]PIVOT- Population Data Set'!A31:L500,3,FALSE)</f>
        <v>705815</v>
      </c>
      <c r="P31">
        <f>VLOOKUP(A31,'[1]PIVOT- Population Data Set'!A31:L500,4,FALSE)</f>
        <v>1068377</v>
      </c>
      <c r="Q31">
        <f>VLOOKUP(A31,'[1]PIVOT- Population Data Set'!A31:L500,5,FALSE)</f>
        <v>1415495</v>
      </c>
      <c r="R31">
        <f>VLOOKUP(A31,'[1]PIVOT- Population Data Set'!A31:L500,6,FALSE)</f>
        <v>1752940</v>
      </c>
      <c r="S31">
        <f>VLOOKUP(A31,'[1]PIVOT- Population Data Set'!A31:L500,7,FALSE)</f>
        <v>2087853</v>
      </c>
      <c r="T31">
        <f>VLOOKUP(A31,'[1]PIVOT- Population Data Set'!A31:L500,8,FALSE)</f>
        <v>2415439</v>
      </c>
      <c r="U31">
        <f>VLOOKUP(A31,'[1]PIVOT- Population Data Set'!A31:L500,9,FALSE)</f>
        <v>2798253</v>
      </c>
      <c r="V31">
        <f>VLOOKUP(A31,'[1]PIVOT- Population Data Set'!A31:L500,10,FALSE)</f>
        <v>3134106</v>
      </c>
      <c r="W31">
        <f>VLOOKUP(A31,'[1]PIVOT- Population Data Set'!A31:L500,11,FALSE)</f>
        <v>89160</v>
      </c>
      <c r="X31">
        <f t="shared" si="1"/>
        <v>6021519</v>
      </c>
      <c r="Y31">
        <f>VLOOKUP(A31,'[1]PIVOT- Population Data Set'!A31:L500,12,FALSE)</f>
        <v>3041661</v>
      </c>
      <c r="Z31" s="9">
        <f>B31/N31</f>
        <v>0</v>
      </c>
      <c r="AA31" s="9">
        <f>C31/O31</f>
        <v>0</v>
      </c>
      <c r="AB31" s="9">
        <f>D31/P31</f>
        <v>0</v>
      </c>
      <c r="AC31" s="9">
        <f>E31/Q31</f>
        <v>0</v>
      </c>
      <c r="AD31" s="9">
        <f>F31/R31</f>
        <v>0</v>
      </c>
      <c r="AE31" s="9">
        <f>G31/S31</f>
        <v>0</v>
      </c>
      <c r="AF31" s="9">
        <f>H31/T31</f>
        <v>0</v>
      </c>
      <c r="AG31" s="9">
        <f>I31/U31</f>
        <v>9.2915115252266322E-6</v>
      </c>
      <c r="AH31" s="9">
        <f>J31/V31</f>
        <v>5.5199154080940469E-5</v>
      </c>
      <c r="AI31" s="9">
        <f>K31/W31</f>
        <v>2.949753252579632E-3</v>
      </c>
      <c r="AJ31" s="9">
        <f>M31/Y31</f>
        <v>1.5189069393334759E-4</v>
      </c>
    </row>
    <row r="32" spans="1:36" x14ac:dyDescent="0.3">
      <c r="A32" t="s">
        <v>55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11</v>
      </c>
      <c r="I32">
        <v>33</v>
      </c>
      <c r="J32">
        <v>187</v>
      </c>
      <c r="K32">
        <v>343</v>
      </c>
      <c r="L32">
        <f t="shared" si="0"/>
        <v>563</v>
      </c>
      <c r="M32">
        <v>574</v>
      </c>
      <c r="N32">
        <f>VLOOKUP(A32,'[1]PIVOT- Population Data Set'!A32:L501,2,FALSE)</f>
        <v>303252</v>
      </c>
      <c r="O32">
        <f>VLOOKUP(A32,'[1]PIVOT- Population Data Set'!A32:L501,3,FALSE)</f>
        <v>640921</v>
      </c>
      <c r="P32">
        <f>VLOOKUP(A32,'[1]PIVOT- Population Data Set'!A32:L501,4,FALSE)</f>
        <v>991752</v>
      </c>
      <c r="Q32">
        <f>VLOOKUP(A32,'[1]PIVOT- Population Data Set'!A32:L501,5,FALSE)</f>
        <v>1312344</v>
      </c>
      <c r="R32">
        <f>VLOOKUP(A32,'[1]PIVOT- Population Data Set'!A32:L501,6,FALSE)</f>
        <v>1632662</v>
      </c>
      <c r="S32">
        <f>VLOOKUP(A32,'[1]PIVOT- Population Data Set'!A32:L501,7,FALSE)</f>
        <v>1953195</v>
      </c>
      <c r="T32">
        <f>VLOOKUP(A32,'[1]PIVOT- Population Data Set'!A32:L501,8,FALSE)</f>
        <v>2245185</v>
      </c>
      <c r="U32">
        <f>VLOOKUP(A32,'[1]PIVOT- Population Data Set'!A32:L501,9,FALSE)</f>
        <v>2614640</v>
      </c>
      <c r="V32">
        <f>VLOOKUP(A32,'[1]PIVOT- Population Data Set'!A32:L501,10,FALSE)</f>
        <v>2940828</v>
      </c>
      <c r="W32">
        <f>VLOOKUP(A32,'[1]PIVOT- Population Data Set'!A32:L501,11,FALSE)</f>
        <v>120717</v>
      </c>
      <c r="X32">
        <f t="shared" si="1"/>
        <v>5676185</v>
      </c>
      <c r="Y32">
        <f>VLOOKUP(A32,'[1]PIVOT- Population Data Set'!A32:L501,12,FALSE)</f>
        <v>2971204</v>
      </c>
      <c r="Z32" s="9">
        <f>B32/N32</f>
        <v>0</v>
      </c>
      <c r="AA32" s="9">
        <f>C32/O32</f>
        <v>0</v>
      </c>
      <c r="AB32" s="9">
        <f>D32/P32</f>
        <v>0</v>
      </c>
      <c r="AC32" s="9">
        <f>E32/Q32</f>
        <v>0</v>
      </c>
      <c r="AD32" s="9">
        <f>F32/R32</f>
        <v>0</v>
      </c>
      <c r="AE32" s="9">
        <f>G32/S32</f>
        <v>0</v>
      </c>
      <c r="AF32" s="9">
        <f>H32/T32</f>
        <v>4.899373548282213E-6</v>
      </c>
      <c r="AG32" s="9">
        <f>I32/U32</f>
        <v>1.262124040020806E-5</v>
      </c>
      <c r="AH32" s="9">
        <f>J32/V32</f>
        <v>6.3587533851010666E-5</v>
      </c>
      <c r="AI32" s="9">
        <f>K32/W32</f>
        <v>2.8413562298599203E-3</v>
      </c>
      <c r="AJ32" s="9">
        <f>M32/Y32</f>
        <v>1.9318767745331523E-4</v>
      </c>
    </row>
    <row r="33" spans="1:36" x14ac:dyDescent="0.3">
      <c r="A33" t="s">
        <v>56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10</v>
      </c>
      <c r="I33">
        <v>35</v>
      </c>
      <c r="J33">
        <v>148</v>
      </c>
      <c r="K33">
        <v>353</v>
      </c>
      <c r="L33">
        <f t="shared" si="0"/>
        <v>536</v>
      </c>
      <c r="M33">
        <v>546</v>
      </c>
      <c r="N33">
        <f>VLOOKUP(A33,'[1]PIVOT- Population Data Set'!A33:L502,2,FALSE)</f>
        <v>361510</v>
      </c>
      <c r="O33">
        <f>VLOOKUP(A33,'[1]PIVOT- Population Data Set'!A33:L502,3,FALSE)</f>
        <v>724433</v>
      </c>
      <c r="P33">
        <f>VLOOKUP(A33,'[1]PIVOT- Population Data Set'!A33:L502,4,FALSE)</f>
        <v>1094195</v>
      </c>
      <c r="Q33">
        <f>VLOOKUP(A33,'[1]PIVOT- Population Data Set'!A33:L502,5,FALSE)</f>
        <v>1452547</v>
      </c>
      <c r="R33">
        <f>VLOOKUP(A33,'[1]PIVOT- Population Data Set'!A33:L502,6,FALSE)</f>
        <v>1770274</v>
      </c>
      <c r="S33">
        <f>VLOOKUP(A33,'[1]PIVOT- Population Data Set'!A33:L502,7,FALSE)</f>
        <v>2094681</v>
      </c>
      <c r="T33">
        <f>VLOOKUP(A33,'[1]PIVOT- Population Data Set'!A33:L502,8,FALSE)</f>
        <v>2388521</v>
      </c>
      <c r="U33">
        <f>VLOOKUP(A33,'[1]PIVOT- Population Data Set'!A33:L502,9,FALSE)</f>
        <v>2780189</v>
      </c>
      <c r="V33">
        <f>VLOOKUP(A33,'[1]PIVOT- Population Data Set'!A33:L502,10,FALSE)</f>
        <v>3106441</v>
      </c>
      <c r="W33">
        <f>VLOOKUP(A33,'[1]PIVOT- Population Data Set'!A33:L502,11,FALSE)</f>
        <v>69691</v>
      </c>
      <c r="X33">
        <f t="shared" si="1"/>
        <v>5956321</v>
      </c>
      <c r="Y33">
        <f>VLOOKUP(A33,'[1]PIVOT- Population Data Set'!A33:L502,12,FALSE)</f>
        <v>3063186</v>
      </c>
      <c r="Z33" s="9">
        <f>B33/N33</f>
        <v>0</v>
      </c>
      <c r="AA33" s="9">
        <f>C33/O33</f>
        <v>0</v>
      </c>
      <c r="AB33" s="9">
        <f>D33/P33</f>
        <v>0</v>
      </c>
      <c r="AC33" s="9">
        <f>E33/Q33</f>
        <v>0</v>
      </c>
      <c r="AD33" s="9">
        <f>F33/R33</f>
        <v>0</v>
      </c>
      <c r="AE33" s="9">
        <f>G33/S33</f>
        <v>0</v>
      </c>
      <c r="AF33" s="9">
        <f>H33/T33</f>
        <v>4.186691262082268E-6</v>
      </c>
      <c r="AG33" s="9">
        <f>I33/U33</f>
        <v>1.2589072181783324E-5</v>
      </c>
      <c r="AH33" s="9">
        <f>J33/V33</f>
        <v>4.7642945737582013E-5</v>
      </c>
      <c r="AI33" s="9">
        <f>K33/W33</f>
        <v>5.0652164554964053E-3</v>
      </c>
      <c r="AJ33" s="9">
        <f>M33/Y33</f>
        <v>1.7824578722937489E-4</v>
      </c>
    </row>
    <row r="34" spans="1:36" x14ac:dyDescent="0.3">
      <c r="A34" t="s">
        <v>57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105</v>
      </c>
      <c r="J34">
        <v>179</v>
      </c>
      <c r="K34">
        <v>335</v>
      </c>
      <c r="L34">
        <f t="shared" si="0"/>
        <v>619</v>
      </c>
      <c r="M34">
        <v>619</v>
      </c>
      <c r="N34">
        <f>VLOOKUP(A34,'[1]PIVOT- Population Data Set'!A34:L503,2,FALSE)</f>
        <v>310358</v>
      </c>
      <c r="O34">
        <f>VLOOKUP(A34,'[1]PIVOT- Population Data Set'!A34:L503,3,FALSE)</f>
        <v>629131</v>
      </c>
      <c r="P34">
        <f>VLOOKUP(A34,'[1]PIVOT- Population Data Set'!A34:L503,4,FALSE)</f>
        <v>931112</v>
      </c>
      <c r="Q34">
        <f>VLOOKUP(A34,'[1]PIVOT- Population Data Set'!A34:L503,5,FALSE)</f>
        <v>1254421</v>
      </c>
      <c r="R34">
        <f>VLOOKUP(A34,'[1]PIVOT- Population Data Set'!A34:L503,6,FALSE)</f>
        <v>1539083</v>
      </c>
      <c r="S34">
        <f>VLOOKUP(A34,'[1]PIVOT- Population Data Set'!A34:L503,7,FALSE)</f>
        <v>1832207</v>
      </c>
      <c r="T34">
        <f>VLOOKUP(A34,'[1]PIVOT- Population Data Set'!A34:L503,8,FALSE)</f>
        <v>2123708</v>
      </c>
      <c r="U34">
        <f>VLOOKUP(A34,'[1]PIVOT- Population Data Set'!A34:L503,9,FALSE)</f>
        <v>2504647</v>
      </c>
      <c r="V34">
        <f>VLOOKUP(A34,'[1]PIVOT- Population Data Set'!A34:L503,10,FALSE)</f>
        <v>2822394</v>
      </c>
      <c r="W34">
        <f>VLOOKUP(A34,'[1]PIVOT- Population Data Set'!A34:L503,11,FALSE)</f>
        <v>105072</v>
      </c>
      <c r="X34">
        <f t="shared" si="1"/>
        <v>5432113</v>
      </c>
      <c r="Y34">
        <f>VLOOKUP(A34,'[1]PIVOT- Population Data Set'!A34:L503,12,FALSE)</f>
        <v>3039533</v>
      </c>
      <c r="Z34" s="9">
        <f>B34/N34</f>
        <v>0</v>
      </c>
      <c r="AA34" s="9">
        <f>C34/O34</f>
        <v>0</v>
      </c>
      <c r="AB34" s="9">
        <f>D34/P34</f>
        <v>0</v>
      </c>
      <c r="AC34" s="9">
        <f>E34/Q34</f>
        <v>0</v>
      </c>
      <c r="AD34" s="9">
        <f>F34/R34</f>
        <v>0</v>
      </c>
      <c r="AE34" s="9">
        <f>G34/S34</f>
        <v>0</v>
      </c>
      <c r="AF34" s="9">
        <f>H34/T34</f>
        <v>0</v>
      </c>
      <c r="AG34" s="9">
        <f>I34/U34</f>
        <v>4.1922075246531746E-5</v>
      </c>
      <c r="AH34" s="9">
        <f>J34/V34</f>
        <v>6.3421336638329017E-5</v>
      </c>
      <c r="AI34" s="9">
        <f>K34/W34</f>
        <v>3.1882899345210903E-3</v>
      </c>
      <c r="AJ34" s="9">
        <f>M34/Y34</f>
        <v>2.0364970539882277E-4</v>
      </c>
    </row>
    <row r="35" spans="1:36" x14ac:dyDescent="0.3">
      <c r="A35" t="s">
        <v>58</v>
      </c>
      <c r="B35">
        <v>0</v>
      </c>
      <c r="C35">
        <v>0</v>
      </c>
      <c r="D35">
        <v>0</v>
      </c>
      <c r="E35">
        <v>0</v>
      </c>
      <c r="F35">
        <v>0</v>
      </c>
      <c r="G35">
        <v>10</v>
      </c>
      <c r="H35">
        <v>33</v>
      </c>
      <c r="I35">
        <v>55</v>
      </c>
      <c r="J35">
        <v>170</v>
      </c>
      <c r="K35">
        <v>260</v>
      </c>
      <c r="L35">
        <f t="shared" si="0"/>
        <v>485</v>
      </c>
      <c r="M35">
        <v>528</v>
      </c>
      <c r="N35">
        <f>VLOOKUP(A35,'[1]PIVOT- Population Data Set'!A35:L504,2,FALSE)</f>
        <v>364903</v>
      </c>
      <c r="O35">
        <f>VLOOKUP(A35,'[1]PIVOT- Population Data Set'!A35:L504,3,FALSE)</f>
        <v>684950</v>
      </c>
      <c r="P35">
        <f>VLOOKUP(A35,'[1]PIVOT- Population Data Set'!A35:L504,4,FALSE)</f>
        <v>1028699</v>
      </c>
      <c r="Q35">
        <f>VLOOKUP(A35,'[1]PIVOT- Population Data Set'!A35:L504,5,FALSE)</f>
        <v>1383821</v>
      </c>
      <c r="R35">
        <f>VLOOKUP(A35,'[1]PIVOT- Population Data Set'!A35:L504,6,FALSE)</f>
        <v>1699796</v>
      </c>
      <c r="S35">
        <f>VLOOKUP(A35,'[1]PIVOT- Population Data Set'!A35:L504,7,FALSE)</f>
        <v>2021151</v>
      </c>
      <c r="T35">
        <f>VLOOKUP(A35,'[1]PIVOT- Population Data Set'!A35:L504,8,FALSE)</f>
        <v>2325132</v>
      </c>
      <c r="U35">
        <f>VLOOKUP(A35,'[1]PIVOT- Population Data Set'!A35:L504,9,FALSE)</f>
        <v>2693432</v>
      </c>
      <c r="V35">
        <f>VLOOKUP(A35,'[1]PIVOT- Population Data Set'!A35:L504,10,FALSE)</f>
        <v>3008883</v>
      </c>
      <c r="W35">
        <f>VLOOKUP(A35,'[1]PIVOT- Population Data Set'!A35:L504,11,FALSE)</f>
        <v>110266</v>
      </c>
      <c r="X35">
        <f t="shared" si="1"/>
        <v>5812581</v>
      </c>
      <c r="Y35">
        <f>VLOOKUP(A35,'[1]PIVOT- Population Data Set'!A35:L504,12,FALSE)</f>
        <v>2953381</v>
      </c>
      <c r="Z35" s="9">
        <f>B35/N35</f>
        <v>0</v>
      </c>
      <c r="AA35" s="9">
        <f>C35/O35</f>
        <v>0</v>
      </c>
      <c r="AB35" s="9">
        <f>D35/P35</f>
        <v>0</v>
      </c>
      <c r="AC35" s="9">
        <f>E35/Q35</f>
        <v>0</v>
      </c>
      <c r="AD35" s="9">
        <f>F35/R35</f>
        <v>0</v>
      </c>
      <c r="AE35" s="9">
        <f>G35/S35</f>
        <v>4.9476758540059597E-6</v>
      </c>
      <c r="AF35" s="9">
        <f>H35/T35</f>
        <v>1.4192742605581102E-5</v>
      </c>
      <c r="AG35" s="9">
        <f>I35/U35</f>
        <v>2.0420044018189434E-5</v>
      </c>
      <c r="AH35" s="9">
        <f>J35/V35</f>
        <v>5.649937202609739E-5</v>
      </c>
      <c r="AI35" s="9">
        <f>K35/W35</f>
        <v>2.3579344494223061E-3</v>
      </c>
      <c r="AJ35" s="9">
        <f>M35/Y35</f>
        <v>1.7877815290340122E-4</v>
      </c>
    </row>
    <row r="36" spans="1:36" x14ac:dyDescent="0.3">
      <c r="A36" t="s">
        <v>59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75</v>
      </c>
      <c r="J36">
        <v>178</v>
      </c>
      <c r="K36">
        <v>268</v>
      </c>
      <c r="L36">
        <f t="shared" si="0"/>
        <v>521</v>
      </c>
      <c r="M36">
        <v>521</v>
      </c>
      <c r="N36">
        <f>VLOOKUP(A36,'[1]PIVOT- Population Data Set'!A36:L505,2,FALSE)</f>
        <v>327703</v>
      </c>
      <c r="O36">
        <f>VLOOKUP(A36,'[1]PIVOT- Population Data Set'!A36:L505,3,FALSE)</f>
        <v>649253</v>
      </c>
      <c r="P36">
        <f>VLOOKUP(A36,'[1]PIVOT- Population Data Set'!A36:L505,4,FALSE)</f>
        <v>970367</v>
      </c>
      <c r="Q36">
        <f>VLOOKUP(A36,'[1]PIVOT- Population Data Set'!A36:L505,5,FALSE)</f>
        <v>1287029</v>
      </c>
      <c r="R36">
        <f>VLOOKUP(A36,'[1]PIVOT- Population Data Set'!A36:L505,6,FALSE)</f>
        <v>1598615</v>
      </c>
      <c r="S36">
        <f>VLOOKUP(A36,'[1]PIVOT- Population Data Set'!A36:L505,7,FALSE)</f>
        <v>1946886</v>
      </c>
      <c r="T36">
        <f>VLOOKUP(A36,'[1]PIVOT- Population Data Set'!A36:L505,8,FALSE)</f>
        <v>2293050</v>
      </c>
      <c r="U36">
        <f>VLOOKUP(A36,'[1]PIVOT- Population Data Set'!A36:L505,9,FALSE)</f>
        <v>2666739</v>
      </c>
      <c r="V36">
        <f>VLOOKUP(A36,'[1]PIVOT- Population Data Set'!A36:L505,10,FALSE)</f>
        <v>2981841</v>
      </c>
      <c r="W36">
        <f>VLOOKUP(A36,'[1]PIVOT- Population Data Set'!A36:L505,11,FALSE)</f>
        <v>87490</v>
      </c>
      <c r="X36">
        <f t="shared" si="1"/>
        <v>5736070</v>
      </c>
      <c r="Y36">
        <f>VLOOKUP(A36,'[1]PIVOT- Population Data Set'!A36:L505,12,FALSE)</f>
        <v>3099972</v>
      </c>
      <c r="Z36" s="9">
        <f>B36/N36</f>
        <v>0</v>
      </c>
      <c r="AA36" s="9">
        <f>C36/O36</f>
        <v>0</v>
      </c>
      <c r="AB36" s="9">
        <f>D36/P36</f>
        <v>0</v>
      </c>
      <c r="AC36" s="9">
        <f>E36/Q36</f>
        <v>0</v>
      </c>
      <c r="AD36" s="9">
        <f>F36/R36</f>
        <v>0</v>
      </c>
      <c r="AE36" s="9">
        <f>G36/S36</f>
        <v>0</v>
      </c>
      <c r="AF36" s="9">
        <f>H36/T36</f>
        <v>0</v>
      </c>
      <c r="AG36" s="9">
        <f>I36/U36</f>
        <v>2.8124237130067847E-5</v>
      </c>
      <c r="AH36" s="9">
        <f>J36/V36</f>
        <v>5.9694665141434438E-5</v>
      </c>
      <c r="AI36" s="9">
        <f>K36/W36</f>
        <v>3.0632072236827066E-3</v>
      </c>
      <c r="AJ36" s="9">
        <f>M36/Y36</f>
        <v>1.6806603414482453E-4</v>
      </c>
    </row>
    <row r="37" spans="1:36" x14ac:dyDescent="0.3">
      <c r="A37" t="s">
        <v>60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88</v>
      </c>
      <c r="J37">
        <v>164</v>
      </c>
      <c r="K37">
        <v>239</v>
      </c>
      <c r="L37">
        <f t="shared" si="0"/>
        <v>491</v>
      </c>
      <c r="M37">
        <v>491</v>
      </c>
      <c r="N37">
        <f>VLOOKUP(A37,'[1]PIVOT- Population Data Set'!A37:L506,2,FALSE)</f>
        <v>322614</v>
      </c>
      <c r="O37">
        <f>VLOOKUP(A37,'[1]PIVOT- Population Data Set'!A37:L506,3,FALSE)</f>
        <v>617397</v>
      </c>
      <c r="P37">
        <f>VLOOKUP(A37,'[1]PIVOT- Population Data Set'!A37:L506,4,FALSE)</f>
        <v>937583</v>
      </c>
      <c r="Q37">
        <f>VLOOKUP(A37,'[1]PIVOT- Population Data Set'!A37:L506,5,FALSE)</f>
        <v>1238877</v>
      </c>
      <c r="R37">
        <f>VLOOKUP(A37,'[1]PIVOT- Population Data Set'!A37:L506,6,FALSE)</f>
        <v>1567283</v>
      </c>
      <c r="S37">
        <f>VLOOKUP(A37,'[1]PIVOT- Population Data Set'!A37:L506,7,FALSE)</f>
        <v>1872758</v>
      </c>
      <c r="T37">
        <f>VLOOKUP(A37,'[1]PIVOT- Population Data Set'!A37:L506,8,FALSE)</f>
        <v>2206269</v>
      </c>
      <c r="U37">
        <f>VLOOKUP(A37,'[1]PIVOT- Population Data Set'!A37:L506,9,FALSE)</f>
        <v>2521351</v>
      </c>
      <c r="V37">
        <f>VLOOKUP(A37,'[1]PIVOT- Population Data Set'!A37:L506,10,FALSE)</f>
        <v>2833202</v>
      </c>
      <c r="W37">
        <f>VLOOKUP(A37,'[1]PIVOT- Population Data Set'!A37:L506,11,FALSE)</f>
        <v>81918</v>
      </c>
      <c r="X37">
        <f t="shared" si="1"/>
        <v>5436471</v>
      </c>
      <c r="Y37">
        <f>VLOOKUP(A37,'[1]PIVOT- Population Data Set'!A37:L506,12,FALSE)</f>
        <v>3082240</v>
      </c>
      <c r="Z37" s="9">
        <f>B37/N37</f>
        <v>0</v>
      </c>
      <c r="AA37" s="9">
        <f>C37/O37</f>
        <v>0</v>
      </c>
      <c r="AB37" s="9">
        <f>D37/P37</f>
        <v>0</v>
      </c>
      <c r="AC37" s="9">
        <f>E37/Q37</f>
        <v>0</v>
      </c>
      <c r="AD37" s="9">
        <f>F37/R37</f>
        <v>0</v>
      </c>
      <c r="AE37" s="9">
        <f>G37/S37</f>
        <v>0</v>
      </c>
      <c r="AF37" s="9">
        <f>H37/T37</f>
        <v>0</v>
      </c>
      <c r="AG37" s="9">
        <f>I37/U37</f>
        <v>3.4901923611587598E-5</v>
      </c>
      <c r="AH37" s="9">
        <f>J37/V37</f>
        <v>5.7885036082849015E-5</v>
      </c>
      <c r="AI37" s="9">
        <f>K37/W37</f>
        <v>2.9175516980395029E-3</v>
      </c>
      <c r="AJ37" s="9">
        <f>M37/Y37</f>
        <v>1.5929973006644519E-4</v>
      </c>
    </row>
    <row r="38" spans="1:36" x14ac:dyDescent="0.3">
      <c r="A38" t="s">
        <v>61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11</v>
      </c>
      <c r="I38">
        <v>89</v>
      </c>
      <c r="J38">
        <v>220</v>
      </c>
      <c r="K38">
        <v>240</v>
      </c>
      <c r="L38">
        <f t="shared" si="0"/>
        <v>549</v>
      </c>
      <c r="M38">
        <v>560</v>
      </c>
      <c r="N38">
        <f>VLOOKUP(A38,'[1]PIVOT- Population Data Set'!A38:L507,2,FALSE)</f>
        <v>146716</v>
      </c>
      <c r="O38">
        <f>VLOOKUP(A38,'[1]PIVOT- Population Data Set'!A38:L507,3,FALSE)</f>
        <v>302412</v>
      </c>
      <c r="P38">
        <f>VLOOKUP(A38,'[1]PIVOT- Population Data Set'!A38:L507,4,FALSE)</f>
        <v>448233</v>
      </c>
      <c r="Q38">
        <f>VLOOKUP(A38,'[1]PIVOT- Population Data Set'!A38:L507,5,FALSE)</f>
        <v>592795</v>
      </c>
      <c r="R38">
        <f>VLOOKUP(A38,'[1]PIVOT- Population Data Set'!A38:L507,6,FALSE)</f>
        <v>737373</v>
      </c>
      <c r="S38">
        <f>VLOOKUP(A38,'[1]PIVOT- Population Data Set'!A38:L507,7,FALSE)</f>
        <v>897026</v>
      </c>
      <c r="T38">
        <f>VLOOKUP(A38,'[1]PIVOT- Population Data Set'!A38:L507,8,FALSE)</f>
        <v>1043944</v>
      </c>
      <c r="U38">
        <f>VLOOKUP(A38,'[1]PIVOT- Population Data Set'!A38:L507,9,FALSE)</f>
        <v>1156849</v>
      </c>
      <c r="V38">
        <f>VLOOKUP(A38,'[1]PIVOT- Population Data Set'!A38:L507,10,FALSE)</f>
        <v>1217271</v>
      </c>
      <c r="W38">
        <f>VLOOKUP(A38,'[1]PIVOT- Population Data Set'!A38:L507,11,FALSE)</f>
        <v>102464</v>
      </c>
      <c r="X38">
        <f t="shared" si="1"/>
        <v>2476584</v>
      </c>
      <c r="Y38">
        <f>VLOOKUP(A38,'[1]PIVOT- Population Data Set'!A38:L507,12,FALSE)</f>
        <v>3144162</v>
      </c>
      <c r="Z38" s="9">
        <f>B38/N38</f>
        <v>0</v>
      </c>
      <c r="AA38" s="9">
        <f>C38/O38</f>
        <v>0</v>
      </c>
      <c r="AB38" s="9">
        <f>D38/P38</f>
        <v>0</v>
      </c>
      <c r="AC38" s="9">
        <f>E38/Q38</f>
        <v>0</v>
      </c>
      <c r="AD38" s="9">
        <f>F38/R38</f>
        <v>0</v>
      </c>
      <c r="AE38" s="9">
        <f>G38/S38</f>
        <v>0</v>
      </c>
      <c r="AF38" s="9">
        <f>H38/T38</f>
        <v>1.0536963668549271E-5</v>
      </c>
      <c r="AG38" s="9">
        <f>I38/U38</f>
        <v>7.6933117459582022E-5</v>
      </c>
      <c r="AH38" s="9">
        <f>J38/V38</f>
        <v>1.8073214592313462E-4</v>
      </c>
      <c r="AI38" s="9">
        <f>K38/W38</f>
        <v>2.3422860712054966E-3</v>
      </c>
      <c r="AJ38" s="9">
        <f>M38/Y38</f>
        <v>1.7810787103209058E-4</v>
      </c>
    </row>
    <row r="39" spans="1:36" x14ac:dyDescent="0.3">
      <c r="A39" t="s">
        <v>62</v>
      </c>
      <c r="B39">
        <v>0</v>
      </c>
      <c r="C39">
        <v>10</v>
      </c>
      <c r="D39">
        <v>11</v>
      </c>
      <c r="E39">
        <v>93</v>
      </c>
      <c r="F39">
        <v>168</v>
      </c>
      <c r="G39">
        <v>346</v>
      </c>
      <c r="H39">
        <v>436</v>
      </c>
      <c r="I39">
        <v>708</v>
      </c>
      <c r="J39">
        <v>1633</v>
      </c>
      <c r="K39">
        <v>2856</v>
      </c>
      <c r="L39">
        <f t="shared" si="0"/>
        <v>5197</v>
      </c>
      <c r="M39">
        <v>6261</v>
      </c>
      <c r="N39">
        <f>VLOOKUP(A39,'[1]PIVOT- Population Data Set'!A39:L508,2,FALSE)</f>
        <v>209335</v>
      </c>
      <c r="O39">
        <f>VLOOKUP(A39,'[1]PIVOT- Population Data Set'!A39:L508,3,FALSE)</f>
        <v>420383</v>
      </c>
      <c r="P39">
        <f>VLOOKUP(A39,'[1]PIVOT- Population Data Set'!A39:L508,4,FALSE)</f>
        <v>662093</v>
      </c>
      <c r="Q39">
        <f>VLOOKUP(A39,'[1]PIVOT- Population Data Set'!A39:L508,5,FALSE)</f>
        <v>900307</v>
      </c>
      <c r="R39">
        <f>VLOOKUP(A39,'[1]PIVOT- Population Data Set'!A39:L508,6,FALSE)</f>
        <v>1105182</v>
      </c>
      <c r="S39">
        <f>VLOOKUP(A39,'[1]PIVOT- Population Data Set'!A39:L508,7,FALSE)</f>
        <v>1319637</v>
      </c>
      <c r="T39">
        <f>VLOOKUP(A39,'[1]PIVOT- Population Data Set'!A39:L508,8,FALSE)</f>
        <v>1540940</v>
      </c>
      <c r="U39">
        <f>VLOOKUP(A39,'[1]PIVOT- Population Data Set'!A39:L508,9,FALSE)</f>
        <v>1778471</v>
      </c>
      <c r="V39">
        <f>VLOOKUP(A39,'[1]PIVOT- Population Data Set'!A39:L508,10,FALSE)</f>
        <v>2024496</v>
      </c>
      <c r="W39">
        <f>VLOOKUP(A39,'[1]PIVOT- Population Data Set'!A39:L508,11,FALSE)</f>
        <v>103988</v>
      </c>
      <c r="X39">
        <f t="shared" si="1"/>
        <v>3906955</v>
      </c>
      <c r="Y39">
        <f>VLOOKUP(A39,'[1]PIVOT- Population Data Set'!A39:L508,12,FALSE)</f>
        <v>36329077</v>
      </c>
      <c r="Z39" s="9">
        <f>B39/N39</f>
        <v>0</v>
      </c>
      <c r="AA39" s="9">
        <f>C39/O39</f>
        <v>2.3787831572637333E-5</v>
      </c>
      <c r="AB39" s="9">
        <f>D39/P39</f>
        <v>1.6613980211239208E-5</v>
      </c>
      <c r="AC39" s="9">
        <f>E39/Q39</f>
        <v>1.0329809720462021E-4</v>
      </c>
      <c r="AD39" s="9">
        <f>F39/R39</f>
        <v>1.520111619624641E-4</v>
      </c>
      <c r="AE39" s="9">
        <f>G39/S39</f>
        <v>2.6219331528291493E-4</v>
      </c>
      <c r="AF39" s="9">
        <f>H39/T39</f>
        <v>2.8294417693096422E-4</v>
      </c>
      <c r="AG39" s="9">
        <f>I39/U39</f>
        <v>3.9809476792143362E-4</v>
      </c>
      <c r="AH39" s="9">
        <f>J39/V39</f>
        <v>8.0662051196939881E-4</v>
      </c>
      <c r="AI39" s="9">
        <f>K39/W39</f>
        <v>2.7464707466246106E-2</v>
      </c>
      <c r="AJ39" s="9">
        <f>M39/Y39</f>
        <v>1.7234129014618234E-4</v>
      </c>
    </row>
    <row r="40" spans="1:36" x14ac:dyDescent="0.3">
      <c r="A40" t="s">
        <v>63</v>
      </c>
      <c r="B40">
        <v>0</v>
      </c>
      <c r="C40">
        <v>0</v>
      </c>
      <c r="D40">
        <v>0</v>
      </c>
      <c r="E40">
        <v>0</v>
      </c>
      <c r="F40">
        <v>27</v>
      </c>
      <c r="G40">
        <v>125</v>
      </c>
      <c r="H40">
        <v>351</v>
      </c>
      <c r="I40">
        <v>695</v>
      </c>
      <c r="J40">
        <v>1579</v>
      </c>
      <c r="K40">
        <v>2955</v>
      </c>
      <c r="L40">
        <f t="shared" si="0"/>
        <v>5229</v>
      </c>
      <c r="M40">
        <v>5732</v>
      </c>
      <c r="N40">
        <f>VLOOKUP(A40,'[1]PIVOT- Population Data Set'!A40:L509,2,FALSE)</f>
        <v>217213</v>
      </c>
      <c r="O40">
        <f>VLOOKUP(A40,'[1]PIVOT- Population Data Set'!A40:L509,3,FALSE)</f>
        <v>414854</v>
      </c>
      <c r="P40">
        <f>VLOOKUP(A40,'[1]PIVOT- Population Data Set'!A40:L509,4,FALSE)</f>
        <v>641361</v>
      </c>
      <c r="Q40">
        <f>VLOOKUP(A40,'[1]PIVOT- Population Data Set'!A40:L509,5,FALSE)</f>
        <v>879473</v>
      </c>
      <c r="R40">
        <f>VLOOKUP(A40,'[1]PIVOT- Population Data Set'!A40:L509,6,FALSE)</f>
        <v>1080036</v>
      </c>
      <c r="S40">
        <f>VLOOKUP(A40,'[1]PIVOT- Population Data Set'!A40:L509,7,FALSE)</f>
        <v>1288547</v>
      </c>
      <c r="T40">
        <f>VLOOKUP(A40,'[1]PIVOT- Population Data Set'!A40:L509,8,FALSE)</f>
        <v>1516039</v>
      </c>
      <c r="U40">
        <f>VLOOKUP(A40,'[1]PIVOT- Population Data Set'!A40:L509,9,FALSE)</f>
        <v>1746725</v>
      </c>
      <c r="V40">
        <f>VLOOKUP(A40,'[1]PIVOT- Population Data Set'!A40:L509,10,FALSE)</f>
        <v>1959038</v>
      </c>
      <c r="W40">
        <f>VLOOKUP(A40,'[1]PIVOT- Population Data Set'!A40:L509,11,FALSE)</f>
        <v>120289</v>
      </c>
      <c r="X40">
        <f t="shared" si="1"/>
        <v>3826052</v>
      </c>
      <c r="Y40">
        <f>VLOOKUP(A40,'[1]PIVOT- Population Data Set'!A40:L509,12,FALSE)</f>
        <v>36388689</v>
      </c>
      <c r="Z40" s="9">
        <f>B40/N40</f>
        <v>0</v>
      </c>
      <c r="AA40" s="9">
        <f>C40/O40</f>
        <v>0</v>
      </c>
      <c r="AB40" s="9">
        <f>D40/P40</f>
        <v>0</v>
      </c>
      <c r="AC40" s="9">
        <f>E40/Q40</f>
        <v>0</v>
      </c>
      <c r="AD40" s="9">
        <f>F40/R40</f>
        <v>2.4999166694443519E-5</v>
      </c>
      <c r="AE40" s="9">
        <f>G40/S40</f>
        <v>9.7008490959196681E-5</v>
      </c>
      <c r="AF40" s="9">
        <f>H40/T40</f>
        <v>2.315243869056139E-4</v>
      </c>
      <c r="AG40" s="9">
        <f>I40/U40</f>
        <v>3.9788747513203282E-4</v>
      </c>
      <c r="AH40" s="9">
        <f>J40/V40</f>
        <v>8.0600784670843543E-4</v>
      </c>
      <c r="AI40" s="9">
        <f>K40/W40</f>
        <v>2.4565837275228822E-2</v>
      </c>
      <c r="AJ40" s="9">
        <f>M40/Y40</f>
        <v>1.5752147597293214E-4</v>
      </c>
    </row>
    <row r="41" spans="1:36" x14ac:dyDescent="0.3">
      <c r="A41" t="s">
        <v>64</v>
      </c>
      <c r="B41">
        <v>0</v>
      </c>
      <c r="C41">
        <v>0</v>
      </c>
      <c r="D41">
        <v>0</v>
      </c>
      <c r="E41">
        <v>13</v>
      </c>
      <c r="F41">
        <v>40</v>
      </c>
      <c r="G41">
        <v>211</v>
      </c>
      <c r="H41">
        <v>444</v>
      </c>
      <c r="I41">
        <v>671</v>
      </c>
      <c r="J41">
        <v>1617</v>
      </c>
      <c r="K41">
        <v>3050</v>
      </c>
      <c r="L41">
        <f t="shared" si="0"/>
        <v>5338</v>
      </c>
      <c r="M41">
        <v>6046</v>
      </c>
      <c r="N41">
        <f>VLOOKUP(A41,'[1]PIVOT- Population Data Set'!A41:L510,2,FALSE)</f>
        <v>228241</v>
      </c>
      <c r="O41">
        <f>VLOOKUP(A41,'[1]PIVOT- Population Data Set'!A41:L510,3,FALSE)</f>
        <v>427021</v>
      </c>
      <c r="P41">
        <f>VLOOKUP(A41,'[1]PIVOT- Population Data Set'!A41:L510,4,FALSE)</f>
        <v>638398</v>
      </c>
      <c r="Q41">
        <f>VLOOKUP(A41,'[1]PIVOT- Population Data Set'!A41:L510,5,FALSE)</f>
        <v>864890</v>
      </c>
      <c r="R41">
        <f>VLOOKUP(A41,'[1]PIVOT- Population Data Set'!A41:L510,6,FALSE)</f>
        <v>1090009</v>
      </c>
      <c r="S41">
        <f>VLOOKUP(A41,'[1]PIVOT- Population Data Set'!A41:L510,7,FALSE)</f>
        <v>1312251</v>
      </c>
      <c r="T41">
        <f>VLOOKUP(A41,'[1]PIVOT- Population Data Set'!A41:L510,8,FALSE)</f>
        <v>1546738</v>
      </c>
      <c r="U41">
        <f>VLOOKUP(A41,'[1]PIVOT- Population Data Set'!A41:L510,9,FALSE)</f>
        <v>1800669</v>
      </c>
      <c r="V41">
        <f>VLOOKUP(A41,'[1]PIVOT- Population Data Set'!A41:L510,10,FALSE)</f>
        <v>2032737</v>
      </c>
      <c r="W41">
        <f>VLOOKUP(A41,'[1]PIVOT- Population Data Set'!A41:L510,11,FALSE)</f>
        <v>150628</v>
      </c>
      <c r="X41">
        <f t="shared" si="1"/>
        <v>3984034</v>
      </c>
      <c r="Y41">
        <f>VLOOKUP(A41,'[1]PIVOT- Population Data Set'!A41:L510,12,FALSE)</f>
        <v>36986746</v>
      </c>
      <c r="Z41" s="9">
        <f>B41/N41</f>
        <v>0</v>
      </c>
      <c r="AA41" s="9">
        <f>C41/O41</f>
        <v>0</v>
      </c>
      <c r="AB41" s="9">
        <f>D41/P41</f>
        <v>0</v>
      </c>
      <c r="AC41" s="9">
        <f>E41/Q41</f>
        <v>1.5030813166992335E-5</v>
      </c>
      <c r="AD41" s="9">
        <f>F41/R41</f>
        <v>3.6696944704126296E-5</v>
      </c>
      <c r="AE41" s="9">
        <f>G41/S41</f>
        <v>1.6079240937899838E-4</v>
      </c>
      <c r="AF41" s="9">
        <f>H41/T41</f>
        <v>2.8705572630917451E-4</v>
      </c>
      <c r="AG41" s="9">
        <f>I41/U41</f>
        <v>3.7263928017864474E-4</v>
      </c>
      <c r="AH41" s="9">
        <f>J41/V41</f>
        <v>7.9547919873549798E-4</v>
      </c>
      <c r="AI41" s="9">
        <f>K41/W41</f>
        <v>2.0248559364792734E-2</v>
      </c>
      <c r="AJ41" s="9">
        <f>M41/Y41</f>
        <v>1.6346396084694772E-4</v>
      </c>
    </row>
    <row r="42" spans="1:36" x14ac:dyDescent="0.3">
      <c r="A42" t="s">
        <v>65</v>
      </c>
      <c r="B42">
        <v>0</v>
      </c>
      <c r="C42">
        <v>0</v>
      </c>
      <c r="D42">
        <v>0</v>
      </c>
      <c r="E42">
        <v>0</v>
      </c>
      <c r="F42">
        <v>0</v>
      </c>
      <c r="G42">
        <v>151</v>
      </c>
      <c r="H42">
        <v>412</v>
      </c>
      <c r="I42">
        <v>738</v>
      </c>
      <c r="J42">
        <v>1443</v>
      </c>
      <c r="K42">
        <v>2938</v>
      </c>
      <c r="L42">
        <f t="shared" si="0"/>
        <v>5119</v>
      </c>
      <c r="M42">
        <v>5682</v>
      </c>
      <c r="N42">
        <f>VLOOKUP(A42,'[1]PIVOT- Population Data Set'!A42:L511,2,FALSE)</f>
        <v>234300</v>
      </c>
      <c r="O42">
        <f>VLOOKUP(A42,'[1]PIVOT- Population Data Set'!A42:L511,3,FALSE)</f>
        <v>463078</v>
      </c>
      <c r="P42">
        <f>VLOOKUP(A42,'[1]PIVOT- Population Data Set'!A42:L511,4,FALSE)</f>
        <v>698366</v>
      </c>
      <c r="Q42">
        <f>VLOOKUP(A42,'[1]PIVOT- Population Data Set'!A42:L511,5,FALSE)</f>
        <v>944818</v>
      </c>
      <c r="R42">
        <f>VLOOKUP(A42,'[1]PIVOT- Population Data Set'!A42:L511,6,FALSE)</f>
        <v>1169074</v>
      </c>
      <c r="S42">
        <f>VLOOKUP(A42,'[1]PIVOT- Population Data Set'!A42:L511,7,FALSE)</f>
        <v>1413907</v>
      </c>
      <c r="T42">
        <f>VLOOKUP(A42,'[1]PIVOT- Population Data Set'!A42:L511,8,FALSE)</f>
        <v>1685442</v>
      </c>
      <c r="U42">
        <f>VLOOKUP(A42,'[1]PIVOT- Population Data Set'!A42:L511,9,FALSE)</f>
        <v>1934040</v>
      </c>
      <c r="V42">
        <f>VLOOKUP(A42,'[1]PIVOT- Population Data Set'!A42:L511,10,FALSE)</f>
        <v>2161024</v>
      </c>
      <c r="W42">
        <f>VLOOKUP(A42,'[1]PIVOT- Population Data Set'!A42:L511,11,FALSE)</f>
        <v>93520</v>
      </c>
      <c r="X42">
        <f t="shared" si="1"/>
        <v>4188584</v>
      </c>
      <c r="Y42">
        <f>VLOOKUP(A42,'[1]PIVOT- Population Data Set'!A42:L511,12,FALSE)</f>
        <v>37341855</v>
      </c>
      <c r="Z42" s="9">
        <f>B42/N42</f>
        <v>0</v>
      </c>
      <c r="AA42" s="9">
        <f>C42/O42</f>
        <v>0</v>
      </c>
      <c r="AB42" s="9">
        <f>D42/P42</f>
        <v>0</v>
      </c>
      <c r="AC42" s="9">
        <f>E42/Q42</f>
        <v>0</v>
      </c>
      <c r="AD42" s="9">
        <f>F42/R42</f>
        <v>0</v>
      </c>
      <c r="AE42" s="9">
        <f>G42/S42</f>
        <v>1.0679627443672038E-4</v>
      </c>
      <c r="AF42" s="9">
        <f>H42/T42</f>
        <v>2.4444626394737995E-4</v>
      </c>
      <c r="AG42" s="9">
        <f>I42/U42</f>
        <v>3.8158466215796986E-4</v>
      </c>
      <c r="AH42" s="9">
        <f>J42/V42</f>
        <v>6.6773899780844641E-4</v>
      </c>
      <c r="AI42" s="9">
        <f>K42/W42</f>
        <v>3.1415739948674082E-2</v>
      </c>
      <c r="AJ42" s="9">
        <f>M42/Y42</f>
        <v>1.5216169630566023E-4</v>
      </c>
    </row>
    <row r="43" spans="1:36" x14ac:dyDescent="0.3">
      <c r="A43" t="s">
        <v>66</v>
      </c>
      <c r="B43">
        <v>0</v>
      </c>
      <c r="C43">
        <v>0</v>
      </c>
      <c r="D43">
        <v>0</v>
      </c>
      <c r="E43">
        <v>11</v>
      </c>
      <c r="F43">
        <v>22</v>
      </c>
      <c r="G43">
        <v>159</v>
      </c>
      <c r="H43">
        <v>501</v>
      </c>
      <c r="I43">
        <v>828</v>
      </c>
      <c r="J43">
        <v>1602</v>
      </c>
      <c r="K43">
        <v>3264</v>
      </c>
      <c r="L43">
        <f t="shared" si="0"/>
        <v>5694</v>
      </c>
      <c r="M43">
        <v>6387</v>
      </c>
      <c r="N43">
        <f>VLOOKUP(A43,'[1]PIVOT- Population Data Set'!A43:L512,2,FALSE)</f>
        <v>217601</v>
      </c>
      <c r="O43">
        <f>VLOOKUP(A43,'[1]PIVOT- Population Data Set'!A43:L512,3,FALSE)</f>
        <v>441323</v>
      </c>
      <c r="P43">
        <f>VLOOKUP(A43,'[1]PIVOT- Population Data Set'!A43:L512,4,FALSE)</f>
        <v>665504</v>
      </c>
      <c r="Q43">
        <f>VLOOKUP(A43,'[1]PIVOT- Population Data Set'!A43:L512,5,FALSE)</f>
        <v>906603</v>
      </c>
      <c r="R43">
        <f>VLOOKUP(A43,'[1]PIVOT- Population Data Set'!A43:L512,6,FALSE)</f>
        <v>1127012</v>
      </c>
      <c r="S43">
        <f>VLOOKUP(A43,'[1]PIVOT- Population Data Set'!A43:L512,7,FALSE)</f>
        <v>1349208</v>
      </c>
      <c r="T43">
        <f>VLOOKUP(A43,'[1]PIVOT- Population Data Set'!A43:L512,8,FALSE)</f>
        <v>1591122</v>
      </c>
      <c r="U43">
        <f>VLOOKUP(A43,'[1]PIVOT- Population Data Set'!A43:L512,9,FALSE)</f>
        <v>1831432</v>
      </c>
      <c r="V43">
        <f>VLOOKUP(A43,'[1]PIVOT- Population Data Set'!A43:L512,10,FALSE)</f>
        <v>2056961</v>
      </c>
      <c r="W43">
        <f>VLOOKUP(A43,'[1]PIVOT- Population Data Set'!A43:L512,11,FALSE)</f>
        <v>98559</v>
      </c>
      <c r="X43">
        <f t="shared" si="1"/>
        <v>3986952</v>
      </c>
      <c r="Y43">
        <f>VLOOKUP(A43,'[1]PIVOT- Population Data Set'!A43:L512,12,FALSE)</f>
        <v>37606937</v>
      </c>
      <c r="Z43" s="9">
        <f>B43/N43</f>
        <v>0</v>
      </c>
      <c r="AA43" s="9">
        <f>C43/O43</f>
        <v>0</v>
      </c>
      <c r="AB43" s="9">
        <f>D43/P43</f>
        <v>0</v>
      </c>
      <c r="AC43" s="9">
        <f>E43/Q43</f>
        <v>1.2133204941964675E-5</v>
      </c>
      <c r="AD43" s="9">
        <f>F43/R43</f>
        <v>1.9520643968298475E-5</v>
      </c>
      <c r="AE43" s="9">
        <f>G43/S43</f>
        <v>1.1784691463436327E-4</v>
      </c>
      <c r="AF43" s="9">
        <f>H43/T43</f>
        <v>3.1487214682469352E-4</v>
      </c>
      <c r="AG43" s="9">
        <f>I43/U43</f>
        <v>4.5210523786850946E-4</v>
      </c>
      <c r="AH43" s="9">
        <f>J43/V43</f>
        <v>7.7881884974970357E-4</v>
      </c>
      <c r="AI43" s="9">
        <f>K43/W43</f>
        <v>3.3117219127629133E-2</v>
      </c>
      <c r="AJ43" s="9">
        <f>M43/Y43</f>
        <v>1.6983568749563411E-4</v>
      </c>
    </row>
    <row r="44" spans="1:36" x14ac:dyDescent="0.3">
      <c r="A44" t="s">
        <v>67</v>
      </c>
      <c r="B44">
        <v>0</v>
      </c>
      <c r="C44">
        <v>0</v>
      </c>
      <c r="D44">
        <v>0</v>
      </c>
      <c r="E44">
        <v>27</v>
      </c>
      <c r="F44">
        <v>84</v>
      </c>
      <c r="G44">
        <v>248</v>
      </c>
      <c r="H44">
        <v>589</v>
      </c>
      <c r="I44">
        <v>800</v>
      </c>
      <c r="J44">
        <v>1450</v>
      </c>
      <c r="K44">
        <v>2638</v>
      </c>
      <c r="L44">
        <f t="shared" si="0"/>
        <v>4888</v>
      </c>
      <c r="M44">
        <v>5836</v>
      </c>
      <c r="N44">
        <f>VLOOKUP(A44,'[1]PIVOT- Population Data Set'!A44:L513,2,FALSE)</f>
        <v>227585</v>
      </c>
      <c r="O44">
        <f>VLOOKUP(A44,'[1]PIVOT- Population Data Set'!A44:L513,3,FALSE)</f>
        <v>455101</v>
      </c>
      <c r="P44">
        <f>VLOOKUP(A44,'[1]PIVOT- Population Data Set'!A44:L513,4,FALSE)</f>
        <v>685862</v>
      </c>
      <c r="Q44">
        <f>VLOOKUP(A44,'[1]PIVOT- Population Data Set'!A44:L513,5,FALSE)</f>
        <v>894946</v>
      </c>
      <c r="R44">
        <f>VLOOKUP(A44,'[1]PIVOT- Population Data Set'!A44:L513,6,FALSE)</f>
        <v>1155610</v>
      </c>
      <c r="S44">
        <f>VLOOKUP(A44,'[1]PIVOT- Population Data Set'!A44:L513,7,FALSE)</f>
        <v>1369729</v>
      </c>
      <c r="T44">
        <f>VLOOKUP(A44,'[1]PIVOT- Population Data Set'!A44:L513,8,FALSE)</f>
        <v>1609596</v>
      </c>
      <c r="U44">
        <f>VLOOKUP(A44,'[1]PIVOT- Population Data Set'!A44:L513,9,FALSE)</f>
        <v>1848159</v>
      </c>
      <c r="V44">
        <f>VLOOKUP(A44,'[1]PIVOT- Population Data Set'!A44:L513,10,FALSE)</f>
        <v>2083845</v>
      </c>
      <c r="W44">
        <f>VLOOKUP(A44,'[1]PIVOT- Population Data Set'!A44:L513,11,FALSE)</f>
        <v>231009</v>
      </c>
      <c r="X44">
        <f t="shared" si="1"/>
        <v>4163013</v>
      </c>
      <c r="Y44">
        <f>VLOOKUP(A44,'[1]PIVOT- Population Data Set'!A44:L513,12,FALSE)</f>
        <v>38107157</v>
      </c>
      <c r="Z44" s="9">
        <f>B44/N44</f>
        <v>0</v>
      </c>
      <c r="AA44" s="9">
        <f>C44/O44</f>
        <v>0</v>
      </c>
      <c r="AB44" s="9">
        <f>D44/P44</f>
        <v>0</v>
      </c>
      <c r="AC44" s="9">
        <f>E44/Q44</f>
        <v>3.0169418043099807E-5</v>
      </c>
      <c r="AD44" s="9">
        <f>F44/R44</f>
        <v>7.2688882927631295E-5</v>
      </c>
      <c r="AE44" s="9">
        <f>G44/S44</f>
        <v>1.8105771287605066E-4</v>
      </c>
      <c r="AF44" s="9">
        <f>H44/T44</f>
        <v>3.6593033282885892E-4</v>
      </c>
      <c r="AG44" s="9">
        <f>I44/U44</f>
        <v>4.3286318980131038E-4</v>
      </c>
      <c r="AH44" s="9">
        <f>J44/V44</f>
        <v>6.9582910437196628E-4</v>
      </c>
      <c r="AI44" s="9">
        <f>K44/W44</f>
        <v>1.1419468505556061E-2</v>
      </c>
      <c r="AJ44" s="9">
        <f>M44/Y44</f>
        <v>1.5314708468018226E-4</v>
      </c>
    </row>
    <row r="45" spans="1:36" x14ac:dyDescent="0.3">
      <c r="A45" t="s">
        <v>68</v>
      </c>
      <c r="B45">
        <v>0</v>
      </c>
      <c r="C45">
        <v>0</v>
      </c>
      <c r="D45">
        <v>0</v>
      </c>
      <c r="E45">
        <v>0</v>
      </c>
      <c r="F45">
        <v>14</v>
      </c>
      <c r="G45">
        <v>165</v>
      </c>
      <c r="H45">
        <v>441</v>
      </c>
      <c r="I45">
        <v>869</v>
      </c>
      <c r="J45">
        <v>1537</v>
      </c>
      <c r="K45">
        <v>3017</v>
      </c>
      <c r="L45">
        <f t="shared" si="0"/>
        <v>5423</v>
      </c>
      <c r="M45">
        <v>6043</v>
      </c>
      <c r="N45">
        <f>VLOOKUP(A45,'[1]PIVOT- Population Data Set'!A45:L514,2,FALSE)</f>
        <v>245611</v>
      </c>
      <c r="O45">
        <f>VLOOKUP(A45,'[1]PIVOT- Population Data Set'!A45:L514,3,FALSE)</f>
        <v>484625</v>
      </c>
      <c r="P45">
        <f>VLOOKUP(A45,'[1]PIVOT- Population Data Set'!A45:L514,4,FALSE)</f>
        <v>723697</v>
      </c>
      <c r="Q45">
        <f>VLOOKUP(A45,'[1]PIVOT- Population Data Set'!A45:L514,5,FALSE)</f>
        <v>956157</v>
      </c>
      <c r="R45">
        <f>VLOOKUP(A45,'[1]PIVOT- Population Data Set'!A45:L514,6,FALSE)</f>
        <v>1222144</v>
      </c>
      <c r="S45">
        <f>VLOOKUP(A45,'[1]PIVOT- Population Data Set'!A45:L514,7,FALSE)</f>
        <v>1440792</v>
      </c>
      <c r="T45">
        <f>VLOOKUP(A45,'[1]PIVOT- Population Data Set'!A45:L514,8,FALSE)</f>
        <v>1699835</v>
      </c>
      <c r="U45">
        <f>VLOOKUP(A45,'[1]PIVOT- Population Data Set'!A45:L514,9,FALSE)</f>
        <v>1969339</v>
      </c>
      <c r="V45">
        <f>VLOOKUP(A45,'[1]PIVOT- Population Data Set'!A45:L514,10,FALSE)</f>
        <v>2231511</v>
      </c>
      <c r="W45">
        <f>VLOOKUP(A45,'[1]PIVOT- Population Data Set'!A45:L514,11,FALSE)</f>
        <v>178932</v>
      </c>
      <c r="X45">
        <f t="shared" si="1"/>
        <v>4379782</v>
      </c>
      <c r="Y45">
        <f>VLOOKUP(A45,'[1]PIVOT- Population Data Set'!A45:L514,12,FALSE)</f>
        <v>38692954</v>
      </c>
      <c r="Z45" s="9">
        <f>B45/N45</f>
        <v>0</v>
      </c>
      <c r="AA45" s="9">
        <f>C45/O45</f>
        <v>0</v>
      </c>
      <c r="AB45" s="9">
        <f>D45/P45</f>
        <v>0</v>
      </c>
      <c r="AC45" s="9">
        <f>E45/Q45</f>
        <v>0</v>
      </c>
      <c r="AD45" s="9">
        <f>F45/R45</f>
        <v>1.1455278592375367E-5</v>
      </c>
      <c r="AE45" s="9">
        <f>G45/S45</f>
        <v>1.1452034714240501E-4</v>
      </c>
      <c r="AF45" s="9">
        <f>H45/T45</f>
        <v>2.5943694535057813E-4</v>
      </c>
      <c r="AG45" s="9">
        <f>I45/U45</f>
        <v>4.4126481017234715E-4</v>
      </c>
      <c r="AH45" s="9">
        <f>J45/V45</f>
        <v>6.8877097177652276E-4</v>
      </c>
      <c r="AI45" s="9">
        <f>K45/W45</f>
        <v>1.686115395792815E-2</v>
      </c>
      <c r="AJ45" s="9">
        <f>M45/Y45</f>
        <v>1.5617830574527858E-4</v>
      </c>
    </row>
    <row r="46" spans="1:36" x14ac:dyDescent="0.3">
      <c r="A46" t="s">
        <v>69</v>
      </c>
      <c r="B46">
        <v>0</v>
      </c>
      <c r="C46">
        <v>0</v>
      </c>
      <c r="D46">
        <v>0</v>
      </c>
      <c r="E46">
        <v>0</v>
      </c>
      <c r="F46">
        <v>49</v>
      </c>
      <c r="G46">
        <v>173</v>
      </c>
      <c r="H46">
        <v>511</v>
      </c>
      <c r="I46">
        <v>921</v>
      </c>
      <c r="J46">
        <v>1439</v>
      </c>
      <c r="K46">
        <v>2725</v>
      </c>
      <c r="L46">
        <f t="shared" si="0"/>
        <v>5085</v>
      </c>
      <c r="M46">
        <v>5818</v>
      </c>
      <c r="N46">
        <f>VLOOKUP(A46,'[1]PIVOT- Population Data Set'!A46:L515,2,FALSE)</f>
        <v>227117</v>
      </c>
      <c r="O46">
        <f>VLOOKUP(A46,'[1]PIVOT- Population Data Set'!A46:L515,3,FALSE)</f>
        <v>435023</v>
      </c>
      <c r="P46">
        <f>VLOOKUP(A46,'[1]PIVOT- Population Data Set'!A46:L515,4,FALSE)</f>
        <v>649072</v>
      </c>
      <c r="Q46">
        <f>VLOOKUP(A46,'[1]PIVOT- Population Data Set'!A46:L515,5,FALSE)</f>
        <v>851594</v>
      </c>
      <c r="R46">
        <f>VLOOKUP(A46,'[1]PIVOT- Population Data Set'!A46:L515,6,FALSE)</f>
        <v>1086214</v>
      </c>
      <c r="S46">
        <f>VLOOKUP(A46,'[1]PIVOT- Population Data Set'!A46:L515,7,FALSE)</f>
        <v>1303993</v>
      </c>
      <c r="T46">
        <f>VLOOKUP(A46,'[1]PIVOT- Population Data Set'!A46:L515,8,FALSE)</f>
        <v>1532476</v>
      </c>
      <c r="U46">
        <f>VLOOKUP(A46,'[1]PIVOT- Population Data Set'!A46:L515,9,FALSE)</f>
        <v>1774324</v>
      </c>
      <c r="V46">
        <f>VLOOKUP(A46,'[1]PIVOT- Population Data Set'!A46:L515,10,FALSE)</f>
        <v>2015266</v>
      </c>
      <c r="W46">
        <f>VLOOKUP(A46,'[1]PIVOT- Population Data Set'!A46:L515,11,FALSE)</f>
        <v>119220</v>
      </c>
      <c r="X46">
        <f t="shared" si="1"/>
        <v>3908810</v>
      </c>
      <c r="Y46">
        <f>VLOOKUP(A46,'[1]PIVOT- Population Data Set'!A46:L515,12,FALSE)</f>
        <v>38841344</v>
      </c>
      <c r="Z46" s="9">
        <f>B46/N46</f>
        <v>0</v>
      </c>
      <c r="AA46" s="9">
        <f>C46/O46</f>
        <v>0</v>
      </c>
      <c r="AB46" s="9">
        <f>D46/P46</f>
        <v>0</v>
      </c>
      <c r="AC46" s="9">
        <f>E46/Q46</f>
        <v>0</v>
      </c>
      <c r="AD46" s="9">
        <f>F46/R46</f>
        <v>4.5110816100694706E-5</v>
      </c>
      <c r="AE46" s="9">
        <f>G46/S46</f>
        <v>1.3266942383893164E-4</v>
      </c>
      <c r="AF46" s="9">
        <f>H46/T46</f>
        <v>3.3344731010469334E-4</v>
      </c>
      <c r="AG46" s="9">
        <f>I46/U46</f>
        <v>5.190709250396207E-4</v>
      </c>
      <c r="AH46" s="9">
        <f>J46/V46</f>
        <v>7.1404965895321016E-4</v>
      </c>
      <c r="AI46" s="9">
        <f>K46/W46</f>
        <v>2.2856903204160377E-2</v>
      </c>
      <c r="AJ46" s="9">
        <f>M46/Y46</f>
        <v>1.4978884355803959E-4</v>
      </c>
    </row>
    <row r="47" spans="1:36" x14ac:dyDescent="0.3">
      <c r="A47" t="s">
        <v>70</v>
      </c>
      <c r="B47">
        <v>0</v>
      </c>
      <c r="C47">
        <v>0</v>
      </c>
      <c r="D47">
        <v>0</v>
      </c>
      <c r="E47">
        <v>0</v>
      </c>
      <c r="F47">
        <v>26</v>
      </c>
      <c r="G47">
        <v>158</v>
      </c>
      <c r="H47">
        <v>503</v>
      </c>
      <c r="I47">
        <v>930</v>
      </c>
      <c r="J47">
        <v>1595</v>
      </c>
      <c r="K47">
        <v>2985</v>
      </c>
      <c r="L47">
        <f t="shared" si="0"/>
        <v>5510</v>
      </c>
      <c r="M47">
        <v>6197</v>
      </c>
      <c r="N47">
        <f>VLOOKUP(A47,'[1]PIVOT- Population Data Set'!A47:L516,2,FALSE)</f>
        <v>198894</v>
      </c>
      <c r="O47">
        <f>VLOOKUP(A47,'[1]PIVOT- Population Data Set'!A47:L516,3,FALSE)</f>
        <v>388781</v>
      </c>
      <c r="P47">
        <f>VLOOKUP(A47,'[1]PIVOT- Population Data Set'!A47:L516,4,FALSE)</f>
        <v>568216</v>
      </c>
      <c r="Q47">
        <f>VLOOKUP(A47,'[1]PIVOT- Population Data Set'!A47:L516,5,FALSE)</f>
        <v>763965</v>
      </c>
      <c r="R47">
        <f>VLOOKUP(A47,'[1]PIVOT- Population Data Set'!A47:L516,6,FALSE)</f>
        <v>967696</v>
      </c>
      <c r="S47">
        <f>VLOOKUP(A47,'[1]PIVOT- Population Data Set'!A47:L516,7,FALSE)</f>
        <v>1172055</v>
      </c>
      <c r="T47">
        <f>VLOOKUP(A47,'[1]PIVOT- Population Data Set'!A47:L516,8,FALSE)</f>
        <v>1397537</v>
      </c>
      <c r="U47">
        <f>VLOOKUP(A47,'[1]PIVOT- Population Data Set'!A47:L516,9,FALSE)</f>
        <v>1598104</v>
      </c>
      <c r="V47">
        <f>VLOOKUP(A47,'[1]PIVOT- Population Data Set'!A47:L516,10,FALSE)</f>
        <v>1752726</v>
      </c>
      <c r="W47">
        <f>VLOOKUP(A47,'[1]PIVOT- Population Data Set'!A47:L516,11,FALSE)</f>
        <v>147443</v>
      </c>
      <c r="X47">
        <f t="shared" si="1"/>
        <v>3498273</v>
      </c>
      <c r="Y47">
        <f>VLOOKUP(A47,'[1]PIVOT- Population Data Set'!A47:L516,12,FALSE)</f>
        <v>38760119</v>
      </c>
      <c r="Z47" s="9">
        <f>B47/N47</f>
        <v>0</v>
      </c>
      <c r="AA47" s="9">
        <f>C47/O47</f>
        <v>0</v>
      </c>
      <c r="AB47" s="9">
        <f>D47/P47</f>
        <v>0</v>
      </c>
      <c r="AC47" s="9">
        <f>E47/Q47</f>
        <v>0</v>
      </c>
      <c r="AD47" s="9">
        <f>F47/R47</f>
        <v>2.6867941998313519E-5</v>
      </c>
      <c r="AE47" s="9">
        <f>G47/S47</f>
        <v>1.348059604711383E-4</v>
      </c>
      <c r="AF47" s="9">
        <f>H47/T47</f>
        <v>3.5991891449027824E-4</v>
      </c>
      <c r="AG47" s="9">
        <f>I47/U47</f>
        <v>5.8193959842413258E-4</v>
      </c>
      <c r="AH47" s="9">
        <f>J47/V47</f>
        <v>9.1001103424037753E-4</v>
      </c>
      <c r="AI47" s="9">
        <f>K47/W47</f>
        <v>2.024511167027258E-2</v>
      </c>
      <c r="AJ47" s="9">
        <f>M47/Y47</f>
        <v>1.5988083008723476E-4</v>
      </c>
    </row>
    <row r="48" spans="1:36" x14ac:dyDescent="0.3">
      <c r="A48" t="s">
        <v>71</v>
      </c>
      <c r="B48">
        <v>0</v>
      </c>
      <c r="C48">
        <v>0</v>
      </c>
      <c r="D48">
        <v>0</v>
      </c>
      <c r="E48">
        <v>0</v>
      </c>
      <c r="F48">
        <v>0</v>
      </c>
      <c r="G48">
        <v>11</v>
      </c>
      <c r="H48">
        <v>28</v>
      </c>
      <c r="I48">
        <v>10</v>
      </c>
      <c r="J48">
        <v>135</v>
      </c>
      <c r="K48">
        <v>266</v>
      </c>
      <c r="L48">
        <f t="shared" si="0"/>
        <v>411</v>
      </c>
      <c r="M48">
        <v>450</v>
      </c>
      <c r="N48">
        <f>VLOOKUP(A48,'[1]PIVOT- Population Data Set'!A48:L517,2,FALSE)</f>
        <v>252510</v>
      </c>
      <c r="O48">
        <f>VLOOKUP(A48,'[1]PIVOT- Population Data Set'!A48:L517,3,FALSE)</f>
        <v>488045</v>
      </c>
      <c r="P48">
        <f>VLOOKUP(A48,'[1]PIVOT- Population Data Set'!A48:L517,4,FALSE)</f>
        <v>744410</v>
      </c>
      <c r="Q48">
        <f>VLOOKUP(A48,'[1]PIVOT- Population Data Set'!A48:L517,5,FALSE)</f>
        <v>1038862</v>
      </c>
      <c r="R48">
        <f>VLOOKUP(A48,'[1]PIVOT- Population Data Set'!A48:L517,6,FALSE)</f>
        <v>1287712</v>
      </c>
      <c r="S48">
        <f>VLOOKUP(A48,'[1]PIVOT- Population Data Set'!A48:L517,7,FALSE)</f>
        <v>1516318</v>
      </c>
      <c r="T48">
        <f>VLOOKUP(A48,'[1]PIVOT- Population Data Set'!A48:L517,8,FALSE)</f>
        <v>1742610</v>
      </c>
      <c r="U48">
        <f>VLOOKUP(A48,'[1]PIVOT- Population Data Set'!A48:L517,9,FALSE)</f>
        <v>1996883</v>
      </c>
      <c r="V48">
        <f>VLOOKUP(A48,'[1]PIVOT- Population Data Set'!A48:L517,10,FALSE)</f>
        <v>2284205</v>
      </c>
      <c r="W48">
        <f>VLOOKUP(A48,'[1]PIVOT- Population Data Set'!A48:L517,11,FALSE)</f>
        <v>98744</v>
      </c>
      <c r="X48">
        <f t="shared" si="1"/>
        <v>4379832</v>
      </c>
      <c r="Y48">
        <f>VLOOKUP(A48,'[1]PIVOT- Population Data Set'!A48:L517,12,FALSE)</f>
        <v>4868211</v>
      </c>
      <c r="Z48" s="9">
        <f>B48/N48</f>
        <v>0</v>
      </c>
      <c r="AA48" s="9">
        <f>C48/O48</f>
        <v>0</v>
      </c>
      <c r="AB48" s="9">
        <f>D48/P48</f>
        <v>0</v>
      </c>
      <c r="AC48" s="9">
        <f>E48/Q48</f>
        <v>0</v>
      </c>
      <c r="AD48" s="9">
        <f>F48/R48</f>
        <v>0</v>
      </c>
      <c r="AE48" s="9">
        <f>G48/S48</f>
        <v>7.2544149710021249E-6</v>
      </c>
      <c r="AF48" s="9">
        <f>H48/T48</f>
        <v>1.6067852244621575E-5</v>
      </c>
      <c r="AG48" s="9">
        <f>I48/U48</f>
        <v>5.0078046635681713E-6</v>
      </c>
      <c r="AH48" s="9">
        <f>J48/V48</f>
        <v>5.9101525476040897E-5</v>
      </c>
      <c r="AI48" s="9">
        <f>K48/W48</f>
        <v>2.6938345620999755E-3</v>
      </c>
      <c r="AJ48" s="9">
        <f>M48/Y48</f>
        <v>9.243642068924293E-5</v>
      </c>
    </row>
    <row r="49" spans="1:36" x14ac:dyDescent="0.3">
      <c r="A49" t="s">
        <v>72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125</v>
      </c>
      <c r="K49">
        <v>260</v>
      </c>
      <c r="L49">
        <f t="shared" si="0"/>
        <v>385</v>
      </c>
      <c r="M49">
        <v>385</v>
      </c>
      <c r="N49">
        <f>VLOOKUP(A49,'[1]PIVOT- Population Data Set'!A49:L518,2,FALSE)</f>
        <v>254367</v>
      </c>
      <c r="O49">
        <f>VLOOKUP(A49,'[1]PIVOT- Population Data Set'!A49:L518,3,FALSE)</f>
        <v>503969</v>
      </c>
      <c r="P49">
        <f>VLOOKUP(A49,'[1]PIVOT- Population Data Set'!A49:L518,4,FALSE)</f>
        <v>764388</v>
      </c>
      <c r="Q49">
        <f>VLOOKUP(A49,'[1]PIVOT- Population Data Set'!A49:L518,5,FALSE)</f>
        <v>1038538</v>
      </c>
      <c r="R49">
        <f>VLOOKUP(A49,'[1]PIVOT- Population Data Set'!A49:L518,6,FALSE)</f>
        <v>1301319</v>
      </c>
      <c r="S49">
        <f>VLOOKUP(A49,'[1]PIVOT- Population Data Set'!A49:L518,7,FALSE)</f>
        <v>1538357</v>
      </c>
      <c r="T49">
        <f>VLOOKUP(A49,'[1]PIVOT- Population Data Set'!A49:L518,8,FALSE)</f>
        <v>1773128</v>
      </c>
      <c r="U49">
        <f>VLOOKUP(A49,'[1]PIVOT- Population Data Set'!A49:L518,9,FALSE)</f>
        <v>2024133</v>
      </c>
      <c r="V49">
        <f>VLOOKUP(A49,'[1]PIVOT- Population Data Set'!A49:L518,10,FALSE)</f>
        <v>2293955</v>
      </c>
      <c r="W49">
        <f>VLOOKUP(A49,'[1]PIVOT- Population Data Set'!A49:L518,11,FALSE)</f>
        <v>78265</v>
      </c>
      <c r="X49">
        <f t="shared" si="1"/>
        <v>4396353</v>
      </c>
      <c r="Y49">
        <f>VLOOKUP(A49,'[1]PIVOT- Population Data Set'!A49:L518,12,FALSE)</f>
        <v>4913915</v>
      </c>
      <c r="Z49" s="9">
        <f>B49/N49</f>
        <v>0</v>
      </c>
      <c r="AA49" s="9">
        <f>C49/O49</f>
        <v>0</v>
      </c>
      <c r="AB49" s="9">
        <f>D49/P49</f>
        <v>0</v>
      </c>
      <c r="AC49" s="9">
        <f>E49/Q49</f>
        <v>0</v>
      </c>
      <c r="AD49" s="9">
        <f>F49/R49</f>
        <v>0</v>
      </c>
      <c r="AE49" s="9">
        <f>G49/S49</f>
        <v>0</v>
      </c>
      <c r="AF49" s="9">
        <f>H49/T49</f>
        <v>0</v>
      </c>
      <c r="AG49" s="9">
        <f>I49/U49</f>
        <v>0</v>
      </c>
      <c r="AH49" s="9">
        <f>J49/V49</f>
        <v>5.4491042762390719E-5</v>
      </c>
      <c r="AI49" s="9">
        <f>K49/W49</f>
        <v>3.3220468919695906E-3</v>
      </c>
      <c r="AJ49" s="9">
        <f>M49/Y49</f>
        <v>7.8348933589612358E-5</v>
      </c>
    </row>
    <row r="50" spans="1:36" x14ac:dyDescent="0.3">
      <c r="A50" t="s">
        <v>73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20</v>
      </c>
      <c r="J50">
        <v>116</v>
      </c>
      <c r="K50">
        <v>272</v>
      </c>
      <c r="L50">
        <f t="shared" si="0"/>
        <v>408</v>
      </c>
      <c r="M50">
        <v>408</v>
      </c>
      <c r="N50">
        <f>VLOOKUP(A50,'[1]PIVOT- Population Data Set'!A50:L519,2,FALSE)</f>
        <v>253988</v>
      </c>
      <c r="O50">
        <f>VLOOKUP(A50,'[1]PIVOT- Population Data Set'!A50:L519,3,FALSE)</f>
        <v>508289</v>
      </c>
      <c r="P50">
        <f>VLOOKUP(A50,'[1]PIVOT- Population Data Set'!A50:L519,4,FALSE)</f>
        <v>795073</v>
      </c>
      <c r="Q50">
        <f>VLOOKUP(A50,'[1]PIVOT- Population Data Set'!A50:L519,5,FALSE)</f>
        <v>1107345</v>
      </c>
      <c r="R50">
        <f>VLOOKUP(A50,'[1]PIVOT- Population Data Set'!A50:L519,6,FALSE)</f>
        <v>1403649</v>
      </c>
      <c r="S50">
        <f>VLOOKUP(A50,'[1]PIVOT- Population Data Set'!A50:L519,7,FALSE)</f>
        <v>1657739</v>
      </c>
      <c r="T50">
        <f>VLOOKUP(A50,'[1]PIVOT- Population Data Set'!A50:L519,8,FALSE)</f>
        <v>1903540</v>
      </c>
      <c r="U50">
        <f>VLOOKUP(A50,'[1]PIVOT- Population Data Set'!A50:L519,9,FALSE)</f>
        <v>2190321</v>
      </c>
      <c r="V50">
        <f>VLOOKUP(A50,'[1]PIVOT- Population Data Set'!A50:L519,10,FALSE)</f>
        <v>2495871</v>
      </c>
      <c r="W50">
        <f>VLOOKUP(A50,'[1]PIVOT- Population Data Set'!A50:L519,11,FALSE)</f>
        <v>74650</v>
      </c>
      <c r="X50">
        <f t="shared" si="1"/>
        <v>4760842</v>
      </c>
      <c r="Y50">
        <f>VLOOKUP(A50,'[1]PIVOT- Population Data Set'!A50:L519,12,FALSE)</f>
        <v>5053317</v>
      </c>
      <c r="Z50" s="9">
        <f>B50/N50</f>
        <v>0</v>
      </c>
      <c r="AA50" s="9">
        <f>C50/O50</f>
        <v>0</v>
      </c>
      <c r="AB50" s="9">
        <f>D50/P50</f>
        <v>0</v>
      </c>
      <c r="AC50" s="9">
        <f>E50/Q50</f>
        <v>0</v>
      </c>
      <c r="AD50" s="9">
        <f>F50/R50</f>
        <v>0</v>
      </c>
      <c r="AE50" s="9">
        <f>G50/S50</f>
        <v>0</v>
      </c>
      <c r="AF50" s="9">
        <f>H50/T50</f>
        <v>0</v>
      </c>
      <c r="AG50" s="9">
        <f>I50/U50</f>
        <v>9.1310816998969557E-6</v>
      </c>
      <c r="AH50" s="9">
        <f>J50/V50</f>
        <v>4.6476761018498151E-5</v>
      </c>
      <c r="AI50" s="9">
        <f>K50/W50</f>
        <v>3.6436704621567316E-3</v>
      </c>
      <c r="AJ50" s="9">
        <f>M50/Y50</f>
        <v>8.0739047243622358E-5</v>
      </c>
    </row>
    <row r="51" spans="1:36" x14ac:dyDescent="0.3">
      <c r="A51" t="s">
        <v>74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10</v>
      </c>
      <c r="J51">
        <v>111</v>
      </c>
      <c r="K51">
        <v>254</v>
      </c>
      <c r="L51">
        <f t="shared" si="0"/>
        <v>375</v>
      </c>
      <c r="M51">
        <v>375</v>
      </c>
      <c r="N51">
        <f>VLOOKUP(A51,'[1]PIVOT- Population Data Set'!A51:L520,2,FALSE)</f>
        <v>247024</v>
      </c>
      <c r="O51">
        <f>VLOOKUP(A51,'[1]PIVOT- Population Data Set'!A51:L520,3,FALSE)</f>
        <v>467840</v>
      </c>
      <c r="P51">
        <f>VLOOKUP(A51,'[1]PIVOT- Population Data Set'!A51:L520,4,FALSE)</f>
        <v>704503</v>
      </c>
      <c r="Q51">
        <f>VLOOKUP(A51,'[1]PIVOT- Population Data Set'!A51:L520,5,FALSE)</f>
        <v>972774</v>
      </c>
      <c r="R51">
        <f>VLOOKUP(A51,'[1]PIVOT- Population Data Set'!A51:L520,6,FALSE)</f>
        <v>1216046</v>
      </c>
      <c r="S51">
        <f>VLOOKUP(A51,'[1]PIVOT- Population Data Set'!A51:L520,7,FALSE)</f>
        <v>1439859</v>
      </c>
      <c r="T51">
        <f>VLOOKUP(A51,'[1]PIVOT- Population Data Set'!A51:L520,8,FALSE)</f>
        <v>1673665</v>
      </c>
      <c r="U51">
        <f>VLOOKUP(A51,'[1]PIVOT- Population Data Set'!A51:L520,9,FALSE)</f>
        <v>1919742</v>
      </c>
      <c r="V51">
        <f>VLOOKUP(A51,'[1]PIVOT- Population Data Set'!A51:L520,10,FALSE)</f>
        <v>2191038</v>
      </c>
      <c r="W51">
        <f>VLOOKUP(A51,'[1]PIVOT- Population Data Set'!A51:L520,11,FALSE)</f>
        <v>88674</v>
      </c>
      <c r="X51">
        <f t="shared" si="1"/>
        <v>4199454</v>
      </c>
      <c r="Y51">
        <f>VLOOKUP(A51,'[1]PIVOT- Population Data Set'!A51:L520,12,FALSE)</f>
        <v>5005219</v>
      </c>
      <c r="Z51" s="9">
        <f>B51/N51</f>
        <v>0</v>
      </c>
      <c r="AA51" s="9">
        <f>C51/O51</f>
        <v>0</v>
      </c>
      <c r="AB51" s="9">
        <f>D51/P51</f>
        <v>0</v>
      </c>
      <c r="AC51" s="9">
        <f>E51/Q51</f>
        <v>0</v>
      </c>
      <c r="AD51" s="9">
        <f>F51/R51</f>
        <v>0</v>
      </c>
      <c r="AE51" s="9">
        <f>G51/S51</f>
        <v>0</v>
      </c>
      <c r="AF51" s="9">
        <f>H51/T51</f>
        <v>0</v>
      </c>
      <c r="AG51" s="9">
        <f>I51/U51</f>
        <v>5.2090332971826419E-6</v>
      </c>
      <c r="AH51" s="9">
        <f>J51/V51</f>
        <v>5.0660919618920347E-5</v>
      </c>
      <c r="AI51" s="9">
        <f>K51/W51</f>
        <v>2.8644247468254504E-3</v>
      </c>
      <c r="AJ51" s="9">
        <f>M51/Y51</f>
        <v>7.4921796628678981E-5</v>
      </c>
    </row>
    <row r="52" spans="1:36" x14ac:dyDescent="0.3">
      <c r="A52" t="s">
        <v>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22</v>
      </c>
      <c r="I52">
        <v>11</v>
      </c>
      <c r="J52">
        <v>84</v>
      </c>
      <c r="K52">
        <v>280</v>
      </c>
      <c r="L52">
        <f t="shared" si="0"/>
        <v>375</v>
      </c>
      <c r="M52">
        <v>397</v>
      </c>
      <c r="N52">
        <f>VLOOKUP(A52,'[1]PIVOT- Population Data Set'!A52:L521,2,FALSE)</f>
        <v>253921</v>
      </c>
      <c r="O52">
        <f>VLOOKUP(A52,'[1]PIVOT- Population Data Set'!A52:L521,3,FALSE)</f>
        <v>485435</v>
      </c>
      <c r="P52">
        <f>VLOOKUP(A52,'[1]PIVOT- Population Data Set'!A52:L521,4,FALSE)</f>
        <v>755843</v>
      </c>
      <c r="Q52">
        <f>VLOOKUP(A52,'[1]PIVOT- Population Data Set'!A52:L521,5,FALSE)</f>
        <v>1021197</v>
      </c>
      <c r="R52">
        <f>VLOOKUP(A52,'[1]PIVOT- Population Data Set'!A52:L521,6,FALSE)</f>
        <v>1294109</v>
      </c>
      <c r="S52">
        <f>VLOOKUP(A52,'[1]PIVOT- Population Data Set'!A52:L521,7,FALSE)</f>
        <v>1526498</v>
      </c>
      <c r="T52">
        <f>VLOOKUP(A52,'[1]PIVOT- Population Data Set'!A52:L521,8,FALSE)</f>
        <v>1752783</v>
      </c>
      <c r="U52">
        <f>VLOOKUP(A52,'[1]PIVOT- Population Data Set'!A52:L521,9,FALSE)</f>
        <v>2043123</v>
      </c>
      <c r="V52">
        <f>VLOOKUP(A52,'[1]PIVOT- Population Data Set'!A52:L521,10,FALSE)</f>
        <v>2302368</v>
      </c>
      <c r="W52">
        <f>VLOOKUP(A52,'[1]PIVOT- Population Data Set'!A52:L521,11,FALSE)</f>
        <v>73787</v>
      </c>
      <c r="X52">
        <f t="shared" si="1"/>
        <v>4419278</v>
      </c>
      <c r="Y52">
        <f>VLOOKUP(A52,'[1]PIVOT- Population Data Set'!A52:L521,12,FALSE)</f>
        <v>5177271</v>
      </c>
      <c r="Z52" s="9">
        <f>B52/N52</f>
        <v>0</v>
      </c>
      <c r="AA52" s="9">
        <f>C52/O52</f>
        <v>0</v>
      </c>
      <c r="AB52" s="9">
        <f>D52/P52</f>
        <v>0</v>
      </c>
      <c r="AC52" s="9">
        <f>E52/Q52</f>
        <v>0</v>
      </c>
      <c r="AD52" s="9">
        <f>F52/R52</f>
        <v>0</v>
      </c>
      <c r="AE52" s="9">
        <f>G52/S52</f>
        <v>0</v>
      </c>
      <c r="AF52" s="9">
        <f>H52/T52</f>
        <v>1.2551468150934828E-5</v>
      </c>
      <c r="AG52" s="9">
        <f>I52/U52</f>
        <v>5.3839147227063663E-6</v>
      </c>
      <c r="AH52" s="9">
        <f>J52/V52</f>
        <v>3.6484176291539843E-5</v>
      </c>
      <c r="AI52" s="9">
        <f>K52/W52</f>
        <v>3.7947063845934922E-3</v>
      </c>
      <c r="AJ52" s="9">
        <f>M52/Y52</f>
        <v>7.668132496830859E-5</v>
      </c>
    </row>
    <row r="53" spans="1:36" x14ac:dyDescent="0.3">
      <c r="A53" t="s">
        <v>76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33</v>
      </c>
      <c r="I53">
        <v>33</v>
      </c>
      <c r="J53">
        <v>108</v>
      </c>
      <c r="K53">
        <v>286</v>
      </c>
      <c r="L53">
        <f t="shared" si="0"/>
        <v>427</v>
      </c>
      <c r="M53">
        <v>460</v>
      </c>
      <c r="N53">
        <f>VLOOKUP(A53,'[1]PIVOT- Population Data Set'!A53:L522,2,FALSE)</f>
        <v>238337</v>
      </c>
      <c r="O53">
        <f>VLOOKUP(A53,'[1]PIVOT- Population Data Set'!A53:L522,3,FALSE)</f>
        <v>451157</v>
      </c>
      <c r="P53">
        <f>VLOOKUP(A53,'[1]PIVOT- Population Data Set'!A53:L522,4,FALSE)</f>
        <v>665375</v>
      </c>
      <c r="Q53">
        <f>VLOOKUP(A53,'[1]PIVOT- Population Data Set'!A53:L522,5,FALSE)</f>
        <v>908988</v>
      </c>
      <c r="R53">
        <f>VLOOKUP(A53,'[1]PIVOT- Population Data Set'!A53:L522,6,FALSE)</f>
        <v>1152486</v>
      </c>
      <c r="S53">
        <f>VLOOKUP(A53,'[1]PIVOT- Population Data Set'!A53:L522,7,FALSE)</f>
        <v>1397458</v>
      </c>
      <c r="T53">
        <f>VLOOKUP(A53,'[1]PIVOT- Population Data Set'!A53:L522,8,FALSE)</f>
        <v>1634189</v>
      </c>
      <c r="U53">
        <f>VLOOKUP(A53,'[1]PIVOT- Population Data Set'!A53:L522,9,FALSE)</f>
        <v>1902833</v>
      </c>
      <c r="V53">
        <f>VLOOKUP(A53,'[1]PIVOT- Population Data Set'!A53:L522,10,FALSE)</f>
        <v>2160956</v>
      </c>
      <c r="W53">
        <f>VLOOKUP(A53,'[1]PIVOT- Population Data Set'!A53:L522,11,FALSE)</f>
        <v>60112</v>
      </c>
      <c r="X53">
        <f t="shared" si="1"/>
        <v>4123901</v>
      </c>
      <c r="Y53">
        <f>VLOOKUP(A53,'[1]PIVOT- Population Data Set'!A53:L522,12,FALSE)</f>
        <v>5270658</v>
      </c>
      <c r="Z53" s="9">
        <f>B53/N53</f>
        <v>0</v>
      </c>
      <c r="AA53" s="9">
        <f>C53/O53</f>
        <v>0</v>
      </c>
      <c r="AB53" s="9">
        <f>D53/P53</f>
        <v>0</v>
      </c>
      <c r="AC53" s="9">
        <f>E53/Q53</f>
        <v>0</v>
      </c>
      <c r="AD53" s="9">
        <f>F53/R53</f>
        <v>0</v>
      </c>
      <c r="AE53" s="9">
        <f>G53/S53</f>
        <v>0</v>
      </c>
      <c r="AF53" s="9">
        <f>H53/T53</f>
        <v>2.0193502709906873E-5</v>
      </c>
      <c r="AG53" s="9">
        <f>I53/U53</f>
        <v>1.7342562379357517E-5</v>
      </c>
      <c r="AH53" s="9">
        <f>J53/V53</f>
        <v>4.9977880160447508E-5</v>
      </c>
      <c r="AI53" s="9">
        <f>K53/W53</f>
        <v>4.7577854671280277E-3</v>
      </c>
      <c r="AJ53" s="9">
        <f>M53/Y53</f>
        <v>8.7275630481051895E-5</v>
      </c>
    </row>
    <row r="54" spans="1:36" x14ac:dyDescent="0.3">
      <c r="A54" t="s">
        <v>77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21</v>
      </c>
      <c r="J54">
        <v>117</v>
      </c>
      <c r="K54">
        <v>302</v>
      </c>
      <c r="L54">
        <f t="shared" si="0"/>
        <v>440</v>
      </c>
      <c r="M54">
        <v>440</v>
      </c>
      <c r="N54">
        <f>VLOOKUP(A54,'[1]PIVOT- Population Data Set'!A54:L523,2,FALSE)</f>
        <v>346552</v>
      </c>
      <c r="O54">
        <f>VLOOKUP(A54,'[1]PIVOT- Population Data Set'!A54:L523,3,FALSE)</f>
        <v>645153</v>
      </c>
      <c r="P54">
        <f>VLOOKUP(A54,'[1]PIVOT- Population Data Set'!A54:L523,4,FALSE)</f>
        <v>957245</v>
      </c>
      <c r="Q54">
        <f>VLOOKUP(A54,'[1]PIVOT- Population Data Set'!A54:L523,5,FALSE)</f>
        <v>1271825</v>
      </c>
      <c r="R54">
        <f>VLOOKUP(A54,'[1]PIVOT- Population Data Set'!A54:L523,6,FALSE)</f>
        <v>1588610</v>
      </c>
      <c r="S54">
        <f>VLOOKUP(A54,'[1]PIVOT- Population Data Set'!A54:L523,7,FALSE)</f>
        <v>1910631</v>
      </c>
      <c r="T54">
        <f>VLOOKUP(A54,'[1]PIVOT- Population Data Set'!A54:L523,8,FALSE)</f>
        <v>2224061</v>
      </c>
      <c r="U54">
        <f>VLOOKUP(A54,'[1]PIVOT- Population Data Set'!A54:L523,9,FALSE)</f>
        <v>2578423</v>
      </c>
      <c r="V54">
        <f>VLOOKUP(A54,'[1]PIVOT- Population Data Set'!A54:L523,10,FALSE)</f>
        <v>2886231</v>
      </c>
      <c r="W54">
        <f>VLOOKUP(A54,'[1]PIVOT- Population Data Set'!A54:L523,11,FALSE)</f>
        <v>79248</v>
      </c>
      <c r="X54">
        <f t="shared" si="1"/>
        <v>5543902</v>
      </c>
      <c r="Y54">
        <f>VLOOKUP(A54,'[1]PIVOT- Population Data Set'!A54:L523,12,FALSE)</f>
        <v>5872653</v>
      </c>
      <c r="Z54" s="9">
        <f>B54/N54</f>
        <v>0</v>
      </c>
      <c r="AA54" s="9">
        <f>C54/O54</f>
        <v>0</v>
      </c>
      <c r="AB54" s="9">
        <f>D54/P54</f>
        <v>0</v>
      </c>
      <c r="AC54" s="9">
        <f>E54/Q54</f>
        <v>0</v>
      </c>
      <c r="AD54" s="9">
        <f>F54/R54</f>
        <v>0</v>
      </c>
      <c r="AE54" s="9">
        <f>G54/S54</f>
        <v>0</v>
      </c>
      <c r="AF54" s="9">
        <f>H54/T54</f>
        <v>0</v>
      </c>
      <c r="AG54" s="9">
        <f>I54/U54</f>
        <v>8.1445131384571104E-6</v>
      </c>
      <c r="AH54" s="9">
        <f>J54/V54</f>
        <v>4.0537295871328389E-5</v>
      </c>
      <c r="AI54" s="9">
        <f>K54/W54</f>
        <v>3.810821724207551E-3</v>
      </c>
      <c r="AJ54" s="9">
        <f>M54/Y54</f>
        <v>7.4923548181716167E-5</v>
      </c>
    </row>
    <row r="55" spans="1:36" x14ac:dyDescent="0.3">
      <c r="A55" t="s">
        <v>78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12</v>
      </c>
      <c r="I55">
        <v>25</v>
      </c>
      <c r="J55">
        <v>74</v>
      </c>
      <c r="K55">
        <v>220</v>
      </c>
      <c r="L55">
        <f t="shared" si="0"/>
        <v>319</v>
      </c>
      <c r="M55">
        <v>331</v>
      </c>
      <c r="N55">
        <f>VLOOKUP(A55,'[1]PIVOT- Population Data Set'!A55:L524,2,FALSE)</f>
        <v>268008</v>
      </c>
      <c r="O55">
        <f>VLOOKUP(A55,'[1]PIVOT- Population Data Set'!A55:L524,3,FALSE)</f>
        <v>522136</v>
      </c>
      <c r="P55">
        <f>VLOOKUP(A55,'[1]PIVOT- Population Data Set'!A55:L524,4,FALSE)</f>
        <v>791838</v>
      </c>
      <c r="Q55">
        <f>VLOOKUP(A55,'[1]PIVOT- Population Data Set'!A55:L524,5,FALSE)</f>
        <v>1069817</v>
      </c>
      <c r="R55">
        <f>VLOOKUP(A55,'[1]PIVOT- Population Data Set'!A55:L524,6,FALSE)</f>
        <v>1351050</v>
      </c>
      <c r="S55">
        <f>VLOOKUP(A55,'[1]PIVOT- Population Data Set'!A55:L524,7,FALSE)</f>
        <v>1640640</v>
      </c>
      <c r="T55">
        <f>VLOOKUP(A55,'[1]PIVOT- Population Data Set'!A55:L524,8,FALSE)</f>
        <v>1922781</v>
      </c>
      <c r="U55">
        <f>VLOOKUP(A55,'[1]PIVOT- Population Data Set'!A55:L524,9,FALSE)</f>
        <v>2211895</v>
      </c>
      <c r="V55">
        <f>VLOOKUP(A55,'[1]PIVOT- Population Data Set'!A55:L524,10,FALSE)</f>
        <v>2515677</v>
      </c>
      <c r="W55">
        <f>VLOOKUP(A55,'[1]PIVOT- Population Data Set'!A55:L524,11,FALSE)</f>
        <v>159904</v>
      </c>
      <c r="X55">
        <f t="shared" si="1"/>
        <v>4887476</v>
      </c>
      <c r="Y55">
        <f>VLOOKUP(A55,'[1]PIVOT- Population Data Set'!A55:L524,12,FALSE)</f>
        <v>5359693</v>
      </c>
      <c r="Z55" s="9">
        <f>B55/N55</f>
        <v>0</v>
      </c>
      <c r="AA55" s="9">
        <f>C55/O55</f>
        <v>0</v>
      </c>
      <c r="AB55" s="9">
        <f>D55/P55</f>
        <v>0</v>
      </c>
      <c r="AC55" s="9">
        <f>E55/Q55</f>
        <v>0</v>
      </c>
      <c r="AD55" s="9">
        <f>F55/R55</f>
        <v>0</v>
      </c>
      <c r="AE55" s="9">
        <f>G55/S55</f>
        <v>0</v>
      </c>
      <c r="AF55" s="9">
        <f>H55/T55</f>
        <v>6.2409603589800396E-6</v>
      </c>
      <c r="AG55" s="9">
        <f>I55/U55</f>
        <v>1.1302525662384516E-5</v>
      </c>
      <c r="AH55" s="9">
        <f>J55/V55</f>
        <v>2.9415541025338308E-5</v>
      </c>
      <c r="AI55" s="9">
        <f>K55/W55</f>
        <v>1.3758254952971783E-3</v>
      </c>
      <c r="AJ55" s="9">
        <f>M55/Y55</f>
        <v>6.1757268559971623E-5</v>
      </c>
    </row>
    <row r="56" spans="1:36" x14ac:dyDescent="0.3">
      <c r="A56" t="s">
        <v>79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42</v>
      </c>
      <c r="I56">
        <v>33</v>
      </c>
      <c r="J56">
        <v>65</v>
      </c>
      <c r="K56">
        <v>236</v>
      </c>
      <c r="L56">
        <f t="shared" si="0"/>
        <v>334</v>
      </c>
      <c r="M56">
        <v>376</v>
      </c>
      <c r="N56">
        <f>VLOOKUP(A56,'[1]PIVOT- Population Data Set'!A56:L525,2,FALSE)</f>
        <v>99170</v>
      </c>
      <c r="O56">
        <f>VLOOKUP(A56,'[1]PIVOT- Population Data Set'!A56:L525,3,FALSE)</f>
        <v>197637</v>
      </c>
      <c r="P56">
        <f>VLOOKUP(A56,'[1]PIVOT- Population Data Set'!A56:L525,4,FALSE)</f>
        <v>292472</v>
      </c>
      <c r="Q56">
        <f>VLOOKUP(A56,'[1]PIVOT- Population Data Set'!A56:L525,5,FALSE)</f>
        <v>395821</v>
      </c>
      <c r="R56">
        <f>VLOOKUP(A56,'[1]PIVOT- Population Data Set'!A56:L525,6,FALSE)</f>
        <v>497651</v>
      </c>
      <c r="S56">
        <f>VLOOKUP(A56,'[1]PIVOT- Population Data Set'!A56:L525,7,FALSE)</f>
        <v>600799</v>
      </c>
      <c r="T56">
        <f>VLOOKUP(A56,'[1]PIVOT- Population Data Set'!A56:L525,8,FALSE)</f>
        <v>698786</v>
      </c>
      <c r="U56">
        <f>VLOOKUP(A56,'[1]PIVOT- Population Data Set'!A56:L525,9,FALSE)</f>
        <v>786543</v>
      </c>
      <c r="V56">
        <f>VLOOKUP(A56,'[1]PIVOT- Population Data Set'!A56:L525,10,FALSE)</f>
        <v>875362</v>
      </c>
      <c r="W56">
        <f>VLOOKUP(A56,'[1]PIVOT- Population Data Set'!A56:L525,11,FALSE)</f>
        <v>35535</v>
      </c>
      <c r="X56">
        <f t="shared" si="1"/>
        <v>1697440</v>
      </c>
      <c r="Y56">
        <f>VLOOKUP(A56,'[1]PIVOT- Population Data Set'!A56:L525,12,FALSE)</f>
        <v>5915370</v>
      </c>
      <c r="Z56" s="9">
        <f>B56/N56</f>
        <v>0</v>
      </c>
      <c r="AA56" s="9">
        <f>C56/O56</f>
        <v>0</v>
      </c>
      <c r="AB56" s="9">
        <f>D56/P56</f>
        <v>0</v>
      </c>
      <c r="AC56" s="9">
        <f>E56/Q56</f>
        <v>0</v>
      </c>
      <c r="AD56" s="9">
        <f>F56/R56</f>
        <v>0</v>
      </c>
      <c r="AE56" s="9">
        <f>G56/S56</f>
        <v>0</v>
      </c>
      <c r="AF56" s="9">
        <f>H56/T56</f>
        <v>6.0104237921194755E-5</v>
      </c>
      <c r="AG56" s="9">
        <f>I56/U56</f>
        <v>4.1955748128201506E-5</v>
      </c>
      <c r="AH56" s="9">
        <f>J56/V56</f>
        <v>7.4254993933938189E-5</v>
      </c>
      <c r="AI56" s="9">
        <f>K56/W56</f>
        <v>6.6413395244125512E-3</v>
      </c>
      <c r="AJ56" s="9">
        <f>M56/Y56</f>
        <v>6.3563225968958837E-5</v>
      </c>
    </row>
    <row r="57" spans="1:36" x14ac:dyDescent="0.3">
      <c r="A57" t="s">
        <v>80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12</v>
      </c>
      <c r="J57">
        <v>170</v>
      </c>
      <c r="K57">
        <v>364</v>
      </c>
      <c r="L57">
        <f t="shared" si="0"/>
        <v>546</v>
      </c>
      <c r="M57">
        <v>546</v>
      </c>
      <c r="N57">
        <f>VLOOKUP(A57,'[1]PIVOT- Population Data Set'!A57:L526,2,FALSE)</f>
        <v>50505</v>
      </c>
      <c r="O57">
        <f>VLOOKUP(A57,'[1]PIVOT- Population Data Set'!A57:L526,3,FALSE)</f>
        <v>89643</v>
      </c>
      <c r="P57">
        <f>VLOOKUP(A57,'[1]PIVOT- Population Data Set'!A57:L526,4,FALSE)</f>
        <v>136278</v>
      </c>
      <c r="Q57">
        <f>VLOOKUP(A57,'[1]PIVOT- Population Data Set'!A57:L526,5,FALSE)</f>
        <v>185057</v>
      </c>
      <c r="R57">
        <f>VLOOKUP(A57,'[1]PIVOT- Population Data Set'!A57:L526,6,FALSE)</f>
        <v>221168</v>
      </c>
      <c r="S57">
        <f>VLOOKUP(A57,'[1]PIVOT- Population Data Set'!A57:L526,7,FALSE)</f>
        <v>254954</v>
      </c>
      <c r="T57">
        <f>VLOOKUP(A57,'[1]PIVOT- Population Data Set'!A57:L526,8,FALSE)</f>
        <v>284188</v>
      </c>
      <c r="U57">
        <f>VLOOKUP(A57,'[1]PIVOT- Population Data Set'!A57:L526,9,FALSE)</f>
        <v>318317</v>
      </c>
      <c r="V57">
        <f>VLOOKUP(A57,'[1]PIVOT- Population Data Set'!A57:L526,10,FALSE)</f>
        <v>341648</v>
      </c>
      <c r="W57">
        <f>VLOOKUP(A57,'[1]PIVOT- Population Data Set'!A57:L526,11,FALSE)</f>
        <v>6093</v>
      </c>
      <c r="X57">
        <f t="shared" si="1"/>
        <v>666058</v>
      </c>
      <c r="Y57">
        <f>VLOOKUP(A57,'[1]PIVOT- Population Data Set'!A57:L526,12,FALSE)</f>
        <v>3494487</v>
      </c>
      <c r="Z57" s="9">
        <f>B57/N57</f>
        <v>0</v>
      </c>
      <c r="AA57" s="9">
        <f>C57/O57</f>
        <v>0</v>
      </c>
      <c r="AB57" s="9">
        <f>D57/P57</f>
        <v>0</v>
      </c>
      <c r="AC57" s="9">
        <f>E57/Q57</f>
        <v>0</v>
      </c>
      <c r="AD57" s="9">
        <f>F57/R57</f>
        <v>0</v>
      </c>
      <c r="AE57" s="9">
        <f>G57/S57</f>
        <v>0</v>
      </c>
      <c r="AF57" s="9">
        <f>H57/T57</f>
        <v>0</v>
      </c>
      <c r="AG57" s="9">
        <f>I57/U57</f>
        <v>3.7698269335285266E-5</v>
      </c>
      <c r="AH57" s="9">
        <f>J57/V57</f>
        <v>4.975881609141573E-4</v>
      </c>
      <c r="AI57" s="9">
        <f>K57/W57</f>
        <v>5.9740686033152801E-2</v>
      </c>
      <c r="AJ57" s="9">
        <f>M57/Y57</f>
        <v>1.5624610994403469E-4</v>
      </c>
    </row>
    <row r="58" spans="1:36" x14ac:dyDescent="0.3">
      <c r="A58" t="s">
        <v>81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20</v>
      </c>
      <c r="J58">
        <v>100</v>
      </c>
      <c r="K58">
        <v>339</v>
      </c>
      <c r="L58">
        <f t="shared" si="0"/>
        <v>459</v>
      </c>
      <c r="M58">
        <v>459</v>
      </c>
      <c r="N58">
        <f>VLOOKUP(A58,'[1]PIVOT- Population Data Set'!A58:L527,2,FALSE)</f>
        <v>49106</v>
      </c>
      <c r="O58">
        <f>VLOOKUP(A58,'[1]PIVOT- Population Data Set'!A58:L527,3,FALSE)</f>
        <v>89193</v>
      </c>
      <c r="P58">
        <f>VLOOKUP(A58,'[1]PIVOT- Population Data Set'!A58:L527,4,FALSE)</f>
        <v>134512</v>
      </c>
      <c r="Q58">
        <f>VLOOKUP(A58,'[1]PIVOT- Population Data Set'!A58:L527,5,FALSE)</f>
        <v>183775</v>
      </c>
      <c r="R58">
        <f>VLOOKUP(A58,'[1]PIVOT- Population Data Set'!A58:L527,6,FALSE)</f>
        <v>219509</v>
      </c>
      <c r="S58">
        <f>VLOOKUP(A58,'[1]PIVOT- Population Data Set'!A58:L527,7,FALSE)</f>
        <v>254926</v>
      </c>
      <c r="T58">
        <f>VLOOKUP(A58,'[1]PIVOT- Population Data Set'!A58:L527,8,FALSE)</f>
        <v>286207</v>
      </c>
      <c r="U58">
        <f>VLOOKUP(A58,'[1]PIVOT- Population Data Set'!A58:L527,9,FALSE)</f>
        <v>321106</v>
      </c>
      <c r="V58">
        <f>VLOOKUP(A58,'[1]PIVOT- Population Data Set'!A58:L527,10,FALSE)</f>
        <v>344982</v>
      </c>
      <c r="W58">
        <f>VLOOKUP(A58,'[1]PIVOT- Population Data Set'!A58:L527,11,FALSE)</f>
        <v>17026</v>
      </c>
      <c r="X58">
        <f t="shared" si="1"/>
        <v>683114</v>
      </c>
      <c r="Y58">
        <f>VLOOKUP(A58,'[1]PIVOT- Population Data Set'!A58:L527,12,FALSE)</f>
        <v>3545837</v>
      </c>
      <c r="Z58" s="9">
        <f>B58/N58</f>
        <v>0</v>
      </c>
      <c r="AA58" s="9">
        <f>C58/O58</f>
        <v>0</v>
      </c>
      <c r="AB58" s="9">
        <f>D58/P58</f>
        <v>0</v>
      </c>
      <c r="AC58" s="9">
        <f>E58/Q58</f>
        <v>0</v>
      </c>
      <c r="AD58" s="9">
        <f>F58/R58</f>
        <v>0</v>
      </c>
      <c r="AE58" s="9">
        <f>G58/S58</f>
        <v>0</v>
      </c>
      <c r="AF58" s="9">
        <f>H58/T58</f>
        <v>0</v>
      </c>
      <c r="AG58" s="9">
        <f>I58/U58</f>
        <v>6.2284728407441774E-5</v>
      </c>
      <c r="AH58" s="9">
        <f>J58/V58</f>
        <v>2.8987019612617472E-4</v>
      </c>
      <c r="AI58" s="9">
        <f>K58/W58</f>
        <v>1.991072477387525E-2</v>
      </c>
      <c r="AJ58" s="9">
        <f>M58/Y58</f>
        <v>1.294475747193117E-4</v>
      </c>
    </row>
    <row r="59" spans="1:36" x14ac:dyDescent="0.3">
      <c r="A59" t="s">
        <v>82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119</v>
      </c>
      <c r="K59">
        <v>415</v>
      </c>
      <c r="L59">
        <f t="shared" si="0"/>
        <v>534</v>
      </c>
      <c r="M59">
        <v>534</v>
      </c>
      <c r="N59">
        <f>VLOOKUP(A59,'[1]PIVOT- Population Data Set'!A59:L528,2,FALSE)</f>
        <v>48238</v>
      </c>
      <c r="O59">
        <f>VLOOKUP(A59,'[1]PIVOT- Population Data Set'!A59:L528,3,FALSE)</f>
        <v>87674</v>
      </c>
      <c r="P59">
        <f>VLOOKUP(A59,'[1]PIVOT- Population Data Set'!A59:L528,4,FALSE)</f>
        <v>133306</v>
      </c>
      <c r="Q59">
        <f>VLOOKUP(A59,'[1]PIVOT- Population Data Set'!A59:L528,5,FALSE)</f>
        <v>182583</v>
      </c>
      <c r="R59">
        <f>VLOOKUP(A59,'[1]PIVOT- Population Data Set'!A59:L528,6,FALSE)</f>
        <v>217370</v>
      </c>
      <c r="S59">
        <f>VLOOKUP(A59,'[1]PIVOT- Population Data Set'!A59:L528,7,FALSE)</f>
        <v>253597</v>
      </c>
      <c r="T59">
        <f>VLOOKUP(A59,'[1]PIVOT- Population Data Set'!A59:L528,8,FALSE)</f>
        <v>286529</v>
      </c>
      <c r="U59">
        <f>VLOOKUP(A59,'[1]PIVOT- Population Data Set'!A59:L528,9,FALSE)</f>
        <v>322844</v>
      </c>
      <c r="V59">
        <f>VLOOKUP(A59,'[1]PIVOT- Population Data Set'!A59:L528,10,FALSE)</f>
        <v>346458</v>
      </c>
      <c r="W59">
        <f>VLOOKUP(A59,'[1]PIVOT- Population Data Set'!A59:L528,11,FALSE)</f>
        <v>4370</v>
      </c>
      <c r="X59">
        <f t="shared" si="1"/>
        <v>673672</v>
      </c>
      <c r="Y59">
        <f>VLOOKUP(A59,'[1]PIVOT- Population Data Set'!A59:L528,12,FALSE)</f>
        <v>3558172</v>
      </c>
      <c r="Z59" s="9">
        <f>B59/N59</f>
        <v>0</v>
      </c>
      <c r="AA59" s="9">
        <f>C59/O59</f>
        <v>0</v>
      </c>
      <c r="AB59" s="9">
        <f>D59/P59</f>
        <v>0</v>
      </c>
      <c r="AC59" s="9">
        <f>E59/Q59</f>
        <v>0</v>
      </c>
      <c r="AD59" s="9">
        <f>F59/R59</f>
        <v>0</v>
      </c>
      <c r="AE59" s="9">
        <f>G59/S59</f>
        <v>0</v>
      </c>
      <c r="AF59" s="9">
        <f>H59/T59</f>
        <v>0</v>
      </c>
      <c r="AG59" s="9">
        <f>I59/U59</f>
        <v>0</v>
      </c>
      <c r="AH59" s="9">
        <f>J59/V59</f>
        <v>3.434759768860872E-4</v>
      </c>
      <c r="AI59" s="9">
        <f>K59/W59</f>
        <v>9.4965675057208238E-2</v>
      </c>
      <c r="AJ59" s="9">
        <f>M59/Y59</f>
        <v>1.5007706204196988E-4</v>
      </c>
    </row>
    <row r="60" spans="1:36" x14ac:dyDescent="0.3">
      <c r="A60" t="s">
        <v>83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113</v>
      </c>
      <c r="K60">
        <v>317</v>
      </c>
      <c r="L60">
        <f t="shared" si="0"/>
        <v>430</v>
      </c>
      <c r="M60">
        <v>430</v>
      </c>
      <c r="N60">
        <f>VLOOKUP(A60,'[1]PIVOT- Population Data Set'!A60:L529,2,FALSE)</f>
        <v>47139</v>
      </c>
      <c r="O60">
        <f>VLOOKUP(A60,'[1]PIVOT- Population Data Set'!A60:L529,3,FALSE)</f>
        <v>86630</v>
      </c>
      <c r="P60">
        <f>VLOOKUP(A60,'[1]PIVOT- Population Data Set'!A60:L529,4,FALSE)</f>
        <v>132477</v>
      </c>
      <c r="Q60">
        <f>VLOOKUP(A60,'[1]PIVOT- Population Data Set'!A60:L529,5,FALSE)</f>
        <v>181998</v>
      </c>
      <c r="R60">
        <f>VLOOKUP(A60,'[1]PIVOT- Population Data Set'!A60:L529,6,FALSE)</f>
        <v>216026</v>
      </c>
      <c r="S60">
        <f>VLOOKUP(A60,'[1]PIVOT- Population Data Set'!A60:L529,7,FALSE)</f>
        <v>252829</v>
      </c>
      <c r="T60">
        <f>VLOOKUP(A60,'[1]PIVOT- Population Data Set'!A60:L529,8,FALSE)</f>
        <v>287212</v>
      </c>
      <c r="U60">
        <f>VLOOKUP(A60,'[1]PIVOT- Population Data Set'!A60:L529,9,FALSE)</f>
        <v>323825</v>
      </c>
      <c r="V60">
        <f>VLOOKUP(A60,'[1]PIVOT- Population Data Set'!A60:L529,10,FALSE)</f>
        <v>348326</v>
      </c>
      <c r="W60">
        <f>VLOOKUP(A60,'[1]PIVOT- Population Data Set'!A60:L529,11,FALSE)</f>
        <v>8340</v>
      </c>
      <c r="X60">
        <f t="shared" si="1"/>
        <v>680491</v>
      </c>
      <c r="Y60">
        <f>VLOOKUP(A60,'[1]PIVOT- Population Data Set'!A60:L529,12,FALSE)</f>
        <v>3572213</v>
      </c>
      <c r="Z60" s="9">
        <f>B60/N60</f>
        <v>0</v>
      </c>
      <c r="AA60" s="9">
        <f>C60/O60</f>
        <v>0</v>
      </c>
      <c r="AB60" s="9">
        <f>D60/P60</f>
        <v>0</v>
      </c>
      <c r="AC60" s="9">
        <f>E60/Q60</f>
        <v>0</v>
      </c>
      <c r="AD60" s="9">
        <f>F60/R60</f>
        <v>0</v>
      </c>
      <c r="AE60" s="9">
        <f>G60/S60</f>
        <v>0</v>
      </c>
      <c r="AF60" s="9">
        <f>H60/T60</f>
        <v>0</v>
      </c>
      <c r="AG60" s="9">
        <f>I60/U60</f>
        <v>0</v>
      </c>
      <c r="AH60" s="9">
        <f>J60/V60</f>
        <v>3.2440874353335667E-4</v>
      </c>
      <c r="AI60" s="9">
        <f>K60/W60</f>
        <v>3.800959232613909E-2</v>
      </c>
      <c r="AJ60" s="9">
        <f>M60/Y60</f>
        <v>1.2037356115102878E-4</v>
      </c>
    </row>
    <row r="61" spans="1:36" x14ac:dyDescent="0.3">
      <c r="A61" t="s">
        <v>84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11</v>
      </c>
      <c r="J61">
        <v>79</v>
      </c>
      <c r="K61">
        <v>377</v>
      </c>
      <c r="L61">
        <f t="shared" si="0"/>
        <v>467</v>
      </c>
      <c r="M61">
        <v>467</v>
      </c>
      <c r="N61">
        <f>VLOOKUP(A61,'[1]PIVOT- Population Data Set'!A61:L530,2,FALSE)</f>
        <v>46362</v>
      </c>
      <c r="O61">
        <f>VLOOKUP(A61,'[1]PIVOT- Population Data Set'!A61:L530,3,FALSE)</f>
        <v>85603</v>
      </c>
      <c r="P61">
        <f>VLOOKUP(A61,'[1]PIVOT- Population Data Set'!A61:L530,4,FALSE)</f>
        <v>132493</v>
      </c>
      <c r="Q61">
        <f>VLOOKUP(A61,'[1]PIVOT- Population Data Set'!A61:L530,5,FALSE)</f>
        <v>182726</v>
      </c>
      <c r="R61">
        <f>VLOOKUP(A61,'[1]PIVOT- Population Data Set'!A61:L530,6,FALSE)</f>
        <v>215803</v>
      </c>
      <c r="S61">
        <f>VLOOKUP(A61,'[1]PIVOT- Population Data Set'!A61:L530,7,FALSE)</f>
        <v>253134</v>
      </c>
      <c r="T61">
        <f>VLOOKUP(A61,'[1]PIVOT- Population Data Set'!A61:L530,8,FALSE)</f>
        <v>288427</v>
      </c>
      <c r="U61">
        <f>VLOOKUP(A61,'[1]PIVOT- Population Data Set'!A61:L530,9,FALSE)</f>
        <v>326862</v>
      </c>
      <c r="V61">
        <f>VLOOKUP(A61,'[1]PIVOT- Population Data Set'!A61:L530,10,FALSE)</f>
        <v>351105</v>
      </c>
      <c r="W61">
        <f>VLOOKUP(A61,'[1]PIVOT- Population Data Set'!A61:L530,11,FALSE)</f>
        <v>3932</v>
      </c>
      <c r="X61">
        <f t="shared" si="1"/>
        <v>681899</v>
      </c>
      <c r="Y61">
        <f>VLOOKUP(A61,'[1]PIVOT- Population Data Set'!A61:L530,12,FALSE)</f>
        <v>3583561</v>
      </c>
      <c r="Z61" s="9">
        <f>B61/N61</f>
        <v>0</v>
      </c>
      <c r="AA61" s="9">
        <f>C61/O61</f>
        <v>0</v>
      </c>
      <c r="AB61" s="9">
        <f>D61/P61</f>
        <v>0</v>
      </c>
      <c r="AC61" s="9">
        <f>E61/Q61</f>
        <v>0</v>
      </c>
      <c r="AD61" s="9">
        <f>F61/R61</f>
        <v>0</v>
      </c>
      <c r="AE61" s="9">
        <f>G61/S61</f>
        <v>0</v>
      </c>
      <c r="AF61" s="9">
        <f>H61/T61</f>
        <v>0</v>
      </c>
      <c r="AG61" s="9">
        <f>I61/U61</f>
        <v>3.3653346060416933E-5</v>
      </c>
      <c r="AH61" s="9">
        <f>J61/V61</f>
        <v>2.2500391620740233E-4</v>
      </c>
      <c r="AI61" s="9">
        <f>K61/W61</f>
        <v>9.5879959308240087E-2</v>
      </c>
      <c r="AJ61" s="9">
        <f>M61/Y61</f>
        <v>1.3031730170073847E-4</v>
      </c>
    </row>
    <row r="62" spans="1:36" x14ac:dyDescent="0.3">
      <c r="A62" t="s">
        <v>85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30</v>
      </c>
      <c r="J62">
        <v>103</v>
      </c>
      <c r="K62">
        <v>364</v>
      </c>
      <c r="L62">
        <f t="shared" si="0"/>
        <v>497</v>
      </c>
      <c r="M62">
        <v>497</v>
      </c>
      <c r="N62">
        <f>VLOOKUP(A62,'[1]PIVOT- Population Data Set'!A62:L531,2,FALSE)</f>
        <v>45275</v>
      </c>
      <c r="O62">
        <f>VLOOKUP(A62,'[1]PIVOT- Population Data Set'!A62:L531,3,FALSE)</f>
        <v>83960</v>
      </c>
      <c r="P62">
        <f>VLOOKUP(A62,'[1]PIVOT- Population Data Set'!A62:L531,4,FALSE)</f>
        <v>131866</v>
      </c>
      <c r="Q62">
        <f>VLOOKUP(A62,'[1]PIVOT- Population Data Set'!A62:L531,5,FALSE)</f>
        <v>182263</v>
      </c>
      <c r="R62">
        <f>VLOOKUP(A62,'[1]PIVOT- Population Data Set'!A62:L531,6,FALSE)</f>
        <v>214764</v>
      </c>
      <c r="S62">
        <f>VLOOKUP(A62,'[1]PIVOT- Population Data Set'!A62:L531,7,FALSE)</f>
        <v>252192</v>
      </c>
      <c r="T62">
        <f>VLOOKUP(A62,'[1]PIVOT- Population Data Set'!A62:L531,8,FALSE)</f>
        <v>288202</v>
      </c>
      <c r="U62">
        <f>VLOOKUP(A62,'[1]PIVOT- Population Data Set'!A62:L531,9,FALSE)</f>
        <v>328038</v>
      </c>
      <c r="V62">
        <f>VLOOKUP(A62,'[1]PIVOT- Population Data Set'!A62:L531,10,FALSE)</f>
        <v>352118</v>
      </c>
      <c r="W62">
        <f>VLOOKUP(A62,'[1]PIVOT- Population Data Set'!A62:L531,11,FALSE)</f>
        <v>6762</v>
      </c>
      <c r="X62">
        <f t="shared" si="1"/>
        <v>686918</v>
      </c>
      <c r="Y62">
        <f>VLOOKUP(A62,'[1]PIVOT- Population Data Set'!A62:L531,12,FALSE)</f>
        <v>3592053</v>
      </c>
      <c r="Z62" s="9">
        <f>B62/N62</f>
        <v>0</v>
      </c>
      <c r="AA62" s="9">
        <f>C62/O62</f>
        <v>0</v>
      </c>
      <c r="AB62" s="9">
        <f>D62/P62</f>
        <v>0</v>
      </c>
      <c r="AC62" s="9">
        <f>E62/Q62</f>
        <v>0</v>
      </c>
      <c r="AD62" s="9">
        <f>F62/R62</f>
        <v>0</v>
      </c>
      <c r="AE62" s="9">
        <f>G62/S62</f>
        <v>0</v>
      </c>
      <c r="AF62" s="9">
        <f>H62/T62</f>
        <v>0</v>
      </c>
      <c r="AG62" s="9">
        <f>I62/U62</f>
        <v>9.1452819490424892E-5</v>
      </c>
      <c r="AH62" s="9">
        <f>J62/V62</f>
        <v>2.9251557716447325E-4</v>
      </c>
      <c r="AI62" s="9">
        <f>K62/W62</f>
        <v>5.3830227743271224E-2</v>
      </c>
      <c r="AJ62" s="9">
        <f>M62/Y62</f>
        <v>1.3836098743531903E-4</v>
      </c>
    </row>
    <row r="63" spans="1:36" x14ac:dyDescent="0.3">
      <c r="A63" t="s">
        <v>86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14</v>
      </c>
      <c r="J63">
        <v>137</v>
      </c>
      <c r="K63">
        <v>397</v>
      </c>
      <c r="L63">
        <f t="shared" si="0"/>
        <v>548</v>
      </c>
      <c r="M63">
        <v>548</v>
      </c>
      <c r="N63">
        <f>VLOOKUP(A63,'[1]PIVOT- Population Data Set'!A63:L532,2,FALSE)</f>
        <v>44291</v>
      </c>
      <c r="O63">
        <f>VLOOKUP(A63,'[1]PIVOT- Population Data Set'!A63:L532,3,FALSE)</f>
        <v>90639</v>
      </c>
      <c r="P63">
        <f>VLOOKUP(A63,'[1]PIVOT- Population Data Set'!A63:L532,4,FALSE)</f>
        <v>139215</v>
      </c>
      <c r="Q63">
        <f>VLOOKUP(A63,'[1]PIVOT- Population Data Set'!A63:L532,5,FALSE)</f>
        <v>190252</v>
      </c>
      <c r="R63">
        <f>VLOOKUP(A63,'[1]PIVOT- Population Data Set'!A63:L532,6,FALSE)</f>
        <v>221522</v>
      </c>
      <c r="S63">
        <f>VLOOKUP(A63,'[1]PIVOT- Population Data Set'!A63:L532,7,FALSE)</f>
        <v>258706</v>
      </c>
      <c r="T63">
        <f>VLOOKUP(A63,'[1]PIVOT- Population Data Set'!A63:L532,8,FALSE)</f>
        <v>295526</v>
      </c>
      <c r="U63">
        <f>VLOOKUP(A63,'[1]PIVOT- Population Data Set'!A63:L532,9,FALSE)</f>
        <v>337259</v>
      </c>
      <c r="V63">
        <f>VLOOKUP(A63,'[1]PIVOT- Population Data Set'!A63:L532,10,FALSE)</f>
        <v>360594</v>
      </c>
      <c r="W63">
        <f>VLOOKUP(A63,'[1]PIVOT- Population Data Set'!A63:L532,11,FALSE)</f>
        <v>7607</v>
      </c>
      <c r="X63">
        <f t="shared" si="1"/>
        <v>705460</v>
      </c>
      <c r="Y63">
        <f>VLOOKUP(A63,'[1]PIVOT- Population Data Set'!A63:L532,12,FALSE)</f>
        <v>3593222</v>
      </c>
      <c r="Z63" s="9">
        <f>B63/N63</f>
        <v>0</v>
      </c>
      <c r="AA63" s="9">
        <f>C63/O63</f>
        <v>0</v>
      </c>
      <c r="AB63" s="9">
        <f>D63/P63</f>
        <v>0</v>
      </c>
      <c r="AC63" s="9">
        <f>E63/Q63</f>
        <v>0</v>
      </c>
      <c r="AD63" s="9">
        <f>F63/R63</f>
        <v>0</v>
      </c>
      <c r="AE63" s="9">
        <f>G63/S63</f>
        <v>0</v>
      </c>
      <c r="AF63" s="9">
        <f>H63/T63</f>
        <v>0</v>
      </c>
      <c r="AG63" s="9">
        <f>I63/U63</f>
        <v>4.1511123498557487E-5</v>
      </c>
      <c r="AH63" s="9">
        <f>J63/V63</f>
        <v>3.7992867324470182E-4</v>
      </c>
      <c r="AI63" s="9">
        <f>K63/W63</f>
        <v>5.2188773498093859E-2</v>
      </c>
      <c r="AJ63" s="9">
        <f>M63/Y63</f>
        <v>1.5250936346265274E-4</v>
      </c>
    </row>
    <row r="64" spans="1:36" x14ac:dyDescent="0.3">
      <c r="A64" t="s">
        <v>87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92</v>
      </c>
      <c r="K64">
        <v>307</v>
      </c>
      <c r="L64">
        <f t="shared" si="0"/>
        <v>399</v>
      </c>
      <c r="M64">
        <v>399</v>
      </c>
      <c r="N64">
        <f>VLOOKUP(A64,'[1]PIVOT- Population Data Set'!A64:L533,2,FALSE)</f>
        <v>43351</v>
      </c>
      <c r="O64">
        <f>VLOOKUP(A64,'[1]PIVOT- Population Data Set'!A64:L533,3,FALSE)</f>
        <v>80023</v>
      </c>
      <c r="P64">
        <f>VLOOKUP(A64,'[1]PIVOT- Population Data Set'!A64:L533,4,FALSE)</f>
        <v>129332</v>
      </c>
      <c r="Q64">
        <f>VLOOKUP(A64,'[1]PIVOT- Population Data Set'!A64:L533,5,FALSE)</f>
        <v>180529</v>
      </c>
      <c r="R64">
        <f>VLOOKUP(A64,'[1]PIVOT- Population Data Set'!A64:L533,6,FALSE)</f>
        <v>219023</v>
      </c>
      <c r="S64">
        <f>VLOOKUP(A64,'[1]PIVOT- Population Data Set'!A64:L533,7,FALSE)</f>
        <v>255873</v>
      </c>
      <c r="T64">
        <f>VLOOKUP(A64,'[1]PIVOT- Population Data Set'!A64:L533,8,FALSE)</f>
        <v>293740</v>
      </c>
      <c r="U64">
        <f>VLOOKUP(A64,'[1]PIVOT- Population Data Set'!A64:L533,9,FALSE)</f>
        <v>328060</v>
      </c>
      <c r="V64">
        <f>VLOOKUP(A64,'[1]PIVOT- Population Data Set'!A64:L533,10,FALSE)</f>
        <v>351040</v>
      </c>
      <c r="W64">
        <f>VLOOKUP(A64,'[1]PIVOT- Population Data Set'!A64:L533,11,FALSE)</f>
        <v>8683</v>
      </c>
      <c r="X64">
        <f t="shared" si="1"/>
        <v>687783</v>
      </c>
      <c r="Y64">
        <f>VLOOKUP(A64,'[1]PIVOT- Population Data Set'!A64:L533,12,FALSE)</f>
        <v>3588570</v>
      </c>
      <c r="Z64" s="9">
        <f>B64/N64</f>
        <v>0</v>
      </c>
      <c r="AA64" s="9">
        <f>C64/O64</f>
        <v>0</v>
      </c>
      <c r="AB64" s="9">
        <f>D64/P64</f>
        <v>0</v>
      </c>
      <c r="AC64" s="9">
        <f>E64/Q64</f>
        <v>0</v>
      </c>
      <c r="AD64" s="9">
        <f>F64/R64</f>
        <v>0</v>
      </c>
      <c r="AE64" s="9">
        <f>G64/S64</f>
        <v>0</v>
      </c>
      <c r="AF64" s="9">
        <f>H64/T64</f>
        <v>0</v>
      </c>
      <c r="AG64" s="9">
        <f>I64/U64</f>
        <v>0</v>
      </c>
      <c r="AH64" s="9">
        <f>J64/V64</f>
        <v>2.6207839562443025E-4</v>
      </c>
      <c r="AI64" s="9">
        <f>K64/W64</f>
        <v>3.5356443625475069E-2</v>
      </c>
      <c r="AJ64" s="9">
        <f>M64/Y64</f>
        <v>1.1118634999456609E-4</v>
      </c>
    </row>
    <row r="65" spans="1:36" x14ac:dyDescent="0.3">
      <c r="A65" t="s">
        <v>88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10</v>
      </c>
      <c r="I65">
        <v>33</v>
      </c>
      <c r="J65">
        <v>105</v>
      </c>
      <c r="K65">
        <v>389</v>
      </c>
      <c r="L65">
        <f t="shared" si="0"/>
        <v>527</v>
      </c>
      <c r="M65">
        <v>537</v>
      </c>
      <c r="N65">
        <f>VLOOKUP(A65,'[1]PIVOT- Population Data Set'!A65:L534,2,FALSE)</f>
        <v>42578</v>
      </c>
      <c r="O65">
        <f>VLOOKUP(A65,'[1]PIVOT- Population Data Set'!A65:L534,3,FALSE)</f>
        <v>87676</v>
      </c>
      <c r="P65">
        <f>VLOOKUP(A65,'[1]PIVOT- Population Data Set'!A65:L534,4,FALSE)</f>
        <v>128632</v>
      </c>
      <c r="Q65">
        <f>VLOOKUP(A65,'[1]PIVOT- Population Data Set'!A65:L534,5,FALSE)</f>
        <v>179998</v>
      </c>
      <c r="R65">
        <f>VLOOKUP(A65,'[1]PIVOT- Population Data Set'!A65:L534,6,FALSE)</f>
        <v>216832</v>
      </c>
      <c r="S65">
        <f>VLOOKUP(A65,'[1]PIVOT- Population Data Set'!A65:L534,7,FALSE)</f>
        <v>253065</v>
      </c>
      <c r="T65">
        <f>VLOOKUP(A65,'[1]PIVOT- Population Data Set'!A65:L534,8,FALSE)</f>
        <v>291785</v>
      </c>
      <c r="U65">
        <f>VLOOKUP(A65,'[1]PIVOT- Population Data Set'!A65:L534,9,FALSE)</f>
        <v>328561</v>
      </c>
      <c r="V65">
        <f>VLOOKUP(A65,'[1]PIVOT- Population Data Set'!A65:L534,10,FALSE)</f>
        <v>352021</v>
      </c>
      <c r="W65">
        <f>VLOOKUP(A65,'[1]PIVOT- Population Data Set'!A65:L534,11,FALSE)</f>
        <v>9973</v>
      </c>
      <c r="X65">
        <f t="shared" si="1"/>
        <v>690555</v>
      </c>
      <c r="Y65">
        <f>VLOOKUP(A65,'[1]PIVOT- Population Data Set'!A65:L534,12,FALSE)</f>
        <v>3594478</v>
      </c>
      <c r="Z65" s="9">
        <f>B65/N65</f>
        <v>0</v>
      </c>
      <c r="AA65" s="9">
        <f>C65/O65</f>
        <v>0</v>
      </c>
      <c r="AB65" s="9">
        <f>D65/P65</f>
        <v>0</v>
      </c>
      <c r="AC65" s="9">
        <f>E65/Q65</f>
        <v>0</v>
      </c>
      <c r="AD65" s="9">
        <f>F65/R65</f>
        <v>0</v>
      </c>
      <c r="AE65" s="9">
        <f>G65/S65</f>
        <v>0</v>
      </c>
      <c r="AF65" s="9">
        <f>H65/T65</f>
        <v>3.4271809722912416E-5</v>
      </c>
      <c r="AG65" s="9">
        <f>I65/U65</f>
        <v>1.004379704225395E-4</v>
      </c>
      <c r="AH65" s="9">
        <f>J65/V65</f>
        <v>2.9827765957144602E-4</v>
      </c>
      <c r="AI65" s="9">
        <f>K65/W65</f>
        <v>3.9005314348741604E-2</v>
      </c>
      <c r="AJ65" s="9">
        <f>M65/Y65</f>
        <v>1.493958232600116E-4</v>
      </c>
    </row>
    <row r="66" spans="1:36" x14ac:dyDescent="0.3">
      <c r="A66" t="s">
        <v>89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0"/>
        <v>0</v>
      </c>
      <c r="M66">
        <v>0</v>
      </c>
      <c r="N66">
        <f>VLOOKUP(A66,'[1]PIVOT- Population Data Set'!A66:L535,2,FALSE)</f>
        <v>5825</v>
      </c>
      <c r="O66">
        <f>VLOOKUP(A66,'[1]PIVOT- Population Data Set'!A66:L535,3,FALSE)</f>
        <v>11419</v>
      </c>
      <c r="P66">
        <f>VLOOKUP(A66,'[1]PIVOT- Population Data Set'!A66:L535,4,FALSE)</f>
        <v>26064</v>
      </c>
      <c r="Q66">
        <f>VLOOKUP(A66,'[1]PIVOT- Population Data Set'!A66:L535,5,FALSE)</f>
        <v>47579</v>
      </c>
      <c r="R66">
        <f>VLOOKUP(A66,'[1]PIVOT- Population Data Set'!A66:L535,6,FALSE)</f>
        <v>53855</v>
      </c>
      <c r="S66">
        <f>VLOOKUP(A66,'[1]PIVOT- Population Data Set'!A66:L535,7,FALSE)</f>
        <v>68545</v>
      </c>
      <c r="T66">
        <f>VLOOKUP(A66,'[1]PIVOT- Population Data Set'!A66:L535,8,FALSE)</f>
        <v>80446</v>
      </c>
      <c r="U66">
        <f>VLOOKUP(A66,'[1]PIVOT- Population Data Set'!A66:L535,9,FALSE)</f>
        <v>96166</v>
      </c>
      <c r="V66">
        <f>VLOOKUP(A66,'[1]PIVOT- Population Data Set'!A66:L535,10,FALSE)</f>
        <v>103685</v>
      </c>
      <c r="W66">
        <f>VLOOKUP(A66,'[1]PIVOT- Population Data Set'!A66:L535,11,FALSE)</f>
        <v>10055</v>
      </c>
      <c r="X66">
        <f t="shared" si="1"/>
        <v>209906</v>
      </c>
      <c r="Y66">
        <f>VLOOKUP(A66,'[1]PIVOT- Population Data Set'!A66:L535,12,FALSE)</f>
        <v>863832</v>
      </c>
      <c r="Z66" s="9">
        <f>B66/N66</f>
        <v>0</v>
      </c>
      <c r="AA66" s="9">
        <f>C66/O66</f>
        <v>0</v>
      </c>
      <c r="AB66" s="9">
        <f>D66/P66</f>
        <v>0</v>
      </c>
      <c r="AC66" s="9">
        <f>E66/Q66</f>
        <v>0</v>
      </c>
      <c r="AD66" s="9">
        <f>F66/R66</f>
        <v>0</v>
      </c>
      <c r="AE66" s="9">
        <f>G66/S66</f>
        <v>0</v>
      </c>
      <c r="AF66" s="9">
        <f>H66/T66</f>
        <v>0</v>
      </c>
      <c r="AG66" s="9">
        <f>I66/U66</f>
        <v>0</v>
      </c>
      <c r="AH66" s="9">
        <f>J66/V66</f>
        <v>0</v>
      </c>
      <c r="AI66" s="9">
        <f>K66/W66</f>
        <v>0</v>
      </c>
      <c r="AJ66" s="9">
        <f>M66/Y66</f>
        <v>0</v>
      </c>
    </row>
    <row r="67" spans="1:36" x14ac:dyDescent="0.3">
      <c r="A67" t="s">
        <v>90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10</v>
      </c>
      <c r="L67">
        <f t="shared" si="0"/>
        <v>10</v>
      </c>
      <c r="M67">
        <v>10</v>
      </c>
      <c r="N67">
        <f>VLOOKUP(A67,'[1]PIVOT- Population Data Set'!A67:L536,2,FALSE)</f>
        <v>5584</v>
      </c>
      <c r="O67">
        <f>VLOOKUP(A67,'[1]PIVOT- Population Data Set'!A67:L536,3,FALSE)</f>
        <v>11183</v>
      </c>
      <c r="P67">
        <f>VLOOKUP(A67,'[1]PIVOT- Population Data Set'!A67:L536,4,FALSE)</f>
        <v>17280</v>
      </c>
      <c r="Q67">
        <f>VLOOKUP(A67,'[1]PIVOT- Population Data Set'!A67:L536,5,FALSE)</f>
        <v>39093</v>
      </c>
      <c r="R67">
        <f>VLOOKUP(A67,'[1]PIVOT- Population Data Set'!A67:L536,6,FALSE)</f>
        <v>45288</v>
      </c>
      <c r="S67">
        <f>VLOOKUP(A67,'[1]PIVOT- Population Data Set'!A67:L536,7,FALSE)</f>
        <v>51610</v>
      </c>
      <c r="T67">
        <f>VLOOKUP(A67,'[1]PIVOT- Population Data Set'!A67:L536,8,FALSE)</f>
        <v>64219</v>
      </c>
      <c r="U67">
        <f>VLOOKUP(A67,'[1]PIVOT- Population Data Set'!A67:L536,9,FALSE)</f>
        <v>80466</v>
      </c>
      <c r="V67">
        <f>VLOOKUP(A67,'[1]PIVOT- Population Data Set'!A67:L536,10,FALSE)</f>
        <v>96811</v>
      </c>
      <c r="W67">
        <f>VLOOKUP(A67,'[1]PIVOT- Population Data Set'!A67:L536,11,FALSE)</f>
        <v>3154</v>
      </c>
      <c r="X67">
        <f t="shared" si="1"/>
        <v>180431</v>
      </c>
      <c r="Y67">
        <f>VLOOKUP(A67,'[1]PIVOT- Population Data Set'!A67:L536,12,FALSE)</f>
        <v>881278</v>
      </c>
      <c r="Z67" s="9">
        <f>B67/N67</f>
        <v>0</v>
      </c>
      <c r="AA67" s="9">
        <f>C67/O67</f>
        <v>0</v>
      </c>
      <c r="AB67" s="9">
        <f>D67/P67</f>
        <v>0</v>
      </c>
      <c r="AC67" s="9">
        <f>E67/Q67</f>
        <v>0</v>
      </c>
      <c r="AD67" s="9">
        <f>F67/R67</f>
        <v>0</v>
      </c>
      <c r="AE67" s="9">
        <f>G67/S67</f>
        <v>0</v>
      </c>
      <c r="AF67" s="9">
        <f>H67/T67</f>
        <v>0</v>
      </c>
      <c r="AG67" s="9">
        <f>I67/U67</f>
        <v>0</v>
      </c>
      <c r="AH67" s="9">
        <f>J67/V67</f>
        <v>0</v>
      </c>
      <c r="AI67" s="9">
        <f>K67/W67</f>
        <v>3.1705770450221942E-3</v>
      </c>
      <c r="AJ67" s="9">
        <f>M67/Y67</f>
        <v>1.1347157196707509E-5</v>
      </c>
    </row>
    <row r="68" spans="1:36" x14ac:dyDescent="0.3">
      <c r="A68" t="s">
        <v>91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ref="L68:L131" si="2">SUM(I68:K68)</f>
        <v>0</v>
      </c>
      <c r="M68">
        <v>0</v>
      </c>
      <c r="N68">
        <f>VLOOKUP(A68,'[1]PIVOT- Population Data Set'!A68:L537,2,FALSE)</f>
        <v>5576</v>
      </c>
      <c r="O68">
        <f>VLOOKUP(A68,'[1]PIVOT- Population Data Set'!A68:L537,3,FALSE)</f>
        <v>11178</v>
      </c>
      <c r="P68">
        <f>VLOOKUP(A68,'[1]PIVOT- Population Data Set'!A68:L537,4,FALSE)</f>
        <v>17392</v>
      </c>
      <c r="Q68">
        <f>VLOOKUP(A68,'[1]PIVOT- Population Data Set'!A68:L537,5,FALSE)</f>
        <v>39769</v>
      </c>
      <c r="R68">
        <f>VLOOKUP(A68,'[1]PIVOT- Population Data Set'!A68:L537,6,FALSE)</f>
        <v>45908</v>
      </c>
      <c r="S68">
        <f>VLOOKUP(A68,'[1]PIVOT- Population Data Set'!A68:L537,7,FALSE)</f>
        <v>52367</v>
      </c>
      <c r="T68">
        <f>VLOOKUP(A68,'[1]PIVOT- Population Data Set'!A68:L537,8,FALSE)</f>
        <v>65667</v>
      </c>
      <c r="U68">
        <f>VLOOKUP(A68,'[1]PIVOT- Population Data Set'!A68:L537,9,FALSE)</f>
        <v>73316</v>
      </c>
      <c r="V68">
        <f>VLOOKUP(A68,'[1]PIVOT- Population Data Set'!A68:L537,10,FALSE)</f>
        <v>90196</v>
      </c>
      <c r="W68">
        <f>VLOOKUP(A68,'[1]PIVOT- Population Data Set'!A68:L537,11,FALSE)</f>
        <v>5446</v>
      </c>
      <c r="X68">
        <f t="shared" ref="X68:X131" si="3">SUM(U68:W68)</f>
        <v>168958</v>
      </c>
      <c r="Y68">
        <f>VLOOKUP(A68,'[1]PIVOT- Population Data Set'!A68:L537,12,FALSE)</f>
        <v>890856</v>
      </c>
      <c r="Z68" s="9">
        <f>B68/N68</f>
        <v>0</v>
      </c>
      <c r="AA68" s="9">
        <f>C68/O68</f>
        <v>0</v>
      </c>
      <c r="AB68" s="9">
        <f>D68/P68</f>
        <v>0</v>
      </c>
      <c r="AC68" s="9">
        <f>E68/Q68</f>
        <v>0</v>
      </c>
      <c r="AD68" s="9">
        <f>F68/R68</f>
        <v>0</v>
      </c>
      <c r="AE68" s="9">
        <f>G68/S68</f>
        <v>0</v>
      </c>
      <c r="AF68" s="9">
        <f>H68/T68</f>
        <v>0</v>
      </c>
      <c r="AG68" s="9">
        <f>I68/U68</f>
        <v>0</v>
      </c>
      <c r="AH68" s="9">
        <f>J68/V68</f>
        <v>0</v>
      </c>
      <c r="AI68" s="9">
        <f>K68/W68</f>
        <v>0</v>
      </c>
      <c r="AJ68" s="9">
        <f>M68/Y68</f>
        <v>0</v>
      </c>
    </row>
    <row r="69" spans="1:36" x14ac:dyDescent="0.3">
      <c r="A69" t="s">
        <v>92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21</v>
      </c>
      <c r="L69">
        <f t="shared" si="2"/>
        <v>21</v>
      </c>
      <c r="M69">
        <v>21</v>
      </c>
      <c r="N69">
        <f>VLOOKUP(A69,'[1]PIVOT- Population Data Set'!A69:L538,2,FALSE)</f>
        <v>5614</v>
      </c>
      <c r="O69">
        <f>VLOOKUP(A69,'[1]PIVOT- Population Data Set'!A69:L538,3,FALSE)</f>
        <v>11189</v>
      </c>
      <c r="P69">
        <f>VLOOKUP(A69,'[1]PIVOT- Population Data Set'!A69:L538,4,FALSE)</f>
        <v>17536</v>
      </c>
      <c r="Q69">
        <f>VLOOKUP(A69,'[1]PIVOT- Population Data Set'!A69:L538,5,FALSE)</f>
        <v>40477</v>
      </c>
      <c r="R69">
        <f>VLOOKUP(A69,'[1]PIVOT- Population Data Set'!A69:L538,6,FALSE)</f>
        <v>46476</v>
      </c>
      <c r="S69">
        <f>VLOOKUP(A69,'[1]PIVOT- Population Data Set'!A69:L538,7,FALSE)</f>
        <v>53035</v>
      </c>
      <c r="T69">
        <f>VLOOKUP(A69,'[1]PIVOT- Population Data Set'!A69:L538,8,FALSE)</f>
        <v>66449</v>
      </c>
      <c r="U69">
        <f>VLOOKUP(A69,'[1]PIVOT- Population Data Set'!A69:L538,9,FALSE)</f>
        <v>74581</v>
      </c>
      <c r="V69">
        <f>VLOOKUP(A69,'[1]PIVOT- Population Data Set'!A69:L538,10,FALSE)</f>
        <v>92003</v>
      </c>
      <c r="W69">
        <f>VLOOKUP(A69,'[1]PIVOT- Population Data Set'!A69:L538,11,FALSE)</f>
        <v>30162</v>
      </c>
      <c r="X69">
        <f t="shared" si="3"/>
        <v>196746</v>
      </c>
      <c r="Y69">
        <f>VLOOKUP(A69,'[1]PIVOT- Population Data Set'!A69:L538,12,FALSE)</f>
        <v>900131</v>
      </c>
      <c r="Z69" s="9">
        <f>B69/N69</f>
        <v>0</v>
      </c>
      <c r="AA69" s="9">
        <f>C69/O69</f>
        <v>0</v>
      </c>
      <c r="AB69" s="9">
        <f>D69/P69</f>
        <v>0</v>
      </c>
      <c r="AC69" s="9">
        <f>E69/Q69</f>
        <v>0</v>
      </c>
      <c r="AD69" s="9">
        <f>F69/R69</f>
        <v>0</v>
      </c>
      <c r="AE69" s="9">
        <f>G69/S69</f>
        <v>0</v>
      </c>
      <c r="AF69" s="9">
        <f>H69/T69</f>
        <v>0</v>
      </c>
      <c r="AG69" s="9">
        <f>I69/U69</f>
        <v>0</v>
      </c>
      <c r="AH69" s="9">
        <f>J69/V69</f>
        <v>0</v>
      </c>
      <c r="AI69" s="9">
        <f>K69/W69</f>
        <v>6.9624030236721708E-4</v>
      </c>
      <c r="AJ69" s="9">
        <f>M69/Y69</f>
        <v>2.3329937531314887E-5</v>
      </c>
    </row>
    <row r="70" spans="1:36" x14ac:dyDescent="0.3">
      <c r="A70" t="s">
        <v>93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10</v>
      </c>
      <c r="L70">
        <f t="shared" si="2"/>
        <v>10</v>
      </c>
      <c r="M70">
        <v>10</v>
      </c>
      <c r="N70">
        <f>VLOOKUP(A70,'[1]PIVOT- Population Data Set'!A70:L539,2,FALSE)</f>
        <v>5613</v>
      </c>
      <c r="O70">
        <f>VLOOKUP(A70,'[1]PIVOT- Population Data Set'!A70:L539,3,FALSE)</f>
        <v>11236</v>
      </c>
      <c r="P70">
        <f>VLOOKUP(A70,'[1]PIVOT- Population Data Set'!A70:L539,4,FALSE)</f>
        <v>17731</v>
      </c>
      <c r="Q70">
        <f>VLOOKUP(A70,'[1]PIVOT- Population Data Set'!A70:L539,5,FALSE)</f>
        <v>32183</v>
      </c>
      <c r="R70">
        <f>VLOOKUP(A70,'[1]PIVOT- Population Data Set'!A70:L539,6,FALSE)</f>
        <v>38035</v>
      </c>
      <c r="S70">
        <f>VLOOKUP(A70,'[1]PIVOT- Population Data Set'!A70:L539,7,FALSE)</f>
        <v>44687</v>
      </c>
      <c r="T70">
        <f>VLOOKUP(A70,'[1]PIVOT- Population Data Set'!A70:L539,8,FALSE)</f>
        <v>58504</v>
      </c>
      <c r="U70">
        <f>VLOOKUP(A70,'[1]PIVOT- Population Data Set'!A70:L539,9,FALSE)</f>
        <v>66997</v>
      </c>
      <c r="V70">
        <f>VLOOKUP(A70,'[1]PIVOT- Population Data Set'!A70:L539,10,FALSE)</f>
        <v>84044</v>
      </c>
      <c r="W70">
        <f>VLOOKUP(A70,'[1]PIVOT- Population Data Set'!A70:L539,11,FALSE)</f>
        <v>15151</v>
      </c>
      <c r="X70">
        <f t="shared" si="3"/>
        <v>166192</v>
      </c>
      <c r="Y70">
        <f>VLOOKUP(A70,'[1]PIVOT- Population Data Set'!A70:L539,12,FALSE)</f>
        <v>908446</v>
      </c>
      <c r="Z70" s="9">
        <f>B70/N70</f>
        <v>0</v>
      </c>
      <c r="AA70" s="9">
        <f>C70/O70</f>
        <v>0</v>
      </c>
      <c r="AB70" s="9">
        <f>D70/P70</f>
        <v>0</v>
      </c>
      <c r="AC70" s="9">
        <f>E70/Q70</f>
        <v>0</v>
      </c>
      <c r="AD70" s="9">
        <f>F70/R70</f>
        <v>0</v>
      </c>
      <c r="AE70" s="9">
        <f>G70/S70</f>
        <v>0</v>
      </c>
      <c r="AF70" s="9">
        <f>H70/T70</f>
        <v>0</v>
      </c>
      <c r="AG70" s="9">
        <f>I70/U70</f>
        <v>0</v>
      </c>
      <c r="AH70" s="9">
        <f>J70/V70</f>
        <v>0</v>
      </c>
      <c r="AI70" s="9">
        <f>K70/W70</f>
        <v>6.6002244076298591E-4</v>
      </c>
      <c r="AJ70" s="9">
        <f>M70/Y70</f>
        <v>1.1007808939661796E-5</v>
      </c>
    </row>
    <row r="71" spans="1:36" x14ac:dyDescent="0.3">
      <c r="A71" t="s">
        <v>94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11</v>
      </c>
      <c r="K71">
        <v>20</v>
      </c>
      <c r="L71">
        <f t="shared" si="2"/>
        <v>31</v>
      </c>
      <c r="M71">
        <v>31</v>
      </c>
      <c r="N71">
        <f>VLOOKUP(A71,'[1]PIVOT- Population Data Set'!A71:L540,2,FALSE)</f>
        <v>5595</v>
      </c>
      <c r="O71">
        <f>VLOOKUP(A71,'[1]PIVOT- Population Data Set'!A71:L540,3,FALSE)</f>
        <v>11237</v>
      </c>
      <c r="P71">
        <f>VLOOKUP(A71,'[1]PIVOT- Population Data Set'!A71:L540,4,FALSE)</f>
        <v>17715</v>
      </c>
      <c r="Q71">
        <f>VLOOKUP(A71,'[1]PIVOT- Population Data Set'!A71:L540,5,FALSE)</f>
        <v>23397</v>
      </c>
      <c r="R71">
        <f>VLOOKUP(A71,'[1]PIVOT- Population Data Set'!A71:L540,6,FALSE)</f>
        <v>29109</v>
      </c>
      <c r="S71">
        <f>VLOOKUP(A71,'[1]PIVOT- Population Data Set'!A71:L540,7,FALSE)</f>
        <v>35823</v>
      </c>
      <c r="T71">
        <f>VLOOKUP(A71,'[1]PIVOT- Population Data Set'!A71:L540,8,FALSE)</f>
        <v>49518</v>
      </c>
      <c r="U71">
        <f>VLOOKUP(A71,'[1]PIVOT- Population Data Set'!A71:L540,9,FALSE)</f>
        <v>58518</v>
      </c>
      <c r="V71">
        <f>VLOOKUP(A71,'[1]PIVOT- Population Data Set'!A71:L540,10,FALSE)</f>
        <v>75941</v>
      </c>
      <c r="W71">
        <f>VLOOKUP(A71,'[1]PIVOT- Population Data Set'!A71:L540,11,FALSE)</f>
        <v>3552</v>
      </c>
      <c r="X71">
        <f t="shared" si="3"/>
        <v>138011</v>
      </c>
      <c r="Y71">
        <f>VLOOKUP(A71,'[1]PIVOT- Population Data Set'!A71:L540,12,FALSE)</f>
        <v>917060</v>
      </c>
      <c r="Z71" s="9">
        <f>B71/N71</f>
        <v>0</v>
      </c>
      <c r="AA71" s="9">
        <f>C71/O71</f>
        <v>0</v>
      </c>
      <c r="AB71" s="9">
        <f>D71/P71</f>
        <v>0</v>
      </c>
      <c r="AC71" s="9">
        <f>E71/Q71</f>
        <v>0</v>
      </c>
      <c r="AD71" s="9">
        <f>F71/R71</f>
        <v>0</v>
      </c>
      <c r="AE71" s="9">
        <f>G71/S71</f>
        <v>0</v>
      </c>
      <c r="AF71" s="9">
        <f>H71/T71</f>
        <v>0</v>
      </c>
      <c r="AG71" s="9">
        <f>I71/U71</f>
        <v>0</v>
      </c>
      <c r="AH71" s="9">
        <f>J71/V71</f>
        <v>1.4484929089688049E-4</v>
      </c>
      <c r="AI71" s="9">
        <f>K71/W71</f>
        <v>5.6306306306306304E-3</v>
      </c>
      <c r="AJ71" s="9">
        <f>M71/Y71</f>
        <v>3.3803676967701129E-5</v>
      </c>
    </row>
    <row r="72" spans="1:36" x14ac:dyDescent="0.3">
      <c r="A72" t="s">
        <v>95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10</v>
      </c>
      <c r="J72">
        <v>0</v>
      </c>
      <c r="K72">
        <v>42</v>
      </c>
      <c r="L72">
        <f t="shared" si="2"/>
        <v>52</v>
      </c>
      <c r="M72">
        <v>52</v>
      </c>
      <c r="N72">
        <f>VLOOKUP(A72,'[1]PIVOT- Population Data Set'!A72:L541,2,FALSE)</f>
        <v>5558</v>
      </c>
      <c r="O72">
        <f>VLOOKUP(A72,'[1]PIVOT- Population Data Set'!A72:L541,3,FALSE)</f>
        <v>11257</v>
      </c>
      <c r="P72">
        <f>VLOOKUP(A72,'[1]PIVOT- Population Data Set'!A72:L541,4,FALSE)</f>
        <v>17761</v>
      </c>
      <c r="Q72">
        <f>VLOOKUP(A72,'[1]PIVOT- Population Data Set'!A72:L541,5,FALSE)</f>
        <v>23570</v>
      </c>
      <c r="R72">
        <f>VLOOKUP(A72,'[1]PIVOT- Population Data Set'!A72:L541,6,FALSE)</f>
        <v>29206</v>
      </c>
      <c r="S72">
        <f>VLOOKUP(A72,'[1]PIVOT- Population Data Set'!A72:L541,7,FALSE)</f>
        <v>35968</v>
      </c>
      <c r="T72">
        <f>VLOOKUP(A72,'[1]PIVOT- Population Data Set'!A72:L541,8,FALSE)</f>
        <v>50441</v>
      </c>
      <c r="U72">
        <f>VLOOKUP(A72,'[1]PIVOT- Population Data Set'!A72:L541,9,FALSE)</f>
        <v>59877</v>
      </c>
      <c r="V72">
        <f>VLOOKUP(A72,'[1]PIVOT- Population Data Set'!A72:L541,10,FALSE)</f>
        <v>77660</v>
      </c>
      <c r="W72">
        <f>VLOOKUP(A72,'[1]PIVOT- Population Data Set'!A72:L541,11,FALSE)</f>
        <v>3206</v>
      </c>
      <c r="X72">
        <f t="shared" si="3"/>
        <v>140743</v>
      </c>
      <c r="Y72">
        <f>VLOOKUP(A72,'[1]PIVOT- Population Data Set'!A72:L541,12,FALSE)</f>
        <v>926454</v>
      </c>
      <c r="Z72" s="9">
        <f>B72/N72</f>
        <v>0</v>
      </c>
      <c r="AA72" s="9">
        <f>C72/O72</f>
        <v>0</v>
      </c>
      <c r="AB72" s="9">
        <f>D72/P72</f>
        <v>0</v>
      </c>
      <c r="AC72" s="9">
        <f>E72/Q72</f>
        <v>0</v>
      </c>
      <c r="AD72" s="9">
        <f>F72/R72</f>
        <v>0</v>
      </c>
      <c r="AE72" s="9">
        <f>G72/S72</f>
        <v>0</v>
      </c>
      <c r="AF72" s="9">
        <f>H72/T72</f>
        <v>0</v>
      </c>
      <c r="AG72" s="9">
        <f>I72/U72</f>
        <v>1.6700903518880372E-4</v>
      </c>
      <c r="AH72" s="9">
        <f>J72/V72</f>
        <v>0</v>
      </c>
      <c r="AI72" s="9">
        <f>K72/W72</f>
        <v>1.3100436681222707E-2</v>
      </c>
      <c r="AJ72" s="9">
        <f>M72/Y72</f>
        <v>5.612798908526489E-5</v>
      </c>
    </row>
    <row r="73" spans="1:36" x14ac:dyDescent="0.3">
      <c r="A73" t="s">
        <v>96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2"/>
        <v>0</v>
      </c>
      <c r="M73">
        <v>0</v>
      </c>
      <c r="N73">
        <f>VLOOKUP(A73,'[1]PIVOT- Population Data Set'!A73:L542,2,FALSE)</f>
        <v>5569</v>
      </c>
      <c r="O73">
        <f>VLOOKUP(A73,'[1]PIVOT- Population Data Set'!A73:L542,3,FALSE)</f>
        <v>11338</v>
      </c>
      <c r="P73">
        <f>VLOOKUP(A73,'[1]PIVOT- Population Data Set'!A73:L542,4,FALSE)</f>
        <v>17726</v>
      </c>
      <c r="Q73">
        <f>VLOOKUP(A73,'[1]PIVOT- Population Data Set'!A73:L542,5,FALSE)</f>
        <v>23602</v>
      </c>
      <c r="R73">
        <f>VLOOKUP(A73,'[1]PIVOT- Population Data Set'!A73:L542,6,FALSE)</f>
        <v>29133</v>
      </c>
      <c r="S73">
        <f>VLOOKUP(A73,'[1]PIVOT- Population Data Set'!A73:L542,7,FALSE)</f>
        <v>35878</v>
      </c>
      <c r="T73">
        <f>VLOOKUP(A73,'[1]PIVOT- Population Data Set'!A73:L542,8,FALSE)</f>
        <v>50370</v>
      </c>
      <c r="U73">
        <f>VLOOKUP(A73,'[1]PIVOT- Population Data Set'!A73:L542,9,FALSE)</f>
        <v>60366</v>
      </c>
      <c r="V73">
        <f>VLOOKUP(A73,'[1]PIVOT- Population Data Set'!A73:L542,10,FALSE)</f>
        <v>78498</v>
      </c>
      <c r="W73">
        <f>VLOOKUP(A73,'[1]PIVOT- Population Data Set'!A73:L542,11,FALSE)</f>
        <v>5915</v>
      </c>
      <c r="X73">
        <f t="shared" si="3"/>
        <v>144779</v>
      </c>
      <c r="Y73">
        <f>VLOOKUP(A73,'[1]PIVOT- Population Data Set'!A73:L542,12,FALSE)</f>
        <v>934695</v>
      </c>
      <c r="Z73" s="9">
        <f>B73/N73</f>
        <v>0</v>
      </c>
      <c r="AA73" s="9">
        <f>C73/O73</f>
        <v>0</v>
      </c>
      <c r="AB73" s="9">
        <f>D73/P73</f>
        <v>0</v>
      </c>
      <c r="AC73" s="9">
        <f>E73/Q73</f>
        <v>0</v>
      </c>
      <c r="AD73" s="9">
        <f>F73/R73</f>
        <v>0</v>
      </c>
      <c r="AE73" s="9">
        <f>G73/S73</f>
        <v>0</v>
      </c>
      <c r="AF73" s="9">
        <f>H73/T73</f>
        <v>0</v>
      </c>
      <c r="AG73" s="9">
        <f>I73/U73</f>
        <v>0</v>
      </c>
      <c r="AH73" s="9">
        <f>J73/V73</f>
        <v>0</v>
      </c>
      <c r="AI73" s="9">
        <f>K73/W73</f>
        <v>0</v>
      </c>
      <c r="AJ73" s="9">
        <f>M73/Y73</f>
        <v>0</v>
      </c>
    </row>
    <row r="74" spans="1:36" x14ac:dyDescent="0.3">
      <c r="A74" t="s">
        <v>97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10</v>
      </c>
      <c r="K74">
        <v>0</v>
      </c>
      <c r="L74">
        <f t="shared" si="2"/>
        <v>10</v>
      </c>
      <c r="M74">
        <v>10</v>
      </c>
      <c r="N74">
        <f>VLOOKUP(A74,'[1]PIVOT- Population Data Set'!A74:L543,2,FALSE)</f>
        <v>5528</v>
      </c>
      <c r="O74">
        <f>VLOOKUP(A74,'[1]PIVOT- Population Data Set'!A74:L543,3,FALSE)</f>
        <v>11298</v>
      </c>
      <c r="P74">
        <f>VLOOKUP(A74,'[1]PIVOT- Population Data Set'!A74:L543,4,FALSE)</f>
        <v>17571</v>
      </c>
      <c r="Q74">
        <f>VLOOKUP(A74,'[1]PIVOT- Population Data Set'!A74:L543,5,FALSE)</f>
        <v>23555</v>
      </c>
      <c r="R74">
        <f>VLOOKUP(A74,'[1]PIVOT- Population Data Set'!A74:L543,6,FALSE)</f>
        <v>37815</v>
      </c>
      <c r="S74">
        <f>VLOOKUP(A74,'[1]PIVOT- Population Data Set'!A74:L543,7,FALSE)</f>
        <v>44540</v>
      </c>
      <c r="T74">
        <f>VLOOKUP(A74,'[1]PIVOT- Population Data Set'!A74:L543,8,FALSE)</f>
        <v>59120</v>
      </c>
      <c r="U74">
        <f>VLOOKUP(A74,'[1]PIVOT- Population Data Set'!A74:L543,9,FALSE)</f>
        <v>69706</v>
      </c>
      <c r="V74">
        <f>VLOOKUP(A74,'[1]PIVOT- Population Data Set'!A74:L543,10,FALSE)</f>
        <v>87938</v>
      </c>
      <c r="W74">
        <f>VLOOKUP(A74,'[1]PIVOT- Population Data Set'!A74:L543,11,FALSE)</f>
        <v>9268</v>
      </c>
      <c r="X74">
        <f t="shared" si="3"/>
        <v>166912</v>
      </c>
      <c r="Y74">
        <f>VLOOKUP(A74,'[1]PIVOT- Population Data Set'!A74:L543,12,FALSE)</f>
        <v>943732</v>
      </c>
      <c r="Z74" s="9">
        <f>B74/N74</f>
        <v>0</v>
      </c>
      <c r="AA74" s="9">
        <f>C74/O74</f>
        <v>0</v>
      </c>
      <c r="AB74" s="9">
        <f>D74/P74</f>
        <v>0</v>
      </c>
      <c r="AC74" s="9">
        <f>E74/Q74</f>
        <v>0</v>
      </c>
      <c r="AD74" s="9">
        <f>F74/R74</f>
        <v>0</v>
      </c>
      <c r="AE74" s="9">
        <f>G74/S74</f>
        <v>0</v>
      </c>
      <c r="AF74" s="9">
        <f>H74/T74</f>
        <v>0</v>
      </c>
      <c r="AG74" s="9">
        <f>I74/U74</f>
        <v>0</v>
      </c>
      <c r="AH74" s="9">
        <f>J74/V74</f>
        <v>1.1371648206691078E-4</v>
      </c>
      <c r="AI74" s="9">
        <f>K74/W74</f>
        <v>0</v>
      </c>
      <c r="AJ74" s="9">
        <f>M74/Y74</f>
        <v>1.0596228590320133E-5</v>
      </c>
    </row>
    <row r="75" spans="1:36" x14ac:dyDescent="0.3">
      <c r="A75" t="s">
        <v>98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2"/>
        <v>0</v>
      </c>
      <c r="M75">
        <v>0</v>
      </c>
      <c r="N75">
        <f>VLOOKUP(A75,'[1]PIVOT- Population Data Set'!A75:L544,2,FALSE)</f>
        <v>3589</v>
      </c>
      <c r="O75">
        <f>VLOOKUP(A75,'[1]PIVOT- Population Data Set'!A75:L544,3,FALSE)</f>
        <v>6648</v>
      </c>
      <c r="P75">
        <f>VLOOKUP(A75,'[1]PIVOT- Population Data Set'!A75:L544,4,FALSE)</f>
        <v>11355</v>
      </c>
      <c r="Q75">
        <f>VLOOKUP(A75,'[1]PIVOT- Population Data Set'!A75:L544,5,FALSE)</f>
        <v>16356</v>
      </c>
      <c r="R75">
        <f>VLOOKUP(A75,'[1]PIVOT- Population Data Set'!A75:L544,6,FALSE)</f>
        <v>20416</v>
      </c>
      <c r="S75">
        <f>VLOOKUP(A75,'[1]PIVOT- Population Data Set'!A75:L544,7,FALSE)</f>
        <v>24240</v>
      </c>
      <c r="T75">
        <f>VLOOKUP(A75,'[1]PIVOT- Population Data Set'!A75:L544,8,FALSE)</f>
        <v>27064</v>
      </c>
      <c r="U75">
        <f>VLOOKUP(A75,'[1]PIVOT- Population Data Set'!A75:L544,9,FALSE)</f>
        <v>28652</v>
      </c>
      <c r="V75">
        <f>VLOOKUP(A75,'[1]PIVOT- Population Data Set'!A75:L544,10,FALSE)</f>
        <v>29711</v>
      </c>
      <c r="W75">
        <f>VLOOKUP(A75,'[1]PIVOT- Population Data Set'!A75:L544,11,FALSE)</f>
        <v>1090</v>
      </c>
      <c r="X75">
        <f t="shared" si="3"/>
        <v>59453</v>
      </c>
      <c r="Y75">
        <f>VLOOKUP(A75,'[1]PIVOT- Population Data Set'!A75:L544,12,FALSE)</f>
        <v>588433</v>
      </c>
      <c r="Z75" s="9">
        <f>B75/N75</f>
        <v>0</v>
      </c>
      <c r="AA75" s="9">
        <f>C75/O75</f>
        <v>0</v>
      </c>
      <c r="AB75" s="9">
        <f>D75/P75</f>
        <v>0</v>
      </c>
      <c r="AC75" s="9">
        <f>E75/Q75</f>
        <v>0</v>
      </c>
      <c r="AD75" s="9">
        <f>F75/R75</f>
        <v>0</v>
      </c>
      <c r="AE75" s="9">
        <f>G75/S75</f>
        <v>0</v>
      </c>
      <c r="AF75" s="9">
        <f>H75/T75</f>
        <v>0</v>
      </c>
      <c r="AG75" s="9">
        <f>I75/U75</f>
        <v>0</v>
      </c>
      <c r="AH75" s="9">
        <f>J75/V75</f>
        <v>0</v>
      </c>
      <c r="AI75" s="9">
        <f>K75/W75</f>
        <v>0</v>
      </c>
      <c r="AJ75" s="9">
        <f>M75/Y75</f>
        <v>0</v>
      </c>
    </row>
    <row r="76" spans="1:36" x14ac:dyDescent="0.3">
      <c r="A76" t="s">
        <v>99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2"/>
        <v>0</v>
      </c>
      <c r="M76">
        <v>0</v>
      </c>
      <c r="N76">
        <f>VLOOKUP(A76,'[1]PIVOT- Population Data Set'!A76:L545,2,FALSE)</f>
        <v>3214</v>
      </c>
      <c r="O76">
        <f>VLOOKUP(A76,'[1]PIVOT- Population Data Set'!A76:L545,3,FALSE)</f>
        <v>5902</v>
      </c>
      <c r="P76">
        <f>VLOOKUP(A76,'[1]PIVOT- Population Data Set'!A76:L545,4,FALSE)</f>
        <v>11512</v>
      </c>
      <c r="Q76">
        <f>VLOOKUP(A76,'[1]PIVOT- Population Data Set'!A76:L545,5,FALSE)</f>
        <v>16654</v>
      </c>
      <c r="R76">
        <f>VLOOKUP(A76,'[1]PIVOT- Population Data Set'!A76:L545,6,FALSE)</f>
        <v>20511</v>
      </c>
      <c r="S76">
        <f>VLOOKUP(A76,'[1]PIVOT- Population Data Set'!A76:L545,7,FALSE)</f>
        <v>24192</v>
      </c>
      <c r="T76">
        <f>VLOOKUP(A76,'[1]PIVOT- Population Data Set'!A76:L545,8,FALSE)</f>
        <v>26997</v>
      </c>
      <c r="U76">
        <f>VLOOKUP(A76,'[1]PIVOT- Population Data Set'!A76:L545,9,FALSE)</f>
        <v>28516</v>
      </c>
      <c r="V76">
        <f>VLOOKUP(A76,'[1]PIVOT- Population Data Set'!A76:L545,10,FALSE)</f>
        <v>29567</v>
      </c>
      <c r="W76">
        <f>VLOOKUP(A76,'[1]PIVOT- Population Data Set'!A76:L545,11,FALSE)</f>
        <v>200</v>
      </c>
      <c r="X76">
        <f t="shared" si="3"/>
        <v>58283</v>
      </c>
      <c r="Y76">
        <f>VLOOKUP(A76,'[1]PIVOT- Population Data Set'!A76:L545,12,FALSE)</f>
        <v>584400</v>
      </c>
      <c r="Z76" s="9">
        <f>B76/N76</f>
        <v>0</v>
      </c>
      <c r="AA76" s="9">
        <f>C76/O76</f>
        <v>0</v>
      </c>
      <c r="AB76" s="9">
        <f>D76/P76</f>
        <v>0</v>
      </c>
      <c r="AC76" s="9">
        <f>E76/Q76</f>
        <v>0</v>
      </c>
      <c r="AD76" s="9">
        <f>F76/R76</f>
        <v>0</v>
      </c>
      <c r="AE76" s="9">
        <f>G76/S76</f>
        <v>0</v>
      </c>
      <c r="AF76" s="9">
        <f>H76/T76</f>
        <v>0</v>
      </c>
      <c r="AG76" s="9">
        <f>I76/U76</f>
        <v>0</v>
      </c>
      <c r="AH76" s="9">
        <f>J76/V76</f>
        <v>0</v>
      </c>
      <c r="AI76" s="9">
        <f>K76/W76</f>
        <v>0</v>
      </c>
      <c r="AJ76" s="9">
        <f>M76/Y76</f>
        <v>0</v>
      </c>
    </row>
    <row r="77" spans="1:36" x14ac:dyDescent="0.3">
      <c r="A77" t="s">
        <v>100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2"/>
        <v>0</v>
      </c>
      <c r="M77">
        <v>0</v>
      </c>
      <c r="N77">
        <f>VLOOKUP(A77,'[1]PIVOT- Population Data Set'!A77:L546,2,FALSE)</f>
        <v>3326</v>
      </c>
      <c r="O77">
        <f>VLOOKUP(A77,'[1]PIVOT- Population Data Set'!A77:L546,3,FALSE)</f>
        <v>5939</v>
      </c>
      <c r="P77">
        <f>VLOOKUP(A77,'[1]PIVOT- Population Data Set'!A77:L546,4,FALSE)</f>
        <v>11819</v>
      </c>
      <c r="Q77">
        <f>VLOOKUP(A77,'[1]PIVOT- Population Data Set'!A77:L546,5,FALSE)</f>
        <v>17164</v>
      </c>
      <c r="R77">
        <f>VLOOKUP(A77,'[1]PIVOT- Population Data Set'!A77:L546,6,FALSE)</f>
        <v>20965</v>
      </c>
      <c r="S77">
        <f>VLOOKUP(A77,'[1]PIVOT- Population Data Set'!A77:L546,7,FALSE)</f>
        <v>24647</v>
      </c>
      <c r="T77">
        <f>VLOOKUP(A77,'[1]PIVOT- Population Data Set'!A77:L546,8,FALSE)</f>
        <v>27616</v>
      </c>
      <c r="U77">
        <f>VLOOKUP(A77,'[1]PIVOT- Population Data Set'!A77:L546,9,FALSE)</f>
        <v>29100</v>
      </c>
      <c r="V77">
        <f>VLOOKUP(A77,'[1]PIVOT- Population Data Set'!A77:L546,10,FALSE)</f>
        <v>38603</v>
      </c>
      <c r="W77">
        <f>VLOOKUP(A77,'[1]PIVOT- Population Data Set'!A77:L546,11,FALSE)</f>
        <v>291</v>
      </c>
      <c r="X77">
        <f t="shared" si="3"/>
        <v>67994</v>
      </c>
      <c r="Y77">
        <f>VLOOKUP(A77,'[1]PIVOT- Population Data Set'!A77:L546,12,FALSE)</f>
        <v>593955</v>
      </c>
      <c r="Z77" s="9">
        <f>B77/N77</f>
        <v>0</v>
      </c>
      <c r="AA77" s="9">
        <f>C77/O77</f>
        <v>0</v>
      </c>
      <c r="AB77" s="9">
        <f>D77/P77</f>
        <v>0</v>
      </c>
      <c r="AC77" s="9">
        <f>E77/Q77</f>
        <v>0</v>
      </c>
      <c r="AD77" s="9">
        <f>F77/R77</f>
        <v>0</v>
      </c>
      <c r="AE77" s="9">
        <f>G77/S77</f>
        <v>0</v>
      </c>
      <c r="AF77" s="9">
        <f>H77/T77</f>
        <v>0</v>
      </c>
      <c r="AG77" s="9">
        <f>I77/U77</f>
        <v>0</v>
      </c>
      <c r="AH77" s="9">
        <f>J77/V77</f>
        <v>0</v>
      </c>
      <c r="AI77" s="9">
        <f>K77/W77</f>
        <v>0</v>
      </c>
      <c r="AJ77" s="9">
        <f>M77/Y77</f>
        <v>0</v>
      </c>
    </row>
    <row r="78" spans="1:36" x14ac:dyDescent="0.3">
      <c r="A78" t="s">
        <v>101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2"/>
        <v>0</v>
      </c>
      <c r="M78">
        <v>0</v>
      </c>
      <c r="N78">
        <f>VLOOKUP(A78,'[1]PIVOT- Population Data Set'!A78:L547,2,FALSE)</f>
        <v>3452</v>
      </c>
      <c r="O78">
        <f>VLOOKUP(A78,'[1]PIVOT- Population Data Set'!A78:L547,3,FALSE)</f>
        <v>5996</v>
      </c>
      <c r="P78">
        <f>VLOOKUP(A78,'[1]PIVOT- Population Data Set'!A78:L547,4,FALSE)</f>
        <v>11932</v>
      </c>
      <c r="Q78">
        <f>VLOOKUP(A78,'[1]PIVOT- Population Data Set'!A78:L547,5,FALSE)</f>
        <v>17565</v>
      </c>
      <c r="R78">
        <f>VLOOKUP(A78,'[1]PIVOT- Population Data Set'!A78:L547,6,FALSE)</f>
        <v>21381</v>
      </c>
      <c r="S78">
        <f>VLOOKUP(A78,'[1]PIVOT- Population Data Set'!A78:L547,7,FALSE)</f>
        <v>25076</v>
      </c>
      <c r="T78">
        <f>VLOOKUP(A78,'[1]PIVOT- Population Data Set'!A78:L547,8,FALSE)</f>
        <v>28165</v>
      </c>
      <c r="U78">
        <f>VLOOKUP(A78,'[1]PIVOT- Population Data Set'!A78:L547,9,FALSE)</f>
        <v>29739</v>
      </c>
      <c r="V78">
        <f>VLOOKUP(A78,'[1]PIVOT- Population Data Set'!A78:L547,10,FALSE)</f>
        <v>39431</v>
      </c>
      <c r="W78">
        <f>VLOOKUP(A78,'[1]PIVOT- Population Data Set'!A78:L547,11,FALSE)</f>
        <v>738</v>
      </c>
      <c r="X78">
        <f t="shared" si="3"/>
        <v>69908</v>
      </c>
      <c r="Y78">
        <f>VLOOKUP(A78,'[1]PIVOT- Population Data Set'!A78:L547,12,FALSE)</f>
        <v>605759</v>
      </c>
      <c r="Z78" s="9">
        <f>B78/N78</f>
        <v>0</v>
      </c>
      <c r="AA78" s="9">
        <f>C78/O78</f>
        <v>0</v>
      </c>
      <c r="AB78" s="9">
        <f>D78/P78</f>
        <v>0</v>
      </c>
      <c r="AC78" s="9">
        <f>E78/Q78</f>
        <v>0</v>
      </c>
      <c r="AD78" s="9">
        <f>F78/R78</f>
        <v>0</v>
      </c>
      <c r="AE78" s="9">
        <f>G78/S78</f>
        <v>0</v>
      </c>
      <c r="AF78" s="9">
        <f>H78/T78</f>
        <v>0</v>
      </c>
      <c r="AG78" s="9">
        <f>I78/U78</f>
        <v>0</v>
      </c>
      <c r="AH78" s="9">
        <f>J78/V78</f>
        <v>0</v>
      </c>
      <c r="AI78" s="9">
        <f>K78/W78</f>
        <v>0</v>
      </c>
      <c r="AJ78" s="9">
        <f>M78/Y78</f>
        <v>0</v>
      </c>
    </row>
    <row r="79" spans="1:36" x14ac:dyDescent="0.3">
      <c r="A79" t="s">
        <v>102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2"/>
        <v>0</v>
      </c>
      <c r="M79">
        <v>0</v>
      </c>
      <c r="N79">
        <f>VLOOKUP(A79,'[1]PIVOT- Population Data Set'!A79:L548,2,FALSE)</f>
        <v>3654</v>
      </c>
      <c r="O79">
        <f>VLOOKUP(A79,'[1]PIVOT- Population Data Set'!A79:L548,3,FALSE)</f>
        <v>6069</v>
      </c>
      <c r="P79">
        <f>VLOOKUP(A79,'[1]PIVOT- Population Data Set'!A79:L548,4,FALSE)</f>
        <v>12014</v>
      </c>
      <c r="Q79">
        <f>VLOOKUP(A79,'[1]PIVOT- Population Data Set'!A79:L548,5,FALSE)</f>
        <v>18083</v>
      </c>
      <c r="R79">
        <f>VLOOKUP(A79,'[1]PIVOT- Population Data Set'!A79:L548,6,FALSE)</f>
        <v>21985</v>
      </c>
      <c r="S79">
        <f>VLOOKUP(A79,'[1]PIVOT- Population Data Set'!A79:L548,7,FALSE)</f>
        <v>25763</v>
      </c>
      <c r="T79">
        <f>VLOOKUP(A79,'[1]PIVOT- Population Data Set'!A79:L548,8,FALSE)</f>
        <v>28859</v>
      </c>
      <c r="U79">
        <f>VLOOKUP(A79,'[1]PIVOT- Population Data Set'!A79:L548,9,FALSE)</f>
        <v>30469</v>
      </c>
      <c r="V79">
        <f>VLOOKUP(A79,'[1]PIVOT- Population Data Set'!A79:L548,10,FALSE)</f>
        <v>39759</v>
      </c>
      <c r="W79">
        <f>VLOOKUP(A79,'[1]PIVOT- Population Data Set'!A79:L548,11,FALSE)</f>
        <v>1891</v>
      </c>
      <c r="X79">
        <f t="shared" si="3"/>
        <v>72119</v>
      </c>
      <c r="Y79">
        <f>VLOOKUP(A79,'[1]PIVOT- Population Data Set'!A79:L548,12,FALSE)</f>
        <v>619371</v>
      </c>
      <c r="Z79" s="9">
        <f>B79/N79</f>
        <v>0</v>
      </c>
      <c r="AA79" s="9">
        <f>C79/O79</f>
        <v>0</v>
      </c>
      <c r="AB79" s="9">
        <f>D79/P79</f>
        <v>0</v>
      </c>
      <c r="AC79" s="9">
        <f>E79/Q79</f>
        <v>0</v>
      </c>
      <c r="AD79" s="9">
        <f>F79/R79</f>
        <v>0</v>
      </c>
      <c r="AE79" s="9">
        <f>G79/S79</f>
        <v>0</v>
      </c>
      <c r="AF79" s="9">
        <f>H79/T79</f>
        <v>0</v>
      </c>
      <c r="AG79" s="9">
        <f>I79/U79</f>
        <v>0</v>
      </c>
      <c r="AH79" s="9">
        <f>J79/V79</f>
        <v>0</v>
      </c>
      <c r="AI79" s="9">
        <f>K79/W79</f>
        <v>0</v>
      </c>
      <c r="AJ79" s="9">
        <f>M79/Y79</f>
        <v>0</v>
      </c>
    </row>
    <row r="80" spans="1:36" x14ac:dyDescent="0.3">
      <c r="A80" t="s">
        <v>103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2"/>
        <v>0</v>
      </c>
      <c r="M80">
        <v>0</v>
      </c>
      <c r="N80">
        <f>VLOOKUP(A80,'[1]PIVOT- Population Data Set'!A80:L549,2,FALSE)</f>
        <v>3865</v>
      </c>
      <c r="O80">
        <f>VLOOKUP(A80,'[1]PIVOT- Population Data Set'!A80:L549,3,FALSE)</f>
        <v>6273</v>
      </c>
      <c r="P80">
        <f>VLOOKUP(A80,'[1]PIVOT- Population Data Set'!A80:L549,4,FALSE)</f>
        <v>12293</v>
      </c>
      <c r="Q80">
        <f>VLOOKUP(A80,'[1]PIVOT- Population Data Set'!A80:L549,5,FALSE)</f>
        <v>18757</v>
      </c>
      <c r="R80">
        <f>VLOOKUP(A80,'[1]PIVOT- Population Data Set'!A80:L549,6,FALSE)</f>
        <v>22812</v>
      </c>
      <c r="S80">
        <f>VLOOKUP(A80,'[1]PIVOT- Population Data Set'!A80:L549,7,FALSE)</f>
        <v>26614</v>
      </c>
      <c r="T80">
        <f>VLOOKUP(A80,'[1]PIVOT- Population Data Set'!A80:L549,8,FALSE)</f>
        <v>29846</v>
      </c>
      <c r="U80">
        <f>VLOOKUP(A80,'[1]PIVOT- Population Data Set'!A80:L549,9,FALSE)</f>
        <v>31557</v>
      </c>
      <c r="V80">
        <f>VLOOKUP(A80,'[1]PIVOT- Population Data Set'!A80:L549,10,FALSE)</f>
        <v>40429</v>
      </c>
      <c r="W80">
        <f>VLOOKUP(A80,'[1]PIVOT- Population Data Set'!A80:L549,11,FALSE)</f>
        <v>101</v>
      </c>
      <c r="X80">
        <f t="shared" si="3"/>
        <v>72087</v>
      </c>
      <c r="Y80">
        <f>VLOOKUP(A80,'[1]PIVOT- Population Data Set'!A80:L549,12,FALSE)</f>
        <v>633736</v>
      </c>
      <c r="Z80" s="9">
        <f>B80/N80</f>
        <v>0</v>
      </c>
      <c r="AA80" s="9">
        <f>C80/O80</f>
        <v>0</v>
      </c>
      <c r="AB80" s="9">
        <f>D80/P80</f>
        <v>0</v>
      </c>
      <c r="AC80" s="9">
        <f>E80/Q80</f>
        <v>0</v>
      </c>
      <c r="AD80" s="9">
        <f>F80/R80</f>
        <v>0</v>
      </c>
      <c r="AE80" s="9">
        <f>G80/S80</f>
        <v>0</v>
      </c>
      <c r="AF80" s="9">
        <f>H80/T80</f>
        <v>0</v>
      </c>
      <c r="AG80" s="9">
        <f>I80/U80</f>
        <v>0</v>
      </c>
      <c r="AH80" s="9">
        <f>J80/V80</f>
        <v>0</v>
      </c>
      <c r="AI80" s="9">
        <f>K80/W80</f>
        <v>0</v>
      </c>
      <c r="AJ80" s="9">
        <f>M80/Y80</f>
        <v>0</v>
      </c>
    </row>
    <row r="81" spans="1:36" x14ac:dyDescent="0.3">
      <c r="A81" t="s">
        <v>104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2"/>
        <v>0</v>
      </c>
      <c r="M81">
        <v>0</v>
      </c>
      <c r="N81">
        <f>VLOOKUP(A81,'[1]PIVOT- Population Data Set'!A81:L550,2,FALSE)</f>
        <v>4014</v>
      </c>
      <c r="O81">
        <f>VLOOKUP(A81,'[1]PIVOT- Population Data Set'!A81:L550,3,FALSE)</f>
        <v>6474</v>
      </c>
      <c r="P81">
        <f>VLOOKUP(A81,'[1]PIVOT- Population Data Set'!A81:L550,4,FALSE)</f>
        <v>12430</v>
      </c>
      <c r="Q81">
        <f>VLOOKUP(A81,'[1]PIVOT- Population Data Set'!A81:L550,5,FALSE)</f>
        <v>19228</v>
      </c>
      <c r="R81">
        <f>VLOOKUP(A81,'[1]PIVOT- Population Data Set'!A81:L550,6,FALSE)</f>
        <v>23371</v>
      </c>
      <c r="S81">
        <f>VLOOKUP(A81,'[1]PIVOT- Population Data Set'!A81:L550,7,FALSE)</f>
        <v>27255</v>
      </c>
      <c r="T81">
        <f>VLOOKUP(A81,'[1]PIVOT- Population Data Set'!A81:L550,8,FALSE)</f>
        <v>30492</v>
      </c>
      <c r="U81">
        <f>VLOOKUP(A81,'[1]PIVOT- Population Data Set'!A81:L550,9,FALSE)</f>
        <v>32304</v>
      </c>
      <c r="V81">
        <f>VLOOKUP(A81,'[1]PIVOT- Population Data Set'!A81:L550,10,FALSE)</f>
        <v>41368</v>
      </c>
      <c r="W81">
        <f>VLOOKUP(A81,'[1]PIVOT- Population Data Set'!A81:L550,11,FALSE)</f>
        <v>201</v>
      </c>
      <c r="X81">
        <f t="shared" si="3"/>
        <v>73873</v>
      </c>
      <c r="Y81">
        <f>VLOOKUP(A81,'[1]PIVOT- Population Data Set'!A81:L550,12,FALSE)</f>
        <v>647484</v>
      </c>
      <c r="Z81" s="9">
        <f>B81/N81</f>
        <v>0</v>
      </c>
      <c r="AA81" s="9">
        <f>C81/O81</f>
        <v>0</v>
      </c>
      <c r="AB81" s="9">
        <f>D81/P81</f>
        <v>0</v>
      </c>
      <c r="AC81" s="9">
        <f>E81/Q81</f>
        <v>0</v>
      </c>
      <c r="AD81" s="9">
        <f>F81/R81</f>
        <v>0</v>
      </c>
      <c r="AE81" s="9">
        <f>G81/S81</f>
        <v>0</v>
      </c>
      <c r="AF81" s="9">
        <f>H81/T81</f>
        <v>0</v>
      </c>
      <c r="AG81" s="9">
        <f>I81/U81</f>
        <v>0</v>
      </c>
      <c r="AH81" s="9">
        <f>J81/V81</f>
        <v>0</v>
      </c>
      <c r="AI81" s="9">
        <f>K81/W81</f>
        <v>0</v>
      </c>
      <c r="AJ81" s="9">
        <f>M81/Y81</f>
        <v>0</v>
      </c>
    </row>
    <row r="82" spans="1:36" x14ac:dyDescent="0.3">
      <c r="A82" t="s">
        <v>105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2"/>
        <v>0</v>
      </c>
      <c r="M82">
        <v>0</v>
      </c>
      <c r="N82">
        <f>VLOOKUP(A82,'[1]PIVOT- Population Data Set'!A82:L551,2,FALSE)</f>
        <v>4217</v>
      </c>
      <c r="O82">
        <f>VLOOKUP(A82,'[1]PIVOT- Population Data Set'!A82:L551,3,FALSE)</f>
        <v>6721</v>
      </c>
      <c r="P82">
        <f>VLOOKUP(A82,'[1]PIVOT- Population Data Set'!A82:L551,4,FALSE)</f>
        <v>12586</v>
      </c>
      <c r="Q82">
        <f>VLOOKUP(A82,'[1]PIVOT- Population Data Set'!A82:L551,5,FALSE)</f>
        <v>19703</v>
      </c>
      <c r="R82">
        <f>VLOOKUP(A82,'[1]PIVOT- Population Data Set'!A82:L551,6,FALSE)</f>
        <v>23920</v>
      </c>
      <c r="S82">
        <f>VLOOKUP(A82,'[1]PIVOT- Population Data Set'!A82:L551,7,FALSE)</f>
        <v>27808</v>
      </c>
      <c r="T82">
        <f>VLOOKUP(A82,'[1]PIVOT- Population Data Set'!A82:L551,8,FALSE)</f>
        <v>31103</v>
      </c>
      <c r="U82">
        <f>VLOOKUP(A82,'[1]PIVOT- Population Data Set'!A82:L551,9,FALSE)</f>
        <v>32948</v>
      </c>
      <c r="V82">
        <f>VLOOKUP(A82,'[1]PIVOT- Population Data Set'!A82:L551,10,FALSE)</f>
        <v>42174</v>
      </c>
      <c r="W82">
        <f>VLOOKUP(A82,'[1]PIVOT- Population Data Set'!A82:L551,11,FALSE)</f>
        <v>101</v>
      </c>
      <c r="X82">
        <f t="shared" si="3"/>
        <v>75223</v>
      </c>
      <c r="Y82">
        <f>VLOOKUP(A82,'[1]PIVOT- Population Data Set'!A82:L551,12,FALSE)</f>
        <v>659009</v>
      </c>
      <c r="Z82" s="9">
        <f>B82/N82</f>
        <v>0</v>
      </c>
      <c r="AA82" s="9">
        <f>C82/O82</f>
        <v>0</v>
      </c>
      <c r="AB82" s="9">
        <f>D82/P82</f>
        <v>0</v>
      </c>
      <c r="AC82" s="9">
        <f>E82/Q82</f>
        <v>0</v>
      </c>
      <c r="AD82" s="9">
        <f>F82/R82</f>
        <v>0</v>
      </c>
      <c r="AE82" s="9">
        <f>G82/S82</f>
        <v>0</v>
      </c>
      <c r="AF82" s="9">
        <f>H82/T82</f>
        <v>0</v>
      </c>
      <c r="AG82" s="9">
        <f>I82/U82</f>
        <v>0</v>
      </c>
      <c r="AH82" s="9">
        <f>J82/V82</f>
        <v>0</v>
      </c>
      <c r="AI82" s="9">
        <f>K82/W82</f>
        <v>0</v>
      </c>
      <c r="AJ82" s="9">
        <f>M82/Y82</f>
        <v>0</v>
      </c>
    </row>
    <row r="83" spans="1:36" x14ac:dyDescent="0.3">
      <c r="A83" t="s">
        <v>106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2"/>
        <v>0</v>
      </c>
      <c r="M83">
        <v>0</v>
      </c>
      <c r="N83">
        <f>VLOOKUP(A83,'[1]PIVOT- Population Data Set'!A83:L552,2,FALSE)</f>
        <v>4360</v>
      </c>
      <c r="O83">
        <f>VLOOKUP(A83,'[1]PIVOT- Population Data Set'!A83:L552,3,FALSE)</f>
        <v>6913</v>
      </c>
      <c r="P83">
        <f>VLOOKUP(A83,'[1]PIVOT- Population Data Set'!A83:L552,4,FALSE)</f>
        <v>12400</v>
      </c>
      <c r="Q83">
        <f>VLOOKUP(A83,'[1]PIVOT- Population Data Set'!A83:L552,5,FALSE)</f>
        <v>19876</v>
      </c>
      <c r="R83">
        <f>VLOOKUP(A83,'[1]PIVOT- Population Data Set'!A83:L552,6,FALSE)</f>
        <v>24105</v>
      </c>
      <c r="S83">
        <f>VLOOKUP(A83,'[1]PIVOT- Population Data Set'!A83:L552,7,FALSE)</f>
        <v>27952</v>
      </c>
      <c r="T83">
        <f>VLOOKUP(A83,'[1]PIVOT- Population Data Set'!A83:L552,8,FALSE)</f>
        <v>31277</v>
      </c>
      <c r="U83">
        <f>VLOOKUP(A83,'[1]PIVOT- Population Data Set'!A83:L552,9,FALSE)</f>
        <v>33242</v>
      </c>
      <c r="V83">
        <f>VLOOKUP(A83,'[1]PIVOT- Population Data Set'!A83:L552,10,FALSE)</f>
        <v>42482</v>
      </c>
      <c r="W83">
        <f>VLOOKUP(A83,'[1]PIVOT- Population Data Set'!A83:L552,11,FALSE)</f>
        <v>1064</v>
      </c>
      <c r="X83">
        <f t="shared" si="3"/>
        <v>76788</v>
      </c>
      <c r="Y83">
        <f>VLOOKUP(A83,'[1]PIVOT- Population Data Set'!A83:L552,12,FALSE)</f>
        <v>672391</v>
      </c>
      <c r="Z83" s="9">
        <f>B83/N83</f>
        <v>0</v>
      </c>
      <c r="AA83" s="9">
        <f>C83/O83</f>
        <v>0</v>
      </c>
      <c r="AB83" s="9">
        <f>D83/P83</f>
        <v>0</v>
      </c>
      <c r="AC83" s="9">
        <f>E83/Q83</f>
        <v>0</v>
      </c>
      <c r="AD83" s="9">
        <f>F83/R83</f>
        <v>0</v>
      </c>
      <c r="AE83" s="9">
        <f>G83/S83</f>
        <v>0</v>
      </c>
      <c r="AF83" s="9">
        <f>H83/T83</f>
        <v>0</v>
      </c>
      <c r="AG83" s="9">
        <f>I83/U83</f>
        <v>0</v>
      </c>
      <c r="AH83" s="9">
        <f>J83/V83</f>
        <v>0</v>
      </c>
      <c r="AI83" s="9">
        <f>K83/W83</f>
        <v>0</v>
      </c>
      <c r="AJ83" s="9">
        <f>M83/Y83</f>
        <v>0</v>
      </c>
    </row>
    <row r="84" spans="1:36" x14ac:dyDescent="0.3">
      <c r="A84" t="s">
        <v>107</v>
      </c>
      <c r="B84">
        <v>0</v>
      </c>
      <c r="C84">
        <v>0</v>
      </c>
      <c r="D84">
        <v>0</v>
      </c>
      <c r="E84">
        <v>20</v>
      </c>
      <c r="F84">
        <v>22</v>
      </c>
      <c r="G84">
        <v>150</v>
      </c>
      <c r="H84">
        <v>201</v>
      </c>
      <c r="I84">
        <v>284</v>
      </c>
      <c r="J84">
        <v>604</v>
      </c>
      <c r="K84">
        <v>973</v>
      </c>
      <c r="L84">
        <f t="shared" si="2"/>
        <v>1861</v>
      </c>
      <c r="M84">
        <v>2254</v>
      </c>
      <c r="N84">
        <f>VLOOKUP(A84,'[1]PIVOT- Population Data Set'!A84:L553,2,FALSE)</f>
        <v>270193</v>
      </c>
      <c r="O84">
        <f>VLOOKUP(A84,'[1]PIVOT- Population Data Set'!A84:L553,3,FALSE)</f>
        <v>529764</v>
      </c>
      <c r="P84">
        <f>VLOOKUP(A84,'[1]PIVOT- Population Data Set'!A84:L553,4,FALSE)</f>
        <v>777423</v>
      </c>
      <c r="Q84">
        <f>VLOOKUP(A84,'[1]PIVOT- Population Data Set'!A84:L553,5,FALSE)</f>
        <v>1026160</v>
      </c>
      <c r="R84">
        <f>VLOOKUP(A84,'[1]PIVOT- Population Data Set'!A84:L553,6,FALSE)</f>
        <v>1278014</v>
      </c>
      <c r="S84">
        <f>VLOOKUP(A84,'[1]PIVOT- Population Data Set'!A84:L553,7,FALSE)</f>
        <v>1524277</v>
      </c>
      <c r="T84">
        <f>VLOOKUP(A84,'[1]PIVOT- Population Data Set'!A84:L553,8,FALSE)</f>
        <v>1787436</v>
      </c>
      <c r="U84">
        <f>VLOOKUP(A84,'[1]PIVOT- Population Data Set'!A84:L553,9,FALSE)</f>
        <v>2067570</v>
      </c>
      <c r="V84">
        <f>VLOOKUP(A84,'[1]PIVOT- Population Data Set'!A84:L553,10,FALSE)</f>
        <v>2295433</v>
      </c>
      <c r="W84">
        <f>VLOOKUP(A84,'[1]PIVOT- Population Data Set'!A84:L553,11,FALSE)</f>
        <v>183272</v>
      </c>
      <c r="X84">
        <f t="shared" si="3"/>
        <v>4546275</v>
      </c>
      <c r="Y84">
        <f>VLOOKUP(A84,'[1]PIVOT- Population Data Set'!A84:L553,12,FALSE)</f>
        <v>18222420</v>
      </c>
      <c r="Z84" s="9">
        <f>B84/N84</f>
        <v>0</v>
      </c>
      <c r="AA84" s="9">
        <f>C84/O84</f>
        <v>0</v>
      </c>
      <c r="AB84" s="9">
        <f>D84/P84</f>
        <v>0</v>
      </c>
      <c r="AC84" s="9">
        <f>E84/Q84</f>
        <v>1.9490137990176971E-5</v>
      </c>
      <c r="AD84" s="9">
        <f>F84/R84</f>
        <v>1.7214208921029035E-5</v>
      </c>
      <c r="AE84" s="9">
        <f>G84/S84</f>
        <v>9.8407310482281102E-5</v>
      </c>
      <c r="AF84" s="9">
        <f>H84/T84</f>
        <v>1.124515786858942E-4</v>
      </c>
      <c r="AG84" s="9">
        <f>I84/U84</f>
        <v>1.3735931552498828E-4</v>
      </c>
      <c r="AH84" s="9">
        <f>J84/V84</f>
        <v>2.6313118265704118E-4</v>
      </c>
      <c r="AI84" s="9">
        <f>K84/W84</f>
        <v>5.3090488454319261E-3</v>
      </c>
      <c r="AJ84" s="9">
        <f>M84/Y84</f>
        <v>1.2369377942117457E-4</v>
      </c>
    </row>
    <row r="85" spans="1:36" x14ac:dyDescent="0.3">
      <c r="A85" t="s">
        <v>108</v>
      </c>
      <c r="B85">
        <v>0</v>
      </c>
      <c r="C85">
        <v>0</v>
      </c>
      <c r="D85">
        <v>0</v>
      </c>
      <c r="E85">
        <v>0</v>
      </c>
      <c r="F85">
        <v>0</v>
      </c>
      <c r="G85">
        <v>60</v>
      </c>
      <c r="H85">
        <v>140</v>
      </c>
      <c r="I85">
        <v>294</v>
      </c>
      <c r="J85">
        <v>648</v>
      </c>
      <c r="K85">
        <v>962</v>
      </c>
      <c r="L85">
        <f t="shared" si="2"/>
        <v>1904</v>
      </c>
      <c r="M85">
        <v>2104</v>
      </c>
      <c r="N85">
        <f>VLOOKUP(A85,'[1]PIVOT- Population Data Set'!A85:L554,2,FALSE)</f>
        <v>269662</v>
      </c>
      <c r="O85">
        <f>VLOOKUP(A85,'[1]PIVOT- Population Data Set'!A85:L554,3,FALSE)</f>
        <v>507379</v>
      </c>
      <c r="P85">
        <f>VLOOKUP(A85,'[1]PIVOT- Population Data Set'!A85:L554,4,FALSE)</f>
        <v>752144</v>
      </c>
      <c r="Q85">
        <f>VLOOKUP(A85,'[1]PIVOT- Population Data Set'!A85:L554,5,FALSE)</f>
        <v>996595</v>
      </c>
      <c r="R85">
        <f>VLOOKUP(A85,'[1]PIVOT- Population Data Set'!A85:L554,6,FALSE)</f>
        <v>1255974</v>
      </c>
      <c r="S85">
        <f>VLOOKUP(A85,'[1]PIVOT- Population Data Set'!A85:L554,7,FALSE)</f>
        <v>1485678</v>
      </c>
      <c r="T85">
        <f>VLOOKUP(A85,'[1]PIVOT- Population Data Set'!A85:L554,8,FALSE)</f>
        <v>1737214</v>
      </c>
      <c r="U85">
        <f>VLOOKUP(A85,'[1]PIVOT- Population Data Set'!A85:L554,9,FALSE)</f>
        <v>2032406</v>
      </c>
      <c r="V85">
        <f>VLOOKUP(A85,'[1]PIVOT- Population Data Set'!A85:L554,10,FALSE)</f>
        <v>2271205</v>
      </c>
      <c r="W85">
        <f>VLOOKUP(A85,'[1]PIVOT- Population Data Set'!A85:L554,11,FALSE)</f>
        <v>120839</v>
      </c>
      <c r="X85">
        <f t="shared" si="3"/>
        <v>4424450</v>
      </c>
      <c r="Y85">
        <f>VLOOKUP(A85,'[1]PIVOT- Population Data Set'!A85:L554,12,FALSE)</f>
        <v>18549507</v>
      </c>
      <c r="Z85" s="9">
        <f>B85/N85</f>
        <v>0</v>
      </c>
      <c r="AA85" s="9">
        <f>C85/O85</f>
        <v>0</v>
      </c>
      <c r="AB85" s="9">
        <f>D85/P85</f>
        <v>0</v>
      </c>
      <c r="AC85" s="9">
        <f>E85/Q85</f>
        <v>0</v>
      </c>
      <c r="AD85" s="9">
        <f>F85/R85</f>
        <v>0</v>
      </c>
      <c r="AE85" s="9">
        <f>G85/S85</f>
        <v>4.0385601725272908E-5</v>
      </c>
      <c r="AF85" s="9">
        <f>H85/T85</f>
        <v>8.0588804833486255E-5</v>
      </c>
      <c r="AG85" s="9">
        <f>I85/U85</f>
        <v>1.4465613661837252E-4</v>
      </c>
      <c r="AH85" s="9">
        <f>J85/V85</f>
        <v>2.8531110137570146E-4</v>
      </c>
      <c r="AI85" s="9">
        <f>K85/W85</f>
        <v>7.9610059666167382E-3</v>
      </c>
      <c r="AJ85" s="9">
        <f>M85/Y85</f>
        <v>1.1342619510049512E-4</v>
      </c>
    </row>
    <row r="86" spans="1:36" x14ac:dyDescent="0.3">
      <c r="A86" t="s">
        <v>109</v>
      </c>
      <c r="B86">
        <v>0</v>
      </c>
      <c r="C86">
        <v>0</v>
      </c>
      <c r="D86">
        <v>0</v>
      </c>
      <c r="E86">
        <v>0</v>
      </c>
      <c r="F86">
        <v>10</v>
      </c>
      <c r="G86">
        <v>74</v>
      </c>
      <c r="H86">
        <v>193</v>
      </c>
      <c r="I86">
        <v>327</v>
      </c>
      <c r="J86">
        <v>629</v>
      </c>
      <c r="K86">
        <v>1078</v>
      </c>
      <c r="L86">
        <f t="shared" si="2"/>
        <v>2034</v>
      </c>
      <c r="M86">
        <v>2311</v>
      </c>
      <c r="N86">
        <f>VLOOKUP(A86,'[1]PIVOT- Population Data Set'!A86:L555,2,FALSE)</f>
        <v>244667</v>
      </c>
      <c r="O86">
        <f>VLOOKUP(A86,'[1]PIVOT- Population Data Set'!A86:L555,3,FALSE)</f>
        <v>473695</v>
      </c>
      <c r="P86">
        <f>VLOOKUP(A86,'[1]PIVOT- Population Data Set'!A86:L555,4,FALSE)</f>
        <v>705014</v>
      </c>
      <c r="Q86">
        <f>VLOOKUP(A86,'[1]PIVOT- Population Data Set'!A86:L555,5,FALSE)</f>
        <v>937911</v>
      </c>
      <c r="R86">
        <f>VLOOKUP(A86,'[1]PIVOT- Population Data Set'!A86:L555,6,FALSE)</f>
        <v>1189041</v>
      </c>
      <c r="S86">
        <f>VLOOKUP(A86,'[1]PIVOT- Population Data Set'!A86:L555,7,FALSE)</f>
        <v>1398762</v>
      </c>
      <c r="T86">
        <f>VLOOKUP(A86,'[1]PIVOT- Population Data Set'!A86:L555,8,FALSE)</f>
        <v>1639459</v>
      </c>
      <c r="U86">
        <f>VLOOKUP(A86,'[1]PIVOT- Population Data Set'!A86:L555,9,FALSE)</f>
        <v>1911501</v>
      </c>
      <c r="V86">
        <f>VLOOKUP(A86,'[1]PIVOT- Population Data Set'!A86:L555,10,FALSE)</f>
        <v>2138437</v>
      </c>
      <c r="W86">
        <f>VLOOKUP(A86,'[1]PIVOT- Population Data Set'!A86:L555,11,FALSE)</f>
        <v>86531</v>
      </c>
      <c r="X86">
        <f t="shared" si="3"/>
        <v>4136469</v>
      </c>
      <c r="Y86">
        <f>VLOOKUP(A86,'[1]PIVOT- Population Data Set'!A86:L555,12,FALSE)</f>
        <v>18633958</v>
      </c>
      <c r="Z86" s="9">
        <f>B86/N86</f>
        <v>0</v>
      </c>
      <c r="AA86" s="9">
        <f>C86/O86</f>
        <v>0</v>
      </c>
      <c r="AB86" s="9">
        <f>D86/P86</f>
        <v>0</v>
      </c>
      <c r="AC86" s="9">
        <f>E86/Q86</f>
        <v>0</v>
      </c>
      <c r="AD86" s="9">
        <f>F86/R86</f>
        <v>8.4101389270849367E-6</v>
      </c>
      <c r="AE86" s="9">
        <f>G86/S86</f>
        <v>5.2903925042287397E-5</v>
      </c>
      <c r="AF86" s="9">
        <f>H86/T86</f>
        <v>1.1772176065397182E-4</v>
      </c>
      <c r="AG86" s="9">
        <f>I86/U86</f>
        <v>1.710697509444149E-4</v>
      </c>
      <c r="AH86" s="9">
        <f>J86/V86</f>
        <v>2.9414006585183475E-4</v>
      </c>
      <c r="AI86" s="9">
        <f>K86/W86</f>
        <v>1.2457963042146745E-2</v>
      </c>
      <c r="AJ86" s="9">
        <f>M86/Y86</f>
        <v>1.24020887027866E-4</v>
      </c>
    </row>
    <row r="87" spans="1:36" x14ac:dyDescent="0.3">
      <c r="A87" t="s">
        <v>110</v>
      </c>
      <c r="B87">
        <v>0</v>
      </c>
      <c r="C87">
        <v>0</v>
      </c>
      <c r="D87">
        <v>0</v>
      </c>
      <c r="E87">
        <v>0</v>
      </c>
      <c r="F87">
        <v>0</v>
      </c>
      <c r="G87">
        <v>25</v>
      </c>
      <c r="H87">
        <v>186</v>
      </c>
      <c r="I87">
        <v>324</v>
      </c>
      <c r="J87">
        <v>606</v>
      </c>
      <c r="K87">
        <v>1055</v>
      </c>
      <c r="L87">
        <f t="shared" si="2"/>
        <v>1985</v>
      </c>
      <c r="M87">
        <v>2196</v>
      </c>
      <c r="N87">
        <f>VLOOKUP(A87,'[1]PIVOT- Population Data Set'!A87:L556,2,FALSE)</f>
        <v>262187</v>
      </c>
      <c r="O87">
        <f>VLOOKUP(A87,'[1]PIVOT- Population Data Set'!A87:L556,3,FALSE)</f>
        <v>523691</v>
      </c>
      <c r="P87">
        <f>VLOOKUP(A87,'[1]PIVOT- Population Data Set'!A87:L556,4,FALSE)</f>
        <v>797068</v>
      </c>
      <c r="Q87">
        <f>VLOOKUP(A87,'[1]PIVOT- Population Data Set'!A87:L556,5,FALSE)</f>
        <v>1073790</v>
      </c>
      <c r="R87">
        <f>VLOOKUP(A87,'[1]PIVOT- Population Data Set'!A87:L556,6,FALSE)</f>
        <v>1352235</v>
      </c>
      <c r="S87">
        <f>VLOOKUP(A87,'[1]PIVOT- Population Data Set'!A87:L556,7,FALSE)</f>
        <v>1586046</v>
      </c>
      <c r="T87">
        <f>VLOOKUP(A87,'[1]PIVOT- Population Data Set'!A87:L556,8,FALSE)</f>
        <v>1843081</v>
      </c>
      <c r="U87">
        <f>VLOOKUP(A87,'[1]PIVOT- Population Data Set'!A87:L556,9,FALSE)</f>
        <v>2121865</v>
      </c>
      <c r="V87">
        <f>VLOOKUP(A87,'[1]PIVOT- Population Data Set'!A87:L556,10,FALSE)</f>
        <v>2371388</v>
      </c>
      <c r="W87">
        <f>VLOOKUP(A87,'[1]PIVOT- Population Data Set'!A87:L556,11,FALSE)</f>
        <v>187893</v>
      </c>
      <c r="X87">
        <f t="shared" si="3"/>
        <v>4681146</v>
      </c>
      <c r="Y87">
        <f>VLOOKUP(A87,'[1]PIVOT- Population Data Set'!A87:L556,12,FALSE)</f>
        <v>18696017</v>
      </c>
      <c r="Z87" s="9">
        <f>B87/N87</f>
        <v>0</v>
      </c>
      <c r="AA87" s="9">
        <f>C87/O87</f>
        <v>0</v>
      </c>
      <c r="AB87" s="9">
        <f>D87/P87</f>
        <v>0</v>
      </c>
      <c r="AC87" s="9">
        <f>E87/Q87</f>
        <v>0</v>
      </c>
      <c r="AD87" s="9">
        <f>F87/R87</f>
        <v>0</v>
      </c>
      <c r="AE87" s="9">
        <f>G87/S87</f>
        <v>1.5762468427775738E-5</v>
      </c>
      <c r="AF87" s="9">
        <f>H87/T87</f>
        <v>1.0091797376241195E-4</v>
      </c>
      <c r="AG87" s="9">
        <f>I87/U87</f>
        <v>1.5269585953866057E-4</v>
      </c>
      <c r="AH87" s="9">
        <f>J87/V87</f>
        <v>2.5554654067575612E-4</v>
      </c>
      <c r="AI87" s="9">
        <f>K87/W87</f>
        <v>5.6148978407923661E-3</v>
      </c>
      <c r="AJ87" s="9">
        <f>M87/Y87</f>
        <v>1.1745817304295349E-4</v>
      </c>
    </row>
    <row r="88" spans="1:36" x14ac:dyDescent="0.3">
      <c r="A88" t="s">
        <v>111</v>
      </c>
      <c r="B88">
        <v>0</v>
      </c>
      <c r="C88">
        <v>0</v>
      </c>
      <c r="D88">
        <v>0</v>
      </c>
      <c r="E88">
        <v>0</v>
      </c>
      <c r="F88">
        <v>13</v>
      </c>
      <c r="G88">
        <v>115</v>
      </c>
      <c r="H88">
        <v>278</v>
      </c>
      <c r="I88">
        <v>374</v>
      </c>
      <c r="J88">
        <v>609</v>
      </c>
      <c r="K88">
        <v>1153</v>
      </c>
      <c r="L88">
        <f t="shared" si="2"/>
        <v>2136</v>
      </c>
      <c r="M88">
        <v>2542</v>
      </c>
      <c r="N88">
        <f>VLOOKUP(A88,'[1]PIVOT- Population Data Set'!A88:L557,2,FALSE)</f>
        <v>276554</v>
      </c>
      <c r="O88">
        <f>VLOOKUP(A88,'[1]PIVOT- Population Data Set'!A88:L557,3,FALSE)</f>
        <v>557803</v>
      </c>
      <c r="P88">
        <f>VLOOKUP(A88,'[1]PIVOT- Population Data Set'!A88:L557,4,FALSE)</f>
        <v>838723</v>
      </c>
      <c r="Q88">
        <f>VLOOKUP(A88,'[1]PIVOT- Population Data Set'!A88:L557,5,FALSE)</f>
        <v>1099237</v>
      </c>
      <c r="R88">
        <f>VLOOKUP(A88,'[1]PIVOT- Population Data Set'!A88:L557,6,FALSE)</f>
        <v>1369640</v>
      </c>
      <c r="S88">
        <f>VLOOKUP(A88,'[1]PIVOT- Population Data Set'!A88:L557,7,FALSE)</f>
        <v>1626030</v>
      </c>
      <c r="T88">
        <f>VLOOKUP(A88,'[1]PIVOT- Population Data Set'!A88:L557,8,FALSE)</f>
        <v>1895266</v>
      </c>
      <c r="U88">
        <f>VLOOKUP(A88,'[1]PIVOT- Population Data Set'!A88:L557,9,FALSE)</f>
        <v>2182169</v>
      </c>
      <c r="V88">
        <f>VLOOKUP(A88,'[1]PIVOT- Population Data Set'!A88:L557,10,FALSE)</f>
        <v>2461686</v>
      </c>
      <c r="W88">
        <f>VLOOKUP(A88,'[1]PIVOT- Population Data Set'!A88:L557,11,FALSE)</f>
        <v>161656</v>
      </c>
      <c r="X88">
        <f t="shared" si="3"/>
        <v>4805511</v>
      </c>
      <c r="Y88">
        <f>VLOOKUP(A88,'[1]PIVOT- Population Data Set'!A88:L557,12,FALSE)</f>
        <v>18828013</v>
      </c>
      <c r="Z88" s="9">
        <f>B88/N88</f>
        <v>0</v>
      </c>
      <c r="AA88" s="9">
        <f>C88/O88</f>
        <v>0</v>
      </c>
      <c r="AB88" s="9">
        <f>D88/P88</f>
        <v>0</v>
      </c>
      <c r="AC88" s="9">
        <f>E88/Q88</f>
        <v>0</v>
      </c>
      <c r="AD88" s="9">
        <f>F88/R88</f>
        <v>9.4915452235623968E-6</v>
      </c>
      <c r="AE88" s="9">
        <f>G88/S88</f>
        <v>7.0724402378799899E-5</v>
      </c>
      <c r="AF88" s="9">
        <f>H88/T88</f>
        <v>1.4668125740661204E-4</v>
      </c>
      <c r="AG88" s="9">
        <f>I88/U88</f>
        <v>1.7138910872622606E-4</v>
      </c>
      <c r="AH88" s="9">
        <f>J88/V88</f>
        <v>2.4739142197664527E-4</v>
      </c>
      <c r="AI88" s="9">
        <f>K88/W88</f>
        <v>7.1324293561637053E-3</v>
      </c>
      <c r="AJ88" s="9">
        <f>M88/Y88</f>
        <v>1.3501159150463728E-4</v>
      </c>
    </row>
    <row r="89" spans="1:36" x14ac:dyDescent="0.3">
      <c r="A89" t="s">
        <v>112</v>
      </c>
      <c r="B89">
        <v>0</v>
      </c>
      <c r="C89">
        <v>0</v>
      </c>
      <c r="D89">
        <v>0</v>
      </c>
      <c r="E89">
        <v>13</v>
      </c>
      <c r="F89">
        <v>22</v>
      </c>
      <c r="G89">
        <v>139</v>
      </c>
      <c r="H89">
        <v>277</v>
      </c>
      <c r="I89">
        <v>388</v>
      </c>
      <c r="J89">
        <v>671</v>
      </c>
      <c r="K89">
        <v>1084</v>
      </c>
      <c r="L89">
        <f t="shared" si="2"/>
        <v>2143</v>
      </c>
      <c r="M89">
        <v>2594</v>
      </c>
      <c r="N89">
        <f>VLOOKUP(A89,'[1]PIVOT- Population Data Set'!A89:L558,2,FALSE)</f>
        <v>230416</v>
      </c>
      <c r="O89">
        <f>VLOOKUP(A89,'[1]PIVOT- Population Data Set'!A89:L558,3,FALSE)</f>
        <v>459601</v>
      </c>
      <c r="P89">
        <f>VLOOKUP(A89,'[1]PIVOT- Population Data Set'!A89:L558,4,FALSE)</f>
        <v>696936</v>
      </c>
      <c r="Q89">
        <f>VLOOKUP(A89,'[1]PIVOT- Population Data Set'!A89:L558,5,FALSE)</f>
        <v>914878</v>
      </c>
      <c r="R89">
        <f>VLOOKUP(A89,'[1]PIVOT- Population Data Set'!A89:L558,6,FALSE)</f>
        <v>1143059</v>
      </c>
      <c r="S89">
        <f>VLOOKUP(A89,'[1]PIVOT- Population Data Set'!A89:L558,7,FALSE)</f>
        <v>1354288</v>
      </c>
      <c r="T89">
        <f>VLOOKUP(A89,'[1]PIVOT- Population Data Set'!A89:L558,8,FALSE)</f>
        <v>1557385</v>
      </c>
      <c r="U89">
        <f>VLOOKUP(A89,'[1]PIVOT- Population Data Set'!A89:L558,9,FALSE)</f>
        <v>1833085</v>
      </c>
      <c r="V89">
        <f>VLOOKUP(A89,'[1]PIVOT- Population Data Set'!A89:L558,10,FALSE)</f>
        <v>2070855</v>
      </c>
      <c r="W89">
        <f>VLOOKUP(A89,'[1]PIVOT- Population Data Set'!A89:L558,11,FALSE)</f>
        <v>115090</v>
      </c>
      <c r="X89">
        <f t="shared" si="3"/>
        <v>4019030</v>
      </c>
      <c r="Y89">
        <f>VLOOKUP(A89,'[1]PIVOT- Population Data Set'!A89:L558,12,FALSE)</f>
        <v>19202176</v>
      </c>
      <c r="Z89" s="9">
        <f>B89/N89</f>
        <v>0</v>
      </c>
      <c r="AA89" s="9">
        <f>C89/O89</f>
        <v>0</v>
      </c>
      <c r="AB89" s="9">
        <f>D89/P89</f>
        <v>0</v>
      </c>
      <c r="AC89" s="9">
        <f>E89/Q89</f>
        <v>1.4209544879207938E-5</v>
      </c>
      <c r="AD89" s="9">
        <f>F89/R89</f>
        <v>1.9246600569174468E-5</v>
      </c>
      <c r="AE89" s="9">
        <f>G89/S89</f>
        <v>1.0263695757475515E-4</v>
      </c>
      <c r="AF89" s="9">
        <f>H89/T89</f>
        <v>1.7786224986114546E-4</v>
      </c>
      <c r="AG89" s="9">
        <f>I89/U89</f>
        <v>2.116650346274177E-4</v>
      </c>
      <c r="AH89" s="9">
        <f>J89/V89</f>
        <v>3.2402075471242553E-4</v>
      </c>
      <c r="AI89" s="9">
        <f>K89/W89</f>
        <v>9.4187157876444525E-3</v>
      </c>
      <c r="AJ89" s="9">
        <f>M89/Y89</f>
        <v>1.3508885659625243E-4</v>
      </c>
    </row>
    <row r="90" spans="1:36" x14ac:dyDescent="0.3">
      <c r="A90" t="s">
        <v>113</v>
      </c>
      <c r="B90">
        <v>0</v>
      </c>
      <c r="C90">
        <v>0</v>
      </c>
      <c r="D90">
        <v>0</v>
      </c>
      <c r="E90">
        <v>0</v>
      </c>
      <c r="F90">
        <v>0</v>
      </c>
      <c r="G90">
        <v>56</v>
      </c>
      <c r="H90">
        <v>224</v>
      </c>
      <c r="I90">
        <v>441</v>
      </c>
      <c r="J90">
        <v>733</v>
      </c>
      <c r="K90">
        <v>1097</v>
      </c>
      <c r="L90">
        <f t="shared" si="2"/>
        <v>2271</v>
      </c>
      <c r="M90">
        <v>2551</v>
      </c>
      <c r="N90">
        <f>VLOOKUP(A90,'[1]PIVOT- Population Data Set'!A90:L559,2,FALSE)</f>
        <v>244717</v>
      </c>
      <c r="O90">
        <f>VLOOKUP(A90,'[1]PIVOT- Population Data Set'!A90:L559,3,FALSE)</f>
        <v>504593</v>
      </c>
      <c r="P90">
        <f>VLOOKUP(A90,'[1]PIVOT- Population Data Set'!A90:L559,4,FALSE)</f>
        <v>753606</v>
      </c>
      <c r="Q90">
        <f>VLOOKUP(A90,'[1]PIVOT- Population Data Set'!A90:L559,5,FALSE)</f>
        <v>1009085</v>
      </c>
      <c r="R90">
        <f>VLOOKUP(A90,'[1]PIVOT- Population Data Set'!A90:L559,6,FALSE)</f>
        <v>1249857</v>
      </c>
      <c r="S90">
        <f>VLOOKUP(A90,'[1]PIVOT- Population Data Set'!A90:L559,7,FALSE)</f>
        <v>1484384</v>
      </c>
      <c r="T90">
        <f>VLOOKUP(A90,'[1]PIVOT- Population Data Set'!A90:L559,8,FALSE)</f>
        <v>1710500</v>
      </c>
      <c r="U90">
        <f>VLOOKUP(A90,'[1]PIVOT- Population Data Set'!A90:L559,9,FALSE)</f>
        <v>2000037</v>
      </c>
      <c r="V90">
        <f>VLOOKUP(A90,'[1]PIVOT- Population Data Set'!A90:L559,10,FALSE)</f>
        <v>2255991</v>
      </c>
      <c r="W90">
        <f>VLOOKUP(A90,'[1]PIVOT- Population Data Set'!A90:L559,11,FALSE)</f>
        <v>219706</v>
      </c>
      <c r="X90">
        <f t="shared" si="3"/>
        <v>4475734</v>
      </c>
      <c r="Y90">
        <f>VLOOKUP(A90,'[1]PIVOT- Population Data Set'!A90:L559,12,FALSE)</f>
        <v>19358086</v>
      </c>
      <c r="Z90" s="9">
        <f>B90/N90</f>
        <v>0</v>
      </c>
      <c r="AA90" s="9">
        <f>C90/O90</f>
        <v>0</v>
      </c>
      <c r="AB90" s="9">
        <f>D90/P90</f>
        <v>0</v>
      </c>
      <c r="AC90" s="9">
        <f>E90/Q90</f>
        <v>0</v>
      </c>
      <c r="AD90" s="9">
        <f>F90/R90</f>
        <v>0</v>
      </c>
      <c r="AE90" s="9">
        <f>G90/S90</f>
        <v>3.7726087050251147E-5</v>
      </c>
      <c r="AF90" s="9">
        <f>H90/T90</f>
        <v>1.3095586085939783E-4</v>
      </c>
      <c r="AG90" s="9">
        <f>I90/U90</f>
        <v>2.2049592082546473E-4</v>
      </c>
      <c r="AH90" s="9">
        <f>J90/V90</f>
        <v>3.2491264371178788E-4</v>
      </c>
      <c r="AI90" s="9">
        <f>K90/W90</f>
        <v>4.9930361483072833E-3</v>
      </c>
      <c r="AJ90" s="9">
        <f>M90/Y90</f>
        <v>1.3177955713183627E-4</v>
      </c>
    </row>
    <row r="91" spans="1:36" x14ac:dyDescent="0.3">
      <c r="A91" t="s">
        <v>114</v>
      </c>
      <c r="B91">
        <v>0</v>
      </c>
      <c r="C91">
        <v>0</v>
      </c>
      <c r="D91">
        <v>0</v>
      </c>
      <c r="E91">
        <v>0</v>
      </c>
      <c r="F91">
        <v>30</v>
      </c>
      <c r="G91">
        <v>108</v>
      </c>
      <c r="H91">
        <v>274</v>
      </c>
      <c r="I91">
        <v>471</v>
      </c>
      <c r="J91">
        <v>701</v>
      </c>
      <c r="K91">
        <v>1088</v>
      </c>
      <c r="L91">
        <f t="shared" si="2"/>
        <v>2260</v>
      </c>
      <c r="M91">
        <v>2672</v>
      </c>
      <c r="N91">
        <f>VLOOKUP(A91,'[1]PIVOT- Population Data Set'!A91:L560,2,FALSE)</f>
        <v>265503</v>
      </c>
      <c r="O91">
        <f>VLOOKUP(A91,'[1]PIVOT- Population Data Set'!A91:L560,3,FALSE)</f>
        <v>527741</v>
      </c>
      <c r="P91">
        <f>VLOOKUP(A91,'[1]PIVOT- Population Data Set'!A91:L560,4,FALSE)</f>
        <v>798275</v>
      </c>
      <c r="Q91">
        <f>VLOOKUP(A91,'[1]PIVOT- Population Data Set'!A91:L560,5,FALSE)</f>
        <v>1083207</v>
      </c>
      <c r="R91">
        <f>VLOOKUP(A91,'[1]PIVOT- Population Data Set'!A91:L560,6,FALSE)</f>
        <v>1355317</v>
      </c>
      <c r="S91">
        <f>VLOOKUP(A91,'[1]PIVOT- Population Data Set'!A91:L560,7,FALSE)</f>
        <v>1623021</v>
      </c>
      <c r="T91">
        <f>VLOOKUP(A91,'[1]PIVOT- Population Data Set'!A91:L560,8,FALSE)</f>
        <v>1865353</v>
      </c>
      <c r="U91">
        <f>VLOOKUP(A91,'[1]PIVOT- Population Data Set'!A91:L560,9,FALSE)</f>
        <v>2174129</v>
      </c>
      <c r="V91">
        <f>VLOOKUP(A91,'[1]PIVOT- Population Data Set'!A91:L560,10,FALSE)</f>
        <v>2444842</v>
      </c>
      <c r="W91">
        <f>VLOOKUP(A91,'[1]PIVOT- Population Data Set'!A91:L560,11,FALSE)</f>
        <v>136645</v>
      </c>
      <c r="X91">
        <f t="shared" si="3"/>
        <v>4755616</v>
      </c>
      <c r="Y91">
        <f>VLOOKUP(A91,'[1]PIVOT- Population Data Set'!A91:L560,12,FALSE)</f>
        <v>20031616</v>
      </c>
      <c r="Z91" s="9">
        <f>B91/N91</f>
        <v>0</v>
      </c>
      <c r="AA91" s="9">
        <f>C91/O91</f>
        <v>0</v>
      </c>
      <c r="AB91" s="9">
        <f>D91/P91</f>
        <v>0</v>
      </c>
      <c r="AC91" s="9">
        <f>E91/Q91</f>
        <v>0</v>
      </c>
      <c r="AD91" s="9">
        <f>F91/R91</f>
        <v>2.2135042945672487E-5</v>
      </c>
      <c r="AE91" s="9">
        <f>G91/S91</f>
        <v>6.6542577083106129E-5</v>
      </c>
      <c r="AF91" s="9">
        <f>H91/T91</f>
        <v>1.4688908748102905E-4</v>
      </c>
      <c r="AG91" s="9">
        <f>I91/U91</f>
        <v>2.1663847913348287E-4</v>
      </c>
      <c r="AH91" s="9">
        <f>J91/V91</f>
        <v>2.8672609518324703E-4</v>
      </c>
      <c r="AI91" s="9">
        <f>K91/W91</f>
        <v>7.9622379157671345E-3</v>
      </c>
      <c r="AJ91" s="9">
        <f>M91/Y91</f>
        <v>1.3338913844993834E-4</v>
      </c>
    </row>
    <row r="92" spans="1:36" x14ac:dyDescent="0.3">
      <c r="A92" t="s">
        <v>115</v>
      </c>
      <c r="B92">
        <v>0</v>
      </c>
      <c r="C92">
        <v>0</v>
      </c>
      <c r="D92">
        <v>0</v>
      </c>
      <c r="E92">
        <v>0</v>
      </c>
      <c r="F92">
        <v>0</v>
      </c>
      <c r="G92">
        <v>51</v>
      </c>
      <c r="H92">
        <v>300</v>
      </c>
      <c r="I92">
        <v>516</v>
      </c>
      <c r="J92">
        <v>744</v>
      </c>
      <c r="K92">
        <v>1294</v>
      </c>
      <c r="L92">
        <f t="shared" si="2"/>
        <v>2554</v>
      </c>
      <c r="M92">
        <v>2905</v>
      </c>
      <c r="N92">
        <f>VLOOKUP(A92,'[1]PIVOT- Population Data Set'!A92:L561,2,FALSE)</f>
        <v>192093</v>
      </c>
      <c r="O92">
        <f>VLOOKUP(A92,'[1]PIVOT- Population Data Set'!A92:L561,3,FALSE)</f>
        <v>385891</v>
      </c>
      <c r="P92">
        <f>VLOOKUP(A92,'[1]PIVOT- Population Data Set'!A92:L561,4,FALSE)</f>
        <v>588894</v>
      </c>
      <c r="Q92">
        <f>VLOOKUP(A92,'[1]PIVOT- Population Data Set'!A92:L561,5,FALSE)</f>
        <v>791650</v>
      </c>
      <c r="R92">
        <f>VLOOKUP(A92,'[1]PIVOT- Population Data Set'!A92:L561,6,FALSE)</f>
        <v>999122</v>
      </c>
      <c r="S92">
        <f>VLOOKUP(A92,'[1]PIVOT- Population Data Set'!A92:L561,7,FALSE)</f>
        <v>1221120</v>
      </c>
      <c r="T92">
        <f>VLOOKUP(A92,'[1]PIVOT- Population Data Set'!A92:L561,8,FALSE)</f>
        <v>1418919</v>
      </c>
      <c r="U92">
        <f>VLOOKUP(A92,'[1]PIVOT- Population Data Set'!A92:L561,9,FALSE)</f>
        <v>1620555</v>
      </c>
      <c r="V92">
        <f>VLOOKUP(A92,'[1]PIVOT- Population Data Set'!A92:L561,10,FALSE)</f>
        <v>1788379</v>
      </c>
      <c r="W92">
        <f>VLOOKUP(A92,'[1]PIVOT- Population Data Set'!A92:L561,11,FALSE)</f>
        <v>366470</v>
      </c>
      <c r="X92">
        <f t="shared" si="3"/>
        <v>3775404</v>
      </c>
      <c r="Y92">
        <f>VLOOKUP(A92,'[1]PIVOT- Population Data Set'!A92:L561,12,FALSE)</f>
        <v>20438732</v>
      </c>
      <c r="Z92" s="9">
        <f>B92/N92</f>
        <v>0</v>
      </c>
      <c r="AA92" s="9">
        <f>C92/O92</f>
        <v>0</v>
      </c>
      <c r="AB92" s="9">
        <f>D92/P92</f>
        <v>0</v>
      </c>
      <c r="AC92" s="9">
        <f>E92/Q92</f>
        <v>0</v>
      </c>
      <c r="AD92" s="9">
        <f>F92/R92</f>
        <v>0</v>
      </c>
      <c r="AE92" s="9">
        <f>G92/S92</f>
        <v>4.1764937106918236E-5</v>
      </c>
      <c r="AF92" s="9">
        <f>H92/T92</f>
        <v>2.1142855934693948E-4</v>
      </c>
      <c r="AG92" s="9">
        <f>I92/U92</f>
        <v>3.184094338050853E-4</v>
      </c>
      <c r="AH92" s="9">
        <f>J92/V92</f>
        <v>4.1601919950972363E-4</v>
      </c>
      <c r="AI92" s="9">
        <f>K92/W92</f>
        <v>3.5309848009386852E-3</v>
      </c>
      <c r="AJ92" s="9">
        <f>M92/Y92</f>
        <v>1.4213210486834507E-4</v>
      </c>
    </row>
    <row r="93" spans="1:36" x14ac:dyDescent="0.3">
      <c r="A93" t="s">
        <v>116</v>
      </c>
      <c r="B93">
        <v>0</v>
      </c>
      <c r="C93">
        <v>0</v>
      </c>
      <c r="D93">
        <v>0</v>
      </c>
      <c r="E93">
        <v>0</v>
      </c>
      <c r="F93">
        <v>10</v>
      </c>
      <c r="G93">
        <v>31</v>
      </c>
      <c r="H93">
        <v>116</v>
      </c>
      <c r="I93">
        <v>189</v>
      </c>
      <c r="J93">
        <v>410</v>
      </c>
      <c r="K93">
        <v>562</v>
      </c>
      <c r="L93">
        <f t="shared" si="2"/>
        <v>1161</v>
      </c>
      <c r="M93">
        <v>1318</v>
      </c>
      <c r="N93">
        <f>VLOOKUP(A93,'[1]PIVOT- Population Data Set'!A93:L562,2,FALSE)</f>
        <v>721311</v>
      </c>
      <c r="O93">
        <f>VLOOKUP(A93,'[1]PIVOT- Population Data Set'!A93:L562,3,FALSE)</f>
        <v>1349254</v>
      </c>
      <c r="P93">
        <f>VLOOKUP(A93,'[1]PIVOT- Population Data Set'!A93:L562,4,FALSE)</f>
        <v>2052414</v>
      </c>
      <c r="Q93">
        <f>VLOOKUP(A93,'[1]PIVOT- Population Data Set'!A93:L562,5,FALSE)</f>
        <v>2736681</v>
      </c>
      <c r="R93">
        <f>VLOOKUP(A93,'[1]PIVOT- Population Data Set'!A93:L562,6,FALSE)</f>
        <v>3397317</v>
      </c>
      <c r="S93">
        <f>VLOOKUP(A93,'[1]PIVOT- Population Data Set'!A93:L562,7,FALSE)</f>
        <v>4073398</v>
      </c>
      <c r="T93">
        <f>VLOOKUP(A93,'[1]PIVOT- Population Data Set'!A93:L562,8,FALSE)</f>
        <v>4736998</v>
      </c>
      <c r="U93">
        <f>VLOOKUP(A93,'[1]PIVOT- Population Data Set'!A93:L562,9,FALSE)</f>
        <v>5443823</v>
      </c>
      <c r="V93">
        <f>VLOOKUP(A93,'[1]PIVOT- Population Data Set'!A93:L562,10,FALSE)</f>
        <v>6092650</v>
      </c>
      <c r="W93">
        <f>VLOOKUP(A93,'[1]PIVOT- Population Data Set'!A93:L562,11,FALSE)</f>
        <v>190766</v>
      </c>
      <c r="X93">
        <f t="shared" si="3"/>
        <v>11727239</v>
      </c>
      <c r="Y93">
        <f>VLOOKUP(A93,'[1]PIVOT- Population Data Set'!A93:L562,12,FALSE)</f>
        <v>9713030</v>
      </c>
      <c r="Z93" s="9">
        <f>B93/N93</f>
        <v>0</v>
      </c>
      <c r="AA93" s="9">
        <f>C93/O93</f>
        <v>0</v>
      </c>
      <c r="AB93" s="9">
        <f>D93/P93</f>
        <v>0</v>
      </c>
      <c r="AC93" s="9">
        <f>E93/Q93</f>
        <v>0</v>
      </c>
      <c r="AD93" s="9">
        <f>F93/R93</f>
        <v>2.9434992377808724E-6</v>
      </c>
      <c r="AE93" s="9">
        <f>G93/S93</f>
        <v>7.6103538127136115E-6</v>
      </c>
      <c r="AF93" s="9">
        <f>H93/T93</f>
        <v>2.448808295886973E-5</v>
      </c>
      <c r="AG93" s="9">
        <f>I93/U93</f>
        <v>3.4718248554370704E-5</v>
      </c>
      <c r="AH93" s="9">
        <f>J93/V93</f>
        <v>6.729419874767138E-5</v>
      </c>
      <c r="AI93" s="9">
        <f>K93/W93</f>
        <v>2.9460176341696109E-3</v>
      </c>
      <c r="AJ93" s="9">
        <f>M93/Y93</f>
        <v>1.3569401103466169E-4</v>
      </c>
    </row>
    <row r="94" spans="1:36" x14ac:dyDescent="0.3">
      <c r="A94" t="s">
        <v>117</v>
      </c>
      <c r="B94">
        <v>0</v>
      </c>
      <c r="C94">
        <v>0</v>
      </c>
      <c r="D94">
        <v>0</v>
      </c>
      <c r="E94">
        <v>0</v>
      </c>
      <c r="F94">
        <v>0</v>
      </c>
      <c r="G94">
        <v>22</v>
      </c>
      <c r="H94">
        <v>91</v>
      </c>
      <c r="I94">
        <v>223</v>
      </c>
      <c r="J94">
        <v>392</v>
      </c>
      <c r="K94">
        <v>557</v>
      </c>
      <c r="L94">
        <f t="shared" si="2"/>
        <v>1172</v>
      </c>
      <c r="M94">
        <v>1285</v>
      </c>
      <c r="N94">
        <f>VLOOKUP(A94,'[1]PIVOT- Population Data Set'!A94:L563,2,FALSE)</f>
        <v>689455</v>
      </c>
      <c r="O94">
        <f>VLOOKUP(A94,'[1]PIVOT- Population Data Set'!A94:L563,3,FALSE)</f>
        <v>1309395</v>
      </c>
      <c r="P94">
        <f>VLOOKUP(A94,'[1]PIVOT- Population Data Set'!A94:L563,4,FALSE)</f>
        <v>1972031</v>
      </c>
      <c r="Q94">
        <f>VLOOKUP(A94,'[1]PIVOT- Population Data Set'!A94:L563,5,FALSE)</f>
        <v>2653354</v>
      </c>
      <c r="R94">
        <f>VLOOKUP(A94,'[1]PIVOT- Population Data Set'!A94:L563,6,FALSE)</f>
        <v>3262198</v>
      </c>
      <c r="S94">
        <f>VLOOKUP(A94,'[1]PIVOT- Population Data Set'!A94:L563,7,FALSE)</f>
        <v>3855952</v>
      </c>
      <c r="T94">
        <f>VLOOKUP(A94,'[1]PIVOT- Population Data Set'!A94:L563,8,FALSE)</f>
        <v>4497458</v>
      </c>
      <c r="U94">
        <f>VLOOKUP(A94,'[1]PIVOT- Population Data Set'!A94:L563,9,FALSE)</f>
        <v>5228311</v>
      </c>
      <c r="V94">
        <f>VLOOKUP(A94,'[1]PIVOT- Population Data Set'!A94:L563,10,FALSE)</f>
        <v>5868508</v>
      </c>
      <c r="W94">
        <f>VLOOKUP(A94,'[1]PIVOT- Population Data Set'!A94:L563,11,FALSE)</f>
        <v>243189</v>
      </c>
      <c r="X94">
        <f t="shared" si="3"/>
        <v>11340008</v>
      </c>
      <c r="Y94">
        <f>VLOOKUP(A94,'[1]PIVOT- Population Data Set'!A94:L563,12,FALSE)</f>
        <v>9598767</v>
      </c>
      <c r="Z94" s="9">
        <f>B94/N94</f>
        <v>0</v>
      </c>
      <c r="AA94" s="9">
        <f>C94/O94</f>
        <v>0</v>
      </c>
      <c r="AB94" s="9">
        <f>D94/P94</f>
        <v>0</v>
      </c>
      <c r="AC94" s="9">
        <f>E94/Q94</f>
        <v>0</v>
      </c>
      <c r="AD94" s="9">
        <f>F94/R94</f>
        <v>0</v>
      </c>
      <c r="AE94" s="9">
        <f>G94/S94</f>
        <v>5.705465213259916E-6</v>
      </c>
      <c r="AF94" s="9">
        <f>H94/T94</f>
        <v>2.0233651987411557E-5</v>
      </c>
      <c r="AG94" s="9">
        <f>I94/U94</f>
        <v>4.2652397686365634E-5</v>
      </c>
      <c r="AH94" s="9">
        <f>J94/V94</f>
        <v>6.6797216600880492E-5</v>
      </c>
      <c r="AI94" s="9">
        <f>K94/W94</f>
        <v>2.2903996480103952E-3</v>
      </c>
      <c r="AJ94" s="9">
        <f>M94/Y94</f>
        <v>1.3387136076956551E-4</v>
      </c>
    </row>
    <row r="95" spans="1:36" x14ac:dyDescent="0.3">
      <c r="A95" t="s">
        <v>118</v>
      </c>
      <c r="B95">
        <v>0</v>
      </c>
      <c r="C95">
        <v>0</v>
      </c>
      <c r="D95">
        <v>0</v>
      </c>
      <c r="E95">
        <v>0</v>
      </c>
      <c r="F95">
        <v>0</v>
      </c>
      <c r="G95">
        <v>12</v>
      </c>
      <c r="H95">
        <v>130</v>
      </c>
      <c r="I95">
        <v>253</v>
      </c>
      <c r="J95">
        <v>376</v>
      </c>
      <c r="K95">
        <v>544</v>
      </c>
      <c r="L95">
        <f t="shared" si="2"/>
        <v>1173</v>
      </c>
      <c r="M95">
        <v>1315</v>
      </c>
      <c r="N95">
        <f>VLOOKUP(A95,'[1]PIVOT- Population Data Set'!A95:L564,2,FALSE)</f>
        <v>649920</v>
      </c>
      <c r="O95">
        <f>VLOOKUP(A95,'[1]PIVOT- Population Data Set'!A95:L564,3,FALSE)</f>
        <v>1253058</v>
      </c>
      <c r="P95">
        <f>VLOOKUP(A95,'[1]PIVOT- Population Data Set'!A95:L564,4,FALSE)</f>
        <v>1909632</v>
      </c>
      <c r="Q95">
        <f>VLOOKUP(A95,'[1]PIVOT- Population Data Set'!A95:L564,5,FALSE)</f>
        <v>2569052</v>
      </c>
      <c r="R95">
        <f>VLOOKUP(A95,'[1]PIVOT- Population Data Set'!A95:L564,6,FALSE)</f>
        <v>3170350</v>
      </c>
      <c r="S95">
        <f>VLOOKUP(A95,'[1]PIVOT- Population Data Set'!A95:L564,7,FALSE)</f>
        <v>3772053</v>
      </c>
      <c r="T95">
        <f>VLOOKUP(A95,'[1]PIVOT- Population Data Set'!A95:L564,8,FALSE)</f>
        <v>4356583</v>
      </c>
      <c r="U95">
        <f>VLOOKUP(A95,'[1]PIVOT- Population Data Set'!A95:L564,9,FALSE)</f>
        <v>5055813</v>
      </c>
      <c r="V95">
        <f>VLOOKUP(A95,'[1]PIVOT- Population Data Set'!A95:L564,10,FALSE)</f>
        <v>5629807</v>
      </c>
      <c r="W95">
        <f>VLOOKUP(A95,'[1]PIVOT- Population Data Set'!A95:L564,11,FALSE)</f>
        <v>246214</v>
      </c>
      <c r="X95">
        <f t="shared" si="3"/>
        <v>10931834</v>
      </c>
      <c r="Y95">
        <f>VLOOKUP(A95,'[1]PIVOT- Population Data Set'!A95:L564,12,FALSE)</f>
        <v>9627433</v>
      </c>
      <c r="Z95" s="9">
        <f>B95/N95</f>
        <v>0</v>
      </c>
      <c r="AA95" s="9">
        <f>C95/O95</f>
        <v>0</v>
      </c>
      <c r="AB95" s="9">
        <f>D95/P95</f>
        <v>0</v>
      </c>
      <c r="AC95" s="9">
        <f>E95/Q95</f>
        <v>0</v>
      </c>
      <c r="AD95" s="9">
        <f>F95/R95</f>
        <v>0</v>
      </c>
      <c r="AE95" s="9">
        <f>G95/S95</f>
        <v>3.1812914611751213E-6</v>
      </c>
      <c r="AF95" s="9">
        <f>H95/T95</f>
        <v>2.9839899756299834E-5</v>
      </c>
      <c r="AG95" s="9">
        <f>I95/U95</f>
        <v>5.004140778149825E-5</v>
      </c>
      <c r="AH95" s="9">
        <f>J95/V95</f>
        <v>6.6787369442682497E-5</v>
      </c>
      <c r="AI95" s="9">
        <f>K95/W95</f>
        <v>2.2094600631970564E-3</v>
      </c>
      <c r="AJ95" s="9">
        <f>M95/Y95</f>
        <v>1.3658884980035697E-4</v>
      </c>
    </row>
    <row r="96" spans="1:36" x14ac:dyDescent="0.3">
      <c r="A96" t="s">
        <v>119</v>
      </c>
      <c r="B96">
        <v>0</v>
      </c>
      <c r="C96">
        <v>0</v>
      </c>
      <c r="D96">
        <v>0</v>
      </c>
      <c r="E96">
        <v>0</v>
      </c>
      <c r="F96">
        <v>0</v>
      </c>
      <c r="G96">
        <v>13</v>
      </c>
      <c r="H96">
        <v>109</v>
      </c>
      <c r="I96">
        <v>156</v>
      </c>
      <c r="J96">
        <v>419</v>
      </c>
      <c r="K96">
        <v>533</v>
      </c>
      <c r="L96">
        <f t="shared" si="2"/>
        <v>1108</v>
      </c>
      <c r="M96">
        <v>1230</v>
      </c>
      <c r="N96">
        <f>VLOOKUP(A96,'[1]PIVOT- Population Data Set'!A96:L565,2,FALSE)</f>
        <v>680468</v>
      </c>
      <c r="O96">
        <f>VLOOKUP(A96,'[1]PIVOT- Population Data Set'!A96:L565,3,FALSE)</f>
        <v>1352803</v>
      </c>
      <c r="P96">
        <f>VLOOKUP(A96,'[1]PIVOT- Population Data Set'!A96:L565,4,FALSE)</f>
        <v>1999413</v>
      </c>
      <c r="Q96">
        <f>VLOOKUP(A96,'[1]PIVOT- Population Data Set'!A96:L565,5,FALSE)</f>
        <v>2675446</v>
      </c>
      <c r="R96">
        <f>VLOOKUP(A96,'[1]PIVOT- Population Data Set'!A96:L565,6,FALSE)</f>
        <v>3333999</v>
      </c>
      <c r="S96">
        <f>VLOOKUP(A96,'[1]PIVOT- Population Data Set'!A96:L565,7,FALSE)</f>
        <v>3966642</v>
      </c>
      <c r="T96">
        <f>VLOOKUP(A96,'[1]PIVOT- Population Data Set'!A96:L565,8,FALSE)</f>
        <v>4636020</v>
      </c>
      <c r="U96">
        <f>VLOOKUP(A96,'[1]PIVOT- Population Data Set'!A96:L565,9,FALSE)</f>
        <v>5375518</v>
      </c>
      <c r="V96">
        <f>VLOOKUP(A96,'[1]PIVOT- Population Data Set'!A96:L565,10,FALSE)</f>
        <v>5984438</v>
      </c>
      <c r="W96">
        <f>VLOOKUP(A96,'[1]PIVOT- Population Data Set'!A96:L565,11,FALSE)</f>
        <v>230448</v>
      </c>
      <c r="X96">
        <f t="shared" si="3"/>
        <v>11590404</v>
      </c>
      <c r="Y96">
        <f>VLOOKUP(A96,'[1]PIVOT- Population Data Set'!A96:L565,12,FALSE)</f>
        <v>9955103</v>
      </c>
      <c r="Z96" s="9">
        <f>B96/N96</f>
        <v>0</v>
      </c>
      <c r="AA96" s="9">
        <f>C96/O96</f>
        <v>0</v>
      </c>
      <c r="AB96" s="9">
        <f>D96/P96</f>
        <v>0</v>
      </c>
      <c r="AC96" s="9">
        <f>E96/Q96</f>
        <v>0</v>
      </c>
      <c r="AD96" s="9">
        <f>F96/R96</f>
        <v>0</v>
      </c>
      <c r="AE96" s="9">
        <f>G96/S96</f>
        <v>3.2773313044131534E-6</v>
      </c>
      <c r="AF96" s="9">
        <f>H96/T96</f>
        <v>2.351154654207704E-5</v>
      </c>
      <c r="AG96" s="9">
        <f>I96/U96</f>
        <v>2.9020459051574192E-5</v>
      </c>
      <c r="AH96" s="9">
        <f>J96/V96</f>
        <v>7.0014928720123765E-5</v>
      </c>
      <c r="AI96" s="9">
        <f>K96/W96</f>
        <v>2.3128862042630007E-3</v>
      </c>
      <c r="AJ96" s="9">
        <f>M96/Y96</f>
        <v>1.2355472364273881E-4</v>
      </c>
    </row>
    <row r="97" spans="1:36" x14ac:dyDescent="0.3">
      <c r="A97" t="s">
        <v>120</v>
      </c>
      <c r="B97">
        <v>0</v>
      </c>
      <c r="C97">
        <v>0</v>
      </c>
      <c r="D97">
        <v>0</v>
      </c>
      <c r="E97">
        <v>0</v>
      </c>
      <c r="F97">
        <v>17</v>
      </c>
      <c r="G97">
        <v>42</v>
      </c>
      <c r="H97">
        <v>113</v>
      </c>
      <c r="I97">
        <v>222</v>
      </c>
      <c r="J97">
        <v>398</v>
      </c>
      <c r="K97">
        <v>531</v>
      </c>
      <c r="L97">
        <f t="shared" si="2"/>
        <v>1151</v>
      </c>
      <c r="M97">
        <v>1323</v>
      </c>
      <c r="N97">
        <f>VLOOKUP(A97,'[1]PIVOT- Population Data Set'!A97:L566,2,FALSE)</f>
        <v>618974</v>
      </c>
      <c r="O97">
        <f>VLOOKUP(A97,'[1]PIVOT- Population Data Set'!A97:L566,3,FALSE)</f>
        <v>1266630</v>
      </c>
      <c r="P97">
        <f>VLOOKUP(A97,'[1]PIVOT- Population Data Set'!A97:L566,4,FALSE)</f>
        <v>1894670</v>
      </c>
      <c r="Q97">
        <f>VLOOKUP(A97,'[1]PIVOT- Population Data Set'!A97:L566,5,FALSE)</f>
        <v>2550310</v>
      </c>
      <c r="R97">
        <f>VLOOKUP(A97,'[1]PIVOT- Population Data Set'!A97:L566,6,FALSE)</f>
        <v>3209038</v>
      </c>
      <c r="S97">
        <f>VLOOKUP(A97,'[1]PIVOT- Population Data Set'!A97:L566,7,FALSE)</f>
        <v>3834939</v>
      </c>
      <c r="T97">
        <f>VLOOKUP(A97,'[1]PIVOT- Population Data Set'!A97:L566,8,FALSE)</f>
        <v>4435849</v>
      </c>
      <c r="U97">
        <f>VLOOKUP(A97,'[1]PIVOT- Population Data Set'!A97:L566,9,FALSE)</f>
        <v>5132578</v>
      </c>
      <c r="V97">
        <f>VLOOKUP(A97,'[1]PIVOT- Population Data Set'!A97:L566,10,FALSE)</f>
        <v>5763765</v>
      </c>
      <c r="W97">
        <f>VLOOKUP(A97,'[1]PIVOT- Population Data Set'!A97:L566,11,FALSE)</f>
        <v>232422</v>
      </c>
      <c r="X97">
        <f t="shared" si="3"/>
        <v>11128765</v>
      </c>
      <c r="Y97">
        <f>VLOOKUP(A97,'[1]PIVOT- Population Data Set'!A97:L566,12,FALSE)</f>
        <v>10022337</v>
      </c>
      <c r="Z97" s="9">
        <f>B97/N97</f>
        <v>0</v>
      </c>
      <c r="AA97" s="9">
        <f>C97/O97</f>
        <v>0</v>
      </c>
      <c r="AB97" s="9">
        <f>D97/P97</f>
        <v>0</v>
      </c>
      <c r="AC97" s="9">
        <f>E97/Q97</f>
        <v>0</v>
      </c>
      <c r="AD97" s="9">
        <f>F97/R97</f>
        <v>5.2975377667699789E-6</v>
      </c>
      <c r="AE97" s="9">
        <f>G97/S97</f>
        <v>1.0951934307168901E-5</v>
      </c>
      <c r="AF97" s="9">
        <f>H97/T97</f>
        <v>2.5474266594737558E-5</v>
      </c>
      <c r="AG97" s="9">
        <f>I97/U97</f>
        <v>4.3253117634062262E-5</v>
      </c>
      <c r="AH97" s="9">
        <f>J97/V97</f>
        <v>6.9052086613524325E-5</v>
      </c>
      <c r="AI97" s="9">
        <f>K97/W97</f>
        <v>2.2846374267496191E-3</v>
      </c>
      <c r="AJ97" s="9">
        <f>M97/Y97</f>
        <v>1.3200514011851727E-4</v>
      </c>
    </row>
    <row r="98" spans="1:36" x14ac:dyDescent="0.3">
      <c r="A98" t="s">
        <v>121</v>
      </c>
      <c r="B98">
        <v>0</v>
      </c>
      <c r="C98">
        <v>0</v>
      </c>
      <c r="D98">
        <v>0</v>
      </c>
      <c r="E98">
        <v>0</v>
      </c>
      <c r="F98">
        <v>14</v>
      </c>
      <c r="G98">
        <v>47</v>
      </c>
      <c r="H98">
        <v>187</v>
      </c>
      <c r="I98">
        <v>257</v>
      </c>
      <c r="J98">
        <v>348</v>
      </c>
      <c r="K98">
        <v>528</v>
      </c>
      <c r="L98">
        <f t="shared" si="2"/>
        <v>1133</v>
      </c>
      <c r="M98">
        <v>1381</v>
      </c>
      <c r="N98">
        <f>VLOOKUP(A98,'[1]PIVOT- Population Data Set'!A98:L567,2,FALSE)</f>
        <v>625500</v>
      </c>
      <c r="O98">
        <f>VLOOKUP(A98,'[1]PIVOT- Population Data Set'!A98:L567,3,FALSE)</f>
        <v>1230597</v>
      </c>
      <c r="P98">
        <f>VLOOKUP(A98,'[1]PIVOT- Population Data Set'!A98:L567,4,FALSE)</f>
        <v>1841549</v>
      </c>
      <c r="Q98">
        <f>VLOOKUP(A98,'[1]PIVOT- Population Data Set'!A98:L567,5,FALSE)</f>
        <v>2502269</v>
      </c>
      <c r="R98">
        <f>VLOOKUP(A98,'[1]PIVOT- Population Data Set'!A98:L567,6,FALSE)</f>
        <v>3105965</v>
      </c>
      <c r="S98">
        <f>VLOOKUP(A98,'[1]PIVOT- Population Data Set'!A98:L567,7,FALSE)</f>
        <v>3686720</v>
      </c>
      <c r="T98">
        <f>VLOOKUP(A98,'[1]PIVOT- Population Data Set'!A98:L567,8,FALSE)</f>
        <v>4300308</v>
      </c>
      <c r="U98">
        <f>VLOOKUP(A98,'[1]PIVOT- Population Data Set'!A98:L567,9,FALSE)</f>
        <v>4917277</v>
      </c>
      <c r="V98">
        <f>VLOOKUP(A98,'[1]PIVOT- Population Data Set'!A98:L567,10,FALSE)</f>
        <v>5478286</v>
      </c>
      <c r="W98">
        <f>VLOOKUP(A98,'[1]PIVOT- Population Data Set'!A98:L567,11,FALSE)</f>
        <v>172825</v>
      </c>
      <c r="X98">
        <f t="shared" si="3"/>
        <v>10568388</v>
      </c>
      <c r="Y98">
        <f>VLOOKUP(A98,'[1]PIVOT- Population Data Set'!A98:L567,12,FALSE)</f>
        <v>9817046</v>
      </c>
      <c r="Z98" s="9">
        <f>B98/N98</f>
        <v>0</v>
      </c>
      <c r="AA98" s="9">
        <f>C98/O98</f>
        <v>0</v>
      </c>
      <c r="AB98" s="9">
        <f>D98/P98</f>
        <v>0</v>
      </c>
      <c r="AC98" s="9">
        <f>E98/Q98</f>
        <v>0</v>
      </c>
      <c r="AD98" s="9">
        <f>F98/R98</f>
        <v>4.5074558148594721E-6</v>
      </c>
      <c r="AE98" s="9">
        <f>G98/S98</f>
        <v>1.2748459335127159E-5</v>
      </c>
      <c r="AF98" s="9">
        <f>H98/T98</f>
        <v>4.3485257335056003E-5</v>
      </c>
      <c r="AG98" s="9">
        <f>I98/U98</f>
        <v>5.22646985313213E-5</v>
      </c>
      <c r="AH98" s="9">
        <f>J98/V98</f>
        <v>6.3523518122274016E-5</v>
      </c>
      <c r="AI98" s="9">
        <f>K98/W98</f>
        <v>3.0551135541732966E-3</v>
      </c>
      <c r="AJ98" s="9">
        <f>M98/Y98</f>
        <v>1.4067368126827561E-4</v>
      </c>
    </row>
    <row r="99" spans="1:36" x14ac:dyDescent="0.3">
      <c r="A99" t="s">
        <v>122</v>
      </c>
      <c r="B99">
        <v>0</v>
      </c>
      <c r="C99">
        <v>0</v>
      </c>
      <c r="D99">
        <v>0</v>
      </c>
      <c r="E99">
        <v>0</v>
      </c>
      <c r="F99">
        <v>0</v>
      </c>
      <c r="G99">
        <v>11</v>
      </c>
      <c r="H99">
        <v>162</v>
      </c>
      <c r="I99">
        <v>241</v>
      </c>
      <c r="J99">
        <v>419</v>
      </c>
      <c r="K99">
        <v>499</v>
      </c>
      <c r="L99">
        <f t="shared" si="2"/>
        <v>1159</v>
      </c>
      <c r="M99">
        <v>1332</v>
      </c>
      <c r="N99">
        <f>VLOOKUP(A99,'[1]PIVOT- Population Data Set'!A99:L568,2,FALSE)</f>
        <v>691354</v>
      </c>
      <c r="O99">
        <f>VLOOKUP(A99,'[1]PIVOT- Population Data Set'!A99:L568,3,FALSE)</f>
        <v>1368426</v>
      </c>
      <c r="P99">
        <f>VLOOKUP(A99,'[1]PIVOT- Population Data Set'!A99:L568,4,FALSE)</f>
        <v>2082414</v>
      </c>
      <c r="Q99">
        <f>VLOOKUP(A99,'[1]PIVOT- Population Data Set'!A99:L568,5,FALSE)</f>
        <v>2770453</v>
      </c>
      <c r="R99">
        <f>VLOOKUP(A99,'[1]PIVOT- Population Data Set'!A99:L568,6,FALSE)</f>
        <v>3441684</v>
      </c>
      <c r="S99">
        <f>VLOOKUP(A99,'[1]PIVOT- Population Data Set'!A99:L568,7,FALSE)</f>
        <v>4078093</v>
      </c>
      <c r="T99">
        <f>VLOOKUP(A99,'[1]PIVOT- Population Data Set'!A99:L568,8,FALSE)</f>
        <v>4724691</v>
      </c>
      <c r="U99">
        <f>VLOOKUP(A99,'[1]PIVOT- Population Data Set'!A99:L568,9,FALSE)</f>
        <v>5398127</v>
      </c>
      <c r="V99">
        <f>VLOOKUP(A99,'[1]PIVOT- Population Data Set'!A99:L568,10,FALSE)</f>
        <v>6014028</v>
      </c>
      <c r="W99">
        <f>VLOOKUP(A99,'[1]PIVOT- Population Data Set'!A99:L568,11,FALSE)</f>
        <v>209144</v>
      </c>
      <c r="X99">
        <f t="shared" si="3"/>
        <v>11621299</v>
      </c>
      <c r="Y99">
        <f>VLOOKUP(A99,'[1]PIVOT- Population Data Set'!A99:L568,12,FALSE)</f>
        <v>10307372</v>
      </c>
      <c r="Z99" s="9">
        <f>B99/N99</f>
        <v>0</v>
      </c>
      <c r="AA99" s="9">
        <f>C99/O99</f>
        <v>0</v>
      </c>
      <c r="AB99" s="9">
        <f>D99/P99</f>
        <v>0</v>
      </c>
      <c r="AC99" s="9">
        <f>E99/Q99</f>
        <v>0</v>
      </c>
      <c r="AD99" s="9">
        <f>F99/R99</f>
        <v>0</v>
      </c>
      <c r="AE99" s="9">
        <f>G99/S99</f>
        <v>2.6973391729909055E-6</v>
      </c>
      <c r="AF99" s="9">
        <f>H99/T99</f>
        <v>3.4287956609225873E-5</v>
      </c>
      <c r="AG99" s="9">
        <f>I99/U99</f>
        <v>4.4645114870398563E-5</v>
      </c>
      <c r="AH99" s="9">
        <f>J99/V99</f>
        <v>6.9670443835645593E-5</v>
      </c>
      <c r="AI99" s="9">
        <f>K99/W99</f>
        <v>2.3859159239566995E-3</v>
      </c>
      <c r="AJ99" s="9">
        <f>M99/Y99</f>
        <v>1.2922789630567325E-4</v>
      </c>
    </row>
    <row r="100" spans="1:36" x14ac:dyDescent="0.3">
      <c r="A100" t="s">
        <v>123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10</v>
      </c>
      <c r="H100">
        <v>192</v>
      </c>
      <c r="I100">
        <v>266</v>
      </c>
      <c r="J100">
        <v>351</v>
      </c>
      <c r="K100">
        <v>451</v>
      </c>
      <c r="L100">
        <f t="shared" si="2"/>
        <v>1068</v>
      </c>
      <c r="M100">
        <v>1270</v>
      </c>
      <c r="N100">
        <f>VLOOKUP(A100,'[1]PIVOT- Population Data Set'!A100:L569,2,FALSE)</f>
        <v>606794</v>
      </c>
      <c r="O100">
        <f>VLOOKUP(A100,'[1]PIVOT- Population Data Set'!A100:L569,3,FALSE)</f>
        <v>1237795</v>
      </c>
      <c r="P100">
        <f>VLOOKUP(A100,'[1]PIVOT- Population Data Set'!A100:L569,4,FALSE)</f>
        <v>1855411</v>
      </c>
      <c r="Q100">
        <f>VLOOKUP(A100,'[1]PIVOT- Population Data Set'!A100:L569,5,FALSE)</f>
        <v>2493195</v>
      </c>
      <c r="R100">
        <f>VLOOKUP(A100,'[1]PIVOT- Population Data Set'!A100:L569,6,FALSE)</f>
        <v>3122584</v>
      </c>
      <c r="S100">
        <f>VLOOKUP(A100,'[1]PIVOT- Population Data Set'!A100:L569,7,FALSE)</f>
        <v>3700782</v>
      </c>
      <c r="T100">
        <f>VLOOKUP(A100,'[1]PIVOT- Population Data Set'!A100:L569,8,FALSE)</f>
        <v>4309541</v>
      </c>
      <c r="U100">
        <f>VLOOKUP(A100,'[1]PIVOT- Population Data Set'!A100:L569,9,FALSE)</f>
        <v>4919552</v>
      </c>
      <c r="V100">
        <f>VLOOKUP(A100,'[1]PIVOT- Population Data Set'!A100:L569,10,FALSE)</f>
        <v>5483778</v>
      </c>
      <c r="W100">
        <f>VLOOKUP(A100,'[1]PIVOT- Population Data Set'!A100:L569,11,FALSE)</f>
        <v>272887</v>
      </c>
      <c r="X100">
        <f t="shared" si="3"/>
        <v>10676217</v>
      </c>
      <c r="Y100">
        <f>VLOOKUP(A100,'[1]PIVOT- Population Data Set'!A100:L569,12,FALSE)</f>
        <v>10082058</v>
      </c>
      <c r="Z100" s="9">
        <f>B100/N100</f>
        <v>0</v>
      </c>
      <c r="AA100" s="9">
        <f>C100/O100</f>
        <v>0</v>
      </c>
      <c r="AB100" s="9">
        <f>D100/P100</f>
        <v>0</v>
      </c>
      <c r="AC100" s="9">
        <f>E100/Q100</f>
        <v>0</v>
      </c>
      <c r="AD100" s="9">
        <f>F100/R100</f>
        <v>0</v>
      </c>
      <c r="AE100" s="9">
        <f>G100/S100</f>
        <v>2.702131603536766E-6</v>
      </c>
      <c r="AF100" s="9">
        <f>H100/T100</f>
        <v>4.4552308470902125E-5</v>
      </c>
      <c r="AG100" s="9">
        <f>I100/U100</f>
        <v>5.4069964094291515E-5</v>
      </c>
      <c r="AH100" s="9">
        <f>J100/V100</f>
        <v>6.4006967459295398E-5</v>
      </c>
      <c r="AI100" s="9">
        <f>K100/W100</f>
        <v>1.6526987361068868E-3</v>
      </c>
      <c r="AJ100" s="9">
        <f>M100/Y100</f>
        <v>1.259663453632185E-4</v>
      </c>
    </row>
    <row r="101" spans="1:36" x14ac:dyDescent="0.3">
      <c r="A101" t="s">
        <v>124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20</v>
      </c>
      <c r="H101">
        <v>149</v>
      </c>
      <c r="I101">
        <v>274</v>
      </c>
      <c r="J101">
        <v>391</v>
      </c>
      <c r="K101">
        <v>452</v>
      </c>
      <c r="L101">
        <f t="shared" si="2"/>
        <v>1117</v>
      </c>
      <c r="M101">
        <v>1286</v>
      </c>
      <c r="N101">
        <f>VLOOKUP(A101,'[1]PIVOT- Population Data Set'!A101:L570,2,FALSE)</f>
        <v>332616</v>
      </c>
      <c r="O101">
        <f>VLOOKUP(A101,'[1]PIVOT- Population Data Set'!A101:L570,3,FALSE)</f>
        <v>673265</v>
      </c>
      <c r="P101">
        <f>VLOOKUP(A101,'[1]PIVOT- Population Data Set'!A101:L570,4,FALSE)</f>
        <v>1011716</v>
      </c>
      <c r="Q101">
        <f>VLOOKUP(A101,'[1]PIVOT- Population Data Set'!A101:L570,5,FALSE)</f>
        <v>1347265</v>
      </c>
      <c r="R101">
        <f>VLOOKUP(A101,'[1]PIVOT- Population Data Set'!A101:L570,6,FALSE)</f>
        <v>1673002</v>
      </c>
      <c r="S101">
        <f>VLOOKUP(A101,'[1]PIVOT- Population Data Set'!A101:L570,7,FALSE)</f>
        <v>2008892</v>
      </c>
      <c r="T101">
        <f>VLOOKUP(A101,'[1]PIVOT- Population Data Set'!A101:L570,8,FALSE)</f>
        <v>2353154</v>
      </c>
      <c r="U101">
        <f>VLOOKUP(A101,'[1]PIVOT- Population Data Set'!A101:L570,9,FALSE)</f>
        <v>2616219</v>
      </c>
      <c r="V101">
        <f>VLOOKUP(A101,'[1]PIVOT- Population Data Set'!A101:L570,10,FALSE)</f>
        <v>2755207</v>
      </c>
      <c r="W101">
        <f>VLOOKUP(A101,'[1]PIVOT- Population Data Set'!A101:L570,11,FALSE)</f>
        <v>174134</v>
      </c>
      <c r="X101">
        <f t="shared" si="3"/>
        <v>5545560</v>
      </c>
      <c r="Y101">
        <f>VLOOKUP(A101,'[1]PIVOT- Population Data Set'!A101:L570,12,FALSE)</f>
        <v>10346352</v>
      </c>
      <c r="Z101" s="9">
        <f>B101/N101</f>
        <v>0</v>
      </c>
      <c r="AA101" s="9">
        <f>C101/O101</f>
        <v>0</v>
      </c>
      <c r="AB101" s="9">
        <f>D101/P101</f>
        <v>0</v>
      </c>
      <c r="AC101" s="9">
        <f>E101/Q101</f>
        <v>0</v>
      </c>
      <c r="AD101" s="9">
        <f>F101/R101</f>
        <v>0</v>
      </c>
      <c r="AE101" s="9">
        <f>G101/S101</f>
        <v>9.9557367942129285E-6</v>
      </c>
      <c r="AF101" s="9">
        <f>H101/T101</f>
        <v>6.3319272771777789E-5</v>
      </c>
      <c r="AG101" s="9">
        <f>I101/U101</f>
        <v>1.047312935193881E-4</v>
      </c>
      <c r="AH101" s="9">
        <f>J101/V101</f>
        <v>1.4191311215454956E-4</v>
      </c>
      <c r="AI101" s="9">
        <f>K101/W101</f>
        <v>2.5957021604052053E-3</v>
      </c>
      <c r="AJ101" s="9">
        <f>M101/Y101</f>
        <v>1.2429501721959585E-4</v>
      </c>
    </row>
    <row r="102" spans="1:36" x14ac:dyDescent="0.3">
      <c r="A102" t="s">
        <v>125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105</v>
      </c>
      <c r="L102">
        <f t="shared" si="2"/>
        <v>105</v>
      </c>
      <c r="M102">
        <v>105</v>
      </c>
      <c r="N102">
        <f>VLOOKUP(A102,'[1]PIVOT- Population Data Set'!A102:L571,2,FALSE)</f>
        <v>20702</v>
      </c>
      <c r="O102">
        <f>VLOOKUP(A102,'[1]PIVOT- Population Data Set'!A102:L571,3,FALSE)</f>
        <v>40435</v>
      </c>
      <c r="P102">
        <f>VLOOKUP(A102,'[1]PIVOT- Population Data Set'!A102:L571,4,FALSE)</f>
        <v>61357</v>
      </c>
      <c r="Q102">
        <f>VLOOKUP(A102,'[1]PIVOT- Population Data Set'!A102:L571,5,FALSE)</f>
        <v>86060</v>
      </c>
      <c r="R102">
        <f>VLOOKUP(A102,'[1]PIVOT- Population Data Set'!A102:L571,6,FALSE)</f>
        <v>101605</v>
      </c>
      <c r="S102">
        <f>VLOOKUP(A102,'[1]PIVOT- Population Data Set'!A102:L571,7,FALSE)</f>
        <v>119122</v>
      </c>
      <c r="T102">
        <f>VLOOKUP(A102,'[1]PIVOT- Population Data Set'!A102:L571,8,FALSE)</f>
        <v>146331</v>
      </c>
      <c r="U102">
        <f>VLOOKUP(A102,'[1]PIVOT- Population Data Set'!A102:L571,9,FALSE)</f>
        <v>162080</v>
      </c>
      <c r="V102">
        <f>VLOOKUP(A102,'[1]PIVOT- Population Data Set'!A102:L571,10,FALSE)</f>
        <v>173438</v>
      </c>
      <c r="W102">
        <f>VLOOKUP(A102,'[1]PIVOT- Population Data Set'!A102:L571,11,FALSE)</f>
        <v>12620</v>
      </c>
      <c r="X102">
        <f t="shared" si="3"/>
        <v>348138</v>
      </c>
      <c r="Y102">
        <f>VLOOKUP(A102,'[1]PIVOT- Population Data Set'!A102:L571,12,FALSE)</f>
        <v>1280241</v>
      </c>
      <c r="Z102" s="9">
        <f>B102/N102</f>
        <v>0</v>
      </c>
      <c r="AA102" s="9">
        <f>C102/O102</f>
        <v>0</v>
      </c>
      <c r="AB102" s="9">
        <f>D102/P102</f>
        <v>0</v>
      </c>
      <c r="AC102" s="9">
        <f>E102/Q102</f>
        <v>0</v>
      </c>
      <c r="AD102" s="9">
        <f>F102/R102</f>
        <v>0</v>
      </c>
      <c r="AE102" s="9">
        <f>G102/S102</f>
        <v>0</v>
      </c>
      <c r="AF102" s="9">
        <f>H102/T102</f>
        <v>0</v>
      </c>
      <c r="AG102" s="9">
        <f>I102/U102</f>
        <v>0</v>
      </c>
      <c r="AH102" s="9">
        <f>J102/V102</f>
        <v>0</v>
      </c>
      <c r="AI102" s="9">
        <f>K102/W102</f>
        <v>8.3201267828843101E-3</v>
      </c>
      <c r="AJ102" s="9">
        <f>M102/Y102</f>
        <v>8.2015807961157309E-5</v>
      </c>
    </row>
    <row r="103" spans="1:36" x14ac:dyDescent="0.3">
      <c r="A103" t="s">
        <v>126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22</v>
      </c>
      <c r="K103">
        <v>119</v>
      </c>
      <c r="L103">
        <f t="shared" si="2"/>
        <v>141</v>
      </c>
      <c r="M103">
        <v>141</v>
      </c>
      <c r="N103">
        <f>VLOOKUP(A103,'[1]PIVOT- Population Data Set'!A103:L572,2,FALSE)</f>
        <v>21211</v>
      </c>
      <c r="O103">
        <f>VLOOKUP(A103,'[1]PIVOT- Population Data Set'!A103:L572,3,FALSE)</f>
        <v>41799</v>
      </c>
      <c r="P103">
        <f>VLOOKUP(A103,'[1]PIVOT- Population Data Set'!A103:L572,4,FALSE)</f>
        <v>62483</v>
      </c>
      <c r="Q103">
        <f>VLOOKUP(A103,'[1]PIVOT- Population Data Set'!A103:L572,5,FALSE)</f>
        <v>91121</v>
      </c>
      <c r="R103">
        <f>VLOOKUP(A103,'[1]PIVOT- Population Data Set'!A103:L572,6,FALSE)</f>
        <v>108776</v>
      </c>
      <c r="S103">
        <f>VLOOKUP(A103,'[1]PIVOT- Population Data Set'!A103:L572,7,FALSE)</f>
        <v>127339</v>
      </c>
      <c r="T103">
        <f>VLOOKUP(A103,'[1]PIVOT- Population Data Set'!A103:L572,8,FALSE)</f>
        <v>148091</v>
      </c>
      <c r="U103">
        <f>VLOOKUP(A103,'[1]PIVOT- Population Data Set'!A103:L572,9,FALSE)</f>
        <v>164212</v>
      </c>
      <c r="V103">
        <f>VLOOKUP(A103,'[1]PIVOT- Population Data Set'!A103:L572,10,FALSE)</f>
        <v>175308</v>
      </c>
      <c r="W103">
        <f>VLOOKUP(A103,'[1]PIVOT- Population Data Set'!A103:L572,11,FALSE)</f>
        <v>12679</v>
      </c>
      <c r="X103">
        <f t="shared" si="3"/>
        <v>352199</v>
      </c>
      <c r="Y103">
        <f>VLOOKUP(A103,'[1]PIVOT- Population Data Set'!A103:L572,12,FALSE)</f>
        <v>1333591</v>
      </c>
      <c r="Z103" s="9">
        <f>B103/N103</f>
        <v>0</v>
      </c>
      <c r="AA103" s="9">
        <f>C103/O103</f>
        <v>0</v>
      </c>
      <c r="AB103" s="9">
        <f>D103/P103</f>
        <v>0</v>
      </c>
      <c r="AC103" s="9">
        <f>E103/Q103</f>
        <v>0</v>
      </c>
      <c r="AD103" s="9">
        <f>F103/R103</f>
        <v>0</v>
      </c>
      <c r="AE103" s="9">
        <f>G103/S103</f>
        <v>0</v>
      </c>
      <c r="AF103" s="9">
        <f>H103/T103</f>
        <v>0</v>
      </c>
      <c r="AG103" s="9">
        <f>I103/U103</f>
        <v>0</v>
      </c>
      <c r="AH103" s="9">
        <f>J103/V103</f>
        <v>1.2549341729983801E-4</v>
      </c>
      <c r="AI103" s="9">
        <f>K103/W103</f>
        <v>9.3855982332991562E-3</v>
      </c>
      <c r="AJ103" s="9">
        <f>M103/Y103</f>
        <v>1.0572956776103018E-4</v>
      </c>
    </row>
    <row r="104" spans="1:36" x14ac:dyDescent="0.3">
      <c r="A104" t="s">
        <v>127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11</v>
      </c>
      <c r="K104">
        <v>182</v>
      </c>
      <c r="L104">
        <f t="shared" si="2"/>
        <v>193</v>
      </c>
      <c r="M104">
        <v>193</v>
      </c>
      <c r="N104">
        <f>VLOOKUP(A104,'[1]PIVOT- Population Data Set'!A104:L573,2,FALSE)</f>
        <v>21489</v>
      </c>
      <c r="O104">
        <f>VLOOKUP(A104,'[1]PIVOT- Population Data Set'!A104:L573,3,FALSE)</f>
        <v>41985</v>
      </c>
      <c r="P104">
        <f>VLOOKUP(A104,'[1]PIVOT- Population Data Set'!A104:L573,4,FALSE)</f>
        <v>62457</v>
      </c>
      <c r="Q104">
        <f>VLOOKUP(A104,'[1]PIVOT- Population Data Set'!A104:L573,5,FALSE)</f>
        <v>76420</v>
      </c>
      <c r="R104">
        <f>VLOOKUP(A104,'[1]PIVOT- Population Data Set'!A104:L573,6,FALSE)</f>
        <v>91323</v>
      </c>
      <c r="S104">
        <f>VLOOKUP(A104,'[1]PIVOT- Population Data Set'!A104:L573,7,FALSE)</f>
        <v>108907</v>
      </c>
      <c r="T104">
        <f>VLOOKUP(A104,'[1]PIVOT- Population Data Set'!A104:L573,8,FALSE)</f>
        <v>139801</v>
      </c>
      <c r="U104">
        <f>VLOOKUP(A104,'[1]PIVOT- Population Data Set'!A104:L573,9,FALSE)</f>
        <v>162618</v>
      </c>
      <c r="V104">
        <f>VLOOKUP(A104,'[1]PIVOT- Population Data Set'!A104:L573,10,FALSE)</f>
        <v>173911</v>
      </c>
      <c r="W104">
        <f>VLOOKUP(A104,'[1]PIVOT- Population Data Set'!A104:L573,11,FALSE)</f>
        <v>11215</v>
      </c>
      <c r="X104">
        <f t="shared" si="3"/>
        <v>347744</v>
      </c>
      <c r="Y104">
        <f>VLOOKUP(A104,'[1]PIVOT- Population Data Set'!A104:L573,12,FALSE)</f>
        <v>1346554</v>
      </c>
      <c r="Z104" s="9">
        <f>B104/N104</f>
        <v>0</v>
      </c>
      <c r="AA104" s="9">
        <f>C104/O104</f>
        <v>0</v>
      </c>
      <c r="AB104" s="9">
        <f>D104/P104</f>
        <v>0</v>
      </c>
      <c r="AC104" s="9">
        <f>E104/Q104</f>
        <v>0</v>
      </c>
      <c r="AD104" s="9">
        <f>F104/R104</f>
        <v>0</v>
      </c>
      <c r="AE104" s="9">
        <f>G104/S104</f>
        <v>0</v>
      </c>
      <c r="AF104" s="9">
        <f>H104/T104</f>
        <v>0</v>
      </c>
      <c r="AG104" s="9">
        <f>I104/U104</f>
        <v>0</v>
      </c>
      <c r="AH104" s="9">
        <f>J104/V104</f>
        <v>6.3250743196232562E-5</v>
      </c>
      <c r="AI104" s="9">
        <f>K104/W104</f>
        <v>1.622826571555952E-2</v>
      </c>
      <c r="AJ104" s="9">
        <f>M104/Y104</f>
        <v>1.4332882305499817E-4</v>
      </c>
    </row>
    <row r="105" spans="1:36" x14ac:dyDescent="0.3">
      <c r="A105" t="s">
        <v>128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31</v>
      </c>
      <c r="K105">
        <v>239</v>
      </c>
      <c r="L105">
        <f t="shared" si="2"/>
        <v>270</v>
      </c>
      <c r="M105">
        <v>270</v>
      </c>
      <c r="N105">
        <f>VLOOKUP(A105,'[1]PIVOT- Population Data Set'!A105:L574,2,FALSE)</f>
        <v>12763</v>
      </c>
      <c r="O105">
        <f>VLOOKUP(A105,'[1]PIVOT- Population Data Set'!A105:L574,3,FALSE)</f>
        <v>33229</v>
      </c>
      <c r="P105">
        <f>VLOOKUP(A105,'[1]PIVOT- Population Data Set'!A105:L574,4,FALSE)</f>
        <v>53995</v>
      </c>
      <c r="Q105">
        <f>VLOOKUP(A105,'[1]PIVOT- Population Data Set'!A105:L574,5,FALSE)</f>
        <v>67865</v>
      </c>
      <c r="R105">
        <f>VLOOKUP(A105,'[1]PIVOT- Population Data Set'!A105:L574,6,FALSE)</f>
        <v>80849</v>
      </c>
      <c r="S105">
        <f>VLOOKUP(A105,'[1]PIVOT- Population Data Set'!A105:L574,7,FALSE)</f>
        <v>100499</v>
      </c>
      <c r="T105">
        <f>VLOOKUP(A105,'[1]PIVOT- Population Data Set'!A105:L574,8,FALSE)</f>
        <v>121115</v>
      </c>
      <c r="U105">
        <f>VLOOKUP(A105,'[1]PIVOT- Population Data Set'!A105:L574,9,FALSE)</f>
        <v>143965</v>
      </c>
      <c r="V105">
        <f>VLOOKUP(A105,'[1]PIVOT- Population Data Set'!A105:L574,10,FALSE)</f>
        <v>159666</v>
      </c>
      <c r="W105">
        <f>VLOOKUP(A105,'[1]PIVOT- Population Data Set'!A105:L574,11,FALSE)</f>
        <v>6016</v>
      </c>
      <c r="X105">
        <f t="shared" si="3"/>
        <v>309647</v>
      </c>
      <c r="Y105">
        <f>VLOOKUP(A105,'[1]PIVOT- Population Data Set'!A105:L574,12,FALSE)</f>
        <v>1362730</v>
      </c>
      <c r="Z105" s="9">
        <f>B105/N105</f>
        <v>0</v>
      </c>
      <c r="AA105" s="9">
        <f>C105/O105</f>
        <v>0</v>
      </c>
      <c r="AB105" s="9">
        <f>D105/P105</f>
        <v>0</v>
      </c>
      <c r="AC105" s="9">
        <f>E105/Q105</f>
        <v>0</v>
      </c>
      <c r="AD105" s="9">
        <f>F105/R105</f>
        <v>0</v>
      </c>
      <c r="AE105" s="9">
        <f>G105/S105</f>
        <v>0</v>
      </c>
      <c r="AF105" s="9">
        <f>H105/T105</f>
        <v>0</v>
      </c>
      <c r="AG105" s="9">
        <f>I105/U105</f>
        <v>0</v>
      </c>
      <c r="AH105" s="9">
        <f>J105/V105</f>
        <v>1.9415529918705298E-4</v>
      </c>
      <c r="AI105" s="9">
        <f>K105/W105</f>
        <v>3.9727393617021274E-2</v>
      </c>
      <c r="AJ105" s="9">
        <f>M105/Y105</f>
        <v>1.9813169153097093E-4</v>
      </c>
    </row>
    <row r="106" spans="1:36" x14ac:dyDescent="0.3">
      <c r="A106" t="s">
        <v>129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67</v>
      </c>
      <c r="K106">
        <v>252</v>
      </c>
      <c r="L106">
        <f t="shared" si="2"/>
        <v>319</v>
      </c>
      <c r="M106">
        <v>319</v>
      </c>
      <c r="N106">
        <f>VLOOKUP(A106,'[1]PIVOT- Population Data Set'!A106:L575,2,FALSE)</f>
        <v>12861</v>
      </c>
      <c r="O106">
        <f>VLOOKUP(A106,'[1]PIVOT- Population Data Set'!A106:L575,3,FALSE)</f>
        <v>33707</v>
      </c>
      <c r="P106">
        <f>VLOOKUP(A106,'[1]PIVOT- Population Data Set'!A106:L575,4,FALSE)</f>
        <v>57848</v>
      </c>
      <c r="Q106">
        <f>VLOOKUP(A106,'[1]PIVOT- Population Data Set'!A106:L575,5,FALSE)</f>
        <v>71917</v>
      </c>
      <c r="R106">
        <f>VLOOKUP(A106,'[1]PIVOT- Population Data Set'!A106:L575,6,FALSE)</f>
        <v>87619</v>
      </c>
      <c r="S106">
        <f>VLOOKUP(A106,'[1]PIVOT- Population Data Set'!A106:L575,7,FALSE)</f>
        <v>102650</v>
      </c>
      <c r="T106">
        <f>VLOOKUP(A106,'[1]PIVOT- Population Data Set'!A106:L575,8,FALSE)</f>
        <v>123815</v>
      </c>
      <c r="U106">
        <f>VLOOKUP(A106,'[1]PIVOT- Population Data Set'!A106:L575,9,FALSE)</f>
        <v>147320</v>
      </c>
      <c r="V106">
        <f>VLOOKUP(A106,'[1]PIVOT- Population Data Set'!A106:L575,10,FALSE)</f>
        <v>159101</v>
      </c>
      <c r="W106">
        <f>VLOOKUP(A106,'[1]PIVOT- Population Data Set'!A106:L575,11,FALSE)</f>
        <v>4859</v>
      </c>
      <c r="X106">
        <f t="shared" si="3"/>
        <v>311280</v>
      </c>
      <c r="Y106">
        <f>VLOOKUP(A106,'[1]PIVOT- Population Data Set'!A106:L575,12,FALSE)</f>
        <v>1376298</v>
      </c>
      <c r="Z106" s="9">
        <f>B106/N106</f>
        <v>0</v>
      </c>
      <c r="AA106" s="9">
        <f>C106/O106</f>
        <v>0</v>
      </c>
      <c r="AB106" s="9">
        <f>D106/P106</f>
        <v>0</v>
      </c>
      <c r="AC106" s="9">
        <f>E106/Q106</f>
        <v>0</v>
      </c>
      <c r="AD106" s="9">
        <f>F106/R106</f>
        <v>0</v>
      </c>
      <c r="AE106" s="9">
        <f>G106/S106</f>
        <v>0</v>
      </c>
      <c r="AF106" s="9">
        <f>H106/T106</f>
        <v>0</v>
      </c>
      <c r="AG106" s="9">
        <f>I106/U106</f>
        <v>0</v>
      </c>
      <c r="AH106" s="9">
        <f>J106/V106</f>
        <v>4.211161463472888E-4</v>
      </c>
      <c r="AI106" s="9">
        <f>K106/W106</f>
        <v>5.1862523152912121E-2</v>
      </c>
      <c r="AJ106" s="9">
        <f>M106/Y106</f>
        <v>2.3178119854857016E-4</v>
      </c>
    </row>
    <row r="107" spans="1:36" x14ac:dyDescent="0.3">
      <c r="A107" t="s">
        <v>130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62</v>
      </c>
      <c r="K107">
        <v>224</v>
      </c>
      <c r="L107">
        <f t="shared" si="2"/>
        <v>286</v>
      </c>
      <c r="M107">
        <v>286</v>
      </c>
      <c r="N107">
        <f>VLOOKUP(A107,'[1]PIVOT- Population Data Set'!A107:L576,2,FALSE)</f>
        <v>13717</v>
      </c>
      <c r="O107">
        <f>VLOOKUP(A107,'[1]PIVOT- Population Data Set'!A107:L576,3,FALSE)</f>
        <v>26085</v>
      </c>
      <c r="P107">
        <f>VLOOKUP(A107,'[1]PIVOT- Population Data Set'!A107:L576,4,FALSE)</f>
        <v>51060</v>
      </c>
      <c r="Q107">
        <f>VLOOKUP(A107,'[1]PIVOT- Population Data Set'!A107:L576,5,FALSE)</f>
        <v>65817</v>
      </c>
      <c r="R107">
        <f>VLOOKUP(A107,'[1]PIVOT- Population Data Set'!A107:L576,6,FALSE)</f>
        <v>80897</v>
      </c>
      <c r="S107">
        <f>VLOOKUP(A107,'[1]PIVOT- Population Data Set'!A107:L576,7,FALSE)</f>
        <v>95544</v>
      </c>
      <c r="T107">
        <f>VLOOKUP(A107,'[1]PIVOT- Population Data Set'!A107:L576,8,FALSE)</f>
        <v>108506</v>
      </c>
      <c r="U107">
        <f>VLOOKUP(A107,'[1]PIVOT- Population Data Set'!A107:L576,9,FALSE)</f>
        <v>132648</v>
      </c>
      <c r="V107">
        <f>VLOOKUP(A107,'[1]PIVOT- Population Data Set'!A107:L576,10,FALSE)</f>
        <v>144581</v>
      </c>
      <c r="W107">
        <f>VLOOKUP(A107,'[1]PIVOT- Population Data Set'!A107:L576,11,FALSE)</f>
        <v>42527</v>
      </c>
      <c r="X107">
        <f t="shared" si="3"/>
        <v>319756</v>
      </c>
      <c r="Y107">
        <f>VLOOKUP(A107,'[1]PIVOT- Population Data Set'!A107:L576,12,FALSE)</f>
        <v>1391072</v>
      </c>
      <c r="Z107" s="9">
        <f>B107/N107</f>
        <v>0</v>
      </c>
      <c r="AA107" s="9">
        <f>C107/O107</f>
        <v>0</v>
      </c>
      <c r="AB107" s="9">
        <f>D107/P107</f>
        <v>0</v>
      </c>
      <c r="AC107" s="9">
        <f>E107/Q107</f>
        <v>0</v>
      </c>
      <c r="AD107" s="9">
        <f>F107/R107</f>
        <v>0</v>
      </c>
      <c r="AE107" s="9">
        <f>G107/S107</f>
        <v>0</v>
      </c>
      <c r="AF107" s="9">
        <f>H107/T107</f>
        <v>0</v>
      </c>
      <c r="AG107" s="9">
        <f>I107/U107</f>
        <v>0</v>
      </c>
      <c r="AH107" s="9">
        <f>J107/V107</f>
        <v>4.2882536432864622E-4</v>
      </c>
      <c r="AI107" s="9">
        <f>K107/W107</f>
        <v>5.267241987443271E-3</v>
      </c>
      <c r="AJ107" s="9">
        <f>M107/Y107</f>
        <v>2.0559683467139011E-4</v>
      </c>
    </row>
    <row r="108" spans="1:36" x14ac:dyDescent="0.3">
      <c r="A108" t="s">
        <v>131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79</v>
      </c>
      <c r="K108">
        <v>326</v>
      </c>
      <c r="L108">
        <f t="shared" si="2"/>
        <v>405</v>
      </c>
      <c r="M108">
        <v>405</v>
      </c>
      <c r="N108">
        <f>VLOOKUP(A108,'[1]PIVOT- Population Data Set'!A108:L577,2,FALSE)</f>
        <v>13224</v>
      </c>
      <c r="O108">
        <f>VLOOKUP(A108,'[1]PIVOT- Population Data Set'!A108:L577,3,FALSE)</f>
        <v>25214</v>
      </c>
      <c r="P108">
        <f>VLOOKUP(A108,'[1]PIVOT- Population Data Set'!A108:L577,4,FALSE)</f>
        <v>46994</v>
      </c>
      <c r="Q108">
        <f>VLOOKUP(A108,'[1]PIVOT- Population Data Set'!A108:L577,5,FALSE)</f>
        <v>60869</v>
      </c>
      <c r="R108">
        <f>VLOOKUP(A108,'[1]PIVOT- Population Data Set'!A108:L577,6,FALSE)</f>
        <v>73880</v>
      </c>
      <c r="S108">
        <f>VLOOKUP(A108,'[1]PIVOT- Population Data Set'!A108:L577,7,FALSE)</f>
        <v>87811</v>
      </c>
      <c r="T108">
        <f>VLOOKUP(A108,'[1]PIVOT- Population Data Set'!A108:L577,8,FALSE)</f>
        <v>101134</v>
      </c>
      <c r="U108">
        <f>VLOOKUP(A108,'[1]PIVOT- Population Data Set'!A108:L577,9,FALSE)</f>
        <v>120648</v>
      </c>
      <c r="V108">
        <f>VLOOKUP(A108,'[1]PIVOT- Population Data Set'!A108:L577,10,FALSE)</f>
        <v>130678</v>
      </c>
      <c r="W108">
        <f>VLOOKUP(A108,'[1]PIVOT- Population Data Set'!A108:L577,11,FALSE)</f>
        <v>7676</v>
      </c>
      <c r="X108">
        <f t="shared" si="3"/>
        <v>259002</v>
      </c>
      <c r="Y108">
        <f>VLOOKUP(A108,'[1]PIVOT- Population Data Set'!A108:L577,12,FALSE)</f>
        <v>1406214</v>
      </c>
      <c r="Z108" s="9">
        <f>B108/N108</f>
        <v>0</v>
      </c>
      <c r="AA108" s="9">
        <f>C108/O108</f>
        <v>0</v>
      </c>
      <c r="AB108" s="9">
        <f>D108/P108</f>
        <v>0</v>
      </c>
      <c r="AC108" s="9">
        <f>E108/Q108</f>
        <v>0</v>
      </c>
      <c r="AD108" s="9">
        <f>F108/R108</f>
        <v>0</v>
      </c>
      <c r="AE108" s="9">
        <f>G108/S108</f>
        <v>0</v>
      </c>
      <c r="AF108" s="9">
        <f>H108/T108</f>
        <v>0</v>
      </c>
      <c r="AG108" s="9">
        <f>I108/U108</f>
        <v>0</v>
      </c>
      <c r="AH108" s="9">
        <f>J108/V108</f>
        <v>6.0453940219470763E-4</v>
      </c>
      <c r="AI108" s="9">
        <f>K108/W108</f>
        <v>4.2470036477331941E-2</v>
      </c>
      <c r="AJ108" s="9">
        <f>M108/Y108</f>
        <v>2.8800737298874851E-4</v>
      </c>
    </row>
    <row r="109" spans="1:36" x14ac:dyDescent="0.3">
      <c r="A109" t="s">
        <v>132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45</v>
      </c>
      <c r="K109">
        <v>303</v>
      </c>
      <c r="L109">
        <f t="shared" si="2"/>
        <v>348</v>
      </c>
      <c r="M109">
        <v>348</v>
      </c>
      <c r="N109">
        <f>VLOOKUP(A109,'[1]PIVOT- Population Data Set'!A109:L578,2,FALSE)</f>
        <v>14337</v>
      </c>
      <c r="O109">
        <f>VLOOKUP(A109,'[1]PIVOT- Population Data Set'!A109:L578,3,FALSE)</f>
        <v>35112</v>
      </c>
      <c r="P109">
        <f>VLOOKUP(A109,'[1]PIVOT- Population Data Set'!A109:L578,4,FALSE)</f>
        <v>59330</v>
      </c>
      <c r="Q109">
        <f>VLOOKUP(A109,'[1]PIVOT- Population Data Set'!A109:L578,5,FALSE)</f>
        <v>74664</v>
      </c>
      <c r="R109">
        <f>VLOOKUP(A109,'[1]PIVOT- Population Data Set'!A109:L578,6,FALSE)</f>
        <v>88586</v>
      </c>
      <c r="S109">
        <f>VLOOKUP(A109,'[1]PIVOT- Population Data Set'!A109:L578,7,FALSE)</f>
        <v>110446</v>
      </c>
      <c r="T109">
        <f>VLOOKUP(A109,'[1]PIVOT- Population Data Set'!A109:L578,8,FALSE)</f>
        <v>125199</v>
      </c>
      <c r="U109">
        <f>VLOOKUP(A109,'[1]PIVOT- Population Data Set'!A109:L578,9,FALSE)</f>
        <v>147091</v>
      </c>
      <c r="V109">
        <f>VLOOKUP(A109,'[1]PIVOT- Population Data Set'!A109:L578,10,FALSE)</f>
        <v>164735</v>
      </c>
      <c r="W109">
        <f>VLOOKUP(A109,'[1]PIVOT- Population Data Set'!A109:L578,11,FALSE)</f>
        <v>56076</v>
      </c>
      <c r="X109">
        <f t="shared" si="3"/>
        <v>367902</v>
      </c>
      <c r="Y109">
        <f>VLOOKUP(A109,'[1]PIVOT- Population Data Set'!A109:L578,12,FALSE)</f>
        <v>1413673</v>
      </c>
      <c r="Z109" s="9">
        <f>B109/N109</f>
        <v>0</v>
      </c>
      <c r="AA109" s="9">
        <f>C109/O109</f>
        <v>0</v>
      </c>
      <c r="AB109" s="9">
        <f>D109/P109</f>
        <v>0</v>
      </c>
      <c r="AC109" s="9">
        <f>E109/Q109</f>
        <v>0</v>
      </c>
      <c r="AD109" s="9">
        <f>F109/R109</f>
        <v>0</v>
      </c>
      <c r="AE109" s="9">
        <f>G109/S109</f>
        <v>0</v>
      </c>
      <c r="AF109" s="9">
        <f>H109/T109</f>
        <v>0</v>
      </c>
      <c r="AG109" s="9">
        <f>I109/U109</f>
        <v>0</v>
      </c>
      <c r="AH109" s="9">
        <f>J109/V109</f>
        <v>2.7316599386894105E-4</v>
      </c>
      <c r="AI109" s="9">
        <f>K109/W109</f>
        <v>5.4033811256152366E-3</v>
      </c>
      <c r="AJ109" s="9">
        <f>M109/Y109</f>
        <v>2.4616725367181802E-4</v>
      </c>
    </row>
    <row r="110" spans="1:36" x14ac:dyDescent="0.3">
      <c r="A110" t="s">
        <v>133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76</v>
      </c>
      <c r="K110">
        <v>382</v>
      </c>
      <c r="L110">
        <f t="shared" si="2"/>
        <v>458</v>
      </c>
      <c r="M110">
        <v>458</v>
      </c>
      <c r="N110">
        <f>VLOOKUP(A110,'[1]PIVOT- Population Data Set'!A110:L579,2,FALSE)</f>
        <v>13171</v>
      </c>
      <c r="O110">
        <f>VLOOKUP(A110,'[1]PIVOT- Population Data Set'!A110:L579,3,FALSE)</f>
        <v>34211</v>
      </c>
      <c r="P110">
        <f>VLOOKUP(A110,'[1]PIVOT- Population Data Set'!A110:L579,4,FALSE)</f>
        <v>55205</v>
      </c>
      <c r="Q110">
        <f>VLOOKUP(A110,'[1]PIVOT- Population Data Set'!A110:L579,5,FALSE)</f>
        <v>69347</v>
      </c>
      <c r="R110">
        <f>VLOOKUP(A110,'[1]PIVOT- Population Data Set'!A110:L579,6,FALSE)</f>
        <v>82304</v>
      </c>
      <c r="S110">
        <f>VLOOKUP(A110,'[1]PIVOT- Population Data Set'!A110:L579,7,FALSE)</f>
        <v>95941</v>
      </c>
      <c r="T110">
        <f>VLOOKUP(A110,'[1]PIVOT- Population Data Set'!A110:L579,8,FALSE)</f>
        <v>109532</v>
      </c>
      <c r="U110">
        <f>VLOOKUP(A110,'[1]PIVOT- Population Data Set'!A110:L579,9,FALSE)</f>
        <v>130682</v>
      </c>
      <c r="V110">
        <f>VLOOKUP(A110,'[1]PIVOT- Population Data Set'!A110:L579,10,FALSE)</f>
        <v>141194</v>
      </c>
      <c r="W110">
        <f>VLOOKUP(A110,'[1]PIVOT- Population Data Set'!A110:L579,11,FALSE)</f>
        <v>11720</v>
      </c>
      <c r="X110">
        <f t="shared" si="3"/>
        <v>283596</v>
      </c>
      <c r="Y110">
        <f>VLOOKUP(A110,'[1]PIVOT- Population Data Set'!A110:L579,12,FALSE)</f>
        <v>1421732</v>
      </c>
      <c r="Z110" s="9">
        <f>B110/N110</f>
        <v>0</v>
      </c>
      <c r="AA110" s="9">
        <f>C110/O110</f>
        <v>0</v>
      </c>
      <c r="AB110" s="9">
        <f>D110/P110</f>
        <v>0</v>
      </c>
      <c r="AC110" s="9">
        <f>E110/Q110</f>
        <v>0</v>
      </c>
      <c r="AD110" s="9">
        <f>F110/R110</f>
        <v>0</v>
      </c>
      <c r="AE110" s="9">
        <f>G110/S110</f>
        <v>0</v>
      </c>
      <c r="AF110" s="9">
        <f>H110/T110</f>
        <v>0</v>
      </c>
      <c r="AG110" s="9">
        <f>I110/U110</f>
        <v>0</v>
      </c>
      <c r="AH110" s="9">
        <f>J110/V110</f>
        <v>5.3826649857642681E-4</v>
      </c>
      <c r="AI110" s="9">
        <f>K110/W110</f>
        <v>3.2593856655290104E-2</v>
      </c>
      <c r="AJ110" s="9">
        <f>M110/Y110</f>
        <v>3.2214228842003978E-4</v>
      </c>
    </row>
    <row r="111" spans="1:36" x14ac:dyDescent="0.3">
      <c r="A111" t="s">
        <v>134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10</v>
      </c>
      <c r="L111">
        <f t="shared" si="2"/>
        <v>10</v>
      </c>
      <c r="M111">
        <v>10</v>
      </c>
      <c r="N111">
        <f>VLOOKUP(A111,'[1]PIVOT- Population Data Set'!A111:L580,2,FALSE)</f>
        <v>178910</v>
      </c>
      <c r="O111">
        <f>VLOOKUP(A111,'[1]PIVOT- Population Data Set'!A111:L580,3,FALSE)</f>
        <v>352154</v>
      </c>
      <c r="P111">
        <f>VLOOKUP(A111,'[1]PIVOT- Population Data Set'!A111:L580,4,FALSE)</f>
        <v>543514</v>
      </c>
      <c r="Q111">
        <f>VLOOKUP(A111,'[1]PIVOT- Population Data Set'!A111:L580,5,FALSE)</f>
        <v>724988</v>
      </c>
      <c r="R111">
        <f>VLOOKUP(A111,'[1]PIVOT- Population Data Set'!A111:L580,6,FALSE)</f>
        <v>913046</v>
      </c>
      <c r="S111">
        <f>VLOOKUP(A111,'[1]PIVOT- Population Data Set'!A111:L580,7,FALSE)</f>
        <v>1098615</v>
      </c>
      <c r="T111">
        <f>VLOOKUP(A111,'[1]PIVOT- Population Data Set'!A111:L580,8,FALSE)</f>
        <v>1310970</v>
      </c>
      <c r="U111">
        <f>VLOOKUP(A111,'[1]PIVOT- Population Data Set'!A111:L580,9,FALSE)</f>
        <v>1484523</v>
      </c>
      <c r="V111">
        <f>VLOOKUP(A111,'[1]PIVOT- Population Data Set'!A111:L580,10,FALSE)</f>
        <v>1629237</v>
      </c>
      <c r="W111">
        <f>VLOOKUP(A111,'[1]PIVOT- Population Data Set'!A111:L580,11,FALSE)</f>
        <v>72080</v>
      </c>
      <c r="X111">
        <f t="shared" si="3"/>
        <v>3185840</v>
      </c>
      <c r="Y111">
        <f>VLOOKUP(A111,'[1]PIVOT- Population Data Set'!A111:L580,12,FALSE)</f>
        <v>1498101</v>
      </c>
      <c r="Z111" s="9">
        <f>B111/N111</f>
        <v>0</v>
      </c>
      <c r="AA111" s="9">
        <f>C111/O111</f>
        <v>0</v>
      </c>
      <c r="AB111" s="9">
        <f>D111/P111</f>
        <v>0</v>
      </c>
      <c r="AC111" s="9">
        <f>E111/Q111</f>
        <v>0</v>
      </c>
      <c r="AD111" s="9">
        <f>F111/R111</f>
        <v>0</v>
      </c>
      <c r="AE111" s="9">
        <f>G111/S111</f>
        <v>0</v>
      </c>
      <c r="AF111" s="9">
        <f>H111/T111</f>
        <v>0</v>
      </c>
      <c r="AG111" s="9">
        <f>I111/U111</f>
        <v>0</v>
      </c>
      <c r="AH111" s="9">
        <f>J111/V111</f>
        <v>0</v>
      </c>
      <c r="AI111" s="9">
        <f>K111/W111</f>
        <v>1.3873473917869035E-4</v>
      </c>
      <c r="AJ111" s="9">
        <f>M111/Y111</f>
        <v>6.6751173652510742E-6</v>
      </c>
    </row>
    <row r="112" spans="1:36" x14ac:dyDescent="0.3">
      <c r="A112" t="s">
        <v>135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10</v>
      </c>
      <c r="K112">
        <v>68</v>
      </c>
      <c r="L112">
        <f t="shared" si="2"/>
        <v>78</v>
      </c>
      <c r="M112">
        <v>78</v>
      </c>
      <c r="N112">
        <f>VLOOKUP(A112,'[1]PIVOT- Population Data Set'!A112:L581,2,FALSE)</f>
        <v>170579</v>
      </c>
      <c r="O112">
        <f>VLOOKUP(A112,'[1]PIVOT- Population Data Set'!A112:L581,3,FALSE)</f>
        <v>335566</v>
      </c>
      <c r="P112">
        <f>VLOOKUP(A112,'[1]PIVOT- Population Data Set'!A112:L581,4,FALSE)</f>
        <v>510379</v>
      </c>
      <c r="Q112">
        <f>VLOOKUP(A112,'[1]PIVOT- Population Data Set'!A112:L581,5,FALSE)</f>
        <v>679076</v>
      </c>
      <c r="R112">
        <f>VLOOKUP(A112,'[1]PIVOT- Population Data Set'!A112:L581,6,FALSE)</f>
        <v>855318</v>
      </c>
      <c r="S112">
        <f>VLOOKUP(A112,'[1]PIVOT- Population Data Set'!A112:L581,7,FALSE)</f>
        <v>1049402</v>
      </c>
      <c r="T112">
        <f>VLOOKUP(A112,'[1]PIVOT- Population Data Set'!A112:L581,8,FALSE)</f>
        <v>1254918</v>
      </c>
      <c r="U112">
        <f>VLOOKUP(A112,'[1]PIVOT- Population Data Set'!A112:L581,9,FALSE)</f>
        <v>1452244</v>
      </c>
      <c r="V112">
        <f>VLOOKUP(A112,'[1]PIVOT- Population Data Set'!A112:L581,10,FALSE)</f>
        <v>1597813</v>
      </c>
      <c r="W112">
        <f>VLOOKUP(A112,'[1]PIVOT- Population Data Set'!A112:L581,11,FALSE)</f>
        <v>101428</v>
      </c>
      <c r="X112">
        <f t="shared" si="3"/>
        <v>3151485</v>
      </c>
      <c r="Y112">
        <f>VLOOKUP(A112,'[1]PIVOT- Population Data Set'!A112:L581,12,FALSE)</f>
        <v>1535086</v>
      </c>
      <c r="Z112" s="9">
        <f>B112/N112</f>
        <v>0</v>
      </c>
      <c r="AA112" s="9">
        <f>C112/O112</f>
        <v>0</v>
      </c>
      <c r="AB112" s="9">
        <f>D112/P112</f>
        <v>0</v>
      </c>
      <c r="AC112" s="9">
        <f>E112/Q112</f>
        <v>0</v>
      </c>
      <c r="AD112" s="9">
        <f>F112/R112</f>
        <v>0</v>
      </c>
      <c r="AE112" s="9">
        <f>G112/S112</f>
        <v>0</v>
      </c>
      <c r="AF112" s="9">
        <f>H112/T112</f>
        <v>0</v>
      </c>
      <c r="AG112" s="9">
        <f>I112/U112</f>
        <v>0</v>
      </c>
      <c r="AH112" s="9">
        <f>J112/V112</f>
        <v>6.2585546619034897E-6</v>
      </c>
      <c r="AI112" s="9">
        <f>K112/W112</f>
        <v>6.7042631226091418E-4</v>
      </c>
      <c r="AJ112" s="9">
        <f>M112/Y112</f>
        <v>5.0811485480292311E-5</v>
      </c>
    </row>
    <row r="113" spans="1:36" x14ac:dyDescent="0.3">
      <c r="A113" t="s">
        <v>136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61</v>
      </c>
      <c r="L113">
        <f t="shared" si="2"/>
        <v>61</v>
      </c>
      <c r="M113">
        <v>61</v>
      </c>
      <c r="N113">
        <f>VLOOKUP(A113,'[1]PIVOT- Population Data Set'!A113:L582,2,FALSE)</f>
        <v>181574</v>
      </c>
      <c r="O113">
        <f>VLOOKUP(A113,'[1]PIVOT- Population Data Set'!A113:L582,3,FALSE)</f>
        <v>369995</v>
      </c>
      <c r="P113">
        <f>VLOOKUP(A113,'[1]PIVOT- Population Data Set'!A113:L582,4,FALSE)</f>
        <v>572176</v>
      </c>
      <c r="Q113">
        <f>VLOOKUP(A113,'[1]PIVOT- Population Data Set'!A113:L582,5,FALSE)</f>
        <v>764515</v>
      </c>
      <c r="R113">
        <f>VLOOKUP(A113,'[1]PIVOT- Population Data Set'!A113:L582,6,FALSE)</f>
        <v>955814</v>
      </c>
      <c r="S113">
        <f>VLOOKUP(A113,'[1]PIVOT- Population Data Set'!A113:L582,7,FALSE)</f>
        <v>1145611</v>
      </c>
      <c r="T113">
        <f>VLOOKUP(A113,'[1]PIVOT- Population Data Set'!A113:L582,8,FALSE)</f>
        <v>1378603</v>
      </c>
      <c r="U113">
        <f>VLOOKUP(A113,'[1]PIVOT- Population Data Set'!A113:L582,9,FALSE)</f>
        <v>1588116</v>
      </c>
      <c r="V113">
        <f>VLOOKUP(A113,'[1]PIVOT- Population Data Set'!A113:L582,10,FALSE)</f>
        <v>1750203</v>
      </c>
      <c r="W113">
        <f>VLOOKUP(A113,'[1]PIVOT- Population Data Set'!A113:L582,11,FALSE)</f>
        <v>134565</v>
      </c>
      <c r="X113">
        <f t="shared" si="3"/>
        <v>3472884</v>
      </c>
      <c r="Y113">
        <f>VLOOKUP(A113,'[1]PIVOT- Population Data Set'!A113:L582,12,FALSE)</f>
        <v>1587086</v>
      </c>
      <c r="Z113" s="9">
        <f>B113/N113</f>
        <v>0</v>
      </c>
      <c r="AA113" s="9">
        <f>C113/O113</f>
        <v>0</v>
      </c>
      <c r="AB113" s="9">
        <f>D113/P113</f>
        <v>0</v>
      </c>
      <c r="AC113" s="9">
        <f>E113/Q113</f>
        <v>0</v>
      </c>
      <c r="AD113" s="9">
        <f>F113/R113</f>
        <v>0</v>
      </c>
      <c r="AE113" s="9">
        <f>G113/S113</f>
        <v>0</v>
      </c>
      <c r="AF113" s="9">
        <f>H113/T113</f>
        <v>0</v>
      </c>
      <c r="AG113" s="9">
        <f>I113/U113</f>
        <v>0</v>
      </c>
      <c r="AH113" s="9">
        <f>J113/V113</f>
        <v>0</v>
      </c>
      <c r="AI113" s="9">
        <f>K113/W113</f>
        <v>4.5331252554527552E-4</v>
      </c>
      <c r="AJ113" s="9">
        <f>M113/Y113</f>
        <v>3.8435220271617292E-5</v>
      </c>
    </row>
    <row r="114" spans="1:36" x14ac:dyDescent="0.3">
      <c r="A114" t="s">
        <v>137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46</v>
      </c>
      <c r="L114">
        <f t="shared" si="2"/>
        <v>46</v>
      </c>
      <c r="M114">
        <v>46</v>
      </c>
      <c r="N114">
        <f>VLOOKUP(A114,'[1]PIVOT- Population Data Set'!A114:L583,2,FALSE)</f>
        <v>195369</v>
      </c>
      <c r="O114">
        <f>VLOOKUP(A114,'[1]PIVOT- Population Data Set'!A114:L583,3,FALSE)</f>
        <v>371772</v>
      </c>
      <c r="P114">
        <f>VLOOKUP(A114,'[1]PIVOT- Population Data Set'!A114:L583,4,FALSE)</f>
        <v>557962</v>
      </c>
      <c r="Q114">
        <f>VLOOKUP(A114,'[1]PIVOT- Population Data Set'!A114:L583,5,FALSE)</f>
        <v>742374</v>
      </c>
      <c r="R114">
        <f>VLOOKUP(A114,'[1]PIVOT- Population Data Set'!A114:L583,6,FALSE)</f>
        <v>925372</v>
      </c>
      <c r="S114">
        <f>VLOOKUP(A114,'[1]PIVOT- Population Data Set'!A114:L583,7,FALSE)</f>
        <v>1108329</v>
      </c>
      <c r="T114">
        <f>VLOOKUP(A114,'[1]PIVOT- Population Data Set'!A114:L583,8,FALSE)</f>
        <v>1327644</v>
      </c>
      <c r="U114">
        <f>VLOOKUP(A114,'[1]PIVOT- Population Data Set'!A114:L583,9,FALSE)</f>
        <v>1529049</v>
      </c>
      <c r="V114">
        <f>VLOOKUP(A114,'[1]PIVOT- Population Data Set'!A114:L583,10,FALSE)</f>
        <v>1676817</v>
      </c>
      <c r="W114">
        <f>VLOOKUP(A114,'[1]PIVOT- Population Data Set'!A114:L583,11,FALSE)</f>
        <v>107732</v>
      </c>
      <c r="X114">
        <f t="shared" si="3"/>
        <v>3313598</v>
      </c>
      <c r="Y114">
        <f>VLOOKUP(A114,'[1]PIVOT- Population Data Set'!A114:L583,12,FALSE)</f>
        <v>1570747</v>
      </c>
      <c r="Z114" s="9">
        <f>B114/N114</f>
        <v>0</v>
      </c>
      <c r="AA114" s="9">
        <f>C114/O114</f>
        <v>0</v>
      </c>
      <c r="AB114" s="9">
        <f>D114/P114</f>
        <v>0</v>
      </c>
      <c r="AC114" s="9">
        <f>E114/Q114</f>
        <v>0</v>
      </c>
      <c r="AD114" s="9">
        <f>F114/R114</f>
        <v>0</v>
      </c>
      <c r="AE114" s="9">
        <f>G114/S114</f>
        <v>0</v>
      </c>
      <c r="AF114" s="9">
        <f>H114/T114</f>
        <v>0</v>
      </c>
      <c r="AG114" s="9">
        <f>I114/U114</f>
        <v>0</v>
      </c>
      <c r="AH114" s="9">
        <f>J114/V114</f>
        <v>0</v>
      </c>
      <c r="AI114" s="9">
        <f>K114/W114</f>
        <v>4.2698548249359521E-4</v>
      </c>
      <c r="AJ114" s="9">
        <f>M114/Y114</f>
        <v>2.9285429162048375E-5</v>
      </c>
    </row>
    <row r="115" spans="1:36" x14ac:dyDescent="0.3">
      <c r="A115" t="s">
        <v>138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12</v>
      </c>
      <c r="K115">
        <v>94</v>
      </c>
      <c r="L115">
        <f t="shared" si="2"/>
        <v>106</v>
      </c>
      <c r="M115">
        <v>106</v>
      </c>
      <c r="N115">
        <f>VLOOKUP(A115,'[1]PIVOT- Population Data Set'!A115:L584,2,FALSE)</f>
        <v>212651</v>
      </c>
      <c r="O115">
        <f>VLOOKUP(A115,'[1]PIVOT- Population Data Set'!A115:L584,3,FALSE)</f>
        <v>421177</v>
      </c>
      <c r="P115">
        <f>VLOOKUP(A115,'[1]PIVOT- Population Data Set'!A115:L584,4,FALSE)</f>
        <v>621196</v>
      </c>
      <c r="Q115">
        <f>VLOOKUP(A115,'[1]PIVOT- Population Data Set'!A115:L584,5,FALSE)</f>
        <v>831555</v>
      </c>
      <c r="R115">
        <f>VLOOKUP(A115,'[1]PIVOT- Population Data Set'!A115:L584,6,FALSE)</f>
        <v>1033639</v>
      </c>
      <c r="S115">
        <f>VLOOKUP(A115,'[1]PIVOT- Population Data Set'!A115:L584,7,FALSE)</f>
        <v>1254366</v>
      </c>
      <c r="T115">
        <f>VLOOKUP(A115,'[1]PIVOT- Population Data Set'!A115:L584,8,FALSE)</f>
        <v>1489531</v>
      </c>
      <c r="U115">
        <f>VLOOKUP(A115,'[1]PIVOT- Population Data Set'!A115:L584,9,FALSE)</f>
        <v>1687614</v>
      </c>
      <c r="V115">
        <f>VLOOKUP(A115,'[1]PIVOT- Population Data Set'!A115:L584,10,FALSE)</f>
        <v>1866043</v>
      </c>
      <c r="W115">
        <f>VLOOKUP(A115,'[1]PIVOT- Population Data Set'!A115:L584,11,FALSE)</f>
        <v>93450</v>
      </c>
      <c r="X115">
        <f t="shared" si="3"/>
        <v>3647107</v>
      </c>
      <c r="Y115">
        <f>VLOOKUP(A115,'[1]PIVOT- Population Data Set'!A115:L584,12,FALSE)</f>
        <v>1704449</v>
      </c>
      <c r="Z115" s="9">
        <f>B115/N115</f>
        <v>0</v>
      </c>
      <c r="AA115" s="9">
        <f>C115/O115</f>
        <v>0</v>
      </c>
      <c r="AB115" s="9">
        <f>D115/P115</f>
        <v>0</v>
      </c>
      <c r="AC115" s="9">
        <f>E115/Q115</f>
        <v>0</v>
      </c>
      <c r="AD115" s="9">
        <f>F115/R115</f>
        <v>0</v>
      </c>
      <c r="AE115" s="9">
        <f>G115/S115</f>
        <v>0</v>
      </c>
      <c r="AF115" s="9">
        <f>H115/T115</f>
        <v>0</v>
      </c>
      <c r="AG115" s="9">
        <f>I115/U115</f>
        <v>0</v>
      </c>
      <c r="AH115" s="9">
        <f>J115/V115</f>
        <v>6.4307199780498093E-6</v>
      </c>
      <c r="AI115" s="9">
        <f>K115/W115</f>
        <v>1.0058855002675227E-3</v>
      </c>
      <c r="AJ115" s="9">
        <f>M115/Y115</f>
        <v>6.2190185801980585E-5</v>
      </c>
    </row>
    <row r="116" spans="1:36" x14ac:dyDescent="0.3">
      <c r="A116" t="s">
        <v>139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56</v>
      </c>
      <c r="L116">
        <f t="shared" si="2"/>
        <v>56</v>
      </c>
      <c r="M116">
        <v>56</v>
      </c>
      <c r="N116">
        <f>VLOOKUP(A116,'[1]PIVOT- Population Data Set'!A116:L585,2,FALSE)</f>
        <v>193745</v>
      </c>
      <c r="O116">
        <f>VLOOKUP(A116,'[1]PIVOT- Population Data Set'!A116:L585,3,FALSE)</f>
        <v>385761</v>
      </c>
      <c r="P116">
        <f>VLOOKUP(A116,'[1]PIVOT- Population Data Set'!A116:L585,4,FALSE)</f>
        <v>575509</v>
      </c>
      <c r="Q116">
        <f>VLOOKUP(A116,'[1]PIVOT- Population Data Set'!A116:L585,5,FALSE)</f>
        <v>766993</v>
      </c>
      <c r="R116">
        <f>VLOOKUP(A116,'[1]PIVOT- Population Data Set'!A116:L585,6,FALSE)</f>
        <v>946924</v>
      </c>
      <c r="S116">
        <f>VLOOKUP(A116,'[1]PIVOT- Population Data Set'!A116:L585,7,FALSE)</f>
        <v>1127855</v>
      </c>
      <c r="T116">
        <f>VLOOKUP(A116,'[1]PIVOT- Population Data Set'!A116:L585,8,FALSE)</f>
        <v>1334999</v>
      </c>
      <c r="U116">
        <f>VLOOKUP(A116,'[1]PIVOT- Population Data Set'!A116:L585,9,FALSE)</f>
        <v>1518827</v>
      </c>
      <c r="V116">
        <f>VLOOKUP(A116,'[1]PIVOT- Population Data Set'!A116:L585,10,FALSE)</f>
        <v>1668355</v>
      </c>
      <c r="W116">
        <f>VLOOKUP(A116,'[1]PIVOT- Population Data Set'!A116:L585,11,FALSE)</f>
        <v>60203</v>
      </c>
      <c r="X116">
        <f t="shared" si="3"/>
        <v>3247385</v>
      </c>
      <c r="Y116">
        <f>VLOOKUP(A116,'[1]PIVOT- Population Data Set'!A116:L585,12,FALSE)</f>
        <v>1650525</v>
      </c>
      <c r="Z116" s="9">
        <f>B116/N116</f>
        <v>0</v>
      </c>
      <c r="AA116" s="9">
        <f>C116/O116</f>
        <v>0</v>
      </c>
      <c r="AB116" s="9">
        <f>D116/P116</f>
        <v>0</v>
      </c>
      <c r="AC116" s="9">
        <f>E116/Q116</f>
        <v>0</v>
      </c>
      <c r="AD116" s="9">
        <f>F116/R116</f>
        <v>0</v>
      </c>
      <c r="AE116" s="9">
        <f>G116/S116</f>
        <v>0</v>
      </c>
      <c r="AF116" s="9">
        <f>H116/T116</f>
        <v>0</v>
      </c>
      <c r="AG116" s="9">
        <f>I116/U116</f>
        <v>0</v>
      </c>
      <c r="AH116" s="9">
        <f>J116/V116</f>
        <v>0</v>
      </c>
      <c r="AI116" s="9">
        <f>K116/W116</f>
        <v>9.3018620334534821E-4</v>
      </c>
      <c r="AJ116" s="9">
        <f>M116/Y116</f>
        <v>3.3928598476242405E-5</v>
      </c>
    </row>
    <row r="117" spans="1:36" x14ac:dyDescent="0.3">
      <c r="A117" t="s">
        <v>140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13</v>
      </c>
      <c r="K117">
        <v>69</v>
      </c>
      <c r="L117">
        <f t="shared" si="2"/>
        <v>82</v>
      </c>
      <c r="M117">
        <v>82</v>
      </c>
      <c r="N117">
        <f>VLOOKUP(A117,'[1]PIVOT- Population Data Set'!A117:L586,2,FALSE)</f>
        <v>195218</v>
      </c>
      <c r="O117">
        <f>VLOOKUP(A117,'[1]PIVOT- Population Data Set'!A117:L586,3,FALSE)</f>
        <v>357000</v>
      </c>
      <c r="P117">
        <f>VLOOKUP(A117,'[1]PIVOT- Population Data Set'!A117:L586,4,FALSE)</f>
        <v>523879</v>
      </c>
      <c r="Q117">
        <f>VLOOKUP(A117,'[1]PIVOT- Population Data Set'!A117:L586,5,FALSE)</f>
        <v>698312</v>
      </c>
      <c r="R117">
        <f>VLOOKUP(A117,'[1]PIVOT- Population Data Set'!A117:L586,6,FALSE)</f>
        <v>878195</v>
      </c>
      <c r="S117">
        <f>VLOOKUP(A117,'[1]PIVOT- Population Data Set'!A117:L586,7,FALSE)</f>
        <v>1040211</v>
      </c>
      <c r="T117">
        <f>VLOOKUP(A117,'[1]PIVOT- Population Data Set'!A117:L586,8,FALSE)</f>
        <v>1208209</v>
      </c>
      <c r="U117">
        <f>VLOOKUP(A117,'[1]PIVOT- Population Data Set'!A117:L586,9,FALSE)</f>
        <v>1417186</v>
      </c>
      <c r="V117">
        <f>VLOOKUP(A117,'[1]PIVOT- Population Data Set'!A117:L586,10,FALSE)</f>
        <v>1568401</v>
      </c>
      <c r="W117">
        <f>VLOOKUP(A117,'[1]PIVOT- Population Data Set'!A117:L586,11,FALSE)</f>
        <v>56208</v>
      </c>
      <c r="X117">
        <f t="shared" si="3"/>
        <v>3041795</v>
      </c>
      <c r="Y117">
        <f>VLOOKUP(A117,'[1]PIVOT- Population Data Set'!A117:L586,12,FALSE)</f>
        <v>1705292</v>
      </c>
      <c r="Z117" s="9">
        <f>B117/N117</f>
        <v>0</v>
      </c>
      <c r="AA117" s="9">
        <f>C117/O117</f>
        <v>0</v>
      </c>
      <c r="AB117" s="9">
        <f>D117/P117</f>
        <v>0</v>
      </c>
      <c r="AC117" s="9">
        <f>E117/Q117</f>
        <v>0</v>
      </c>
      <c r="AD117" s="9">
        <f>F117/R117</f>
        <v>0</v>
      </c>
      <c r="AE117" s="9">
        <f>G117/S117</f>
        <v>0</v>
      </c>
      <c r="AF117" s="9">
        <f>H117/T117</f>
        <v>0</v>
      </c>
      <c r="AG117" s="9">
        <f>I117/U117</f>
        <v>0</v>
      </c>
      <c r="AH117" s="9">
        <f>J117/V117</f>
        <v>8.288696576959592E-6</v>
      </c>
      <c r="AI117" s="9">
        <f>K117/W117</f>
        <v>1.2275832621690863E-3</v>
      </c>
      <c r="AJ117" s="9">
        <f>M117/Y117</f>
        <v>4.8085606453322949E-5</v>
      </c>
    </row>
    <row r="118" spans="1:36" x14ac:dyDescent="0.3">
      <c r="A118" t="s">
        <v>141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42</v>
      </c>
      <c r="L118">
        <f t="shared" si="2"/>
        <v>42</v>
      </c>
      <c r="M118">
        <v>42</v>
      </c>
      <c r="N118">
        <f>VLOOKUP(A118,'[1]PIVOT- Population Data Set'!A118:L587,2,FALSE)</f>
        <v>177631</v>
      </c>
      <c r="O118">
        <f>VLOOKUP(A118,'[1]PIVOT- Population Data Set'!A118:L587,3,FALSE)</f>
        <v>350950</v>
      </c>
      <c r="P118">
        <f>VLOOKUP(A118,'[1]PIVOT- Population Data Set'!A118:L587,4,FALSE)</f>
        <v>530522</v>
      </c>
      <c r="Q118">
        <f>VLOOKUP(A118,'[1]PIVOT- Population Data Set'!A118:L587,5,FALSE)</f>
        <v>702551</v>
      </c>
      <c r="R118">
        <f>VLOOKUP(A118,'[1]PIVOT- Population Data Set'!A118:L587,6,FALSE)</f>
        <v>866524</v>
      </c>
      <c r="S118">
        <f>VLOOKUP(A118,'[1]PIVOT- Population Data Set'!A118:L587,7,FALSE)</f>
        <v>1047877</v>
      </c>
      <c r="T118">
        <f>VLOOKUP(A118,'[1]PIVOT- Population Data Set'!A118:L587,8,FALSE)</f>
        <v>1221543</v>
      </c>
      <c r="U118">
        <f>VLOOKUP(A118,'[1]PIVOT- Population Data Set'!A118:L587,9,FALSE)</f>
        <v>1404501</v>
      </c>
      <c r="V118">
        <f>VLOOKUP(A118,'[1]PIVOT- Population Data Set'!A118:L587,10,FALSE)</f>
        <v>1541111</v>
      </c>
      <c r="W118">
        <f>VLOOKUP(A118,'[1]PIVOT- Population Data Set'!A118:L587,11,FALSE)</f>
        <v>81100</v>
      </c>
      <c r="X118">
        <f t="shared" si="3"/>
        <v>3026712</v>
      </c>
      <c r="Y118">
        <f>VLOOKUP(A118,'[1]PIVOT- Population Data Set'!A118:L587,12,FALSE)</f>
        <v>1554682</v>
      </c>
      <c r="Z118" s="9">
        <f>B118/N118</f>
        <v>0</v>
      </c>
      <c r="AA118" s="9">
        <f>C118/O118</f>
        <v>0</v>
      </c>
      <c r="AB118" s="9">
        <f>D118/P118</f>
        <v>0</v>
      </c>
      <c r="AC118" s="9">
        <f>E118/Q118</f>
        <v>0</v>
      </c>
      <c r="AD118" s="9">
        <f>F118/R118</f>
        <v>0</v>
      </c>
      <c r="AE118" s="9">
        <f>G118/S118</f>
        <v>0</v>
      </c>
      <c r="AF118" s="9">
        <f>H118/T118</f>
        <v>0</v>
      </c>
      <c r="AG118" s="9">
        <f>I118/U118</f>
        <v>0</v>
      </c>
      <c r="AH118" s="9">
        <f>J118/V118</f>
        <v>0</v>
      </c>
      <c r="AI118" s="9">
        <f>K118/W118</f>
        <v>5.1787916152897656E-4</v>
      </c>
      <c r="AJ118" s="9">
        <f>M118/Y118</f>
        <v>2.701517094814245E-5</v>
      </c>
    </row>
    <row r="119" spans="1:36" x14ac:dyDescent="0.3">
      <c r="A119" t="s">
        <v>142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26</v>
      </c>
      <c r="K119">
        <v>79</v>
      </c>
      <c r="L119">
        <f t="shared" si="2"/>
        <v>105</v>
      </c>
      <c r="M119">
        <v>105</v>
      </c>
      <c r="N119">
        <f>VLOOKUP(A119,'[1]PIVOT- Population Data Set'!A119:L588,2,FALSE)</f>
        <v>66732</v>
      </c>
      <c r="O119">
        <f>VLOOKUP(A119,'[1]PIVOT- Population Data Set'!A119:L588,3,FALSE)</f>
        <v>130034</v>
      </c>
      <c r="P119">
        <f>VLOOKUP(A119,'[1]PIVOT- Population Data Set'!A119:L588,4,FALSE)</f>
        <v>196693</v>
      </c>
      <c r="Q119">
        <f>VLOOKUP(A119,'[1]PIVOT- Population Data Set'!A119:L588,5,FALSE)</f>
        <v>259949</v>
      </c>
      <c r="R119">
        <f>VLOOKUP(A119,'[1]PIVOT- Population Data Set'!A119:L588,6,FALSE)</f>
        <v>316421</v>
      </c>
      <c r="S119">
        <f>VLOOKUP(A119,'[1]PIVOT- Population Data Set'!A119:L588,7,FALSE)</f>
        <v>379371</v>
      </c>
      <c r="T119">
        <f>VLOOKUP(A119,'[1]PIVOT- Population Data Set'!A119:L588,8,FALSE)</f>
        <v>433795</v>
      </c>
      <c r="U119">
        <f>VLOOKUP(A119,'[1]PIVOT- Population Data Set'!A119:L588,9,FALSE)</f>
        <v>479970</v>
      </c>
      <c r="V119">
        <f>VLOOKUP(A119,'[1]PIVOT- Population Data Set'!A119:L588,10,FALSE)</f>
        <v>508107</v>
      </c>
      <c r="W119">
        <f>VLOOKUP(A119,'[1]PIVOT- Population Data Set'!A119:L588,11,FALSE)</f>
        <v>83178</v>
      </c>
      <c r="X119">
        <f t="shared" si="3"/>
        <v>1071255</v>
      </c>
      <c r="Y119">
        <f>VLOOKUP(A119,'[1]PIVOT- Population Data Set'!A119:L588,12,FALSE)</f>
        <v>1576319</v>
      </c>
      <c r="Z119" s="9">
        <f>B119/N119</f>
        <v>0</v>
      </c>
      <c r="AA119" s="9">
        <f>C119/O119</f>
        <v>0</v>
      </c>
      <c r="AB119" s="9">
        <f>D119/P119</f>
        <v>0</v>
      </c>
      <c r="AC119" s="9">
        <f>E119/Q119</f>
        <v>0</v>
      </c>
      <c r="AD119" s="9">
        <f>F119/R119</f>
        <v>0</v>
      </c>
      <c r="AE119" s="9">
        <f>G119/S119</f>
        <v>0</v>
      </c>
      <c r="AF119" s="9">
        <f>H119/T119</f>
        <v>0</v>
      </c>
      <c r="AG119" s="9">
        <f>I119/U119</f>
        <v>0</v>
      </c>
      <c r="AH119" s="9">
        <f>J119/V119</f>
        <v>5.1170324360813768E-5</v>
      </c>
      <c r="AI119" s="9">
        <f>K119/W119</f>
        <v>9.4977037197335832E-4</v>
      </c>
      <c r="AJ119" s="9">
        <f>M119/Y119</f>
        <v>6.6610882695698016E-5</v>
      </c>
    </row>
    <row r="120" spans="1:36" x14ac:dyDescent="0.3">
      <c r="A120" t="s">
        <v>143</v>
      </c>
      <c r="B120">
        <v>0</v>
      </c>
      <c r="C120">
        <v>0</v>
      </c>
      <c r="D120">
        <v>0</v>
      </c>
      <c r="E120">
        <v>0</v>
      </c>
      <c r="F120">
        <v>22</v>
      </c>
      <c r="G120">
        <v>67</v>
      </c>
      <c r="H120">
        <v>173</v>
      </c>
      <c r="I120">
        <v>263</v>
      </c>
      <c r="J120">
        <v>589</v>
      </c>
      <c r="K120">
        <v>1154</v>
      </c>
      <c r="L120">
        <f t="shared" si="2"/>
        <v>2006</v>
      </c>
      <c r="M120">
        <v>2268</v>
      </c>
      <c r="N120">
        <f>VLOOKUP(A120,'[1]PIVOT- Population Data Set'!A120:L589,2,FALSE)</f>
        <v>473903</v>
      </c>
      <c r="O120">
        <f>VLOOKUP(A120,'[1]PIVOT- Population Data Set'!A120:L589,3,FALSE)</f>
        <v>915688</v>
      </c>
      <c r="P120">
        <f>VLOOKUP(A120,'[1]PIVOT- Population Data Set'!A120:L589,4,FALSE)</f>
        <v>1383131</v>
      </c>
      <c r="Q120">
        <f>VLOOKUP(A120,'[1]PIVOT- Population Data Set'!A120:L589,5,FALSE)</f>
        <v>1855474</v>
      </c>
      <c r="R120">
        <f>VLOOKUP(A120,'[1]PIVOT- Population Data Set'!A120:L589,6,FALSE)</f>
        <v>2245140</v>
      </c>
      <c r="S120">
        <f>VLOOKUP(A120,'[1]PIVOT- Population Data Set'!A120:L589,7,FALSE)</f>
        <v>2604872</v>
      </c>
      <c r="T120">
        <f>VLOOKUP(A120,'[1]PIVOT- Population Data Set'!A120:L589,8,FALSE)</f>
        <v>3050111</v>
      </c>
      <c r="U120">
        <f>VLOOKUP(A120,'[1]PIVOT- Population Data Set'!A120:L589,9,FALSE)</f>
        <v>3478333</v>
      </c>
      <c r="V120">
        <f>VLOOKUP(A120,'[1]PIVOT- Population Data Set'!A120:L589,10,FALSE)</f>
        <v>3963425</v>
      </c>
      <c r="W120">
        <f>VLOOKUP(A120,'[1]PIVOT- Population Data Set'!A120:L589,11,FALSE)</f>
        <v>150948</v>
      </c>
      <c r="X120">
        <f t="shared" si="3"/>
        <v>7592706</v>
      </c>
      <c r="Y120">
        <f>VLOOKUP(A120,'[1]PIVOT- Population Data Set'!A120:L589,12,FALSE)</f>
        <v>12892496</v>
      </c>
      <c r="Z120" s="9">
        <f>B120/N120</f>
        <v>0</v>
      </c>
      <c r="AA120" s="9">
        <f>C120/O120</f>
        <v>0</v>
      </c>
      <c r="AB120" s="9">
        <f>D120/P120</f>
        <v>0</v>
      </c>
      <c r="AC120" s="9">
        <f>E120/Q120</f>
        <v>0</v>
      </c>
      <c r="AD120" s="9">
        <f>F120/R120</f>
        <v>9.7989434957285511E-6</v>
      </c>
      <c r="AE120" s="9">
        <f>G120/S120</f>
        <v>2.5721033509516014E-5</v>
      </c>
      <c r="AF120" s="9">
        <f>H120/T120</f>
        <v>5.6719247266738819E-5</v>
      </c>
      <c r="AG120" s="9">
        <f>I120/U120</f>
        <v>7.5610932018297273E-5</v>
      </c>
      <c r="AH120" s="9">
        <f>J120/V120</f>
        <v>1.4860884209995143E-4</v>
      </c>
      <c r="AI120" s="9">
        <f>K120/W120</f>
        <v>7.6450168269867769E-3</v>
      </c>
      <c r="AJ120" s="9">
        <f>M120/Y120</f>
        <v>1.7591628494590961E-4</v>
      </c>
    </row>
    <row r="121" spans="1:36" x14ac:dyDescent="0.3">
      <c r="A121" t="s">
        <v>144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20</v>
      </c>
      <c r="H121">
        <v>148</v>
      </c>
      <c r="I121">
        <v>247</v>
      </c>
      <c r="J121">
        <v>597</v>
      </c>
      <c r="K121">
        <v>1068</v>
      </c>
      <c r="L121">
        <f t="shared" si="2"/>
        <v>1912</v>
      </c>
      <c r="M121">
        <v>2080</v>
      </c>
      <c r="N121">
        <f>VLOOKUP(A121,'[1]PIVOT- Population Data Set'!A121:L590,2,FALSE)</f>
        <v>448939</v>
      </c>
      <c r="O121">
        <f>VLOOKUP(A121,'[1]PIVOT- Population Data Set'!A121:L590,3,FALSE)</f>
        <v>859488</v>
      </c>
      <c r="P121">
        <f>VLOOKUP(A121,'[1]PIVOT- Population Data Set'!A121:L590,4,FALSE)</f>
        <v>1312685</v>
      </c>
      <c r="Q121">
        <f>VLOOKUP(A121,'[1]PIVOT- Population Data Set'!A121:L590,5,FALSE)</f>
        <v>1775137</v>
      </c>
      <c r="R121">
        <f>VLOOKUP(A121,'[1]PIVOT- Population Data Set'!A121:L590,6,FALSE)</f>
        <v>2176910</v>
      </c>
      <c r="S121">
        <f>VLOOKUP(A121,'[1]PIVOT- Population Data Set'!A121:L590,7,FALSE)</f>
        <v>2539992</v>
      </c>
      <c r="T121">
        <f>VLOOKUP(A121,'[1]PIVOT- Population Data Set'!A121:L590,8,FALSE)</f>
        <v>2981251</v>
      </c>
      <c r="U121">
        <f>VLOOKUP(A121,'[1]PIVOT- Population Data Set'!A121:L590,9,FALSE)</f>
        <v>3419144</v>
      </c>
      <c r="V121">
        <f>VLOOKUP(A121,'[1]PIVOT- Population Data Set'!A121:L590,10,FALSE)</f>
        <v>3878487</v>
      </c>
      <c r="W121">
        <f>VLOOKUP(A121,'[1]PIVOT- Population Data Set'!A121:L590,11,FALSE)</f>
        <v>128885</v>
      </c>
      <c r="X121">
        <f t="shared" si="3"/>
        <v>7426516</v>
      </c>
      <c r="Y121">
        <f>VLOOKUP(A121,'[1]PIVOT- Population Data Set'!A121:L590,12,FALSE)</f>
        <v>12896183</v>
      </c>
      <c r="Z121" s="9">
        <f>B121/N121</f>
        <v>0</v>
      </c>
      <c r="AA121" s="9">
        <f>C121/O121</f>
        <v>0</v>
      </c>
      <c r="AB121" s="9">
        <f>D121/P121</f>
        <v>0</v>
      </c>
      <c r="AC121" s="9">
        <f>E121/Q121</f>
        <v>0</v>
      </c>
      <c r="AD121" s="9">
        <f>F121/R121</f>
        <v>0</v>
      </c>
      <c r="AE121" s="9">
        <f>G121/S121</f>
        <v>7.8740405481592071E-6</v>
      </c>
      <c r="AF121" s="9">
        <f>H121/T121</f>
        <v>4.9643589218083279E-5</v>
      </c>
      <c r="AG121" s="9">
        <f>I121/U121</f>
        <v>7.2240303420973201E-5</v>
      </c>
      <c r="AH121" s="9">
        <f>J121/V121</f>
        <v>1.5392600258812264E-4</v>
      </c>
      <c r="AI121" s="9">
        <f>K121/W121</f>
        <v>8.2864569189587609E-3</v>
      </c>
      <c r="AJ121" s="9">
        <f>M121/Y121</f>
        <v>1.6128803383140577E-4</v>
      </c>
    </row>
    <row r="122" spans="1:36" x14ac:dyDescent="0.3">
      <c r="A122" t="s">
        <v>145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41</v>
      </c>
      <c r="H122">
        <v>201</v>
      </c>
      <c r="I122">
        <v>256</v>
      </c>
      <c r="J122">
        <v>625</v>
      </c>
      <c r="K122">
        <v>1168</v>
      </c>
      <c r="L122">
        <f t="shared" si="2"/>
        <v>2049</v>
      </c>
      <c r="M122">
        <v>2291</v>
      </c>
      <c r="N122">
        <f>VLOOKUP(A122,'[1]PIVOT- Population Data Set'!A122:L591,2,FALSE)</f>
        <v>418163</v>
      </c>
      <c r="O122">
        <f>VLOOKUP(A122,'[1]PIVOT- Population Data Set'!A122:L591,3,FALSE)</f>
        <v>839947</v>
      </c>
      <c r="P122">
        <f>VLOOKUP(A122,'[1]PIVOT- Population Data Set'!A122:L591,4,FALSE)</f>
        <v>1259270</v>
      </c>
      <c r="Q122">
        <f>VLOOKUP(A122,'[1]PIVOT- Population Data Set'!A122:L591,5,FALSE)</f>
        <v>1677396</v>
      </c>
      <c r="R122">
        <f>VLOOKUP(A122,'[1]PIVOT- Population Data Set'!A122:L591,6,FALSE)</f>
        <v>2079662</v>
      </c>
      <c r="S122">
        <f>VLOOKUP(A122,'[1]PIVOT- Population Data Set'!A122:L591,7,FALSE)</f>
        <v>2427322</v>
      </c>
      <c r="T122">
        <f>VLOOKUP(A122,'[1]PIVOT- Population Data Set'!A122:L591,8,FALSE)</f>
        <v>2805535</v>
      </c>
      <c r="U122">
        <f>VLOOKUP(A122,'[1]PIVOT- Population Data Set'!A122:L591,9,FALSE)</f>
        <v>3188983</v>
      </c>
      <c r="V122">
        <f>VLOOKUP(A122,'[1]PIVOT- Population Data Set'!A122:L591,10,FALSE)</f>
        <v>3646005</v>
      </c>
      <c r="W122">
        <f>VLOOKUP(A122,'[1]PIVOT- Population Data Set'!A122:L591,11,FALSE)</f>
        <v>116935</v>
      </c>
      <c r="X122">
        <f t="shared" si="3"/>
        <v>6951923</v>
      </c>
      <c r="Y122">
        <f>VLOOKUP(A122,'[1]PIVOT- Population Data Set'!A122:L591,12,FALSE)</f>
        <v>12741975</v>
      </c>
      <c r="Z122" s="9">
        <f>B122/N122</f>
        <v>0</v>
      </c>
      <c r="AA122" s="9">
        <f>C122/O122</f>
        <v>0</v>
      </c>
      <c r="AB122" s="9">
        <f>D122/P122</f>
        <v>0</v>
      </c>
      <c r="AC122" s="9">
        <f>E122/Q122</f>
        <v>0</v>
      </c>
      <c r="AD122" s="9">
        <f>F122/R122</f>
        <v>0</v>
      </c>
      <c r="AE122" s="9">
        <f>G122/S122</f>
        <v>1.6891042885945912E-5</v>
      </c>
      <c r="AF122" s="9">
        <f>H122/T122</f>
        <v>7.1644089273525374E-5</v>
      </c>
      <c r="AG122" s="9">
        <f>I122/U122</f>
        <v>8.0276376512511979E-5</v>
      </c>
      <c r="AH122" s="9">
        <f>J122/V122</f>
        <v>1.7142049997188703E-4</v>
      </c>
      <c r="AI122" s="9">
        <f>K122/W122</f>
        <v>9.9884551246418943E-3</v>
      </c>
      <c r="AJ122" s="9">
        <f>M122/Y122</f>
        <v>1.7979944239413434E-4</v>
      </c>
    </row>
    <row r="123" spans="1:36" x14ac:dyDescent="0.3">
      <c r="A123" t="s">
        <v>146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33</v>
      </c>
      <c r="H123">
        <v>185</v>
      </c>
      <c r="I123">
        <v>292</v>
      </c>
      <c r="J123">
        <v>559</v>
      </c>
      <c r="K123">
        <v>1132</v>
      </c>
      <c r="L123">
        <f t="shared" si="2"/>
        <v>1983</v>
      </c>
      <c r="M123">
        <v>2201</v>
      </c>
      <c r="N123">
        <f>VLOOKUP(A123,'[1]PIVOT- Population Data Set'!A123:L592,2,FALSE)</f>
        <v>429055</v>
      </c>
      <c r="O123">
        <f>VLOOKUP(A123,'[1]PIVOT- Population Data Set'!A123:L592,3,FALSE)</f>
        <v>832296</v>
      </c>
      <c r="P123">
        <f>VLOOKUP(A123,'[1]PIVOT- Population Data Set'!A123:L592,4,FALSE)</f>
        <v>1266420</v>
      </c>
      <c r="Q123">
        <f>VLOOKUP(A123,'[1]PIVOT- Population Data Set'!A123:L592,5,FALSE)</f>
        <v>1712722</v>
      </c>
      <c r="R123">
        <f>VLOOKUP(A123,'[1]PIVOT- Population Data Set'!A123:L592,6,FALSE)</f>
        <v>2095810</v>
      </c>
      <c r="S123">
        <f>VLOOKUP(A123,'[1]PIVOT- Population Data Set'!A123:L592,7,FALSE)</f>
        <v>2471065</v>
      </c>
      <c r="T123">
        <f>VLOOKUP(A123,'[1]PIVOT- Population Data Set'!A123:L592,8,FALSE)</f>
        <v>2872140</v>
      </c>
      <c r="U123">
        <f>VLOOKUP(A123,'[1]PIVOT- Population Data Set'!A123:L592,9,FALSE)</f>
        <v>3269994</v>
      </c>
      <c r="V123">
        <f>VLOOKUP(A123,'[1]PIVOT- Population Data Set'!A123:L592,10,FALSE)</f>
        <v>3706621</v>
      </c>
      <c r="W123">
        <f>VLOOKUP(A123,'[1]PIVOT- Population Data Set'!A123:L592,11,FALSE)</f>
        <v>113244</v>
      </c>
      <c r="X123">
        <f t="shared" si="3"/>
        <v>7089859</v>
      </c>
      <c r="Y123">
        <f>VLOOKUP(A123,'[1]PIVOT- Population Data Set'!A123:L592,12,FALSE)</f>
        <v>12856518</v>
      </c>
      <c r="Z123" s="9">
        <f>B123/N123</f>
        <v>0</v>
      </c>
      <c r="AA123" s="9">
        <f>C123/O123</f>
        <v>0</v>
      </c>
      <c r="AB123" s="9">
        <f>D123/P123</f>
        <v>0</v>
      </c>
      <c r="AC123" s="9">
        <f>E123/Q123</f>
        <v>0</v>
      </c>
      <c r="AD123" s="9">
        <f>F123/R123</f>
        <v>0</v>
      </c>
      <c r="AE123" s="9">
        <f>G123/S123</f>
        <v>1.3354565743920132E-5</v>
      </c>
      <c r="AF123" s="9">
        <f>H123/T123</f>
        <v>6.4411901926786298E-5</v>
      </c>
      <c r="AG123" s="9">
        <f>I123/U123</f>
        <v>8.9296799932966241E-5</v>
      </c>
      <c r="AH123" s="9">
        <f>J123/V123</f>
        <v>1.5081121053379885E-4</v>
      </c>
      <c r="AI123" s="9">
        <f>K123/W123</f>
        <v>9.9961145844371449E-3</v>
      </c>
      <c r="AJ123" s="9">
        <f>M123/Y123</f>
        <v>1.7119720907324984E-4</v>
      </c>
    </row>
    <row r="124" spans="1:36" x14ac:dyDescent="0.3">
      <c r="A124" t="s">
        <v>147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10</v>
      </c>
      <c r="H124">
        <v>175</v>
      </c>
      <c r="I124">
        <v>315</v>
      </c>
      <c r="J124">
        <v>600</v>
      </c>
      <c r="K124">
        <v>1207</v>
      </c>
      <c r="L124">
        <f t="shared" si="2"/>
        <v>2122</v>
      </c>
      <c r="M124">
        <v>2307</v>
      </c>
      <c r="N124">
        <f>VLOOKUP(A124,'[1]PIVOT- Population Data Set'!A124:L593,2,FALSE)</f>
        <v>413543</v>
      </c>
      <c r="O124">
        <f>VLOOKUP(A124,'[1]PIVOT- Population Data Set'!A124:L593,3,FALSE)</f>
        <v>805155</v>
      </c>
      <c r="P124">
        <f>VLOOKUP(A124,'[1]PIVOT- Population Data Set'!A124:L593,4,FALSE)</f>
        <v>1217380</v>
      </c>
      <c r="Q124">
        <f>VLOOKUP(A124,'[1]PIVOT- Population Data Set'!A124:L593,5,FALSE)</f>
        <v>1642970</v>
      </c>
      <c r="R124">
        <f>VLOOKUP(A124,'[1]PIVOT- Population Data Set'!A124:L593,6,FALSE)</f>
        <v>2025146</v>
      </c>
      <c r="S124">
        <f>VLOOKUP(A124,'[1]PIVOT- Population Data Set'!A124:L593,7,FALSE)</f>
        <v>2352771</v>
      </c>
      <c r="T124">
        <f>VLOOKUP(A124,'[1]PIVOT- Population Data Set'!A124:L593,8,FALSE)</f>
        <v>2712664</v>
      </c>
      <c r="U124">
        <f>VLOOKUP(A124,'[1]PIVOT- Population Data Set'!A124:L593,9,FALSE)</f>
        <v>3122748</v>
      </c>
      <c r="V124">
        <f>VLOOKUP(A124,'[1]PIVOT- Population Data Set'!A124:L593,10,FALSE)</f>
        <v>3541467</v>
      </c>
      <c r="W124">
        <f>VLOOKUP(A124,'[1]PIVOT- Population Data Set'!A124:L593,11,FALSE)</f>
        <v>79408</v>
      </c>
      <c r="X124">
        <f t="shared" si="3"/>
        <v>6743623</v>
      </c>
      <c r="Y124">
        <f>VLOOKUP(A124,'[1]PIVOT- Population Data Set'!A124:L593,12,FALSE)</f>
        <v>12791075</v>
      </c>
      <c r="Z124" s="9">
        <f>B124/N124</f>
        <v>0</v>
      </c>
      <c r="AA124" s="9">
        <f>C124/O124</f>
        <v>0</v>
      </c>
      <c r="AB124" s="9">
        <f>D124/P124</f>
        <v>0</v>
      </c>
      <c r="AC124" s="9">
        <f>E124/Q124</f>
        <v>0</v>
      </c>
      <c r="AD124" s="9">
        <f>F124/R124</f>
        <v>0</v>
      </c>
      <c r="AE124" s="9">
        <f>G124/S124</f>
        <v>4.2503074034829566E-6</v>
      </c>
      <c r="AF124" s="9">
        <f>H124/T124</f>
        <v>6.4512228569406317E-5</v>
      </c>
      <c r="AG124" s="9">
        <f>I124/U124</f>
        <v>1.0087269289740959E-4</v>
      </c>
      <c r="AH124" s="9">
        <f>J124/V124</f>
        <v>1.6942131608172547E-4</v>
      </c>
      <c r="AI124" s="9">
        <f>K124/W124</f>
        <v>1.5199979850896635E-2</v>
      </c>
      <c r="AJ124" s="9">
        <f>M124/Y124</f>
        <v>1.8036013392150387E-4</v>
      </c>
    </row>
    <row r="125" spans="1:36" x14ac:dyDescent="0.3">
      <c r="A125" t="s">
        <v>148</v>
      </c>
      <c r="B125">
        <v>0</v>
      </c>
      <c r="C125">
        <v>0</v>
      </c>
      <c r="D125">
        <v>0</v>
      </c>
      <c r="E125">
        <v>0</v>
      </c>
      <c r="F125">
        <v>12</v>
      </c>
      <c r="G125">
        <v>36</v>
      </c>
      <c r="H125">
        <v>181</v>
      </c>
      <c r="I125">
        <v>333</v>
      </c>
      <c r="J125">
        <v>577</v>
      </c>
      <c r="K125">
        <v>1215</v>
      </c>
      <c r="L125">
        <f t="shared" si="2"/>
        <v>2125</v>
      </c>
      <c r="M125">
        <v>2354</v>
      </c>
      <c r="N125">
        <f>VLOOKUP(A125,'[1]PIVOT- Population Data Set'!A125:L594,2,FALSE)</f>
        <v>436144</v>
      </c>
      <c r="O125">
        <f>VLOOKUP(A125,'[1]PIVOT- Population Data Set'!A125:L594,3,FALSE)</f>
        <v>803104</v>
      </c>
      <c r="P125">
        <f>VLOOKUP(A125,'[1]PIVOT- Population Data Set'!A125:L594,4,FALSE)</f>
        <v>1216941</v>
      </c>
      <c r="Q125">
        <f>VLOOKUP(A125,'[1]PIVOT- Population Data Set'!A125:L594,5,FALSE)</f>
        <v>1647591</v>
      </c>
      <c r="R125">
        <f>VLOOKUP(A125,'[1]PIVOT- Population Data Set'!A125:L594,6,FALSE)</f>
        <v>2053438</v>
      </c>
      <c r="S125">
        <f>VLOOKUP(A125,'[1]PIVOT- Population Data Set'!A125:L594,7,FALSE)</f>
        <v>2382226</v>
      </c>
      <c r="T125">
        <f>VLOOKUP(A125,'[1]PIVOT- Population Data Set'!A125:L594,8,FALSE)</f>
        <v>2780907</v>
      </c>
      <c r="U125">
        <f>VLOOKUP(A125,'[1]PIVOT- Population Data Set'!A125:L594,9,FALSE)</f>
        <v>3199589</v>
      </c>
      <c r="V125">
        <f>VLOOKUP(A125,'[1]PIVOT- Population Data Set'!A125:L594,10,FALSE)</f>
        <v>3633068</v>
      </c>
      <c r="W125">
        <f>VLOOKUP(A125,'[1]PIVOT- Population Data Set'!A125:L594,11,FALSE)</f>
        <v>83264</v>
      </c>
      <c r="X125">
        <f t="shared" si="3"/>
        <v>6915921</v>
      </c>
      <c r="Y125">
        <f>VLOOKUP(A125,'[1]PIVOT- Population Data Set'!A125:L594,12,FALSE)</f>
        <v>12811495</v>
      </c>
      <c r="Z125" s="9">
        <f>B125/N125</f>
        <v>0</v>
      </c>
      <c r="AA125" s="9">
        <f>C125/O125</f>
        <v>0</v>
      </c>
      <c r="AB125" s="9">
        <f>D125/P125</f>
        <v>0</v>
      </c>
      <c r="AC125" s="9">
        <f>E125/Q125</f>
        <v>0</v>
      </c>
      <c r="AD125" s="9">
        <f>F125/R125</f>
        <v>5.8438579591884442E-6</v>
      </c>
      <c r="AE125" s="9">
        <f>G125/S125</f>
        <v>1.511191633371477E-5</v>
      </c>
      <c r="AF125" s="9">
        <f>H125/T125</f>
        <v>6.5086678554874365E-5</v>
      </c>
      <c r="AG125" s="9">
        <f>I125/U125</f>
        <v>1.0407586724419918E-4</v>
      </c>
      <c r="AH125" s="9">
        <f>J125/V125</f>
        <v>1.5881893760314974E-4</v>
      </c>
      <c r="AI125" s="9">
        <f>K125/W125</f>
        <v>1.4592140661029977E-2</v>
      </c>
      <c r="AJ125" s="9">
        <f>M125/Y125</f>
        <v>1.8374124175203597E-4</v>
      </c>
    </row>
    <row r="126" spans="1:36" x14ac:dyDescent="0.3">
      <c r="A126" t="s">
        <v>149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25</v>
      </c>
      <c r="H126">
        <v>189</v>
      </c>
      <c r="I126">
        <v>315</v>
      </c>
      <c r="J126">
        <v>541</v>
      </c>
      <c r="K126">
        <v>1141</v>
      </c>
      <c r="L126">
        <f t="shared" si="2"/>
        <v>1997</v>
      </c>
      <c r="M126">
        <v>2211</v>
      </c>
      <c r="N126">
        <f>VLOOKUP(A126,'[1]PIVOT- Population Data Set'!A126:L595,2,FALSE)</f>
        <v>435458</v>
      </c>
      <c r="O126">
        <f>VLOOKUP(A126,'[1]PIVOT- Population Data Set'!A126:L595,3,FALSE)</f>
        <v>829979</v>
      </c>
      <c r="P126">
        <f>VLOOKUP(A126,'[1]PIVOT- Population Data Set'!A126:L595,4,FALSE)</f>
        <v>1285806</v>
      </c>
      <c r="Q126">
        <f>VLOOKUP(A126,'[1]PIVOT- Population Data Set'!A126:L595,5,FALSE)</f>
        <v>1760816</v>
      </c>
      <c r="R126">
        <f>VLOOKUP(A126,'[1]PIVOT- Population Data Set'!A126:L595,6,FALSE)</f>
        <v>2235479</v>
      </c>
      <c r="S126">
        <f>VLOOKUP(A126,'[1]PIVOT- Population Data Set'!A126:L595,7,FALSE)</f>
        <v>2576709</v>
      </c>
      <c r="T126">
        <f>VLOOKUP(A126,'[1]PIVOT- Population Data Set'!A126:L595,8,FALSE)</f>
        <v>2974167</v>
      </c>
      <c r="U126">
        <f>VLOOKUP(A126,'[1]PIVOT- Population Data Set'!A126:L595,9,FALSE)</f>
        <v>3409183</v>
      </c>
      <c r="V126">
        <f>VLOOKUP(A126,'[1]PIVOT- Population Data Set'!A126:L595,10,FALSE)</f>
        <v>3848818</v>
      </c>
      <c r="W126">
        <f>VLOOKUP(A126,'[1]PIVOT- Population Data Set'!A126:L595,11,FALSE)</f>
        <v>96499</v>
      </c>
      <c r="X126">
        <f t="shared" si="3"/>
        <v>7354500</v>
      </c>
      <c r="Y126">
        <f>VLOOKUP(A126,'[1]PIVOT- Population Data Set'!A126:L595,12,FALSE)</f>
        <v>13220780</v>
      </c>
      <c r="Z126" s="9">
        <f>B126/N126</f>
        <v>0</v>
      </c>
      <c r="AA126" s="9">
        <f>C126/O126</f>
        <v>0</v>
      </c>
      <c r="AB126" s="9">
        <f>D126/P126</f>
        <v>0</v>
      </c>
      <c r="AC126" s="9">
        <f>E126/Q126</f>
        <v>0</v>
      </c>
      <c r="AD126" s="9">
        <f>F126/R126</f>
        <v>0</v>
      </c>
      <c r="AE126" s="9">
        <f>G126/S126</f>
        <v>9.7022985521453925E-6</v>
      </c>
      <c r="AF126" s="9">
        <f>H126/T126</f>
        <v>6.3547204982100866E-5</v>
      </c>
      <c r="AG126" s="9">
        <f>I126/U126</f>
        <v>9.2397504035424322E-5</v>
      </c>
      <c r="AH126" s="9">
        <f>J126/V126</f>
        <v>1.4056263507393699E-4</v>
      </c>
      <c r="AI126" s="9">
        <f>K126/W126</f>
        <v>1.1823956724940155E-2</v>
      </c>
      <c r="AJ126" s="9">
        <f>M126/Y126</f>
        <v>1.6723672884655822E-4</v>
      </c>
    </row>
    <row r="127" spans="1:36" x14ac:dyDescent="0.3">
      <c r="A127" t="s">
        <v>150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26</v>
      </c>
      <c r="H127">
        <v>216</v>
      </c>
      <c r="I127">
        <v>333</v>
      </c>
      <c r="J127">
        <v>519</v>
      </c>
      <c r="K127">
        <v>947</v>
      </c>
      <c r="L127">
        <f t="shared" si="2"/>
        <v>1799</v>
      </c>
      <c r="M127">
        <v>2041</v>
      </c>
      <c r="N127">
        <f>VLOOKUP(A127,'[1]PIVOT- Population Data Set'!A127:L596,2,FALSE)</f>
        <v>416753</v>
      </c>
      <c r="O127">
        <f>VLOOKUP(A127,'[1]PIVOT- Population Data Set'!A127:L596,3,FALSE)</f>
        <v>783584</v>
      </c>
      <c r="P127">
        <f>VLOOKUP(A127,'[1]PIVOT- Population Data Set'!A127:L596,4,FALSE)</f>
        <v>1213445</v>
      </c>
      <c r="Q127">
        <f>VLOOKUP(A127,'[1]PIVOT- Population Data Set'!A127:L596,5,FALSE)</f>
        <v>1645252</v>
      </c>
      <c r="R127">
        <f>VLOOKUP(A127,'[1]PIVOT- Population Data Set'!A127:L596,6,FALSE)</f>
        <v>2072060</v>
      </c>
      <c r="S127">
        <f>VLOOKUP(A127,'[1]PIVOT- Population Data Set'!A127:L596,7,FALSE)</f>
        <v>2428269</v>
      </c>
      <c r="T127">
        <f>VLOOKUP(A127,'[1]PIVOT- Population Data Set'!A127:L596,8,FALSE)</f>
        <v>2800957</v>
      </c>
      <c r="U127">
        <f>VLOOKUP(A127,'[1]PIVOT- Population Data Set'!A127:L596,9,FALSE)</f>
        <v>3214591</v>
      </c>
      <c r="V127">
        <f>VLOOKUP(A127,'[1]PIVOT- Population Data Set'!A127:L596,10,FALSE)</f>
        <v>3632156</v>
      </c>
      <c r="W127">
        <f>VLOOKUP(A127,'[1]PIVOT- Population Data Set'!A127:L596,11,FALSE)</f>
        <v>85421</v>
      </c>
      <c r="X127">
        <f t="shared" si="3"/>
        <v>6932168</v>
      </c>
      <c r="Y127">
        <f>VLOOKUP(A127,'[1]PIVOT- Population Data Set'!A127:L596,12,FALSE)</f>
        <v>12858632</v>
      </c>
      <c r="Z127" s="9">
        <f>B127/N127</f>
        <v>0</v>
      </c>
      <c r="AA127" s="9">
        <f>C127/O127</f>
        <v>0</v>
      </c>
      <c r="AB127" s="9">
        <f>D127/P127</f>
        <v>0</v>
      </c>
      <c r="AC127" s="9">
        <f>E127/Q127</f>
        <v>0</v>
      </c>
      <c r="AD127" s="9">
        <f>F127/R127</f>
        <v>0</v>
      </c>
      <c r="AE127" s="9">
        <f>G127/S127</f>
        <v>1.0707215716215955E-5</v>
      </c>
      <c r="AF127" s="9">
        <f>H127/T127</f>
        <v>7.7116499824881284E-5</v>
      </c>
      <c r="AG127" s="9">
        <f>I127/U127</f>
        <v>1.035901612366861E-4</v>
      </c>
      <c r="AH127" s="9">
        <f>J127/V127</f>
        <v>1.4289033841057488E-4</v>
      </c>
      <c r="AI127" s="9">
        <f>K127/W127</f>
        <v>1.1086266843047962E-2</v>
      </c>
      <c r="AJ127" s="9">
        <f>M127/Y127</f>
        <v>1.5872606043939978E-4</v>
      </c>
    </row>
    <row r="128" spans="1:36" x14ac:dyDescent="0.3">
      <c r="A128" t="s">
        <v>151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23</v>
      </c>
      <c r="H128">
        <v>202</v>
      </c>
      <c r="I128">
        <v>370</v>
      </c>
      <c r="J128">
        <v>587</v>
      </c>
      <c r="K128">
        <v>1069</v>
      </c>
      <c r="L128">
        <f t="shared" si="2"/>
        <v>2026</v>
      </c>
      <c r="M128">
        <v>2251</v>
      </c>
      <c r="N128">
        <f>VLOOKUP(A128,'[1]PIVOT- Population Data Set'!A128:L597,2,FALSE)</f>
        <v>208176</v>
      </c>
      <c r="O128">
        <f>VLOOKUP(A128,'[1]PIVOT- Population Data Set'!A128:L597,3,FALSE)</f>
        <v>431734</v>
      </c>
      <c r="P128">
        <f>VLOOKUP(A128,'[1]PIVOT- Population Data Set'!A128:L597,4,FALSE)</f>
        <v>662381</v>
      </c>
      <c r="Q128">
        <f>VLOOKUP(A128,'[1]PIVOT- Population Data Set'!A128:L597,5,FALSE)</f>
        <v>880297</v>
      </c>
      <c r="R128">
        <f>VLOOKUP(A128,'[1]PIVOT- Population Data Set'!A128:L597,6,FALSE)</f>
        <v>1114872</v>
      </c>
      <c r="S128">
        <f>VLOOKUP(A128,'[1]PIVOT- Population Data Set'!A128:L597,7,FALSE)</f>
        <v>1366862</v>
      </c>
      <c r="T128">
        <f>VLOOKUP(A128,'[1]PIVOT- Population Data Set'!A128:L597,8,FALSE)</f>
        <v>1604428</v>
      </c>
      <c r="U128">
        <f>VLOOKUP(A128,'[1]PIVOT- Population Data Set'!A128:L597,9,FALSE)</f>
        <v>1788676</v>
      </c>
      <c r="V128">
        <f>VLOOKUP(A128,'[1]PIVOT- Population Data Set'!A128:L597,10,FALSE)</f>
        <v>1919406</v>
      </c>
      <c r="W128">
        <f>VLOOKUP(A128,'[1]PIVOT- Population Data Set'!A128:L597,11,FALSE)</f>
        <v>117960</v>
      </c>
      <c r="X128">
        <f t="shared" si="3"/>
        <v>3826042</v>
      </c>
      <c r="Y128">
        <f>VLOOKUP(A128,'[1]PIVOT- Population Data Set'!A128:L597,12,FALSE)</f>
        <v>13030989</v>
      </c>
      <c r="Z128" s="9">
        <f>B128/N128</f>
        <v>0</v>
      </c>
      <c r="AA128" s="9">
        <f>C128/O128</f>
        <v>0</v>
      </c>
      <c r="AB128" s="9">
        <f>D128/P128</f>
        <v>0</v>
      </c>
      <c r="AC128" s="9">
        <f>E128/Q128</f>
        <v>0</v>
      </c>
      <c r="AD128" s="9">
        <f>F128/R128</f>
        <v>0</v>
      </c>
      <c r="AE128" s="9">
        <f>G128/S128</f>
        <v>1.6826863282467431E-5</v>
      </c>
      <c r="AF128" s="9">
        <f>H128/T128</f>
        <v>1.2590156741218677E-4</v>
      </c>
      <c r="AG128" s="9">
        <f>I128/U128</f>
        <v>2.0685691539440345E-4</v>
      </c>
      <c r="AH128" s="9">
        <f>J128/V128</f>
        <v>3.0582378089888228E-4</v>
      </c>
      <c r="AI128" s="9">
        <f>K128/W128</f>
        <v>9.0623940318752122E-3</v>
      </c>
      <c r="AJ128" s="9">
        <f>M128/Y128</f>
        <v>1.7274206892508312E-4</v>
      </c>
    </row>
    <row r="129" spans="1:36" x14ac:dyDescent="0.3">
      <c r="A129" t="s">
        <v>152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45</v>
      </c>
      <c r="I129">
        <v>98</v>
      </c>
      <c r="J129">
        <v>296</v>
      </c>
      <c r="K129">
        <v>537</v>
      </c>
      <c r="L129">
        <f t="shared" si="2"/>
        <v>931</v>
      </c>
      <c r="M129">
        <v>976</v>
      </c>
      <c r="N129">
        <f>VLOOKUP(A129,'[1]PIVOT- Population Data Set'!A129:L598,2,FALSE)</f>
        <v>364978</v>
      </c>
      <c r="O129">
        <f>VLOOKUP(A129,'[1]PIVOT- Population Data Set'!A129:L598,3,FALSE)</f>
        <v>710166</v>
      </c>
      <c r="P129">
        <f>VLOOKUP(A129,'[1]PIVOT- Population Data Set'!A129:L598,4,FALSE)</f>
        <v>1028477</v>
      </c>
      <c r="Q129">
        <f>VLOOKUP(A129,'[1]PIVOT- Population Data Set'!A129:L598,5,FALSE)</f>
        <v>1375981</v>
      </c>
      <c r="R129">
        <f>VLOOKUP(A129,'[1]PIVOT- Population Data Set'!A129:L598,6,FALSE)</f>
        <v>1720345</v>
      </c>
      <c r="S129">
        <f>VLOOKUP(A129,'[1]PIVOT- Population Data Set'!A129:L598,7,FALSE)</f>
        <v>2070420</v>
      </c>
      <c r="T129">
        <f>VLOOKUP(A129,'[1]PIVOT- Population Data Set'!A129:L598,8,FALSE)</f>
        <v>2406474</v>
      </c>
      <c r="U129">
        <f>VLOOKUP(A129,'[1]PIVOT- Population Data Set'!A129:L598,9,FALSE)</f>
        <v>2801812</v>
      </c>
      <c r="V129">
        <f>VLOOKUP(A129,'[1]PIVOT- Population Data Set'!A129:L598,10,FALSE)</f>
        <v>3235395</v>
      </c>
      <c r="W129">
        <f>VLOOKUP(A129,'[1]PIVOT- Population Data Set'!A129:L598,11,FALSE)</f>
        <v>354589</v>
      </c>
      <c r="X129">
        <f t="shared" si="3"/>
        <v>6391796</v>
      </c>
      <c r="Y129">
        <f>VLOOKUP(A129,'[1]PIVOT- Population Data Set'!A129:L598,12,FALSE)</f>
        <v>6401961</v>
      </c>
      <c r="Z129" s="9">
        <f>B129/N129</f>
        <v>0</v>
      </c>
      <c r="AA129" s="9">
        <f>C129/O129</f>
        <v>0</v>
      </c>
      <c r="AB129" s="9">
        <f>D129/P129</f>
        <v>0</v>
      </c>
      <c r="AC129" s="9">
        <f>E129/Q129</f>
        <v>0</v>
      </c>
      <c r="AD129" s="9">
        <f>F129/R129</f>
        <v>0</v>
      </c>
      <c r="AE129" s="9">
        <f>G129/S129</f>
        <v>0</v>
      </c>
      <c r="AF129" s="9">
        <f>H129/T129</f>
        <v>1.8699557942450242E-5</v>
      </c>
      <c r="AG129" s="9">
        <f>I129/U129</f>
        <v>3.4977364648306166E-5</v>
      </c>
      <c r="AH129" s="9">
        <f>J129/V129</f>
        <v>9.1488056326970895E-5</v>
      </c>
      <c r="AI129" s="9">
        <f>K129/W129</f>
        <v>1.5144293816221034E-3</v>
      </c>
      <c r="AJ129" s="9">
        <f>M129/Y129</f>
        <v>1.5245328735991986E-4</v>
      </c>
    </row>
    <row r="130" spans="1:36" x14ac:dyDescent="0.3">
      <c r="A130" t="s">
        <v>153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10</v>
      </c>
      <c r="H130">
        <v>43</v>
      </c>
      <c r="I130">
        <v>91</v>
      </c>
      <c r="J130">
        <v>311</v>
      </c>
      <c r="K130">
        <v>549</v>
      </c>
      <c r="L130">
        <f t="shared" si="2"/>
        <v>951</v>
      </c>
      <c r="M130">
        <v>1004</v>
      </c>
      <c r="N130">
        <f>VLOOKUP(A130,'[1]PIVOT- Population Data Set'!A130:L599,2,FALSE)</f>
        <v>359075</v>
      </c>
      <c r="O130">
        <f>VLOOKUP(A130,'[1]PIVOT- Population Data Set'!A130:L599,3,FALSE)</f>
        <v>692814</v>
      </c>
      <c r="P130">
        <f>VLOOKUP(A130,'[1]PIVOT- Population Data Set'!A130:L599,4,FALSE)</f>
        <v>1020731</v>
      </c>
      <c r="Q130">
        <f>VLOOKUP(A130,'[1]PIVOT- Population Data Set'!A130:L599,5,FALSE)</f>
        <v>1354125</v>
      </c>
      <c r="R130">
        <f>VLOOKUP(A130,'[1]PIVOT- Population Data Set'!A130:L599,6,FALSE)</f>
        <v>1667640</v>
      </c>
      <c r="S130">
        <f>VLOOKUP(A130,'[1]PIVOT- Population Data Set'!A130:L599,7,FALSE)</f>
        <v>2003305</v>
      </c>
      <c r="T130">
        <f>VLOOKUP(A130,'[1]PIVOT- Population Data Set'!A130:L599,8,FALSE)</f>
        <v>2320929</v>
      </c>
      <c r="U130">
        <f>VLOOKUP(A130,'[1]PIVOT- Population Data Set'!A130:L599,9,FALSE)</f>
        <v>2731187</v>
      </c>
      <c r="V130">
        <f>VLOOKUP(A130,'[1]PIVOT- Population Data Set'!A130:L599,10,FALSE)</f>
        <v>3164394</v>
      </c>
      <c r="W130">
        <f>VLOOKUP(A130,'[1]PIVOT- Population Data Set'!A130:L599,11,FALSE)</f>
        <v>224047</v>
      </c>
      <c r="X130">
        <f t="shared" si="3"/>
        <v>6119628</v>
      </c>
      <c r="Y130">
        <f>VLOOKUP(A130,'[1]PIVOT- Population Data Set'!A130:L599,12,FALSE)</f>
        <v>6481765</v>
      </c>
      <c r="Z130" s="9">
        <f>B130/N130</f>
        <v>0</v>
      </c>
      <c r="AA130" s="9">
        <f>C130/O130</f>
        <v>0</v>
      </c>
      <c r="AB130" s="9">
        <f>D130/P130</f>
        <v>0</v>
      </c>
      <c r="AC130" s="9">
        <f>E130/Q130</f>
        <v>0</v>
      </c>
      <c r="AD130" s="9">
        <f>F130/R130</f>
        <v>0</v>
      </c>
      <c r="AE130" s="9">
        <f>G130/S130</f>
        <v>4.9917511312555999E-6</v>
      </c>
      <c r="AF130" s="9">
        <f>H130/T130</f>
        <v>1.8527063947238368E-5</v>
      </c>
      <c r="AG130" s="9">
        <f>I130/U130</f>
        <v>3.3318846347760147E-5</v>
      </c>
      <c r="AH130" s="9">
        <f>J130/V130</f>
        <v>9.8281061081521449E-5</v>
      </c>
      <c r="AI130" s="9">
        <f>K130/W130</f>
        <v>2.4503787151802969E-3</v>
      </c>
      <c r="AJ130" s="9">
        <f>M130/Y130</f>
        <v>1.5489608154569011E-4</v>
      </c>
    </row>
    <row r="131" spans="1:36" x14ac:dyDescent="0.3">
      <c r="A131" t="s">
        <v>154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12</v>
      </c>
      <c r="I131">
        <v>77</v>
      </c>
      <c r="J131">
        <v>250</v>
      </c>
      <c r="K131">
        <v>458</v>
      </c>
      <c r="L131">
        <f t="shared" si="2"/>
        <v>785</v>
      </c>
      <c r="M131">
        <v>797</v>
      </c>
      <c r="N131">
        <f>VLOOKUP(A131,'[1]PIVOT- Population Data Set'!A131:L600,2,FALSE)</f>
        <v>321329</v>
      </c>
      <c r="O131">
        <f>VLOOKUP(A131,'[1]PIVOT- Population Data Set'!A131:L600,3,FALSE)</f>
        <v>616653</v>
      </c>
      <c r="P131">
        <f>VLOOKUP(A131,'[1]PIVOT- Population Data Set'!A131:L600,4,FALSE)</f>
        <v>912931</v>
      </c>
      <c r="Q131">
        <f>VLOOKUP(A131,'[1]PIVOT- Population Data Set'!A131:L600,5,FALSE)</f>
        <v>1231966</v>
      </c>
      <c r="R131">
        <f>VLOOKUP(A131,'[1]PIVOT- Population Data Set'!A131:L600,6,FALSE)</f>
        <v>1543452</v>
      </c>
      <c r="S131">
        <f>VLOOKUP(A131,'[1]PIVOT- Population Data Set'!A131:L600,7,FALSE)</f>
        <v>1844707</v>
      </c>
      <c r="T131">
        <f>VLOOKUP(A131,'[1]PIVOT- Population Data Set'!A131:L600,8,FALSE)</f>
        <v>2150629</v>
      </c>
      <c r="U131">
        <f>VLOOKUP(A131,'[1]PIVOT- Population Data Set'!A131:L600,9,FALSE)</f>
        <v>2511651</v>
      </c>
      <c r="V131">
        <f>VLOOKUP(A131,'[1]PIVOT- Population Data Set'!A131:L600,10,FALSE)</f>
        <v>2923619</v>
      </c>
      <c r="W131">
        <f>VLOOKUP(A131,'[1]PIVOT- Population Data Set'!A131:L600,11,FALSE)</f>
        <v>166264</v>
      </c>
      <c r="X131">
        <f t="shared" si="3"/>
        <v>5601534</v>
      </c>
      <c r="Y131">
        <f>VLOOKUP(A131,'[1]PIVOT- Population Data Set'!A131:L600,12,FALSE)</f>
        <v>6258004</v>
      </c>
      <c r="Z131" s="9">
        <f>B131/N131</f>
        <v>0</v>
      </c>
      <c r="AA131" s="9">
        <f>C131/O131</f>
        <v>0</v>
      </c>
      <c r="AB131" s="9">
        <f>D131/P131</f>
        <v>0</v>
      </c>
      <c r="AC131" s="9">
        <f>E131/Q131</f>
        <v>0</v>
      </c>
      <c r="AD131" s="9">
        <f>F131/R131</f>
        <v>0</v>
      </c>
      <c r="AE131" s="9">
        <f>G131/S131</f>
        <v>0</v>
      </c>
      <c r="AF131" s="9">
        <f>H131/T131</f>
        <v>5.5797629437713339E-6</v>
      </c>
      <c r="AG131" s="9">
        <f>I131/U131</f>
        <v>3.0657125532169872E-5</v>
      </c>
      <c r="AH131" s="9">
        <f>J131/V131</f>
        <v>8.5510458100046557E-5</v>
      </c>
      <c r="AI131" s="9">
        <f>K131/W131</f>
        <v>2.7546552470769379E-3</v>
      </c>
      <c r="AJ131" s="9">
        <f>M131/Y131</f>
        <v>1.2735690165746139E-4</v>
      </c>
    </row>
    <row r="132" spans="1:36" x14ac:dyDescent="0.3">
      <c r="A132" t="s">
        <v>155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35</v>
      </c>
      <c r="J132">
        <v>244</v>
      </c>
      <c r="K132">
        <v>472</v>
      </c>
      <c r="L132">
        <f t="shared" ref="L132:L195" si="4">SUM(I132:K132)</f>
        <v>751</v>
      </c>
      <c r="M132">
        <v>751</v>
      </c>
      <c r="N132">
        <f>VLOOKUP(A132,'[1]PIVOT- Population Data Set'!A132:L601,2,FALSE)</f>
        <v>337537</v>
      </c>
      <c r="O132">
        <f>VLOOKUP(A132,'[1]PIVOT- Population Data Set'!A132:L601,3,FALSE)</f>
        <v>651517</v>
      </c>
      <c r="P132">
        <f>VLOOKUP(A132,'[1]PIVOT- Population Data Set'!A132:L601,4,FALSE)</f>
        <v>953426</v>
      </c>
      <c r="Q132">
        <f>VLOOKUP(A132,'[1]PIVOT- Population Data Set'!A132:L601,5,FALSE)</f>
        <v>1265249</v>
      </c>
      <c r="R132">
        <f>VLOOKUP(A132,'[1]PIVOT- Population Data Set'!A132:L601,6,FALSE)</f>
        <v>1587570</v>
      </c>
      <c r="S132">
        <f>VLOOKUP(A132,'[1]PIVOT- Population Data Set'!A132:L601,7,FALSE)</f>
        <v>1917548</v>
      </c>
      <c r="T132">
        <f>VLOOKUP(A132,'[1]PIVOT- Population Data Set'!A132:L601,8,FALSE)</f>
        <v>2224173</v>
      </c>
      <c r="U132">
        <f>VLOOKUP(A132,'[1]PIVOT- Population Data Set'!A132:L601,9,FALSE)</f>
        <v>2603980</v>
      </c>
      <c r="V132">
        <f>VLOOKUP(A132,'[1]PIVOT- Population Data Set'!A132:L601,10,FALSE)</f>
        <v>3026873</v>
      </c>
      <c r="W132">
        <f>VLOOKUP(A132,'[1]PIVOT- Population Data Set'!A132:L601,11,FALSE)</f>
        <v>122743</v>
      </c>
      <c r="X132">
        <f t="shared" ref="X132:X195" si="5">SUM(U132:W132)</f>
        <v>5753596</v>
      </c>
      <c r="Y132">
        <f>VLOOKUP(A132,'[1]PIVOT- Population Data Set'!A132:L601,12,FALSE)</f>
        <v>6524394</v>
      </c>
      <c r="Z132" s="9">
        <f>B132/N132</f>
        <v>0</v>
      </c>
      <c r="AA132" s="9">
        <f>C132/O132</f>
        <v>0</v>
      </c>
      <c r="AB132" s="9">
        <f>D132/P132</f>
        <v>0</v>
      </c>
      <c r="AC132" s="9">
        <f>E132/Q132</f>
        <v>0</v>
      </c>
      <c r="AD132" s="9">
        <f>F132/R132</f>
        <v>0</v>
      </c>
      <c r="AE132" s="9">
        <f>G132/S132</f>
        <v>0</v>
      </c>
      <c r="AF132" s="9">
        <f>H132/T132</f>
        <v>0</v>
      </c>
      <c r="AG132" s="9">
        <f>I132/U132</f>
        <v>1.3440963448259971E-5</v>
      </c>
      <c r="AH132" s="9">
        <f>J132/V132</f>
        <v>8.06112446739589E-5</v>
      </c>
      <c r="AI132" s="9">
        <f>K132/W132</f>
        <v>3.8454331407901062E-3</v>
      </c>
      <c r="AJ132" s="9">
        <f>M132/Y132</f>
        <v>1.1510647578916908E-4</v>
      </c>
    </row>
    <row r="133" spans="1:36" x14ac:dyDescent="0.3">
      <c r="A133" t="s">
        <v>156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55</v>
      </c>
      <c r="I133">
        <v>95</v>
      </c>
      <c r="J133">
        <v>265</v>
      </c>
      <c r="K133">
        <v>532</v>
      </c>
      <c r="L133">
        <f t="shared" si="4"/>
        <v>892</v>
      </c>
      <c r="M133">
        <v>947</v>
      </c>
      <c r="N133">
        <f>VLOOKUP(A133,'[1]PIVOT- Population Data Set'!A133:L602,2,FALSE)</f>
        <v>361216</v>
      </c>
      <c r="O133">
        <f>VLOOKUP(A133,'[1]PIVOT- Population Data Set'!A133:L602,3,FALSE)</f>
        <v>703631</v>
      </c>
      <c r="P133">
        <f>VLOOKUP(A133,'[1]PIVOT- Population Data Set'!A133:L602,4,FALSE)</f>
        <v>1036081</v>
      </c>
      <c r="Q133">
        <f>VLOOKUP(A133,'[1]PIVOT- Population Data Set'!A133:L602,5,FALSE)</f>
        <v>1390190</v>
      </c>
      <c r="R133">
        <f>VLOOKUP(A133,'[1]PIVOT- Population Data Set'!A133:L602,6,FALSE)</f>
        <v>1732869</v>
      </c>
      <c r="S133">
        <f>VLOOKUP(A133,'[1]PIVOT- Population Data Set'!A133:L602,7,FALSE)</f>
        <v>2072849</v>
      </c>
      <c r="T133">
        <f>VLOOKUP(A133,'[1]PIVOT- Population Data Set'!A133:L602,8,FALSE)</f>
        <v>2380809</v>
      </c>
      <c r="U133">
        <f>VLOOKUP(A133,'[1]PIVOT- Population Data Set'!A133:L602,9,FALSE)</f>
        <v>2780161</v>
      </c>
      <c r="V133">
        <f>VLOOKUP(A133,'[1]PIVOT- Population Data Set'!A133:L602,10,FALSE)</f>
        <v>3195808</v>
      </c>
      <c r="W133">
        <f>VLOOKUP(A133,'[1]PIVOT- Population Data Set'!A133:L602,11,FALSE)</f>
        <v>106317</v>
      </c>
      <c r="X133">
        <f t="shared" si="5"/>
        <v>6082286</v>
      </c>
      <c r="Y133">
        <f>VLOOKUP(A133,'[1]PIVOT- Population Data Set'!A133:L602,12,FALSE)</f>
        <v>6566223</v>
      </c>
      <c r="Z133" s="9">
        <f>B133/N133</f>
        <v>0</v>
      </c>
      <c r="AA133" s="9">
        <f>C133/O133</f>
        <v>0</v>
      </c>
      <c r="AB133" s="9">
        <f>D133/P133</f>
        <v>0</v>
      </c>
      <c r="AC133" s="9">
        <f>E133/Q133</f>
        <v>0</v>
      </c>
      <c r="AD133" s="9">
        <f>F133/R133</f>
        <v>0</v>
      </c>
      <c r="AE133" s="9">
        <f>G133/S133</f>
        <v>0</v>
      </c>
      <c r="AF133" s="9">
        <f>H133/T133</f>
        <v>2.3101391165776004E-5</v>
      </c>
      <c r="AG133" s="9">
        <f>I133/U133</f>
        <v>3.4170682920881202E-5</v>
      </c>
      <c r="AH133" s="9">
        <f>J133/V133</f>
        <v>8.2921126675945491E-5</v>
      </c>
      <c r="AI133" s="9">
        <f>K133/W133</f>
        <v>5.003903420901643E-3</v>
      </c>
      <c r="AJ133" s="9">
        <f>M133/Y133</f>
        <v>1.4422294216934149E-4</v>
      </c>
    </row>
    <row r="134" spans="1:36" x14ac:dyDescent="0.3">
      <c r="A134" t="s">
        <v>157</v>
      </c>
      <c r="B134">
        <v>0</v>
      </c>
      <c r="C134">
        <v>0</v>
      </c>
      <c r="D134">
        <v>0</v>
      </c>
      <c r="E134">
        <v>0</v>
      </c>
      <c r="F134">
        <v>12</v>
      </c>
      <c r="G134">
        <v>0</v>
      </c>
      <c r="H134">
        <v>65</v>
      </c>
      <c r="I134">
        <v>100</v>
      </c>
      <c r="J134">
        <v>250</v>
      </c>
      <c r="K134">
        <v>455</v>
      </c>
      <c r="L134">
        <f t="shared" si="4"/>
        <v>805</v>
      </c>
      <c r="M134">
        <v>882</v>
      </c>
      <c r="N134">
        <f>VLOOKUP(A134,'[1]PIVOT- Population Data Set'!A134:L603,2,FALSE)</f>
        <v>315332</v>
      </c>
      <c r="O134">
        <f>VLOOKUP(A134,'[1]PIVOT- Population Data Set'!A134:L603,3,FALSE)</f>
        <v>630215</v>
      </c>
      <c r="P134">
        <f>VLOOKUP(A134,'[1]PIVOT- Population Data Set'!A134:L603,4,FALSE)</f>
        <v>922555</v>
      </c>
      <c r="Q134">
        <f>VLOOKUP(A134,'[1]PIVOT- Population Data Set'!A134:L603,5,FALSE)</f>
        <v>1224608</v>
      </c>
      <c r="R134">
        <f>VLOOKUP(A134,'[1]PIVOT- Population Data Set'!A134:L603,6,FALSE)</f>
        <v>1527238</v>
      </c>
      <c r="S134">
        <f>VLOOKUP(A134,'[1]PIVOT- Population Data Set'!A134:L603,7,FALSE)</f>
        <v>1832716</v>
      </c>
      <c r="T134">
        <f>VLOOKUP(A134,'[1]PIVOT- Population Data Set'!A134:L603,8,FALSE)</f>
        <v>2123420</v>
      </c>
      <c r="U134">
        <f>VLOOKUP(A134,'[1]PIVOT- Population Data Set'!A134:L603,9,FALSE)</f>
        <v>2457434</v>
      </c>
      <c r="V134">
        <f>VLOOKUP(A134,'[1]PIVOT- Population Data Set'!A134:L603,10,FALSE)</f>
        <v>2842956</v>
      </c>
      <c r="W134">
        <f>VLOOKUP(A134,'[1]PIVOT- Population Data Set'!A134:L603,11,FALSE)</f>
        <v>173010</v>
      </c>
      <c r="X134">
        <f t="shared" si="5"/>
        <v>5473400</v>
      </c>
      <c r="Y134">
        <f>VLOOKUP(A134,'[1]PIVOT- Population Data Set'!A134:L603,12,FALSE)</f>
        <v>6372916</v>
      </c>
      <c r="Z134" s="9">
        <f>B134/N134</f>
        <v>0</v>
      </c>
      <c r="AA134" s="9">
        <f>C134/O134</f>
        <v>0</v>
      </c>
      <c r="AB134" s="9">
        <f>D134/P134</f>
        <v>0</v>
      </c>
      <c r="AC134" s="9">
        <f>E134/Q134</f>
        <v>0</v>
      </c>
      <c r="AD134" s="9">
        <f>F134/R134</f>
        <v>7.8573215176678424E-6</v>
      </c>
      <c r="AE134" s="9">
        <f>G134/S134</f>
        <v>0</v>
      </c>
      <c r="AF134" s="9">
        <f>H134/T134</f>
        <v>3.0610995469572672E-5</v>
      </c>
      <c r="AG134" s="9">
        <f>I134/U134</f>
        <v>4.0692852788721891E-5</v>
      </c>
      <c r="AH134" s="9">
        <f>J134/V134</f>
        <v>8.7936640595211459E-5</v>
      </c>
      <c r="AI134" s="9">
        <f>K134/W134</f>
        <v>2.6299057857927287E-3</v>
      </c>
      <c r="AJ134" s="9">
        <f>M134/Y134</f>
        <v>1.3839818381412841E-4</v>
      </c>
    </row>
    <row r="135" spans="1:36" x14ac:dyDescent="0.3">
      <c r="A135" t="s">
        <v>158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13</v>
      </c>
      <c r="I135">
        <v>97</v>
      </c>
      <c r="J135">
        <v>273</v>
      </c>
      <c r="K135">
        <v>480</v>
      </c>
      <c r="L135">
        <f t="shared" si="4"/>
        <v>850</v>
      </c>
      <c r="M135">
        <v>863</v>
      </c>
      <c r="N135">
        <f>VLOOKUP(A135,'[1]PIVOT- Population Data Set'!A135:L604,2,FALSE)</f>
        <v>330703</v>
      </c>
      <c r="O135">
        <f>VLOOKUP(A135,'[1]PIVOT- Population Data Set'!A135:L604,3,FALSE)</f>
        <v>657026</v>
      </c>
      <c r="P135">
        <f>VLOOKUP(A135,'[1]PIVOT- Population Data Set'!A135:L604,4,FALSE)</f>
        <v>985084</v>
      </c>
      <c r="Q135">
        <f>VLOOKUP(A135,'[1]PIVOT- Population Data Set'!A135:L604,5,FALSE)</f>
        <v>1305719</v>
      </c>
      <c r="R135">
        <f>VLOOKUP(A135,'[1]PIVOT- Population Data Set'!A135:L604,6,FALSE)</f>
        <v>1641615</v>
      </c>
      <c r="S135">
        <f>VLOOKUP(A135,'[1]PIVOT- Population Data Set'!A135:L604,7,FALSE)</f>
        <v>1964332</v>
      </c>
      <c r="T135">
        <f>VLOOKUP(A135,'[1]PIVOT- Population Data Set'!A135:L604,8,FALSE)</f>
        <v>2295079</v>
      </c>
      <c r="U135">
        <f>VLOOKUP(A135,'[1]PIVOT- Population Data Set'!A135:L604,9,FALSE)</f>
        <v>2644788</v>
      </c>
      <c r="V135">
        <f>VLOOKUP(A135,'[1]PIVOT- Population Data Set'!A135:L604,10,FALSE)</f>
        <v>3030019</v>
      </c>
      <c r="W135">
        <f>VLOOKUP(A135,'[1]PIVOT- Population Data Set'!A135:L604,11,FALSE)</f>
        <v>248406</v>
      </c>
      <c r="X135">
        <f t="shared" si="5"/>
        <v>5923213</v>
      </c>
      <c r="Y135">
        <f>VLOOKUP(A135,'[1]PIVOT- Population Data Set'!A135:L604,12,FALSE)</f>
        <v>6539401</v>
      </c>
      <c r="Z135" s="9">
        <f>B135/N135</f>
        <v>0</v>
      </c>
      <c r="AA135" s="9">
        <f>C135/O135</f>
        <v>0</v>
      </c>
      <c r="AB135" s="9">
        <f>D135/P135</f>
        <v>0</v>
      </c>
      <c r="AC135" s="9">
        <f>E135/Q135</f>
        <v>0</v>
      </c>
      <c r="AD135" s="9">
        <f>F135/R135</f>
        <v>0</v>
      </c>
      <c r="AE135" s="9">
        <f>G135/S135</f>
        <v>0</v>
      </c>
      <c r="AF135" s="9">
        <f>H135/T135</f>
        <v>5.6642930374074273E-6</v>
      </c>
      <c r="AG135" s="9">
        <f>I135/U135</f>
        <v>3.6675907482943815E-5</v>
      </c>
      <c r="AH135" s="9">
        <f>J135/V135</f>
        <v>9.0098444927243029E-5</v>
      </c>
      <c r="AI135" s="9">
        <f>K135/W135</f>
        <v>1.932320475350837E-3</v>
      </c>
      <c r="AJ135" s="9">
        <f>M135/Y135</f>
        <v>1.3196927363836534E-4</v>
      </c>
    </row>
    <row r="136" spans="1:36" x14ac:dyDescent="0.3">
      <c r="A136" t="s">
        <v>159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14</v>
      </c>
      <c r="H136">
        <v>49</v>
      </c>
      <c r="I136">
        <v>133</v>
      </c>
      <c r="J136">
        <v>229</v>
      </c>
      <c r="K136">
        <v>387</v>
      </c>
      <c r="L136">
        <f t="shared" si="4"/>
        <v>749</v>
      </c>
      <c r="M136">
        <v>812</v>
      </c>
      <c r="N136">
        <f>VLOOKUP(A136,'[1]PIVOT- Population Data Set'!A136:L605,2,FALSE)</f>
        <v>376905</v>
      </c>
      <c r="O136">
        <f>VLOOKUP(A136,'[1]PIVOT- Population Data Set'!A136:L605,3,FALSE)</f>
        <v>699845</v>
      </c>
      <c r="P136">
        <f>VLOOKUP(A136,'[1]PIVOT- Population Data Set'!A136:L605,4,FALSE)</f>
        <v>1037947</v>
      </c>
      <c r="Q136">
        <f>VLOOKUP(A136,'[1]PIVOT- Population Data Set'!A136:L605,5,FALSE)</f>
        <v>1377422</v>
      </c>
      <c r="R136">
        <f>VLOOKUP(A136,'[1]PIVOT- Population Data Set'!A136:L605,6,FALSE)</f>
        <v>1723161</v>
      </c>
      <c r="S136">
        <f>VLOOKUP(A136,'[1]PIVOT- Population Data Set'!A136:L605,7,FALSE)</f>
        <v>2081957</v>
      </c>
      <c r="T136">
        <f>VLOOKUP(A136,'[1]PIVOT- Population Data Set'!A136:L605,8,FALSE)</f>
        <v>2422356</v>
      </c>
      <c r="U136">
        <f>VLOOKUP(A136,'[1]PIVOT- Population Data Set'!A136:L605,9,FALSE)</f>
        <v>2781690</v>
      </c>
      <c r="V136">
        <f>VLOOKUP(A136,'[1]PIVOT- Population Data Set'!A136:L605,10,FALSE)</f>
        <v>3187361</v>
      </c>
      <c r="W136">
        <f>VLOOKUP(A136,'[1]PIVOT- Population Data Set'!A136:L605,11,FALSE)</f>
        <v>179625</v>
      </c>
      <c r="X136">
        <f t="shared" si="5"/>
        <v>6148676</v>
      </c>
      <c r="Y136">
        <f>VLOOKUP(A136,'[1]PIVOT- Population Data Set'!A136:L605,12,FALSE)</f>
        <v>6685870</v>
      </c>
      <c r="Z136" s="9">
        <f>B136/N136</f>
        <v>0</v>
      </c>
      <c r="AA136" s="9">
        <f>C136/O136</f>
        <v>0</v>
      </c>
      <c r="AB136" s="9">
        <f>D136/P136</f>
        <v>0</v>
      </c>
      <c r="AC136" s="9">
        <f>E136/Q136</f>
        <v>0</v>
      </c>
      <c r="AD136" s="9">
        <f>F136/R136</f>
        <v>0</v>
      </c>
      <c r="AE136" s="9">
        <f>G136/S136</f>
        <v>6.7244424356506884E-6</v>
      </c>
      <c r="AF136" s="9">
        <f>H136/T136</f>
        <v>2.0228240605427113E-5</v>
      </c>
      <c r="AG136" s="9">
        <f>I136/U136</f>
        <v>4.7812660648742312E-5</v>
      </c>
      <c r="AH136" s="9">
        <f>J136/V136</f>
        <v>7.1846270315787891E-5</v>
      </c>
      <c r="AI136" s="9">
        <f>K136/W136</f>
        <v>2.1544885177453028E-3</v>
      </c>
      <c r="AJ136" s="9">
        <f>M136/Y136</f>
        <v>1.214501628060372E-4</v>
      </c>
    </row>
    <row r="137" spans="1:36" x14ac:dyDescent="0.3">
      <c r="A137" t="s">
        <v>160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10</v>
      </c>
      <c r="H137">
        <v>47</v>
      </c>
      <c r="I137">
        <v>150</v>
      </c>
      <c r="J137">
        <v>276</v>
      </c>
      <c r="K137">
        <v>456</v>
      </c>
      <c r="L137">
        <f t="shared" si="4"/>
        <v>882</v>
      </c>
      <c r="M137">
        <v>939</v>
      </c>
      <c r="N137">
        <f>VLOOKUP(A137,'[1]PIVOT- Population Data Set'!A137:L606,2,FALSE)</f>
        <v>243714</v>
      </c>
      <c r="O137">
        <f>VLOOKUP(A137,'[1]PIVOT- Population Data Set'!A137:L606,3,FALSE)</f>
        <v>493308</v>
      </c>
      <c r="P137">
        <f>VLOOKUP(A137,'[1]PIVOT- Population Data Set'!A137:L606,4,FALSE)</f>
        <v>729083</v>
      </c>
      <c r="Q137">
        <f>VLOOKUP(A137,'[1]PIVOT- Population Data Set'!A137:L606,5,FALSE)</f>
        <v>955682</v>
      </c>
      <c r="R137">
        <f>VLOOKUP(A137,'[1]PIVOT- Population Data Set'!A137:L606,6,FALSE)</f>
        <v>1187078</v>
      </c>
      <c r="S137">
        <f>VLOOKUP(A137,'[1]PIVOT- Population Data Set'!A137:L606,7,FALSE)</f>
        <v>1454140</v>
      </c>
      <c r="T137">
        <f>VLOOKUP(A137,'[1]PIVOT- Population Data Set'!A137:L606,8,FALSE)</f>
        <v>1713129</v>
      </c>
      <c r="U137">
        <f>VLOOKUP(A137,'[1]PIVOT- Population Data Set'!A137:L606,9,FALSE)</f>
        <v>1902845</v>
      </c>
      <c r="V137">
        <f>VLOOKUP(A137,'[1]PIVOT- Population Data Set'!A137:L606,10,FALSE)</f>
        <v>2011579</v>
      </c>
      <c r="W137">
        <f>VLOOKUP(A137,'[1]PIVOT- Population Data Set'!A137:L606,11,FALSE)</f>
        <v>387514</v>
      </c>
      <c r="X137">
        <f t="shared" si="5"/>
        <v>4301938</v>
      </c>
      <c r="Y137">
        <f>VLOOKUP(A137,'[1]PIVOT- Population Data Set'!A137:L606,12,FALSE)</f>
        <v>6761818</v>
      </c>
      <c r="Z137" s="9">
        <f>B137/N137</f>
        <v>0</v>
      </c>
      <c r="AA137" s="9">
        <f>C137/O137</f>
        <v>0</v>
      </c>
      <c r="AB137" s="9">
        <f>D137/P137</f>
        <v>0</v>
      </c>
      <c r="AC137" s="9">
        <f>E137/Q137</f>
        <v>0</v>
      </c>
      <c r="AD137" s="9">
        <f>F137/R137</f>
        <v>0</v>
      </c>
      <c r="AE137" s="9">
        <f>G137/S137</f>
        <v>6.8769169405971915E-6</v>
      </c>
      <c r="AF137" s="9">
        <f>H137/T137</f>
        <v>2.743517855339557E-5</v>
      </c>
      <c r="AG137" s="9">
        <f>I137/U137</f>
        <v>7.8829331868859528E-5</v>
      </c>
      <c r="AH137" s="9">
        <f>J137/V137</f>
        <v>1.3720564790147441E-4</v>
      </c>
      <c r="AI137" s="9">
        <f>K137/W137</f>
        <v>1.176731679371584E-3</v>
      </c>
      <c r="AJ137" s="9">
        <f>M137/Y137</f>
        <v>1.388679789961812E-4</v>
      </c>
    </row>
    <row r="138" spans="1:36" x14ac:dyDescent="0.3">
      <c r="A138" t="s">
        <v>161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12</v>
      </c>
      <c r="H138">
        <v>10</v>
      </c>
      <c r="I138">
        <v>16</v>
      </c>
      <c r="J138">
        <v>148</v>
      </c>
      <c r="K138">
        <v>342</v>
      </c>
      <c r="L138">
        <f t="shared" si="4"/>
        <v>506</v>
      </c>
      <c r="M138">
        <v>528</v>
      </c>
      <c r="N138">
        <f>VLOOKUP(A138,'[1]PIVOT- Population Data Set'!A138:L607,2,FALSE)</f>
        <v>453324</v>
      </c>
      <c r="O138">
        <f>VLOOKUP(A138,'[1]PIVOT- Population Data Set'!A138:L607,3,FALSE)</f>
        <v>892047</v>
      </c>
      <c r="P138">
        <f>VLOOKUP(A138,'[1]PIVOT- Population Data Set'!A138:L607,4,FALSE)</f>
        <v>1350167</v>
      </c>
      <c r="Q138">
        <f>VLOOKUP(A138,'[1]PIVOT- Population Data Set'!A138:L607,5,FALSE)</f>
        <v>1825031</v>
      </c>
      <c r="R138">
        <f>VLOOKUP(A138,'[1]PIVOT- Population Data Set'!A138:L607,6,FALSE)</f>
        <v>2244222</v>
      </c>
      <c r="S138">
        <f>VLOOKUP(A138,'[1]PIVOT- Population Data Set'!A138:L607,7,FALSE)</f>
        <v>2649114</v>
      </c>
      <c r="T138">
        <f>VLOOKUP(A138,'[1]PIVOT- Population Data Set'!A138:L607,8,FALSE)</f>
        <v>3136343</v>
      </c>
      <c r="U138">
        <f>VLOOKUP(A138,'[1]PIVOT- Population Data Set'!A138:L607,9,FALSE)</f>
        <v>3597692</v>
      </c>
      <c r="V138">
        <f>VLOOKUP(A138,'[1]PIVOT- Population Data Set'!A138:L607,10,FALSE)</f>
        <v>4002558</v>
      </c>
      <c r="W138">
        <f>VLOOKUP(A138,'[1]PIVOT- Population Data Set'!A138:L607,11,FALSE)</f>
        <v>99267</v>
      </c>
      <c r="X138">
        <f t="shared" si="5"/>
        <v>7699517</v>
      </c>
      <c r="Y138">
        <f>VLOOKUP(A138,'[1]PIVOT- Population Data Set'!A138:L607,12,FALSE)</f>
        <v>2972825</v>
      </c>
      <c r="Z138" s="9">
        <f>B138/N138</f>
        <v>0</v>
      </c>
      <c r="AA138" s="9">
        <f>C138/O138</f>
        <v>0</v>
      </c>
      <c r="AB138" s="9">
        <f>D138/P138</f>
        <v>0</v>
      </c>
      <c r="AC138" s="9">
        <f>E138/Q138</f>
        <v>0</v>
      </c>
      <c r="AD138" s="9">
        <f>F138/R138</f>
        <v>0</v>
      </c>
      <c r="AE138" s="9">
        <f>G138/S138</f>
        <v>4.5298163838928787E-6</v>
      </c>
      <c r="AF138" s="9">
        <f>H138/T138</f>
        <v>3.1884267760254537E-6</v>
      </c>
      <c r="AG138" s="9">
        <f>I138/U138</f>
        <v>4.4472956551033276E-6</v>
      </c>
      <c r="AH138" s="9">
        <f>J138/V138</f>
        <v>3.6976353621858819E-5</v>
      </c>
      <c r="AI138" s="9">
        <f>K138/W138</f>
        <v>3.4452537096920427E-3</v>
      </c>
      <c r="AJ138" s="9">
        <f>M138/Y138</f>
        <v>1.7760884007635836E-4</v>
      </c>
    </row>
    <row r="139" spans="1:36" x14ac:dyDescent="0.3">
      <c r="A139" t="s">
        <v>162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10</v>
      </c>
      <c r="J139">
        <v>105</v>
      </c>
      <c r="K139">
        <v>319</v>
      </c>
      <c r="L139">
        <f t="shared" si="4"/>
        <v>434</v>
      </c>
      <c r="M139">
        <v>434</v>
      </c>
      <c r="N139">
        <f>VLOOKUP(A139,'[1]PIVOT- Population Data Set'!A139:L608,2,FALSE)</f>
        <v>497289</v>
      </c>
      <c r="O139">
        <f>VLOOKUP(A139,'[1]PIVOT- Population Data Set'!A139:L608,3,FALSE)</f>
        <v>958276</v>
      </c>
      <c r="P139">
        <f>VLOOKUP(A139,'[1]PIVOT- Population Data Set'!A139:L608,4,FALSE)</f>
        <v>1416341</v>
      </c>
      <c r="Q139">
        <f>VLOOKUP(A139,'[1]PIVOT- Population Data Set'!A139:L608,5,FALSE)</f>
        <v>1911994</v>
      </c>
      <c r="R139">
        <f>VLOOKUP(A139,'[1]PIVOT- Population Data Set'!A139:L608,6,FALSE)</f>
        <v>2334701</v>
      </c>
      <c r="S139">
        <f>VLOOKUP(A139,'[1]PIVOT- Population Data Set'!A139:L608,7,FALSE)</f>
        <v>2764985</v>
      </c>
      <c r="T139">
        <f>VLOOKUP(A139,'[1]PIVOT- Population Data Set'!A139:L608,8,FALSE)</f>
        <v>3264832</v>
      </c>
      <c r="U139">
        <f>VLOOKUP(A139,'[1]PIVOT- Population Data Set'!A139:L608,9,FALSE)</f>
        <v>3759944</v>
      </c>
      <c r="V139">
        <f>VLOOKUP(A139,'[1]PIVOT- Population Data Set'!A139:L608,10,FALSE)</f>
        <v>4182576</v>
      </c>
      <c r="W139">
        <f>VLOOKUP(A139,'[1]PIVOT- Population Data Set'!A139:L608,11,FALSE)</f>
        <v>85883</v>
      </c>
      <c r="X139">
        <f t="shared" si="5"/>
        <v>8028403</v>
      </c>
      <c r="Y139">
        <f>VLOOKUP(A139,'[1]PIVOT- Population Data Set'!A139:L608,12,FALSE)</f>
        <v>2995769</v>
      </c>
      <c r="Z139" s="9">
        <f>B139/N139</f>
        <v>0</v>
      </c>
      <c r="AA139" s="9">
        <f>C139/O139</f>
        <v>0</v>
      </c>
      <c r="AB139" s="9">
        <f>D139/P139</f>
        <v>0</v>
      </c>
      <c r="AC139" s="9">
        <f>E139/Q139</f>
        <v>0</v>
      </c>
      <c r="AD139" s="9">
        <f>F139/R139</f>
        <v>0</v>
      </c>
      <c r="AE139" s="9">
        <f>G139/S139</f>
        <v>0</v>
      </c>
      <c r="AF139" s="9">
        <f>H139/T139</f>
        <v>0</v>
      </c>
      <c r="AG139" s="9">
        <f>I139/U139</f>
        <v>2.6596140793586289E-6</v>
      </c>
      <c r="AH139" s="9">
        <f>J139/V139</f>
        <v>2.5104146344262482E-5</v>
      </c>
      <c r="AI139" s="9">
        <f>K139/W139</f>
        <v>3.7143555767730515E-3</v>
      </c>
      <c r="AJ139" s="9">
        <f>M139/Y139</f>
        <v>1.448709830430851E-4</v>
      </c>
    </row>
    <row r="140" spans="1:36" x14ac:dyDescent="0.3">
      <c r="A140" t="s">
        <v>163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109</v>
      </c>
      <c r="K140">
        <v>388</v>
      </c>
      <c r="L140">
        <f t="shared" si="4"/>
        <v>497</v>
      </c>
      <c r="M140">
        <v>497</v>
      </c>
      <c r="N140">
        <f>VLOOKUP(A140,'[1]PIVOT- Population Data Set'!A140:L609,2,FALSE)</f>
        <v>455598</v>
      </c>
      <c r="O140">
        <f>VLOOKUP(A140,'[1]PIVOT- Population Data Set'!A140:L609,3,FALSE)</f>
        <v>873735</v>
      </c>
      <c r="P140">
        <f>VLOOKUP(A140,'[1]PIVOT- Population Data Set'!A140:L609,4,FALSE)</f>
        <v>1340979</v>
      </c>
      <c r="Q140">
        <f>VLOOKUP(A140,'[1]PIVOT- Population Data Set'!A140:L609,5,FALSE)</f>
        <v>1864070</v>
      </c>
      <c r="R140">
        <f>VLOOKUP(A140,'[1]PIVOT- Population Data Set'!A140:L609,6,FALSE)</f>
        <v>2276967</v>
      </c>
      <c r="S140">
        <f>VLOOKUP(A140,'[1]PIVOT- Population Data Set'!A140:L609,7,FALSE)</f>
        <v>2695654</v>
      </c>
      <c r="T140">
        <f>VLOOKUP(A140,'[1]PIVOT- Population Data Set'!A140:L609,8,FALSE)</f>
        <v>3179515</v>
      </c>
      <c r="U140">
        <f>VLOOKUP(A140,'[1]PIVOT- Population Data Set'!A140:L609,9,FALSE)</f>
        <v>3646855</v>
      </c>
      <c r="V140">
        <f>VLOOKUP(A140,'[1]PIVOT- Population Data Set'!A140:L609,10,FALSE)</f>
        <v>4041403</v>
      </c>
      <c r="W140">
        <f>VLOOKUP(A140,'[1]PIVOT- Population Data Set'!A140:L609,11,FALSE)</f>
        <v>133525</v>
      </c>
      <c r="X140">
        <f t="shared" si="5"/>
        <v>7821783</v>
      </c>
      <c r="Y140">
        <f>VLOOKUP(A140,'[1]PIVOT- Population Data Set'!A140:L609,12,FALSE)</f>
        <v>2980619</v>
      </c>
      <c r="Z140" s="9">
        <f>B140/N140</f>
        <v>0</v>
      </c>
      <c r="AA140" s="9">
        <f>C140/O140</f>
        <v>0</v>
      </c>
      <c r="AB140" s="9">
        <f>D140/P140</f>
        <v>0</v>
      </c>
      <c r="AC140" s="9">
        <f>E140/Q140</f>
        <v>0</v>
      </c>
      <c r="AD140" s="9">
        <f>F140/R140</f>
        <v>0</v>
      </c>
      <c r="AE140" s="9">
        <f>G140/S140</f>
        <v>0</v>
      </c>
      <c r="AF140" s="9">
        <f>H140/T140</f>
        <v>0</v>
      </c>
      <c r="AG140" s="9">
        <f>I140/U140</f>
        <v>0</v>
      </c>
      <c r="AH140" s="9">
        <f>J140/V140</f>
        <v>2.6970831664152277E-5</v>
      </c>
      <c r="AI140" s="9">
        <f>K140/W140</f>
        <v>2.9058228796105599E-3</v>
      </c>
      <c r="AJ140" s="9">
        <f>M140/Y140</f>
        <v>1.6674388776291099E-4</v>
      </c>
    </row>
    <row r="141" spans="1:36" x14ac:dyDescent="0.3">
      <c r="A141" t="s">
        <v>164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102</v>
      </c>
      <c r="K141">
        <v>411</v>
      </c>
      <c r="L141">
        <f t="shared" si="4"/>
        <v>513</v>
      </c>
      <c r="M141">
        <v>513</v>
      </c>
      <c r="N141">
        <f>VLOOKUP(A141,'[1]PIVOT- Population Data Set'!A141:L610,2,FALSE)</f>
        <v>502681</v>
      </c>
      <c r="O141">
        <f>VLOOKUP(A141,'[1]PIVOT- Population Data Set'!A141:L610,3,FALSE)</f>
        <v>931919</v>
      </c>
      <c r="P141">
        <f>VLOOKUP(A141,'[1]PIVOT- Population Data Set'!A141:L610,4,FALSE)</f>
        <v>1374105</v>
      </c>
      <c r="Q141">
        <f>VLOOKUP(A141,'[1]PIVOT- Population Data Set'!A141:L610,5,FALSE)</f>
        <v>1898315</v>
      </c>
      <c r="R141">
        <f>VLOOKUP(A141,'[1]PIVOT- Population Data Set'!A141:L610,6,FALSE)</f>
        <v>2320853</v>
      </c>
      <c r="S141">
        <f>VLOOKUP(A141,'[1]PIVOT- Population Data Set'!A141:L610,7,FALSE)</f>
        <v>2741131</v>
      </c>
      <c r="T141">
        <f>VLOOKUP(A141,'[1]PIVOT- Population Data Set'!A141:L610,8,FALSE)</f>
        <v>3230817</v>
      </c>
      <c r="U141">
        <f>VLOOKUP(A141,'[1]PIVOT- Population Data Set'!A141:L610,9,FALSE)</f>
        <v>3730329</v>
      </c>
      <c r="V141">
        <f>VLOOKUP(A141,'[1]PIVOT- Population Data Set'!A141:L610,10,FALSE)</f>
        <v>4154762</v>
      </c>
      <c r="W141">
        <f>VLOOKUP(A141,'[1]PIVOT- Population Data Set'!A141:L610,11,FALSE)</f>
        <v>96337</v>
      </c>
      <c r="X141">
        <f t="shared" si="5"/>
        <v>7981428</v>
      </c>
      <c r="Y141">
        <f>VLOOKUP(A141,'[1]PIVOT- Population Data Set'!A141:L610,12,FALSE)</f>
        <v>3164320</v>
      </c>
      <c r="Z141" s="9">
        <f>B141/N141</f>
        <v>0</v>
      </c>
      <c r="AA141" s="9">
        <f>C141/O141</f>
        <v>0</v>
      </c>
      <c r="AB141" s="9">
        <f>D141/P141</f>
        <v>0</v>
      </c>
      <c r="AC141" s="9">
        <f>E141/Q141</f>
        <v>0</v>
      </c>
      <c r="AD141" s="9">
        <f>F141/R141</f>
        <v>0</v>
      </c>
      <c r="AE141" s="9">
        <f>G141/S141</f>
        <v>0</v>
      </c>
      <c r="AF141" s="9">
        <f>H141/T141</f>
        <v>0</v>
      </c>
      <c r="AG141" s="9">
        <f>I141/U141</f>
        <v>0</v>
      </c>
      <c r="AH141" s="9">
        <f>J141/V141</f>
        <v>2.4550142703721656E-5</v>
      </c>
      <c r="AI141" s="9">
        <f>K141/W141</f>
        <v>4.2662736020428289E-3</v>
      </c>
      <c r="AJ141" s="9">
        <f>M141/Y141</f>
        <v>1.6212013955604996E-4</v>
      </c>
    </row>
    <row r="142" spans="1:36" x14ac:dyDescent="0.3">
      <c r="A142" t="s">
        <v>165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15</v>
      </c>
      <c r="J142">
        <v>154</v>
      </c>
      <c r="K142">
        <v>452</v>
      </c>
      <c r="L142">
        <f t="shared" si="4"/>
        <v>621</v>
      </c>
      <c r="M142">
        <v>621</v>
      </c>
      <c r="N142">
        <f>VLOOKUP(A142,'[1]PIVOT- Population Data Set'!A142:L611,2,FALSE)</f>
        <v>454413</v>
      </c>
      <c r="O142">
        <f>VLOOKUP(A142,'[1]PIVOT- Population Data Set'!A142:L611,3,FALSE)</f>
        <v>875726</v>
      </c>
      <c r="P142">
        <f>VLOOKUP(A142,'[1]PIVOT- Population Data Set'!A142:L611,4,FALSE)</f>
        <v>1299081</v>
      </c>
      <c r="Q142">
        <f>VLOOKUP(A142,'[1]PIVOT- Population Data Set'!A142:L611,5,FALSE)</f>
        <v>1764419</v>
      </c>
      <c r="R142">
        <f>VLOOKUP(A142,'[1]PIVOT- Population Data Set'!A142:L611,6,FALSE)</f>
        <v>2171183</v>
      </c>
      <c r="S142">
        <f>VLOOKUP(A142,'[1]PIVOT- Population Data Set'!A142:L611,7,FALSE)</f>
        <v>2555915</v>
      </c>
      <c r="T142">
        <f>VLOOKUP(A142,'[1]PIVOT- Population Data Set'!A142:L611,8,FALSE)</f>
        <v>2954768</v>
      </c>
      <c r="U142">
        <f>VLOOKUP(A142,'[1]PIVOT- Population Data Set'!A142:L611,9,FALSE)</f>
        <v>3407260</v>
      </c>
      <c r="V142">
        <f>VLOOKUP(A142,'[1]PIVOT- Population Data Set'!A142:L611,10,FALSE)</f>
        <v>3804935</v>
      </c>
      <c r="W142">
        <f>VLOOKUP(A142,'[1]PIVOT- Population Data Set'!A142:L611,11,FALSE)</f>
        <v>85310</v>
      </c>
      <c r="X142">
        <f t="shared" si="5"/>
        <v>7297505</v>
      </c>
      <c r="Y142">
        <f>VLOOKUP(A142,'[1]PIVOT- Population Data Set'!A142:L611,12,FALSE)</f>
        <v>3011954</v>
      </c>
      <c r="Z142" s="9">
        <f>B142/N142</f>
        <v>0</v>
      </c>
      <c r="AA142" s="9">
        <f>C142/O142</f>
        <v>0</v>
      </c>
      <c r="AB142" s="9">
        <f>D142/P142</f>
        <v>0</v>
      </c>
      <c r="AC142" s="9">
        <f>E142/Q142</f>
        <v>0</v>
      </c>
      <c r="AD142" s="9">
        <f>F142/R142</f>
        <v>0</v>
      </c>
      <c r="AE142" s="9">
        <f>G142/S142</f>
        <v>0</v>
      </c>
      <c r="AF142" s="9">
        <f>H142/T142</f>
        <v>0</v>
      </c>
      <c r="AG142" s="9">
        <f>I142/U142</f>
        <v>4.4023643631539711E-6</v>
      </c>
      <c r="AH142" s="9">
        <f>J142/V142</f>
        <v>4.0473753165297175E-5</v>
      </c>
      <c r="AI142" s="9">
        <f>K142/W142</f>
        <v>5.2983237604032349E-3</v>
      </c>
      <c r="AJ142" s="9">
        <f>M142/Y142</f>
        <v>2.0617844761241374E-4</v>
      </c>
    </row>
    <row r="143" spans="1:36" x14ac:dyDescent="0.3">
      <c r="A143" t="s">
        <v>166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87</v>
      </c>
      <c r="K143">
        <v>333</v>
      </c>
      <c r="L143">
        <f t="shared" si="4"/>
        <v>420</v>
      </c>
      <c r="M143">
        <v>420</v>
      </c>
      <c r="N143">
        <f>VLOOKUP(A143,'[1]PIVOT- Population Data Set'!A143:L612,2,FALSE)</f>
        <v>467117</v>
      </c>
      <c r="O143">
        <f>VLOOKUP(A143,'[1]PIVOT- Population Data Set'!A143:L612,3,FALSE)</f>
        <v>896290</v>
      </c>
      <c r="P143">
        <f>VLOOKUP(A143,'[1]PIVOT- Population Data Set'!A143:L612,4,FALSE)</f>
        <v>1314335</v>
      </c>
      <c r="Q143">
        <f>VLOOKUP(A143,'[1]PIVOT- Population Data Set'!A143:L612,5,FALSE)</f>
        <v>1749724</v>
      </c>
      <c r="R143">
        <f>VLOOKUP(A143,'[1]PIVOT- Population Data Set'!A143:L612,6,FALSE)</f>
        <v>2180553</v>
      </c>
      <c r="S143">
        <f>VLOOKUP(A143,'[1]PIVOT- Population Data Set'!A143:L612,7,FALSE)</f>
        <v>2578286</v>
      </c>
      <c r="T143">
        <f>VLOOKUP(A143,'[1]PIVOT- Population Data Set'!A143:L612,8,FALSE)</f>
        <v>2968529</v>
      </c>
      <c r="U143">
        <f>VLOOKUP(A143,'[1]PIVOT- Population Data Set'!A143:L612,9,FALSE)</f>
        <v>3434138</v>
      </c>
      <c r="V143">
        <f>VLOOKUP(A143,'[1]PIVOT- Population Data Set'!A143:L612,10,FALSE)</f>
        <v>3787478</v>
      </c>
      <c r="W143">
        <f>VLOOKUP(A143,'[1]PIVOT- Population Data Set'!A143:L612,11,FALSE)</f>
        <v>143338</v>
      </c>
      <c r="X143">
        <f t="shared" si="5"/>
        <v>7364954</v>
      </c>
      <c r="Y143">
        <f>VLOOKUP(A143,'[1]PIVOT- Population Data Set'!A143:L612,12,FALSE)</f>
        <v>2996688</v>
      </c>
      <c r="Z143" s="9">
        <f>B143/N143</f>
        <v>0</v>
      </c>
      <c r="AA143" s="9">
        <f>C143/O143</f>
        <v>0</v>
      </c>
      <c r="AB143" s="9">
        <f>D143/P143</f>
        <v>0</v>
      </c>
      <c r="AC143" s="9">
        <f>E143/Q143</f>
        <v>0</v>
      </c>
      <c r="AD143" s="9">
        <f>F143/R143</f>
        <v>0</v>
      </c>
      <c r="AE143" s="9">
        <f>G143/S143</f>
        <v>0</v>
      </c>
      <c r="AF143" s="9">
        <f>H143/T143</f>
        <v>0</v>
      </c>
      <c r="AG143" s="9">
        <f>I143/U143</f>
        <v>0</v>
      </c>
      <c r="AH143" s="9">
        <f>J143/V143</f>
        <v>2.2970430455305615E-5</v>
      </c>
      <c r="AI143" s="9">
        <f>K143/W143</f>
        <v>2.3231801755291687E-3</v>
      </c>
      <c r="AJ143" s="9">
        <f>M143/Y143</f>
        <v>1.4015473082282842E-4</v>
      </c>
    </row>
    <row r="144" spans="1:36" x14ac:dyDescent="0.3">
      <c r="A144" t="s">
        <v>167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11</v>
      </c>
      <c r="I144">
        <v>13</v>
      </c>
      <c r="J144">
        <v>85</v>
      </c>
      <c r="K144">
        <v>353</v>
      </c>
      <c r="L144">
        <f t="shared" si="4"/>
        <v>451</v>
      </c>
      <c r="M144">
        <v>462</v>
      </c>
      <c r="N144">
        <f>VLOOKUP(A144,'[1]PIVOT- Population Data Set'!A144:L613,2,FALSE)</f>
        <v>525891</v>
      </c>
      <c r="O144">
        <f>VLOOKUP(A144,'[1]PIVOT- Population Data Set'!A144:L613,3,FALSE)</f>
        <v>985665</v>
      </c>
      <c r="P144">
        <f>VLOOKUP(A144,'[1]PIVOT- Population Data Set'!A144:L613,4,FALSE)</f>
        <v>1456354</v>
      </c>
      <c r="Q144">
        <f>VLOOKUP(A144,'[1]PIVOT- Population Data Set'!A144:L613,5,FALSE)</f>
        <v>1950380</v>
      </c>
      <c r="R144">
        <f>VLOOKUP(A144,'[1]PIVOT- Population Data Set'!A144:L613,6,FALSE)</f>
        <v>2417032</v>
      </c>
      <c r="S144">
        <f>VLOOKUP(A144,'[1]PIVOT- Population Data Set'!A144:L613,7,FALSE)</f>
        <v>2866936</v>
      </c>
      <c r="T144">
        <f>VLOOKUP(A144,'[1]PIVOT- Population Data Set'!A144:L613,8,FALSE)</f>
        <v>3310631</v>
      </c>
      <c r="U144">
        <f>VLOOKUP(A144,'[1]PIVOT- Population Data Set'!A144:L613,9,FALSE)</f>
        <v>3836111</v>
      </c>
      <c r="V144">
        <f>VLOOKUP(A144,'[1]PIVOT- Population Data Set'!A144:L613,10,FALSE)</f>
        <v>4232421</v>
      </c>
      <c r="W144">
        <f>VLOOKUP(A144,'[1]PIVOT- Population Data Set'!A144:L613,11,FALSE)</f>
        <v>86301</v>
      </c>
      <c r="X144">
        <f t="shared" si="5"/>
        <v>8154833</v>
      </c>
      <c r="Y144">
        <f>VLOOKUP(A144,'[1]PIVOT- Population Data Set'!A144:L613,12,FALSE)</f>
        <v>3310134</v>
      </c>
      <c r="Z144" s="9">
        <f>B144/N144</f>
        <v>0</v>
      </c>
      <c r="AA144" s="9">
        <f>C144/O144</f>
        <v>0</v>
      </c>
      <c r="AB144" s="9">
        <f>D144/P144</f>
        <v>0</v>
      </c>
      <c r="AC144" s="9">
        <f>E144/Q144</f>
        <v>0</v>
      </c>
      <c r="AD144" s="9">
        <f>F144/R144</f>
        <v>0</v>
      </c>
      <c r="AE144" s="9">
        <f>G144/S144</f>
        <v>0</v>
      </c>
      <c r="AF144" s="9">
        <f>H144/T144</f>
        <v>3.322629432274391E-6</v>
      </c>
      <c r="AG144" s="9">
        <f>I144/U144</f>
        <v>3.3888487585473935E-6</v>
      </c>
      <c r="AH144" s="9">
        <f>J144/V144</f>
        <v>2.0083068295899674E-5</v>
      </c>
      <c r="AI144" s="9">
        <f>K144/W144</f>
        <v>4.0903349903245621E-3</v>
      </c>
      <c r="AJ144" s="9">
        <f>M144/Y144</f>
        <v>1.3957138895283393E-4</v>
      </c>
    </row>
    <row r="145" spans="1:36" x14ac:dyDescent="0.3">
      <c r="A145" t="s">
        <v>168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68</v>
      </c>
      <c r="K145">
        <v>294</v>
      </c>
      <c r="L145">
        <f t="shared" si="4"/>
        <v>362</v>
      </c>
      <c r="M145">
        <v>362</v>
      </c>
      <c r="N145">
        <f>VLOOKUP(A145,'[1]PIVOT- Population Data Set'!A145:L614,2,FALSE)</f>
        <v>404727</v>
      </c>
      <c r="O145">
        <f>VLOOKUP(A145,'[1]PIVOT- Population Data Set'!A145:L614,3,FALSE)</f>
        <v>789512</v>
      </c>
      <c r="P145">
        <f>VLOOKUP(A145,'[1]PIVOT- Population Data Set'!A145:L614,4,FALSE)</f>
        <v>1192797</v>
      </c>
      <c r="Q145">
        <f>VLOOKUP(A145,'[1]PIVOT- Population Data Set'!A145:L614,5,FALSE)</f>
        <v>1618969</v>
      </c>
      <c r="R145">
        <f>VLOOKUP(A145,'[1]PIVOT- Population Data Set'!A145:L614,6,FALSE)</f>
        <v>2014822</v>
      </c>
      <c r="S145">
        <f>VLOOKUP(A145,'[1]PIVOT- Population Data Set'!A145:L614,7,FALSE)</f>
        <v>2412767</v>
      </c>
      <c r="T145">
        <f>VLOOKUP(A145,'[1]PIVOT- Population Data Set'!A145:L614,8,FALSE)</f>
        <v>2810851</v>
      </c>
      <c r="U145">
        <f>VLOOKUP(A145,'[1]PIVOT- Population Data Set'!A145:L614,9,FALSE)</f>
        <v>3239089</v>
      </c>
      <c r="V145">
        <f>VLOOKUP(A145,'[1]PIVOT- Population Data Set'!A145:L614,10,FALSE)</f>
        <v>3603423</v>
      </c>
      <c r="W145">
        <f>VLOOKUP(A145,'[1]PIVOT- Population Data Set'!A145:L614,11,FALSE)</f>
        <v>176146</v>
      </c>
      <c r="X145">
        <f t="shared" si="5"/>
        <v>7018658</v>
      </c>
      <c r="Y145">
        <f>VLOOKUP(A145,'[1]PIVOT- Population Data Set'!A145:L614,12,FALSE)</f>
        <v>3128608</v>
      </c>
      <c r="Z145" s="9">
        <f>B145/N145</f>
        <v>0</v>
      </c>
      <c r="AA145" s="9">
        <f>C145/O145</f>
        <v>0</v>
      </c>
      <c r="AB145" s="9">
        <f>D145/P145</f>
        <v>0</v>
      </c>
      <c r="AC145" s="9">
        <f>E145/Q145</f>
        <v>0</v>
      </c>
      <c r="AD145" s="9">
        <f>F145/R145</f>
        <v>0</v>
      </c>
      <c r="AE145" s="9">
        <f>G145/S145</f>
        <v>0</v>
      </c>
      <c r="AF145" s="9">
        <f>H145/T145</f>
        <v>0</v>
      </c>
      <c r="AG145" s="9">
        <f>I145/U145</f>
        <v>0</v>
      </c>
      <c r="AH145" s="9">
        <f>J145/V145</f>
        <v>1.8870945764624359E-5</v>
      </c>
      <c r="AI145" s="9">
        <f>K145/W145</f>
        <v>1.6690699760426009E-3</v>
      </c>
      <c r="AJ145" s="9">
        <f>M145/Y145</f>
        <v>1.1570641000726202E-4</v>
      </c>
    </row>
    <row r="146" spans="1:36" x14ac:dyDescent="0.3">
      <c r="A146" t="s">
        <v>169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25</v>
      </c>
      <c r="J146">
        <v>61</v>
      </c>
      <c r="K146">
        <v>327</v>
      </c>
      <c r="L146">
        <f t="shared" si="4"/>
        <v>413</v>
      </c>
      <c r="M146">
        <v>413</v>
      </c>
      <c r="N146">
        <f>VLOOKUP(A146,'[1]PIVOT- Population Data Set'!A146:L615,2,FALSE)</f>
        <v>138369</v>
      </c>
      <c r="O146">
        <f>VLOOKUP(A146,'[1]PIVOT- Population Data Set'!A146:L615,3,FALSE)</f>
        <v>284344</v>
      </c>
      <c r="P146">
        <f>VLOOKUP(A146,'[1]PIVOT- Population Data Set'!A146:L615,4,FALSE)</f>
        <v>405710</v>
      </c>
      <c r="Q146">
        <f>VLOOKUP(A146,'[1]PIVOT- Population Data Set'!A146:L615,5,FALSE)</f>
        <v>533451</v>
      </c>
      <c r="R146">
        <f>VLOOKUP(A146,'[1]PIVOT- Population Data Set'!A146:L615,6,FALSE)</f>
        <v>661108</v>
      </c>
      <c r="S146">
        <f>VLOOKUP(A146,'[1]PIVOT- Population Data Set'!A146:L615,7,FALSE)</f>
        <v>815444</v>
      </c>
      <c r="T146">
        <f>VLOOKUP(A146,'[1]PIVOT- Population Data Set'!A146:L615,8,FALSE)</f>
        <v>961574</v>
      </c>
      <c r="U146">
        <f>VLOOKUP(A146,'[1]PIVOT- Population Data Set'!A146:L615,9,FALSE)</f>
        <v>1062659</v>
      </c>
      <c r="V146">
        <f>VLOOKUP(A146,'[1]PIVOT- Population Data Set'!A146:L615,10,FALSE)</f>
        <v>1125672</v>
      </c>
      <c r="W146">
        <f>VLOOKUP(A146,'[1]PIVOT- Population Data Set'!A146:L615,11,FALSE)</f>
        <v>113546</v>
      </c>
      <c r="X146">
        <f t="shared" si="5"/>
        <v>2301877</v>
      </c>
      <c r="Y146">
        <f>VLOOKUP(A146,'[1]PIVOT- Population Data Set'!A146:L615,12,FALSE)</f>
        <v>3049856</v>
      </c>
      <c r="Z146" s="9">
        <f>B146/N146</f>
        <v>0</v>
      </c>
      <c r="AA146" s="9">
        <f>C146/O146</f>
        <v>0</v>
      </c>
      <c r="AB146" s="9">
        <f>D146/P146</f>
        <v>0</v>
      </c>
      <c r="AC146" s="9">
        <f>E146/Q146</f>
        <v>0</v>
      </c>
      <c r="AD146" s="9">
        <f>F146/R146</f>
        <v>0</v>
      </c>
      <c r="AE146" s="9">
        <f>G146/S146</f>
        <v>0</v>
      </c>
      <c r="AF146" s="9">
        <f>H146/T146</f>
        <v>0</v>
      </c>
      <c r="AG146" s="9">
        <f>I146/U146</f>
        <v>2.3525891184283951E-5</v>
      </c>
      <c r="AH146" s="9">
        <f>J146/V146</f>
        <v>5.4189852816806315E-5</v>
      </c>
      <c r="AI146" s="9">
        <f>K146/W146</f>
        <v>2.8798900885984536E-3</v>
      </c>
      <c r="AJ146" s="9">
        <f>M146/Y146</f>
        <v>1.3541622948755612E-4</v>
      </c>
    </row>
    <row r="147" spans="1:36" x14ac:dyDescent="0.3">
      <c r="A147" t="s">
        <v>170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127</v>
      </c>
      <c r="K147">
        <v>322</v>
      </c>
      <c r="L147">
        <f t="shared" si="4"/>
        <v>449</v>
      </c>
      <c r="M147">
        <v>449</v>
      </c>
      <c r="N147">
        <f>VLOOKUP(A147,'[1]PIVOT- Population Data Set'!A147:L616,2,FALSE)</f>
        <v>371970</v>
      </c>
      <c r="O147">
        <f>VLOOKUP(A147,'[1]PIVOT- Population Data Set'!A147:L616,3,FALSE)</f>
        <v>715670</v>
      </c>
      <c r="P147">
        <f>VLOOKUP(A147,'[1]PIVOT- Population Data Set'!A147:L616,4,FALSE)</f>
        <v>1094696</v>
      </c>
      <c r="Q147">
        <f>VLOOKUP(A147,'[1]PIVOT- Population Data Set'!A147:L616,5,FALSE)</f>
        <v>1450043</v>
      </c>
      <c r="R147">
        <f>VLOOKUP(A147,'[1]PIVOT- Population Data Set'!A147:L616,6,FALSE)</f>
        <v>1812176</v>
      </c>
      <c r="S147">
        <f>VLOOKUP(A147,'[1]PIVOT- Population Data Set'!A147:L616,7,FALSE)</f>
        <v>2209002</v>
      </c>
      <c r="T147">
        <f>VLOOKUP(A147,'[1]PIVOT- Population Data Set'!A147:L616,8,FALSE)</f>
        <v>2608644</v>
      </c>
      <c r="U147">
        <f>VLOOKUP(A147,'[1]PIVOT- Population Data Set'!A147:L616,9,FALSE)</f>
        <v>2995170</v>
      </c>
      <c r="V147">
        <f>VLOOKUP(A147,'[1]PIVOT- Population Data Set'!A147:L616,10,FALSE)</f>
        <v>3383877</v>
      </c>
      <c r="W147">
        <f>VLOOKUP(A147,'[1]PIVOT- Population Data Set'!A147:L616,11,FALSE)</f>
        <v>189737</v>
      </c>
      <c r="X147">
        <f t="shared" si="5"/>
        <v>6568784</v>
      </c>
      <c r="Y147">
        <f>VLOOKUP(A147,'[1]PIVOT- Population Data Set'!A147:L616,12,FALSE)</f>
        <v>2793990</v>
      </c>
      <c r="Z147" s="9">
        <f>B147/N147</f>
        <v>0</v>
      </c>
      <c r="AA147" s="9">
        <f>C147/O147</f>
        <v>0</v>
      </c>
      <c r="AB147" s="9">
        <f>D147/P147</f>
        <v>0</v>
      </c>
      <c r="AC147" s="9">
        <f>E147/Q147</f>
        <v>0</v>
      </c>
      <c r="AD147" s="9">
        <f>F147/R147</f>
        <v>0</v>
      </c>
      <c r="AE147" s="9">
        <f>G147/S147</f>
        <v>0</v>
      </c>
      <c r="AF147" s="9">
        <f>H147/T147</f>
        <v>0</v>
      </c>
      <c r="AG147" s="9">
        <f>I147/U147</f>
        <v>0</v>
      </c>
      <c r="AH147" s="9">
        <f>J147/V147</f>
        <v>3.7530914983020958E-5</v>
      </c>
      <c r="AI147" s="9">
        <f>K147/W147</f>
        <v>1.697085966363967E-3</v>
      </c>
      <c r="AJ147" s="9">
        <f>M147/Y147</f>
        <v>1.6070207838968643E-4</v>
      </c>
    </row>
    <row r="148" spans="1:36" x14ac:dyDescent="0.3">
      <c r="A148" t="s">
        <v>171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99</v>
      </c>
      <c r="K148">
        <v>303</v>
      </c>
      <c r="L148">
        <f t="shared" si="4"/>
        <v>402</v>
      </c>
      <c r="M148">
        <v>402</v>
      </c>
      <c r="N148">
        <f>VLOOKUP(A148,'[1]PIVOT- Population Data Set'!A148:L617,2,FALSE)</f>
        <v>333144</v>
      </c>
      <c r="O148">
        <f>VLOOKUP(A148,'[1]PIVOT- Population Data Set'!A148:L617,3,FALSE)</f>
        <v>653054</v>
      </c>
      <c r="P148">
        <f>VLOOKUP(A148,'[1]PIVOT- Population Data Set'!A148:L617,4,FALSE)</f>
        <v>1037237</v>
      </c>
      <c r="Q148">
        <f>VLOOKUP(A148,'[1]PIVOT- Population Data Set'!A148:L617,5,FALSE)</f>
        <v>1370507</v>
      </c>
      <c r="R148">
        <f>VLOOKUP(A148,'[1]PIVOT- Population Data Set'!A148:L617,6,FALSE)</f>
        <v>1715145</v>
      </c>
      <c r="S148">
        <f>VLOOKUP(A148,'[1]PIVOT- Population Data Set'!A148:L617,7,FALSE)</f>
        <v>2090121</v>
      </c>
      <c r="T148">
        <f>VLOOKUP(A148,'[1]PIVOT- Population Data Set'!A148:L617,8,FALSE)</f>
        <v>2436649</v>
      </c>
      <c r="U148">
        <f>VLOOKUP(A148,'[1]PIVOT- Population Data Set'!A148:L617,9,FALSE)</f>
        <v>2817402</v>
      </c>
      <c r="V148">
        <f>VLOOKUP(A148,'[1]PIVOT- Population Data Set'!A148:L617,10,FALSE)</f>
        <v>3198414</v>
      </c>
      <c r="W148">
        <f>VLOOKUP(A148,'[1]PIVOT- Population Data Set'!A148:L617,11,FALSE)</f>
        <v>214749</v>
      </c>
      <c r="X148">
        <f t="shared" si="5"/>
        <v>6230565</v>
      </c>
      <c r="Y148">
        <f>VLOOKUP(A148,'[1]PIVOT- Population Data Set'!A148:L617,12,FALSE)</f>
        <v>2740733</v>
      </c>
      <c r="Z148" s="9">
        <f>B148/N148</f>
        <v>0</v>
      </c>
      <c r="AA148" s="9">
        <f>C148/O148</f>
        <v>0</v>
      </c>
      <c r="AB148" s="9">
        <f>D148/P148</f>
        <v>0</v>
      </c>
      <c r="AC148" s="9">
        <f>E148/Q148</f>
        <v>0</v>
      </c>
      <c r="AD148" s="9">
        <f>F148/R148</f>
        <v>0</v>
      </c>
      <c r="AE148" s="9">
        <f>G148/S148</f>
        <v>0</v>
      </c>
      <c r="AF148" s="9">
        <f>H148/T148</f>
        <v>0</v>
      </c>
      <c r="AG148" s="9">
        <f>I148/U148</f>
        <v>0</v>
      </c>
      <c r="AH148" s="9">
        <f>J148/V148</f>
        <v>3.0952841001821526E-5</v>
      </c>
      <c r="AI148" s="9">
        <f>K148/W148</f>
        <v>1.4109495271223615E-3</v>
      </c>
      <c r="AJ148" s="9">
        <f>M148/Y148</f>
        <v>1.4667608993652428E-4</v>
      </c>
    </row>
    <row r="149" spans="1:36" x14ac:dyDescent="0.3">
      <c r="A149" t="s">
        <v>172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107</v>
      </c>
      <c r="K149">
        <v>374</v>
      </c>
      <c r="L149">
        <f t="shared" si="4"/>
        <v>481</v>
      </c>
      <c r="M149">
        <v>481</v>
      </c>
      <c r="N149">
        <f>VLOOKUP(A149,'[1]PIVOT- Population Data Set'!A149:L618,2,FALSE)</f>
        <v>368170</v>
      </c>
      <c r="O149">
        <f>VLOOKUP(A149,'[1]PIVOT- Population Data Set'!A149:L618,3,FALSE)</f>
        <v>746966</v>
      </c>
      <c r="P149">
        <f>VLOOKUP(A149,'[1]PIVOT- Population Data Set'!A149:L618,4,FALSE)</f>
        <v>1133098</v>
      </c>
      <c r="Q149">
        <f>VLOOKUP(A149,'[1]PIVOT- Population Data Set'!A149:L618,5,FALSE)</f>
        <v>1504688</v>
      </c>
      <c r="R149">
        <f>VLOOKUP(A149,'[1]PIVOT- Population Data Set'!A149:L618,6,FALSE)</f>
        <v>1865768</v>
      </c>
      <c r="S149">
        <f>VLOOKUP(A149,'[1]PIVOT- Population Data Set'!A149:L618,7,FALSE)</f>
        <v>2261261</v>
      </c>
      <c r="T149">
        <f>VLOOKUP(A149,'[1]PIVOT- Population Data Set'!A149:L618,8,FALSE)</f>
        <v>2648573</v>
      </c>
      <c r="U149">
        <f>VLOOKUP(A149,'[1]PIVOT- Population Data Set'!A149:L618,9,FALSE)</f>
        <v>3062424</v>
      </c>
      <c r="V149">
        <f>VLOOKUP(A149,'[1]PIVOT- Population Data Set'!A149:L618,10,FALSE)</f>
        <v>3469582</v>
      </c>
      <c r="W149">
        <f>VLOOKUP(A149,'[1]PIVOT- Population Data Set'!A149:L618,11,FALSE)</f>
        <v>216397</v>
      </c>
      <c r="X149">
        <f t="shared" si="5"/>
        <v>6748403</v>
      </c>
      <c r="Y149">
        <f>VLOOKUP(A149,'[1]PIVOT- Population Data Set'!A149:L618,12,FALSE)</f>
        <v>2931206</v>
      </c>
      <c r="Z149" s="9">
        <f>B149/N149</f>
        <v>0</v>
      </c>
      <c r="AA149" s="9">
        <f>C149/O149</f>
        <v>0</v>
      </c>
      <c r="AB149" s="9">
        <f>D149/P149</f>
        <v>0</v>
      </c>
      <c r="AC149" s="9">
        <f>E149/Q149</f>
        <v>0</v>
      </c>
      <c r="AD149" s="9">
        <f>F149/R149</f>
        <v>0</v>
      </c>
      <c r="AE149" s="9">
        <f>G149/S149</f>
        <v>0</v>
      </c>
      <c r="AF149" s="9">
        <f>H149/T149</f>
        <v>0</v>
      </c>
      <c r="AG149" s="9">
        <f>I149/U149</f>
        <v>0</v>
      </c>
      <c r="AH149" s="9">
        <f>J149/V149</f>
        <v>3.0839449824215136E-5</v>
      </c>
      <c r="AI149" s="9">
        <f>K149/W149</f>
        <v>1.7283049210478887E-3</v>
      </c>
      <c r="AJ149" s="9">
        <f>M149/Y149</f>
        <v>1.6409627982475473E-4</v>
      </c>
    </row>
    <row r="150" spans="1:36" x14ac:dyDescent="0.3">
      <c r="A150" t="s">
        <v>173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144</v>
      </c>
      <c r="K150">
        <v>348</v>
      </c>
      <c r="L150">
        <f t="shared" si="4"/>
        <v>492</v>
      </c>
      <c r="M150">
        <v>492</v>
      </c>
      <c r="N150">
        <f>VLOOKUP(A150,'[1]PIVOT- Population Data Set'!A150:L619,2,FALSE)</f>
        <v>355827</v>
      </c>
      <c r="O150">
        <f>VLOOKUP(A150,'[1]PIVOT- Population Data Set'!A150:L619,3,FALSE)</f>
        <v>728969</v>
      </c>
      <c r="P150">
        <f>VLOOKUP(A150,'[1]PIVOT- Population Data Set'!A150:L619,4,FALSE)</f>
        <v>1107285</v>
      </c>
      <c r="Q150">
        <f>VLOOKUP(A150,'[1]PIVOT- Population Data Set'!A150:L619,5,FALSE)</f>
        <v>1476728</v>
      </c>
      <c r="R150">
        <f>VLOOKUP(A150,'[1]PIVOT- Population Data Set'!A150:L619,6,FALSE)</f>
        <v>1837762</v>
      </c>
      <c r="S150">
        <f>VLOOKUP(A150,'[1]PIVOT- Population Data Set'!A150:L619,7,FALSE)</f>
        <v>2238041</v>
      </c>
      <c r="T150">
        <f>VLOOKUP(A150,'[1]PIVOT- Population Data Set'!A150:L619,8,FALSE)</f>
        <v>2611562</v>
      </c>
      <c r="U150">
        <f>VLOOKUP(A150,'[1]PIVOT- Population Data Set'!A150:L619,9,FALSE)</f>
        <v>2999351</v>
      </c>
      <c r="V150">
        <f>VLOOKUP(A150,'[1]PIVOT- Population Data Set'!A150:L619,10,FALSE)</f>
        <v>3430699</v>
      </c>
      <c r="W150">
        <f>VLOOKUP(A150,'[1]PIVOT- Population Data Set'!A150:L619,11,FALSE)</f>
        <v>134197</v>
      </c>
      <c r="X150">
        <f t="shared" si="5"/>
        <v>6564247</v>
      </c>
      <c r="Y150">
        <f>VLOOKUP(A150,'[1]PIVOT- Population Data Set'!A150:L619,12,FALSE)</f>
        <v>2925322</v>
      </c>
      <c r="Z150" s="9">
        <f>B150/N150</f>
        <v>0</v>
      </c>
      <c r="AA150" s="9">
        <f>C150/O150</f>
        <v>0</v>
      </c>
      <c r="AB150" s="9">
        <f>D150/P150</f>
        <v>0</v>
      </c>
      <c r="AC150" s="9">
        <f>E150/Q150</f>
        <v>0</v>
      </c>
      <c r="AD150" s="9">
        <f>F150/R150</f>
        <v>0</v>
      </c>
      <c r="AE150" s="9">
        <f>G150/S150</f>
        <v>0</v>
      </c>
      <c r="AF150" s="9">
        <f>H150/T150</f>
        <v>0</v>
      </c>
      <c r="AG150" s="9">
        <f>I150/U150</f>
        <v>0</v>
      </c>
      <c r="AH150" s="9">
        <f>J150/V150</f>
        <v>4.1973953412992516E-5</v>
      </c>
      <c r="AI150" s="9">
        <f>K150/W150</f>
        <v>2.593202530607987E-3</v>
      </c>
      <c r="AJ150" s="9">
        <f>M150/Y150</f>
        <v>1.681866133027407E-4</v>
      </c>
    </row>
    <row r="151" spans="1:36" x14ac:dyDescent="0.3">
      <c r="A151" t="s">
        <v>174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11</v>
      </c>
      <c r="I151">
        <v>13</v>
      </c>
      <c r="J151">
        <v>121</v>
      </c>
      <c r="K151">
        <v>403</v>
      </c>
      <c r="L151">
        <f t="shared" si="4"/>
        <v>537</v>
      </c>
      <c r="M151">
        <v>548</v>
      </c>
      <c r="N151">
        <f>VLOOKUP(A151,'[1]PIVOT- Population Data Set'!A151:L620,2,FALSE)</f>
        <v>350438</v>
      </c>
      <c r="O151">
        <f>VLOOKUP(A151,'[1]PIVOT- Population Data Set'!A151:L620,3,FALSE)</f>
        <v>730978</v>
      </c>
      <c r="P151">
        <f>VLOOKUP(A151,'[1]PIVOT- Population Data Set'!A151:L620,4,FALSE)</f>
        <v>1128264</v>
      </c>
      <c r="Q151">
        <f>VLOOKUP(A151,'[1]PIVOT- Population Data Set'!A151:L620,5,FALSE)</f>
        <v>1503440</v>
      </c>
      <c r="R151">
        <f>VLOOKUP(A151,'[1]PIVOT- Population Data Set'!A151:L620,6,FALSE)</f>
        <v>1884478</v>
      </c>
      <c r="S151">
        <f>VLOOKUP(A151,'[1]PIVOT- Population Data Set'!A151:L620,7,FALSE)</f>
        <v>2279827</v>
      </c>
      <c r="T151">
        <f>VLOOKUP(A151,'[1]PIVOT- Population Data Set'!A151:L620,8,FALSE)</f>
        <v>2640203</v>
      </c>
      <c r="U151">
        <f>VLOOKUP(A151,'[1]PIVOT- Population Data Set'!A151:L620,9,FALSE)</f>
        <v>3042070</v>
      </c>
      <c r="V151">
        <f>VLOOKUP(A151,'[1]PIVOT- Population Data Set'!A151:L620,10,FALSE)</f>
        <v>3450481</v>
      </c>
      <c r="W151">
        <f>VLOOKUP(A151,'[1]PIVOT- Population Data Set'!A151:L620,11,FALSE)</f>
        <v>192274</v>
      </c>
      <c r="X151">
        <f t="shared" si="5"/>
        <v>6684825</v>
      </c>
      <c r="Y151">
        <f>VLOOKUP(A151,'[1]PIVOT- Population Data Set'!A151:L620,12,FALSE)</f>
        <v>2873594</v>
      </c>
      <c r="Z151" s="9">
        <f>B151/N151</f>
        <v>0</v>
      </c>
      <c r="AA151" s="9">
        <f>C151/O151</f>
        <v>0</v>
      </c>
      <c r="AB151" s="9">
        <f>D151/P151</f>
        <v>0</v>
      </c>
      <c r="AC151" s="9">
        <f>E151/Q151</f>
        <v>0</v>
      </c>
      <c r="AD151" s="9">
        <f>F151/R151</f>
        <v>0</v>
      </c>
      <c r="AE151" s="9">
        <f>G151/S151</f>
        <v>0</v>
      </c>
      <c r="AF151" s="9">
        <f>H151/T151</f>
        <v>4.166346299886789E-6</v>
      </c>
      <c r="AG151" s="9">
        <f>I151/U151</f>
        <v>4.2734059374044644E-6</v>
      </c>
      <c r="AH151" s="9">
        <f>J151/V151</f>
        <v>3.5067574636695583E-5</v>
      </c>
      <c r="AI151" s="9">
        <f>K151/W151</f>
        <v>2.0959672134557975E-3</v>
      </c>
      <c r="AJ151" s="9">
        <f>M151/Y151</f>
        <v>1.9070195720063447E-4</v>
      </c>
    </row>
    <row r="152" spans="1:36" x14ac:dyDescent="0.3">
      <c r="A152" t="s">
        <v>175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12</v>
      </c>
      <c r="I152">
        <v>21</v>
      </c>
      <c r="J152">
        <v>125</v>
      </c>
      <c r="K152">
        <v>307</v>
      </c>
      <c r="L152">
        <f t="shared" si="4"/>
        <v>453</v>
      </c>
      <c r="M152">
        <v>465</v>
      </c>
      <c r="N152">
        <f>VLOOKUP(A152,'[1]PIVOT- Population Data Set'!A152:L621,2,FALSE)</f>
        <v>404216</v>
      </c>
      <c r="O152">
        <f>VLOOKUP(A152,'[1]PIVOT- Population Data Set'!A152:L621,3,FALSE)</f>
        <v>780396</v>
      </c>
      <c r="P152">
        <f>VLOOKUP(A152,'[1]PIVOT- Population Data Set'!A152:L621,4,FALSE)</f>
        <v>1220589</v>
      </c>
      <c r="Q152">
        <f>VLOOKUP(A152,'[1]PIVOT- Population Data Set'!A152:L621,5,FALSE)</f>
        <v>1626122</v>
      </c>
      <c r="R152">
        <f>VLOOKUP(A152,'[1]PIVOT- Population Data Set'!A152:L621,6,FALSE)</f>
        <v>2025992</v>
      </c>
      <c r="S152">
        <f>VLOOKUP(A152,'[1]PIVOT- Population Data Set'!A152:L621,7,FALSE)</f>
        <v>2431077</v>
      </c>
      <c r="T152">
        <f>VLOOKUP(A152,'[1]PIVOT- Population Data Set'!A152:L621,8,FALSE)</f>
        <v>2848260</v>
      </c>
      <c r="U152">
        <f>VLOOKUP(A152,'[1]PIVOT- Population Data Set'!A152:L621,9,FALSE)</f>
        <v>3222330</v>
      </c>
      <c r="V152">
        <f>VLOOKUP(A152,'[1]PIVOT- Population Data Set'!A152:L621,10,FALSE)</f>
        <v>3684129</v>
      </c>
      <c r="W152">
        <f>VLOOKUP(A152,'[1]PIVOT- Population Data Set'!A152:L621,11,FALSE)</f>
        <v>236071</v>
      </c>
      <c r="X152">
        <f t="shared" si="5"/>
        <v>7142530</v>
      </c>
      <c r="Y152">
        <f>VLOOKUP(A152,'[1]PIVOT- Population Data Set'!A152:L621,12,FALSE)</f>
        <v>2905975</v>
      </c>
      <c r="Z152" s="9">
        <f>B152/N152</f>
        <v>0</v>
      </c>
      <c r="AA152" s="9">
        <f>C152/O152</f>
        <v>0</v>
      </c>
      <c r="AB152" s="9">
        <f>D152/P152</f>
        <v>0</v>
      </c>
      <c r="AC152" s="9">
        <f>E152/Q152</f>
        <v>0</v>
      </c>
      <c r="AD152" s="9">
        <f>F152/R152</f>
        <v>0</v>
      </c>
      <c r="AE152" s="9">
        <f>G152/S152</f>
        <v>0</v>
      </c>
      <c r="AF152" s="9">
        <f>H152/T152</f>
        <v>4.2130985233089673E-6</v>
      </c>
      <c r="AG152" s="9">
        <f>I152/U152</f>
        <v>6.5170233961139922E-6</v>
      </c>
      <c r="AH152" s="9">
        <f>J152/V152</f>
        <v>3.3929322236002048E-5</v>
      </c>
      <c r="AI152" s="9">
        <f>K152/W152</f>
        <v>1.3004562186799734E-3</v>
      </c>
      <c r="AJ152" s="9">
        <f>M152/Y152</f>
        <v>1.600151412176636E-4</v>
      </c>
    </row>
    <row r="153" spans="1:36" x14ac:dyDescent="0.3">
      <c r="A153" t="s">
        <v>176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28</v>
      </c>
      <c r="J153">
        <v>109</v>
      </c>
      <c r="K153">
        <v>360</v>
      </c>
      <c r="L153">
        <f t="shared" si="4"/>
        <v>497</v>
      </c>
      <c r="M153">
        <v>497</v>
      </c>
      <c r="N153">
        <f>VLOOKUP(A153,'[1]PIVOT- Population Data Set'!A153:L622,2,FALSE)</f>
        <v>370994</v>
      </c>
      <c r="O153">
        <f>VLOOKUP(A153,'[1]PIVOT- Population Data Set'!A153:L622,3,FALSE)</f>
        <v>710978</v>
      </c>
      <c r="P153">
        <f>VLOOKUP(A153,'[1]PIVOT- Population Data Set'!A153:L622,4,FALSE)</f>
        <v>1091749</v>
      </c>
      <c r="Q153">
        <f>VLOOKUP(A153,'[1]PIVOT- Population Data Set'!A153:L622,5,FALSE)</f>
        <v>1449146</v>
      </c>
      <c r="R153">
        <f>VLOOKUP(A153,'[1]PIVOT- Population Data Set'!A153:L622,6,FALSE)</f>
        <v>1803782</v>
      </c>
      <c r="S153">
        <f>VLOOKUP(A153,'[1]PIVOT- Population Data Set'!A153:L622,7,FALSE)</f>
        <v>2171695</v>
      </c>
      <c r="T153">
        <f>VLOOKUP(A153,'[1]PIVOT- Population Data Set'!A153:L622,8,FALSE)</f>
        <v>2522887</v>
      </c>
      <c r="U153">
        <f>VLOOKUP(A153,'[1]PIVOT- Population Data Set'!A153:L622,9,FALSE)</f>
        <v>2873567</v>
      </c>
      <c r="V153">
        <f>VLOOKUP(A153,'[1]PIVOT- Population Data Set'!A153:L622,10,FALSE)</f>
        <v>3350793</v>
      </c>
      <c r="W153">
        <f>VLOOKUP(A153,'[1]PIVOT- Population Data Set'!A153:L622,11,FALSE)</f>
        <v>160411</v>
      </c>
      <c r="X153">
        <f t="shared" si="5"/>
        <v>6384771</v>
      </c>
      <c r="Y153">
        <f>VLOOKUP(A153,'[1]PIVOT- Population Data Set'!A153:L622,12,FALSE)</f>
        <v>2985149</v>
      </c>
      <c r="Z153" s="9">
        <f>B153/N153</f>
        <v>0</v>
      </c>
      <c r="AA153" s="9">
        <f>C153/O153</f>
        <v>0</v>
      </c>
      <c r="AB153" s="9">
        <f>D153/P153</f>
        <v>0</v>
      </c>
      <c r="AC153" s="9">
        <f>E153/Q153</f>
        <v>0</v>
      </c>
      <c r="AD153" s="9">
        <f>F153/R153</f>
        <v>0</v>
      </c>
      <c r="AE153" s="9">
        <f>G153/S153</f>
        <v>0</v>
      </c>
      <c r="AF153" s="9">
        <f>H153/T153</f>
        <v>0</v>
      </c>
      <c r="AG153" s="9">
        <f>I153/U153</f>
        <v>9.7439871769128748E-6</v>
      </c>
      <c r="AH153" s="9">
        <f>J153/V153</f>
        <v>3.2529613139337465E-5</v>
      </c>
      <c r="AI153" s="9">
        <f>K153/W153</f>
        <v>2.2442351210328467E-3</v>
      </c>
      <c r="AJ153" s="9">
        <f>M153/Y153</f>
        <v>1.664908518804254E-4</v>
      </c>
    </row>
    <row r="154" spans="1:36" x14ac:dyDescent="0.3">
      <c r="A154" t="s">
        <v>177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34</v>
      </c>
      <c r="J154">
        <v>78</v>
      </c>
      <c r="K154">
        <v>272</v>
      </c>
      <c r="L154">
        <f t="shared" si="4"/>
        <v>384</v>
      </c>
      <c r="M154">
        <v>384</v>
      </c>
      <c r="N154">
        <f>VLOOKUP(A154,'[1]PIVOT- Population Data Set'!A154:L623,2,FALSE)</f>
        <v>365567</v>
      </c>
      <c r="O154">
        <f>VLOOKUP(A154,'[1]PIVOT- Population Data Set'!A154:L623,3,FALSE)</f>
        <v>686991</v>
      </c>
      <c r="P154">
        <f>VLOOKUP(A154,'[1]PIVOT- Population Data Set'!A154:L623,4,FALSE)</f>
        <v>1075310</v>
      </c>
      <c r="Q154">
        <f>VLOOKUP(A154,'[1]PIVOT- Population Data Set'!A154:L623,5,FALSE)</f>
        <v>1447141</v>
      </c>
      <c r="R154">
        <f>VLOOKUP(A154,'[1]PIVOT- Population Data Set'!A154:L623,6,FALSE)</f>
        <v>1784592</v>
      </c>
      <c r="S154">
        <f>VLOOKUP(A154,'[1]PIVOT- Population Data Set'!A154:L623,7,FALSE)</f>
        <v>2154460</v>
      </c>
      <c r="T154">
        <f>VLOOKUP(A154,'[1]PIVOT- Population Data Set'!A154:L623,8,FALSE)</f>
        <v>2531639</v>
      </c>
      <c r="U154">
        <f>VLOOKUP(A154,'[1]PIVOT- Population Data Set'!A154:L623,9,FALSE)</f>
        <v>2906374</v>
      </c>
      <c r="V154">
        <f>VLOOKUP(A154,'[1]PIVOT- Population Data Set'!A154:L623,10,FALSE)</f>
        <v>3336076</v>
      </c>
      <c r="W154">
        <f>VLOOKUP(A154,'[1]PIVOT- Population Data Set'!A154:L623,11,FALSE)</f>
        <v>258896</v>
      </c>
      <c r="X154">
        <f t="shared" si="5"/>
        <v>6501346</v>
      </c>
      <c r="Y154">
        <f>VLOOKUP(A154,'[1]PIVOT- Population Data Set'!A154:L623,12,FALSE)</f>
        <v>2919733</v>
      </c>
      <c r="Z154" s="9">
        <f>B154/N154</f>
        <v>0</v>
      </c>
      <c r="AA154" s="9">
        <f>C154/O154</f>
        <v>0</v>
      </c>
      <c r="AB154" s="9">
        <f>D154/P154</f>
        <v>0</v>
      </c>
      <c r="AC154" s="9">
        <f>E154/Q154</f>
        <v>0</v>
      </c>
      <c r="AD154" s="9">
        <f>F154/R154</f>
        <v>0</v>
      </c>
      <c r="AE154" s="9">
        <f>G154/S154</f>
        <v>0</v>
      </c>
      <c r="AF154" s="9">
        <f>H154/T154</f>
        <v>0</v>
      </c>
      <c r="AG154" s="9">
        <f>I154/U154</f>
        <v>1.1698425598357265E-5</v>
      </c>
      <c r="AH154" s="9">
        <f>J154/V154</f>
        <v>2.3380762308772343E-5</v>
      </c>
      <c r="AI154" s="9">
        <f>K154/W154</f>
        <v>1.0506149187318461E-3</v>
      </c>
      <c r="AJ154" s="9">
        <f>M154/Y154</f>
        <v>1.3151887518481997E-4</v>
      </c>
    </row>
    <row r="155" spans="1:36" x14ac:dyDescent="0.3">
      <c r="A155" t="s">
        <v>178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34</v>
      </c>
      <c r="J155">
        <v>90</v>
      </c>
      <c r="K155">
        <v>280</v>
      </c>
      <c r="L155">
        <f t="shared" si="4"/>
        <v>404</v>
      </c>
      <c r="M155">
        <v>404</v>
      </c>
      <c r="N155">
        <f>VLOOKUP(A155,'[1]PIVOT- Population Data Set'!A155:L624,2,FALSE)</f>
        <v>107384</v>
      </c>
      <c r="O155">
        <f>VLOOKUP(A155,'[1]PIVOT- Population Data Set'!A155:L624,3,FALSE)</f>
        <v>216336</v>
      </c>
      <c r="P155">
        <f>VLOOKUP(A155,'[1]PIVOT- Population Data Set'!A155:L624,4,FALSE)</f>
        <v>322195</v>
      </c>
      <c r="Q155">
        <f>VLOOKUP(A155,'[1]PIVOT- Population Data Set'!A155:L624,5,FALSE)</f>
        <v>426688</v>
      </c>
      <c r="R155">
        <f>VLOOKUP(A155,'[1]PIVOT- Population Data Set'!A155:L624,6,FALSE)</f>
        <v>528675</v>
      </c>
      <c r="S155">
        <f>VLOOKUP(A155,'[1]PIVOT- Population Data Set'!A155:L624,7,FALSE)</f>
        <v>635752</v>
      </c>
      <c r="T155">
        <f>VLOOKUP(A155,'[1]PIVOT- Population Data Set'!A155:L624,8,FALSE)</f>
        <v>746607</v>
      </c>
      <c r="U155">
        <f>VLOOKUP(A155,'[1]PIVOT- Population Data Set'!A155:L624,9,FALSE)</f>
        <v>820102</v>
      </c>
      <c r="V155">
        <f>VLOOKUP(A155,'[1]PIVOT- Population Data Set'!A155:L624,10,FALSE)</f>
        <v>876766</v>
      </c>
      <c r="W155">
        <f>VLOOKUP(A155,'[1]PIVOT- Population Data Set'!A155:L624,11,FALSE)</f>
        <v>244508</v>
      </c>
      <c r="X155">
        <f t="shared" si="5"/>
        <v>1941376</v>
      </c>
      <c r="Y155">
        <f>VLOOKUP(A155,'[1]PIVOT- Population Data Set'!A155:L624,12,FALSE)</f>
        <v>2961871</v>
      </c>
      <c r="Z155" s="9">
        <f>B155/N155</f>
        <v>0</v>
      </c>
      <c r="AA155" s="9">
        <f>C155/O155</f>
        <v>0</v>
      </c>
      <c r="AB155" s="9">
        <f>D155/P155</f>
        <v>0</v>
      </c>
      <c r="AC155" s="9">
        <f>E155/Q155</f>
        <v>0</v>
      </c>
      <c r="AD155" s="9">
        <f>F155/R155</f>
        <v>0</v>
      </c>
      <c r="AE155" s="9">
        <f>G155/S155</f>
        <v>0</v>
      </c>
      <c r="AF155" s="9">
        <f>H155/T155</f>
        <v>0</v>
      </c>
      <c r="AG155" s="9">
        <f>I155/U155</f>
        <v>4.1458257631367806E-5</v>
      </c>
      <c r="AH155" s="9">
        <f>J155/V155</f>
        <v>1.0264996589740022E-4</v>
      </c>
      <c r="AI155" s="9">
        <f>K155/W155</f>
        <v>1.1451568046853273E-3</v>
      </c>
      <c r="AJ155" s="9">
        <f>M155/Y155</f>
        <v>1.3640026861399434E-4</v>
      </c>
    </row>
    <row r="156" spans="1:36" x14ac:dyDescent="0.3">
      <c r="A156" t="s">
        <v>179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34</v>
      </c>
      <c r="I156">
        <v>128</v>
      </c>
      <c r="J156">
        <v>268</v>
      </c>
      <c r="K156">
        <v>398</v>
      </c>
      <c r="L156">
        <f t="shared" si="4"/>
        <v>794</v>
      </c>
      <c r="M156">
        <v>828</v>
      </c>
      <c r="N156">
        <f>VLOOKUP(A156,'[1]PIVOT- Population Data Set'!A156:L625,2,FALSE)</f>
        <v>505740</v>
      </c>
      <c r="O156">
        <f>VLOOKUP(A156,'[1]PIVOT- Population Data Set'!A156:L625,3,FALSE)</f>
        <v>1011089</v>
      </c>
      <c r="P156">
        <f>VLOOKUP(A156,'[1]PIVOT- Population Data Set'!A156:L625,4,FALSE)</f>
        <v>1519136</v>
      </c>
      <c r="Q156">
        <f>VLOOKUP(A156,'[1]PIVOT- Population Data Set'!A156:L625,5,FALSE)</f>
        <v>2007746</v>
      </c>
      <c r="R156">
        <f>VLOOKUP(A156,'[1]PIVOT- Population Data Set'!A156:L625,6,FALSE)</f>
        <v>2456539</v>
      </c>
      <c r="S156">
        <f>VLOOKUP(A156,'[1]PIVOT- Population Data Set'!A156:L625,7,FALSE)</f>
        <v>2934756</v>
      </c>
      <c r="T156">
        <f>VLOOKUP(A156,'[1]PIVOT- Population Data Set'!A156:L625,8,FALSE)</f>
        <v>3453198</v>
      </c>
      <c r="U156">
        <f>VLOOKUP(A156,'[1]PIVOT- Population Data Set'!A156:L625,9,FALSE)</f>
        <v>3998225</v>
      </c>
      <c r="V156">
        <f>VLOOKUP(A156,'[1]PIVOT- Population Data Set'!A156:L625,10,FALSE)</f>
        <v>4455882</v>
      </c>
      <c r="W156">
        <f>VLOOKUP(A156,'[1]PIVOT- Population Data Set'!A156:L625,11,FALSE)</f>
        <v>421901</v>
      </c>
      <c r="X156">
        <f t="shared" si="5"/>
        <v>8876008</v>
      </c>
      <c r="Y156">
        <f>VLOOKUP(A156,'[1]PIVOT- Population Data Set'!A156:L625,12,FALSE)</f>
        <v>4318288</v>
      </c>
      <c r="Z156" s="9">
        <f>B156/N156</f>
        <v>0</v>
      </c>
      <c r="AA156" s="9">
        <f>C156/O156</f>
        <v>0</v>
      </c>
      <c r="AB156" s="9">
        <f>D156/P156</f>
        <v>0</v>
      </c>
      <c r="AC156" s="9">
        <f>E156/Q156</f>
        <v>0</v>
      </c>
      <c r="AD156" s="9">
        <f>F156/R156</f>
        <v>0</v>
      </c>
      <c r="AE156" s="9">
        <f>G156/S156</f>
        <v>0</v>
      </c>
      <c r="AF156" s="9">
        <f>H156/T156</f>
        <v>9.845945700188637E-6</v>
      </c>
      <c r="AG156" s="9">
        <f>I156/U156</f>
        <v>3.2014206304047422E-5</v>
      </c>
      <c r="AH156" s="9">
        <f>J156/V156</f>
        <v>6.014521928542991E-5</v>
      </c>
      <c r="AI156" s="9">
        <f>K156/W156</f>
        <v>9.4334926914133889E-4</v>
      </c>
      <c r="AJ156" s="9">
        <f>M156/Y156</f>
        <v>1.9174265357011852E-4</v>
      </c>
    </row>
    <row r="157" spans="1:36" x14ac:dyDescent="0.3">
      <c r="A157" t="s">
        <v>180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11</v>
      </c>
      <c r="I157">
        <v>61</v>
      </c>
      <c r="J157">
        <v>266</v>
      </c>
      <c r="K157">
        <v>407</v>
      </c>
      <c r="L157">
        <f t="shared" si="4"/>
        <v>734</v>
      </c>
      <c r="M157">
        <v>745</v>
      </c>
      <c r="N157">
        <f>VLOOKUP(A157,'[1]PIVOT- Population Data Set'!A157:L626,2,FALSE)</f>
        <v>473106</v>
      </c>
      <c r="O157">
        <f>VLOOKUP(A157,'[1]PIVOT- Population Data Set'!A157:L626,3,FALSE)</f>
        <v>945489</v>
      </c>
      <c r="P157">
        <f>VLOOKUP(A157,'[1]PIVOT- Population Data Set'!A157:L626,4,FALSE)</f>
        <v>1427977</v>
      </c>
      <c r="Q157">
        <f>VLOOKUP(A157,'[1]PIVOT- Population Data Set'!A157:L626,5,FALSE)</f>
        <v>1897930</v>
      </c>
      <c r="R157">
        <f>VLOOKUP(A157,'[1]PIVOT- Population Data Set'!A157:L626,6,FALSE)</f>
        <v>2338770</v>
      </c>
      <c r="S157">
        <f>VLOOKUP(A157,'[1]PIVOT- Population Data Set'!A157:L626,7,FALSE)</f>
        <v>2769461</v>
      </c>
      <c r="T157">
        <f>VLOOKUP(A157,'[1]PIVOT- Population Data Set'!A157:L626,8,FALSE)</f>
        <v>3244263</v>
      </c>
      <c r="U157">
        <f>VLOOKUP(A157,'[1]PIVOT- Population Data Set'!A157:L626,9,FALSE)</f>
        <v>3738031</v>
      </c>
      <c r="V157">
        <f>VLOOKUP(A157,'[1]PIVOT- Population Data Set'!A157:L626,10,FALSE)</f>
        <v>4152459</v>
      </c>
      <c r="W157">
        <f>VLOOKUP(A157,'[1]PIVOT- Population Data Set'!A157:L626,11,FALSE)</f>
        <v>334824</v>
      </c>
      <c r="X157">
        <f t="shared" si="5"/>
        <v>8225314</v>
      </c>
      <c r="Y157">
        <f>VLOOKUP(A157,'[1]PIVOT- Population Data Set'!A157:L626,12,FALSE)</f>
        <v>4178330</v>
      </c>
      <c r="Z157" s="9">
        <f>B157/N157</f>
        <v>0</v>
      </c>
      <c r="AA157" s="9">
        <f>C157/O157</f>
        <v>0</v>
      </c>
      <c r="AB157" s="9">
        <f>D157/P157</f>
        <v>0</v>
      </c>
      <c r="AC157" s="9">
        <f>E157/Q157</f>
        <v>0</v>
      </c>
      <c r="AD157" s="9">
        <f>F157/R157</f>
        <v>0</v>
      </c>
      <c r="AE157" s="9">
        <f>G157/S157</f>
        <v>0</v>
      </c>
      <c r="AF157" s="9">
        <f>H157/T157</f>
        <v>3.3906005770802183E-6</v>
      </c>
      <c r="AG157" s="9">
        <f>I157/U157</f>
        <v>1.6318751770651446E-5</v>
      </c>
      <c r="AH157" s="9">
        <f>J157/V157</f>
        <v>6.4058428993519259E-5</v>
      </c>
      <c r="AI157" s="9">
        <f>K157/W157</f>
        <v>1.2155639978018301E-3</v>
      </c>
      <c r="AJ157" s="9">
        <f>M157/Y157</f>
        <v>1.7830090012038301E-4</v>
      </c>
    </row>
    <row r="158" spans="1:36" x14ac:dyDescent="0.3">
      <c r="A158" t="s">
        <v>181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24</v>
      </c>
      <c r="H158">
        <v>33</v>
      </c>
      <c r="I158">
        <v>101</v>
      </c>
      <c r="J158">
        <v>256</v>
      </c>
      <c r="K158">
        <v>386</v>
      </c>
      <c r="L158">
        <f t="shared" si="4"/>
        <v>743</v>
      </c>
      <c r="M158">
        <v>800</v>
      </c>
      <c r="N158">
        <f>VLOOKUP(A158,'[1]PIVOT- Population Data Set'!A158:L627,2,FALSE)</f>
        <v>499937</v>
      </c>
      <c r="O158">
        <f>VLOOKUP(A158,'[1]PIVOT- Population Data Set'!A158:L627,3,FALSE)</f>
        <v>989285</v>
      </c>
      <c r="P158">
        <f>VLOOKUP(A158,'[1]PIVOT- Population Data Set'!A158:L627,4,FALSE)</f>
        <v>1497375</v>
      </c>
      <c r="Q158">
        <f>VLOOKUP(A158,'[1]PIVOT- Population Data Set'!A158:L627,5,FALSE)</f>
        <v>1986380</v>
      </c>
      <c r="R158">
        <f>VLOOKUP(A158,'[1]PIVOT- Population Data Set'!A158:L627,6,FALSE)</f>
        <v>2459389</v>
      </c>
      <c r="S158">
        <f>VLOOKUP(A158,'[1]PIVOT- Population Data Set'!A158:L627,7,FALSE)</f>
        <v>2926523</v>
      </c>
      <c r="T158">
        <f>VLOOKUP(A158,'[1]PIVOT- Population Data Set'!A158:L627,8,FALSE)</f>
        <v>3430033</v>
      </c>
      <c r="U158">
        <f>VLOOKUP(A158,'[1]PIVOT- Population Data Set'!A158:L627,9,FALSE)</f>
        <v>3932657</v>
      </c>
      <c r="V158">
        <f>VLOOKUP(A158,'[1]PIVOT- Population Data Set'!A158:L627,10,FALSE)</f>
        <v>4395414</v>
      </c>
      <c r="W158">
        <f>VLOOKUP(A158,'[1]PIVOT- Population Data Set'!A158:L627,11,FALSE)</f>
        <v>187355</v>
      </c>
      <c r="X158">
        <f t="shared" si="5"/>
        <v>8515426</v>
      </c>
      <c r="Y158">
        <f>VLOOKUP(A158,'[1]PIVOT- Population Data Set'!A158:L627,12,FALSE)</f>
        <v>4295103</v>
      </c>
      <c r="Z158" s="9">
        <f>B158/N158</f>
        <v>0</v>
      </c>
      <c r="AA158" s="9">
        <f>C158/O158</f>
        <v>0</v>
      </c>
      <c r="AB158" s="9">
        <f>D158/P158</f>
        <v>0</v>
      </c>
      <c r="AC158" s="9">
        <f>E158/Q158</f>
        <v>0</v>
      </c>
      <c r="AD158" s="9">
        <f>F158/R158</f>
        <v>0</v>
      </c>
      <c r="AE158" s="9">
        <f>G158/S158</f>
        <v>8.200858151465066E-6</v>
      </c>
      <c r="AF158" s="9">
        <f>H158/T158</f>
        <v>9.6208986910621562E-6</v>
      </c>
      <c r="AG158" s="9">
        <f>I158/U158</f>
        <v>2.5682382165543551E-5</v>
      </c>
      <c r="AH158" s="9">
        <f>J158/V158</f>
        <v>5.8242522774873991E-5</v>
      </c>
      <c r="AI158" s="9">
        <f>K158/W158</f>
        <v>2.06025993434923E-3</v>
      </c>
      <c r="AJ158" s="9">
        <f>M158/Y158</f>
        <v>1.8625862988617503E-4</v>
      </c>
    </row>
    <row r="159" spans="1:36" x14ac:dyDescent="0.3">
      <c r="A159" t="s">
        <v>182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23</v>
      </c>
      <c r="I159">
        <v>90</v>
      </c>
      <c r="J159">
        <v>244</v>
      </c>
      <c r="K159">
        <v>357</v>
      </c>
      <c r="L159">
        <f t="shared" si="4"/>
        <v>691</v>
      </c>
      <c r="M159">
        <v>714</v>
      </c>
      <c r="N159">
        <f>VLOOKUP(A159,'[1]PIVOT- Population Data Set'!A159:L628,2,FALSE)</f>
        <v>524581</v>
      </c>
      <c r="O159">
        <f>VLOOKUP(A159,'[1]PIVOT- Population Data Set'!A159:L628,3,FALSE)</f>
        <v>1037753</v>
      </c>
      <c r="P159">
        <f>VLOOKUP(A159,'[1]PIVOT- Population Data Set'!A159:L628,4,FALSE)</f>
        <v>1525908</v>
      </c>
      <c r="Q159">
        <f>VLOOKUP(A159,'[1]PIVOT- Population Data Set'!A159:L628,5,FALSE)</f>
        <v>2045489</v>
      </c>
      <c r="R159">
        <f>VLOOKUP(A159,'[1]PIVOT- Population Data Set'!A159:L628,6,FALSE)</f>
        <v>2533543</v>
      </c>
      <c r="S159">
        <f>VLOOKUP(A159,'[1]PIVOT- Population Data Set'!A159:L628,7,FALSE)</f>
        <v>3004800</v>
      </c>
      <c r="T159">
        <f>VLOOKUP(A159,'[1]PIVOT- Population Data Set'!A159:L628,8,FALSE)</f>
        <v>3517667</v>
      </c>
      <c r="U159">
        <f>VLOOKUP(A159,'[1]PIVOT- Population Data Set'!A159:L628,9,FALSE)</f>
        <v>4028300</v>
      </c>
      <c r="V159">
        <f>VLOOKUP(A159,'[1]PIVOT- Population Data Set'!A159:L628,10,FALSE)</f>
        <v>4475032</v>
      </c>
      <c r="W159">
        <f>VLOOKUP(A159,'[1]PIVOT- Population Data Set'!A159:L628,11,FALSE)</f>
        <v>272218</v>
      </c>
      <c r="X159">
        <f t="shared" si="5"/>
        <v>8775550</v>
      </c>
      <c r="Y159">
        <f>VLOOKUP(A159,'[1]PIVOT- Population Data Set'!A159:L628,12,FALSE)</f>
        <v>4353333</v>
      </c>
      <c r="Z159" s="9">
        <f>B159/N159</f>
        <v>0</v>
      </c>
      <c r="AA159" s="9">
        <f>C159/O159</f>
        <v>0</v>
      </c>
      <c r="AB159" s="9">
        <f>D159/P159</f>
        <v>0</v>
      </c>
      <c r="AC159" s="9">
        <f>E159/Q159</f>
        <v>0</v>
      </c>
      <c r="AD159" s="9">
        <f>F159/R159</f>
        <v>0</v>
      </c>
      <c r="AE159" s="9">
        <f>G159/S159</f>
        <v>0</v>
      </c>
      <c r="AF159" s="9">
        <f>H159/T159</f>
        <v>6.538424472811099E-6</v>
      </c>
      <c r="AG159" s="9">
        <f>I159/U159</f>
        <v>2.2341930839311868E-5</v>
      </c>
      <c r="AH159" s="9">
        <f>J159/V159</f>
        <v>5.4524749767152506E-5</v>
      </c>
      <c r="AI159" s="9">
        <f>K159/W159</f>
        <v>1.3114489122688434E-3</v>
      </c>
      <c r="AJ159" s="9">
        <f>M159/Y159</f>
        <v>1.6401226370691145E-4</v>
      </c>
    </row>
    <row r="160" spans="1:36" x14ac:dyDescent="0.3">
      <c r="A160" t="s">
        <v>183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21</v>
      </c>
      <c r="I160">
        <v>135</v>
      </c>
      <c r="J160">
        <v>224</v>
      </c>
      <c r="K160">
        <v>377</v>
      </c>
      <c r="L160">
        <f t="shared" si="4"/>
        <v>736</v>
      </c>
      <c r="M160">
        <v>757</v>
      </c>
      <c r="N160">
        <f>VLOOKUP(A160,'[1]PIVOT- Population Data Set'!A160:L629,2,FALSE)</f>
        <v>496175</v>
      </c>
      <c r="O160">
        <f>VLOOKUP(A160,'[1]PIVOT- Population Data Set'!A160:L629,3,FALSE)</f>
        <v>988279</v>
      </c>
      <c r="P160">
        <f>VLOOKUP(A160,'[1]PIVOT- Population Data Set'!A160:L629,4,FALSE)</f>
        <v>1468678</v>
      </c>
      <c r="Q160">
        <f>VLOOKUP(A160,'[1]PIVOT- Population Data Set'!A160:L629,5,FALSE)</f>
        <v>1978151</v>
      </c>
      <c r="R160">
        <f>VLOOKUP(A160,'[1]PIVOT- Population Data Set'!A160:L629,6,FALSE)</f>
        <v>2455658</v>
      </c>
      <c r="S160">
        <f>VLOOKUP(A160,'[1]PIVOT- Population Data Set'!A160:L629,7,FALSE)</f>
        <v>2922275</v>
      </c>
      <c r="T160">
        <f>VLOOKUP(A160,'[1]PIVOT- Population Data Set'!A160:L629,8,FALSE)</f>
        <v>3374390</v>
      </c>
      <c r="U160">
        <f>VLOOKUP(A160,'[1]PIVOT- Population Data Set'!A160:L629,9,FALSE)</f>
        <v>3876742</v>
      </c>
      <c r="V160">
        <f>VLOOKUP(A160,'[1]PIVOT- Population Data Set'!A160:L629,10,FALSE)</f>
        <v>4328216</v>
      </c>
      <c r="W160">
        <f>VLOOKUP(A160,'[1]PIVOT- Population Data Set'!A160:L629,11,FALSE)</f>
        <v>259050</v>
      </c>
      <c r="X160">
        <f t="shared" si="5"/>
        <v>8464008</v>
      </c>
      <c r="Y160">
        <f>VLOOKUP(A160,'[1]PIVOT- Population Data Set'!A160:L629,12,FALSE)</f>
        <v>4383424</v>
      </c>
      <c r="Z160" s="9">
        <f>B160/N160</f>
        <v>0</v>
      </c>
      <c r="AA160" s="9">
        <f>C160/O160</f>
        <v>0</v>
      </c>
      <c r="AB160" s="9">
        <f>D160/P160</f>
        <v>0</v>
      </c>
      <c r="AC160" s="9">
        <f>E160/Q160</f>
        <v>0</v>
      </c>
      <c r="AD160" s="9">
        <f>F160/R160</f>
        <v>0</v>
      </c>
      <c r="AE160" s="9">
        <f>G160/S160</f>
        <v>0</v>
      </c>
      <c r="AF160" s="9">
        <f>H160/T160</f>
        <v>6.2233470345751383E-6</v>
      </c>
      <c r="AG160" s="9">
        <f>I160/U160</f>
        <v>3.4823055029197198E-5</v>
      </c>
      <c r="AH160" s="9">
        <f>J160/V160</f>
        <v>5.1753424505616169E-5</v>
      </c>
      <c r="AI160" s="9">
        <f>K160/W160</f>
        <v>1.4553175062729203E-3</v>
      </c>
      <c r="AJ160" s="9">
        <f>M160/Y160</f>
        <v>1.7269604765589639E-4</v>
      </c>
    </row>
    <row r="161" spans="1:36" x14ac:dyDescent="0.3">
      <c r="A161" t="s">
        <v>184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12</v>
      </c>
      <c r="H161">
        <v>63</v>
      </c>
      <c r="I161">
        <v>154</v>
      </c>
      <c r="J161">
        <v>257</v>
      </c>
      <c r="K161">
        <v>374</v>
      </c>
      <c r="L161">
        <f t="shared" si="4"/>
        <v>785</v>
      </c>
      <c r="M161">
        <v>860</v>
      </c>
      <c r="N161">
        <f>VLOOKUP(A161,'[1]PIVOT- Population Data Set'!A161:L630,2,FALSE)</f>
        <v>464997</v>
      </c>
      <c r="O161">
        <f>VLOOKUP(A161,'[1]PIVOT- Population Data Set'!A161:L630,3,FALSE)</f>
        <v>932170</v>
      </c>
      <c r="P161">
        <f>VLOOKUP(A161,'[1]PIVOT- Population Data Set'!A161:L630,4,FALSE)</f>
        <v>1410459</v>
      </c>
      <c r="Q161">
        <f>VLOOKUP(A161,'[1]PIVOT- Population Data Set'!A161:L630,5,FALSE)</f>
        <v>1897619</v>
      </c>
      <c r="R161">
        <f>VLOOKUP(A161,'[1]PIVOT- Population Data Set'!A161:L630,6,FALSE)</f>
        <v>2372684</v>
      </c>
      <c r="S161">
        <f>VLOOKUP(A161,'[1]PIVOT- Population Data Set'!A161:L630,7,FALSE)</f>
        <v>2848596</v>
      </c>
      <c r="T161">
        <f>VLOOKUP(A161,'[1]PIVOT- Population Data Set'!A161:L630,8,FALSE)</f>
        <v>3352709</v>
      </c>
      <c r="U161">
        <f>VLOOKUP(A161,'[1]PIVOT- Population Data Set'!A161:L630,9,FALSE)</f>
        <v>3785469</v>
      </c>
      <c r="V161">
        <f>VLOOKUP(A161,'[1]PIVOT- Population Data Set'!A161:L630,10,FALSE)</f>
        <v>4211226</v>
      </c>
      <c r="W161">
        <f>VLOOKUP(A161,'[1]PIVOT- Population Data Set'!A161:L630,11,FALSE)</f>
        <v>210143</v>
      </c>
      <c r="X161">
        <f t="shared" si="5"/>
        <v>8206838</v>
      </c>
      <c r="Y161">
        <f>VLOOKUP(A161,'[1]PIVOT- Population Data Set'!A161:L630,12,FALSE)</f>
        <v>4391453</v>
      </c>
      <c r="Z161" s="9">
        <f>B161/N161</f>
        <v>0</v>
      </c>
      <c r="AA161" s="9">
        <f>C161/O161</f>
        <v>0</v>
      </c>
      <c r="AB161" s="9">
        <f>D161/P161</f>
        <v>0</v>
      </c>
      <c r="AC161" s="9">
        <f>E161/Q161</f>
        <v>0</v>
      </c>
      <c r="AD161" s="9">
        <f>F161/R161</f>
        <v>0</v>
      </c>
      <c r="AE161" s="9">
        <f>G161/S161</f>
        <v>4.2126015763555098E-6</v>
      </c>
      <c r="AF161" s="9">
        <f>H161/T161</f>
        <v>1.8790774862954106E-5</v>
      </c>
      <c r="AG161" s="9">
        <f>I161/U161</f>
        <v>4.0681881161885095E-5</v>
      </c>
      <c r="AH161" s="9">
        <f>J161/V161</f>
        <v>6.1027358778654955E-5</v>
      </c>
      <c r="AI161" s="9">
        <f>K161/W161</f>
        <v>1.7797404624470003E-3</v>
      </c>
      <c r="AJ161" s="9">
        <f>M161/Y161</f>
        <v>1.9583495485435003E-4</v>
      </c>
    </row>
    <row r="162" spans="1:36" x14ac:dyDescent="0.3">
      <c r="A162" t="s">
        <v>185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56</v>
      </c>
      <c r="I162">
        <v>161</v>
      </c>
      <c r="J162">
        <v>228</v>
      </c>
      <c r="K162">
        <v>390</v>
      </c>
      <c r="L162">
        <f t="shared" si="4"/>
        <v>779</v>
      </c>
      <c r="M162">
        <v>835</v>
      </c>
      <c r="N162">
        <f>VLOOKUP(A162,'[1]PIVOT- Population Data Set'!A162:L631,2,FALSE)</f>
        <v>605978</v>
      </c>
      <c r="O162">
        <f>VLOOKUP(A162,'[1]PIVOT- Population Data Set'!A162:L631,3,FALSE)</f>
        <v>1153742</v>
      </c>
      <c r="P162">
        <f>VLOOKUP(A162,'[1]PIVOT- Population Data Set'!A162:L631,4,FALSE)</f>
        <v>1733217</v>
      </c>
      <c r="Q162">
        <f>VLOOKUP(A162,'[1]PIVOT- Population Data Set'!A162:L631,5,FALSE)</f>
        <v>2328996</v>
      </c>
      <c r="R162">
        <f>VLOOKUP(A162,'[1]PIVOT- Population Data Set'!A162:L631,6,FALSE)</f>
        <v>2900312</v>
      </c>
      <c r="S162">
        <f>VLOOKUP(A162,'[1]PIVOT- Population Data Set'!A162:L631,7,FALSE)</f>
        <v>3442321</v>
      </c>
      <c r="T162">
        <f>VLOOKUP(A162,'[1]PIVOT- Population Data Set'!A162:L631,8,FALSE)</f>
        <v>3983975</v>
      </c>
      <c r="U162">
        <f>VLOOKUP(A162,'[1]PIVOT- Population Data Set'!A162:L631,9,FALSE)</f>
        <v>4544478</v>
      </c>
      <c r="V162">
        <f>VLOOKUP(A162,'[1]PIVOT- Population Data Set'!A162:L631,10,FALSE)</f>
        <v>5068601</v>
      </c>
      <c r="W162">
        <f>VLOOKUP(A162,'[1]PIVOT- Population Data Set'!A162:L631,11,FALSE)</f>
        <v>217014</v>
      </c>
      <c r="X162">
        <f t="shared" si="5"/>
        <v>9830093</v>
      </c>
      <c r="Y162">
        <f>VLOOKUP(A162,'[1]PIVOT- Population Data Set'!A162:L631,12,FALSE)</f>
        <v>4777819</v>
      </c>
      <c r="Z162" s="9">
        <f>B162/N162</f>
        <v>0</v>
      </c>
      <c r="AA162" s="9">
        <f>C162/O162</f>
        <v>0</v>
      </c>
      <c r="AB162" s="9">
        <f>D162/P162</f>
        <v>0</v>
      </c>
      <c r="AC162" s="9">
        <f>E162/Q162</f>
        <v>0</v>
      </c>
      <c r="AD162" s="9">
        <f>F162/R162</f>
        <v>0</v>
      </c>
      <c r="AE162" s="9">
        <f>G162/S162</f>
        <v>0</v>
      </c>
      <c r="AF162" s="9">
        <f>H162/T162</f>
        <v>1.40563131043744E-5</v>
      </c>
      <c r="AG162" s="9">
        <f>I162/U162</f>
        <v>3.5427611268004819E-5</v>
      </c>
      <c r="AH162" s="9">
        <f>J162/V162</f>
        <v>4.4982826622178385E-5</v>
      </c>
      <c r="AI162" s="9">
        <f>K162/W162</f>
        <v>1.7971190798750311E-3</v>
      </c>
      <c r="AJ162" s="9">
        <f>M162/Y162</f>
        <v>1.7476593399624388E-4</v>
      </c>
    </row>
    <row r="163" spans="1:36" x14ac:dyDescent="0.3">
      <c r="A163" t="s">
        <v>186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53</v>
      </c>
      <c r="I163">
        <v>160</v>
      </c>
      <c r="J163">
        <v>213</v>
      </c>
      <c r="K163">
        <v>318</v>
      </c>
      <c r="L163">
        <f t="shared" si="4"/>
        <v>691</v>
      </c>
      <c r="M163">
        <v>744</v>
      </c>
      <c r="N163">
        <f>VLOOKUP(A163,'[1]PIVOT- Population Data Set'!A163:L632,2,FALSE)</f>
        <v>578236</v>
      </c>
      <c r="O163">
        <f>VLOOKUP(A163,'[1]PIVOT- Population Data Set'!A163:L632,3,FALSE)</f>
        <v>1121591</v>
      </c>
      <c r="P163">
        <f>VLOOKUP(A163,'[1]PIVOT- Population Data Set'!A163:L632,4,FALSE)</f>
        <v>1669493</v>
      </c>
      <c r="Q163">
        <f>VLOOKUP(A163,'[1]PIVOT- Population Data Set'!A163:L632,5,FALSE)</f>
        <v>2238745</v>
      </c>
      <c r="R163">
        <f>VLOOKUP(A163,'[1]PIVOT- Population Data Set'!A163:L632,6,FALSE)</f>
        <v>2754792</v>
      </c>
      <c r="S163">
        <f>VLOOKUP(A163,'[1]PIVOT- Population Data Set'!A163:L632,7,FALSE)</f>
        <v>3269886</v>
      </c>
      <c r="T163">
        <f>VLOOKUP(A163,'[1]PIVOT- Population Data Set'!A163:L632,8,FALSE)</f>
        <v>3835935</v>
      </c>
      <c r="U163">
        <f>VLOOKUP(A163,'[1]PIVOT- Population Data Set'!A163:L632,9,FALSE)</f>
        <v>4417773</v>
      </c>
      <c r="V163">
        <f>VLOOKUP(A163,'[1]PIVOT- Population Data Set'!A163:L632,10,FALSE)</f>
        <v>4919842</v>
      </c>
      <c r="W163">
        <f>VLOOKUP(A163,'[1]PIVOT- Population Data Set'!A163:L632,11,FALSE)</f>
        <v>236756</v>
      </c>
      <c r="X163">
        <f t="shared" si="5"/>
        <v>9574371</v>
      </c>
      <c r="Y163">
        <f>VLOOKUP(A163,'[1]PIVOT- Population Data Set'!A163:L632,12,FALSE)</f>
        <v>4572329</v>
      </c>
      <c r="Z163" s="9">
        <f>B163/N163</f>
        <v>0</v>
      </c>
      <c r="AA163" s="9">
        <f>C163/O163</f>
        <v>0</v>
      </c>
      <c r="AB163" s="9">
        <f>D163/P163</f>
        <v>0</v>
      </c>
      <c r="AC163" s="9">
        <f>E163/Q163</f>
        <v>0</v>
      </c>
      <c r="AD163" s="9">
        <f>F163/R163</f>
        <v>0</v>
      </c>
      <c r="AE163" s="9">
        <f>G163/S163</f>
        <v>0</v>
      </c>
      <c r="AF163" s="9">
        <f>H163/T163</f>
        <v>1.3816709615778161E-5</v>
      </c>
      <c r="AG163" s="9">
        <f>I163/U163</f>
        <v>3.6217342991593273E-5</v>
      </c>
      <c r="AH163" s="9">
        <f>J163/V163</f>
        <v>4.3294073264954442E-5</v>
      </c>
      <c r="AI163" s="9">
        <f>K163/W163</f>
        <v>1.3431549781209346E-3</v>
      </c>
      <c r="AJ163" s="9">
        <f>M163/Y163</f>
        <v>1.627179496488551E-4</v>
      </c>
    </row>
    <row r="164" spans="1:36" x14ac:dyDescent="0.3">
      <c r="A164" t="s">
        <v>187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39</v>
      </c>
      <c r="I164">
        <v>126</v>
      </c>
      <c r="J164">
        <v>270</v>
      </c>
      <c r="K164">
        <v>328</v>
      </c>
      <c r="L164">
        <f t="shared" si="4"/>
        <v>724</v>
      </c>
      <c r="M164">
        <v>763</v>
      </c>
      <c r="N164">
        <f>VLOOKUP(A164,'[1]PIVOT- Population Data Set'!A164:L633,2,FALSE)</f>
        <v>205246</v>
      </c>
      <c r="O164">
        <f>VLOOKUP(A164,'[1]PIVOT- Population Data Set'!A164:L633,3,FALSE)</f>
        <v>418807</v>
      </c>
      <c r="P164">
        <f>VLOOKUP(A164,'[1]PIVOT- Population Data Set'!A164:L633,4,FALSE)</f>
        <v>634087</v>
      </c>
      <c r="Q164">
        <f>VLOOKUP(A164,'[1]PIVOT- Population Data Set'!A164:L633,5,FALSE)</f>
        <v>839079</v>
      </c>
      <c r="R164">
        <f>VLOOKUP(A164,'[1]PIVOT- Population Data Set'!A164:L633,6,FALSE)</f>
        <v>1052642</v>
      </c>
      <c r="S164">
        <f>VLOOKUP(A164,'[1]PIVOT- Population Data Set'!A164:L633,7,FALSE)</f>
        <v>1293907</v>
      </c>
      <c r="T164">
        <f>VLOOKUP(A164,'[1]PIVOT- Population Data Set'!A164:L633,8,FALSE)</f>
        <v>1518040</v>
      </c>
      <c r="U164">
        <f>VLOOKUP(A164,'[1]PIVOT- Population Data Set'!A164:L633,9,FALSE)</f>
        <v>1665300</v>
      </c>
      <c r="V164">
        <f>VLOOKUP(A164,'[1]PIVOT- Population Data Set'!A164:L633,10,FALSE)</f>
        <v>1734489</v>
      </c>
      <c r="W164">
        <f>VLOOKUP(A164,'[1]PIVOT- Population Data Set'!A164:L633,11,FALSE)</f>
        <v>186153</v>
      </c>
      <c r="X164">
        <f t="shared" si="5"/>
        <v>3585942</v>
      </c>
      <c r="Y164">
        <f>VLOOKUP(A164,'[1]PIVOT- Population Data Set'!A164:L633,12,FALSE)</f>
        <v>4501623</v>
      </c>
      <c r="Z164" s="9">
        <f>B164/N164</f>
        <v>0</v>
      </c>
      <c r="AA164" s="9">
        <f>C164/O164</f>
        <v>0</v>
      </c>
      <c r="AB164" s="9">
        <f>D164/P164</f>
        <v>0</v>
      </c>
      <c r="AC164" s="9">
        <f>E164/Q164</f>
        <v>0</v>
      </c>
      <c r="AD164" s="9">
        <f>F164/R164</f>
        <v>0</v>
      </c>
      <c r="AE164" s="9">
        <f>G164/S164</f>
        <v>0</v>
      </c>
      <c r="AF164" s="9">
        <f>H164/T164</f>
        <v>2.5691022634449685E-5</v>
      </c>
      <c r="AG164" s="9">
        <f>I164/U164</f>
        <v>7.5662042875157629E-5</v>
      </c>
      <c r="AH164" s="9">
        <f>J164/V164</f>
        <v>1.556654438281246E-4</v>
      </c>
      <c r="AI164" s="9">
        <f>K164/W164</f>
        <v>1.7619914801265625E-3</v>
      </c>
      <c r="AJ164" s="9">
        <f>M164/Y164</f>
        <v>1.694944245664286E-4</v>
      </c>
    </row>
    <row r="165" spans="1:36" x14ac:dyDescent="0.3">
      <c r="A165" t="s">
        <v>188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73</v>
      </c>
      <c r="J165">
        <v>243</v>
      </c>
      <c r="K165">
        <v>345</v>
      </c>
      <c r="L165">
        <f t="shared" si="4"/>
        <v>661</v>
      </c>
      <c r="M165">
        <v>661</v>
      </c>
      <c r="N165">
        <f>VLOOKUP(A165,'[1]PIVOT- Population Data Set'!A165:L634,2,FALSE)</f>
        <v>269135</v>
      </c>
      <c r="O165">
        <f>VLOOKUP(A165,'[1]PIVOT- Population Data Set'!A165:L634,3,FALSE)</f>
        <v>519284</v>
      </c>
      <c r="P165">
        <f>VLOOKUP(A165,'[1]PIVOT- Population Data Set'!A165:L634,4,FALSE)</f>
        <v>772401</v>
      </c>
      <c r="Q165">
        <f>VLOOKUP(A165,'[1]PIVOT- Population Data Set'!A165:L634,5,FALSE)</f>
        <v>1020413</v>
      </c>
      <c r="R165">
        <f>VLOOKUP(A165,'[1]PIVOT- Population Data Set'!A165:L634,6,FALSE)</f>
        <v>1260489</v>
      </c>
      <c r="S165">
        <f>VLOOKUP(A165,'[1]PIVOT- Population Data Set'!A165:L634,7,FALSE)</f>
        <v>1496304</v>
      </c>
      <c r="T165">
        <f>VLOOKUP(A165,'[1]PIVOT- Population Data Set'!A165:L634,8,FALSE)</f>
        <v>1736161</v>
      </c>
      <c r="U165">
        <f>VLOOKUP(A165,'[1]PIVOT- Population Data Set'!A165:L634,9,FALSE)</f>
        <v>2046649</v>
      </c>
      <c r="V165">
        <f>VLOOKUP(A165,'[1]PIVOT- Population Data Set'!A165:L634,10,FALSE)</f>
        <v>2330525</v>
      </c>
      <c r="W165">
        <f>VLOOKUP(A165,'[1]PIVOT- Population Data Set'!A165:L634,11,FALSE)</f>
        <v>59348</v>
      </c>
      <c r="X165">
        <f t="shared" si="5"/>
        <v>4436522</v>
      </c>
      <c r="Y165">
        <f>VLOOKUP(A165,'[1]PIVOT- Population Data Set'!A165:L634,12,FALSE)</f>
        <v>4437074</v>
      </c>
      <c r="Z165" s="9">
        <f>B165/N165</f>
        <v>0</v>
      </c>
      <c r="AA165" s="9">
        <f>C165/O165</f>
        <v>0</v>
      </c>
      <c r="AB165" s="9">
        <f>D165/P165</f>
        <v>0</v>
      </c>
      <c r="AC165" s="9">
        <f>E165/Q165</f>
        <v>0</v>
      </c>
      <c r="AD165" s="9">
        <f>F165/R165</f>
        <v>0</v>
      </c>
      <c r="AE165" s="9">
        <f>G165/S165</f>
        <v>0</v>
      </c>
      <c r="AF165" s="9">
        <f>H165/T165</f>
        <v>0</v>
      </c>
      <c r="AG165" s="9">
        <f>I165/U165</f>
        <v>3.5668060326905104E-5</v>
      </c>
      <c r="AH165" s="9">
        <f>J165/V165</f>
        <v>1.04268351551689E-4</v>
      </c>
      <c r="AI165" s="9">
        <f>K165/W165</f>
        <v>5.8131697782570603E-3</v>
      </c>
      <c r="AJ165" s="9">
        <f>M165/Y165</f>
        <v>1.4897204779546161E-4</v>
      </c>
    </row>
    <row r="166" spans="1:36" x14ac:dyDescent="0.3">
      <c r="A166" t="s">
        <v>189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11</v>
      </c>
      <c r="I166">
        <v>122</v>
      </c>
      <c r="J166">
        <v>247</v>
      </c>
      <c r="K166">
        <v>338</v>
      </c>
      <c r="L166">
        <f t="shared" si="4"/>
        <v>707</v>
      </c>
      <c r="M166">
        <v>718</v>
      </c>
      <c r="N166">
        <f>VLOOKUP(A166,'[1]PIVOT- Population Data Set'!A166:L635,2,FALSE)</f>
        <v>282581</v>
      </c>
      <c r="O166">
        <f>VLOOKUP(A166,'[1]PIVOT- Population Data Set'!A166:L635,3,FALSE)</f>
        <v>540653</v>
      </c>
      <c r="P166">
        <f>VLOOKUP(A166,'[1]PIVOT- Population Data Set'!A166:L635,4,FALSE)</f>
        <v>806225</v>
      </c>
      <c r="Q166">
        <f>VLOOKUP(A166,'[1]PIVOT- Population Data Set'!A166:L635,5,FALSE)</f>
        <v>1070797</v>
      </c>
      <c r="R166">
        <f>VLOOKUP(A166,'[1]PIVOT- Population Data Set'!A166:L635,6,FALSE)</f>
        <v>1325448</v>
      </c>
      <c r="S166">
        <f>VLOOKUP(A166,'[1]PIVOT- Population Data Set'!A166:L635,7,FALSE)</f>
        <v>1573165</v>
      </c>
      <c r="T166">
        <f>VLOOKUP(A166,'[1]PIVOT- Population Data Set'!A166:L635,8,FALSE)</f>
        <v>1832220</v>
      </c>
      <c r="U166">
        <f>VLOOKUP(A166,'[1]PIVOT- Population Data Set'!A166:L635,9,FALSE)</f>
        <v>2105907</v>
      </c>
      <c r="V166">
        <f>VLOOKUP(A166,'[1]PIVOT- Population Data Set'!A166:L635,10,FALSE)</f>
        <v>2386537</v>
      </c>
      <c r="W166">
        <f>VLOOKUP(A166,'[1]PIVOT- Population Data Set'!A166:L635,11,FALSE)</f>
        <v>55304</v>
      </c>
      <c r="X166">
        <f t="shared" si="5"/>
        <v>4547748</v>
      </c>
      <c r="Y166">
        <f>VLOOKUP(A166,'[1]PIVOT- Population Data Set'!A166:L635,12,FALSE)</f>
        <v>4490871</v>
      </c>
      <c r="Z166" s="9">
        <f>B166/N166</f>
        <v>0</v>
      </c>
      <c r="AA166" s="9">
        <f>C166/O166</f>
        <v>0</v>
      </c>
      <c r="AB166" s="9">
        <f>D166/P166</f>
        <v>0</v>
      </c>
      <c r="AC166" s="9">
        <f>E166/Q166</f>
        <v>0</v>
      </c>
      <c r="AD166" s="9">
        <f>F166/R166</f>
        <v>0</v>
      </c>
      <c r="AE166" s="9">
        <f>G166/S166</f>
        <v>0</v>
      </c>
      <c r="AF166" s="9">
        <f>H166/T166</f>
        <v>6.0036458503891452E-6</v>
      </c>
      <c r="AG166" s="9">
        <f>I166/U166</f>
        <v>5.7932282859594465E-5</v>
      </c>
      <c r="AH166" s="9">
        <f>J166/V166</f>
        <v>1.0349724307647441E-4</v>
      </c>
      <c r="AI166" s="9">
        <f>K166/W166</f>
        <v>6.1116736583248952E-3</v>
      </c>
      <c r="AJ166" s="9">
        <f>M166/Y166</f>
        <v>1.5987989857646769E-4</v>
      </c>
    </row>
    <row r="167" spans="1:36" x14ac:dyDescent="0.3">
      <c r="A167" t="s">
        <v>190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38</v>
      </c>
      <c r="I167">
        <v>35</v>
      </c>
      <c r="J167">
        <v>242</v>
      </c>
      <c r="K167">
        <v>341</v>
      </c>
      <c r="L167">
        <f t="shared" si="4"/>
        <v>618</v>
      </c>
      <c r="M167">
        <v>656</v>
      </c>
      <c r="N167">
        <f>VLOOKUP(A167,'[1]PIVOT- Population Data Set'!A167:L636,2,FALSE)</f>
        <v>263011</v>
      </c>
      <c r="O167">
        <f>VLOOKUP(A167,'[1]PIVOT- Population Data Set'!A167:L636,3,FALSE)</f>
        <v>507325</v>
      </c>
      <c r="P167">
        <f>VLOOKUP(A167,'[1]PIVOT- Population Data Set'!A167:L636,4,FALSE)</f>
        <v>759166</v>
      </c>
      <c r="Q167">
        <f>VLOOKUP(A167,'[1]PIVOT- Population Data Set'!A167:L636,5,FALSE)</f>
        <v>990654</v>
      </c>
      <c r="R167">
        <f>VLOOKUP(A167,'[1]PIVOT- Population Data Set'!A167:L636,6,FALSE)</f>
        <v>1220001</v>
      </c>
      <c r="S167">
        <f>VLOOKUP(A167,'[1]PIVOT- Population Data Set'!A167:L636,7,FALSE)</f>
        <v>1442365</v>
      </c>
      <c r="T167">
        <f>VLOOKUP(A167,'[1]PIVOT- Population Data Set'!A167:L636,8,FALSE)</f>
        <v>1677967</v>
      </c>
      <c r="U167">
        <f>VLOOKUP(A167,'[1]PIVOT- Population Data Set'!A167:L636,9,FALSE)</f>
        <v>1948167</v>
      </c>
      <c r="V167">
        <f>VLOOKUP(A167,'[1]PIVOT- Population Data Set'!A167:L636,10,FALSE)</f>
        <v>2217145</v>
      </c>
      <c r="W167">
        <f>VLOOKUP(A167,'[1]PIVOT- Population Data Set'!A167:L636,11,FALSE)</f>
        <v>91551</v>
      </c>
      <c r="X167">
        <f t="shared" si="5"/>
        <v>4256863</v>
      </c>
      <c r="Y167">
        <f>VLOOKUP(A167,'[1]PIVOT- Population Data Set'!A167:L636,12,FALSE)</f>
        <v>4539451</v>
      </c>
      <c r="Z167" s="9">
        <f>B167/N167</f>
        <v>0</v>
      </c>
      <c r="AA167" s="9">
        <f>C167/O167</f>
        <v>0</v>
      </c>
      <c r="AB167" s="9">
        <f>D167/P167</f>
        <v>0</v>
      </c>
      <c r="AC167" s="9">
        <f>E167/Q167</f>
        <v>0</v>
      </c>
      <c r="AD167" s="9">
        <f>F167/R167</f>
        <v>0</v>
      </c>
      <c r="AE167" s="9">
        <f>G167/S167</f>
        <v>0</v>
      </c>
      <c r="AF167" s="9">
        <f>H167/T167</f>
        <v>2.2646452522606226E-5</v>
      </c>
      <c r="AG167" s="9">
        <f>I167/U167</f>
        <v>1.7965605617998867E-5</v>
      </c>
      <c r="AH167" s="9">
        <f>J167/V167</f>
        <v>1.0914937904377026E-4</v>
      </c>
      <c r="AI167" s="9">
        <f>K167/W167</f>
        <v>3.724699894048126E-3</v>
      </c>
      <c r="AJ167" s="9">
        <f>M167/Y167</f>
        <v>1.4451086706299948E-4</v>
      </c>
    </row>
    <row r="168" spans="1:36" x14ac:dyDescent="0.3">
      <c r="A168" t="s">
        <v>191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12</v>
      </c>
      <c r="I168">
        <v>78</v>
      </c>
      <c r="J168">
        <v>209</v>
      </c>
      <c r="K168">
        <v>313</v>
      </c>
      <c r="L168">
        <f t="shared" si="4"/>
        <v>600</v>
      </c>
      <c r="M168">
        <v>612</v>
      </c>
      <c r="N168">
        <f>VLOOKUP(A168,'[1]PIVOT- Population Data Set'!A168:L637,2,FALSE)</f>
        <v>272112</v>
      </c>
      <c r="O168">
        <f>VLOOKUP(A168,'[1]PIVOT- Population Data Set'!A168:L637,3,FALSE)</f>
        <v>526621</v>
      </c>
      <c r="P168">
        <f>VLOOKUP(A168,'[1]PIVOT- Population Data Set'!A168:L637,4,FALSE)</f>
        <v>796214</v>
      </c>
      <c r="Q168">
        <f>VLOOKUP(A168,'[1]PIVOT- Population Data Set'!A168:L637,5,FALSE)</f>
        <v>1039067</v>
      </c>
      <c r="R168">
        <f>VLOOKUP(A168,'[1]PIVOT- Population Data Set'!A168:L637,6,FALSE)</f>
        <v>1270595</v>
      </c>
      <c r="S168">
        <f>VLOOKUP(A168,'[1]PIVOT- Population Data Set'!A168:L637,7,FALSE)</f>
        <v>1498339</v>
      </c>
      <c r="T168">
        <f>VLOOKUP(A168,'[1]PIVOT- Population Data Set'!A168:L637,8,FALSE)</f>
        <v>1708572</v>
      </c>
      <c r="U168">
        <f>VLOOKUP(A168,'[1]PIVOT- Population Data Set'!A168:L637,9,FALSE)</f>
        <v>1990032</v>
      </c>
      <c r="V168">
        <f>VLOOKUP(A168,'[1]PIVOT- Population Data Set'!A168:L637,10,FALSE)</f>
        <v>2279321</v>
      </c>
      <c r="W168">
        <f>VLOOKUP(A168,'[1]PIVOT- Population Data Set'!A168:L637,11,FALSE)</f>
        <v>83254</v>
      </c>
      <c r="X168">
        <f t="shared" si="5"/>
        <v>4352607</v>
      </c>
      <c r="Y168">
        <f>VLOOKUP(A168,'[1]PIVOT- Population Data Set'!A168:L637,12,FALSE)</f>
        <v>4722489</v>
      </c>
      <c r="Z168" s="9">
        <f>B168/N168</f>
        <v>0</v>
      </c>
      <c r="AA168" s="9">
        <f>C168/O168</f>
        <v>0</v>
      </c>
      <c r="AB168" s="9">
        <f>D168/P168</f>
        <v>0</v>
      </c>
      <c r="AC168" s="9">
        <f>E168/Q168</f>
        <v>0</v>
      </c>
      <c r="AD168" s="9">
        <f>F168/R168</f>
        <v>0</v>
      </c>
      <c r="AE168" s="9">
        <f>G168/S168</f>
        <v>0</v>
      </c>
      <c r="AF168" s="9">
        <f>H168/T168</f>
        <v>7.0234090222712304E-6</v>
      </c>
      <c r="AG168" s="9">
        <f>I168/U168</f>
        <v>3.9195349622518633E-5</v>
      </c>
      <c r="AH168" s="9">
        <f>J168/V168</f>
        <v>9.1693973775523505E-5</v>
      </c>
      <c r="AI168" s="9">
        <f>K168/W168</f>
        <v>3.7595791193215941E-3</v>
      </c>
      <c r="AJ168" s="9">
        <f>M168/Y168</f>
        <v>1.2959267877595904E-4</v>
      </c>
    </row>
    <row r="169" spans="1:36" x14ac:dyDescent="0.3">
      <c r="A169" t="s">
        <v>192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14</v>
      </c>
      <c r="H169">
        <v>80</v>
      </c>
      <c r="I169">
        <v>107</v>
      </c>
      <c r="J169">
        <v>185</v>
      </c>
      <c r="K169">
        <v>344</v>
      </c>
      <c r="L169">
        <f t="shared" si="4"/>
        <v>636</v>
      </c>
      <c r="M169">
        <v>730</v>
      </c>
      <c r="N169">
        <f>VLOOKUP(A169,'[1]PIVOT- Population Data Set'!A169:L638,2,FALSE)</f>
        <v>246815</v>
      </c>
      <c r="O169">
        <f>VLOOKUP(A169,'[1]PIVOT- Population Data Set'!A169:L638,3,FALSE)</f>
        <v>479347</v>
      </c>
      <c r="P169">
        <f>VLOOKUP(A169,'[1]PIVOT- Population Data Set'!A169:L638,4,FALSE)</f>
        <v>716771</v>
      </c>
      <c r="Q169">
        <f>VLOOKUP(A169,'[1]PIVOT- Population Data Set'!A169:L638,5,FALSE)</f>
        <v>943024</v>
      </c>
      <c r="R169">
        <f>VLOOKUP(A169,'[1]PIVOT- Population Data Set'!A169:L638,6,FALSE)</f>
        <v>1170001</v>
      </c>
      <c r="S169">
        <f>VLOOKUP(A169,'[1]PIVOT- Population Data Set'!A169:L638,7,FALSE)</f>
        <v>1426951</v>
      </c>
      <c r="T169">
        <f>VLOOKUP(A169,'[1]PIVOT- Population Data Set'!A169:L638,8,FALSE)</f>
        <v>1651352</v>
      </c>
      <c r="U169">
        <f>VLOOKUP(A169,'[1]PIVOT- Population Data Set'!A169:L638,9,FALSE)</f>
        <v>1912719</v>
      </c>
      <c r="V169">
        <f>VLOOKUP(A169,'[1]PIVOT- Population Data Set'!A169:L638,10,FALSE)</f>
        <v>2180733</v>
      </c>
      <c r="W169">
        <f>VLOOKUP(A169,'[1]PIVOT- Population Data Set'!A169:L638,11,FALSE)</f>
        <v>62773</v>
      </c>
      <c r="X169">
        <f t="shared" si="5"/>
        <v>4156225</v>
      </c>
      <c r="Y169">
        <f>VLOOKUP(A169,'[1]PIVOT- Population Data Set'!A169:L638,12,FALSE)</f>
        <v>4472031</v>
      </c>
      <c r="Z169" s="9">
        <f>B169/N169</f>
        <v>0</v>
      </c>
      <c r="AA169" s="9">
        <f>C169/O169</f>
        <v>0</v>
      </c>
      <c r="AB169" s="9">
        <f>D169/P169</f>
        <v>0</v>
      </c>
      <c r="AC169" s="9">
        <f>E169/Q169</f>
        <v>0</v>
      </c>
      <c r="AD169" s="9">
        <f>F169/R169</f>
        <v>0</v>
      </c>
      <c r="AE169" s="9">
        <f>G169/S169</f>
        <v>9.811128763356275E-6</v>
      </c>
      <c r="AF169" s="9">
        <f>H169/T169</f>
        <v>4.844515282023457E-5</v>
      </c>
      <c r="AG169" s="9">
        <f>I169/U169</f>
        <v>5.5941306590251889E-5</v>
      </c>
      <c r="AH169" s="9">
        <f>J169/V169</f>
        <v>8.4833860908235901E-5</v>
      </c>
      <c r="AI169" s="9">
        <f>K169/W169</f>
        <v>5.4800630844471353E-3</v>
      </c>
      <c r="AJ169" s="9">
        <f>M169/Y169</f>
        <v>1.6323679330487647E-4</v>
      </c>
    </row>
    <row r="170" spans="1:36" x14ac:dyDescent="0.3">
      <c r="A170" t="s">
        <v>193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37</v>
      </c>
      <c r="H170">
        <v>60</v>
      </c>
      <c r="I170">
        <v>114</v>
      </c>
      <c r="J170">
        <v>162</v>
      </c>
      <c r="K170">
        <v>292</v>
      </c>
      <c r="L170">
        <f t="shared" si="4"/>
        <v>568</v>
      </c>
      <c r="M170">
        <v>665</v>
      </c>
      <c r="N170">
        <f>VLOOKUP(A170,'[1]PIVOT- Population Data Set'!A170:L639,2,FALSE)</f>
        <v>289412</v>
      </c>
      <c r="O170">
        <f>VLOOKUP(A170,'[1]PIVOT- Population Data Set'!A170:L639,3,FALSE)</f>
        <v>577463</v>
      </c>
      <c r="P170">
        <f>VLOOKUP(A170,'[1]PIVOT- Population Data Set'!A170:L639,4,FALSE)</f>
        <v>868049</v>
      </c>
      <c r="Q170">
        <f>VLOOKUP(A170,'[1]PIVOT- Population Data Set'!A170:L639,5,FALSE)</f>
        <v>1139033</v>
      </c>
      <c r="R170">
        <f>VLOOKUP(A170,'[1]PIVOT- Population Data Set'!A170:L639,6,FALSE)</f>
        <v>1413502</v>
      </c>
      <c r="S170">
        <f>VLOOKUP(A170,'[1]PIVOT- Population Data Set'!A170:L639,7,FALSE)</f>
        <v>1710481</v>
      </c>
      <c r="T170">
        <f>VLOOKUP(A170,'[1]PIVOT- Population Data Set'!A170:L639,8,FALSE)</f>
        <v>1965982</v>
      </c>
      <c r="U170">
        <f>VLOOKUP(A170,'[1]PIVOT- Population Data Set'!A170:L639,9,FALSE)</f>
        <v>2248141</v>
      </c>
      <c r="V170">
        <f>VLOOKUP(A170,'[1]PIVOT- Population Data Set'!A170:L639,10,FALSE)</f>
        <v>2539687</v>
      </c>
      <c r="W170">
        <f>VLOOKUP(A170,'[1]PIVOT- Population Data Set'!A170:L639,11,FALSE)</f>
        <v>56970</v>
      </c>
      <c r="X170">
        <f t="shared" si="5"/>
        <v>4844798</v>
      </c>
      <c r="Y170">
        <f>VLOOKUP(A170,'[1]PIVOT- Population Data Set'!A170:L639,12,FALSE)</f>
        <v>4714491</v>
      </c>
      <c r="Z170" s="9">
        <f>B170/N170</f>
        <v>0</v>
      </c>
      <c r="AA170" s="9">
        <f>C170/O170</f>
        <v>0</v>
      </c>
      <c r="AB170" s="9">
        <f>D170/P170</f>
        <v>0</v>
      </c>
      <c r="AC170" s="9">
        <f>E170/Q170</f>
        <v>0</v>
      </c>
      <c r="AD170" s="9">
        <f>F170/R170</f>
        <v>0</v>
      </c>
      <c r="AE170" s="9">
        <f>G170/S170</f>
        <v>2.1631342294945108E-5</v>
      </c>
      <c r="AF170" s="9">
        <f>H170/T170</f>
        <v>3.0519099361031789E-5</v>
      </c>
      <c r="AG170" s="9">
        <f>I170/U170</f>
        <v>5.0708563208446443E-5</v>
      </c>
      <c r="AH170" s="9">
        <f>J170/V170</f>
        <v>6.3787387973399871E-5</v>
      </c>
      <c r="AI170" s="9">
        <f>K170/W170</f>
        <v>5.1255046515710024E-3</v>
      </c>
      <c r="AJ170" s="9">
        <f>M170/Y170</f>
        <v>1.4105446377986509E-4</v>
      </c>
    </row>
    <row r="171" spans="1:36" x14ac:dyDescent="0.3">
      <c r="A171" t="s">
        <v>194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26</v>
      </c>
      <c r="I171">
        <v>74</v>
      </c>
      <c r="J171">
        <v>178</v>
      </c>
      <c r="K171">
        <v>291</v>
      </c>
      <c r="L171">
        <f t="shared" si="4"/>
        <v>543</v>
      </c>
      <c r="M171">
        <v>569</v>
      </c>
      <c r="N171">
        <f>VLOOKUP(A171,'[1]PIVOT- Population Data Set'!A171:L640,2,FALSE)</f>
        <v>252966</v>
      </c>
      <c r="O171">
        <f>VLOOKUP(A171,'[1]PIVOT- Population Data Set'!A171:L640,3,FALSE)</f>
        <v>503620</v>
      </c>
      <c r="P171">
        <f>VLOOKUP(A171,'[1]PIVOT- Population Data Set'!A171:L640,4,FALSE)</f>
        <v>770225</v>
      </c>
      <c r="Q171">
        <f>VLOOKUP(A171,'[1]PIVOT- Population Data Set'!A171:L640,5,FALSE)</f>
        <v>1020451</v>
      </c>
      <c r="R171">
        <f>VLOOKUP(A171,'[1]PIVOT- Population Data Set'!A171:L640,6,FALSE)</f>
        <v>1267882</v>
      </c>
      <c r="S171">
        <f>VLOOKUP(A171,'[1]PIVOT- Population Data Set'!A171:L640,7,FALSE)</f>
        <v>1518648</v>
      </c>
      <c r="T171">
        <f>VLOOKUP(A171,'[1]PIVOT- Population Data Set'!A171:L640,8,FALSE)</f>
        <v>1769294</v>
      </c>
      <c r="U171">
        <f>VLOOKUP(A171,'[1]PIVOT- Population Data Set'!A171:L640,9,FALSE)</f>
        <v>2054865</v>
      </c>
      <c r="V171">
        <f>VLOOKUP(A171,'[1]PIVOT- Population Data Set'!A171:L640,10,FALSE)</f>
        <v>2342847</v>
      </c>
      <c r="W171">
        <f>VLOOKUP(A171,'[1]PIVOT- Population Data Set'!A171:L640,11,FALSE)</f>
        <v>77783</v>
      </c>
      <c r="X171">
        <f t="shared" si="5"/>
        <v>4475495</v>
      </c>
      <c r="Y171">
        <f>VLOOKUP(A171,'[1]PIVOT- Population Data Set'!A171:L640,12,FALSE)</f>
        <v>4572767</v>
      </c>
      <c r="Z171" s="9">
        <f>B171/N171</f>
        <v>0</v>
      </c>
      <c r="AA171" s="9">
        <f>C171/O171</f>
        <v>0</v>
      </c>
      <c r="AB171" s="9">
        <f>D171/P171</f>
        <v>0</v>
      </c>
      <c r="AC171" s="9">
        <f>E171/Q171</f>
        <v>0</v>
      </c>
      <c r="AD171" s="9">
        <f>F171/R171</f>
        <v>0</v>
      </c>
      <c r="AE171" s="9">
        <f>G171/S171</f>
        <v>0</v>
      </c>
      <c r="AF171" s="9">
        <f>H171/T171</f>
        <v>1.4695126982853048E-5</v>
      </c>
      <c r="AG171" s="9">
        <f>I171/U171</f>
        <v>3.6012098118367875E-5</v>
      </c>
      <c r="AH171" s="9">
        <f>J171/V171</f>
        <v>7.5975938676319877E-5</v>
      </c>
      <c r="AI171" s="9">
        <f>K171/W171</f>
        <v>3.7411773780903282E-3</v>
      </c>
      <c r="AJ171" s="9">
        <f>M171/Y171</f>
        <v>1.2443231855023445E-4</v>
      </c>
    </row>
    <row r="172" spans="1:36" x14ac:dyDescent="0.3">
      <c r="A172" t="s">
        <v>195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31</v>
      </c>
      <c r="I172">
        <v>81</v>
      </c>
      <c r="J172">
        <v>175</v>
      </c>
      <c r="K172">
        <v>253</v>
      </c>
      <c r="L172">
        <f t="shared" si="4"/>
        <v>509</v>
      </c>
      <c r="M172">
        <v>540</v>
      </c>
      <c r="N172">
        <f>VLOOKUP(A172,'[1]PIVOT- Population Data Set'!A172:L641,2,FALSE)</f>
        <v>260015</v>
      </c>
      <c r="O172">
        <f>VLOOKUP(A172,'[1]PIVOT- Population Data Set'!A172:L641,3,FALSE)</f>
        <v>510378</v>
      </c>
      <c r="P172">
        <f>VLOOKUP(A172,'[1]PIVOT- Population Data Set'!A172:L641,4,FALSE)</f>
        <v>774923</v>
      </c>
      <c r="Q172">
        <f>VLOOKUP(A172,'[1]PIVOT- Population Data Set'!A172:L641,5,FALSE)</f>
        <v>1020703</v>
      </c>
      <c r="R172">
        <f>VLOOKUP(A172,'[1]PIVOT- Population Data Set'!A172:L641,6,FALSE)</f>
        <v>1257734</v>
      </c>
      <c r="S172">
        <f>VLOOKUP(A172,'[1]PIVOT- Population Data Set'!A172:L641,7,FALSE)</f>
        <v>1507529</v>
      </c>
      <c r="T172">
        <f>VLOOKUP(A172,'[1]PIVOT- Population Data Set'!A172:L641,8,FALSE)</f>
        <v>1756864</v>
      </c>
      <c r="U172">
        <f>VLOOKUP(A172,'[1]PIVOT- Population Data Set'!A172:L641,9,FALSE)</f>
        <v>1999466</v>
      </c>
      <c r="V172">
        <f>VLOOKUP(A172,'[1]PIVOT- Population Data Set'!A172:L641,10,FALSE)</f>
        <v>2308741</v>
      </c>
      <c r="W172">
        <f>VLOOKUP(A172,'[1]PIVOT- Population Data Set'!A172:L641,11,FALSE)</f>
        <v>44317</v>
      </c>
      <c r="X172">
        <f t="shared" si="5"/>
        <v>4352524</v>
      </c>
      <c r="Y172">
        <f>VLOOKUP(A172,'[1]PIVOT- Population Data Set'!A172:L641,12,FALSE)</f>
        <v>4956698</v>
      </c>
      <c r="Z172" s="9">
        <f>B172/N172</f>
        <v>0</v>
      </c>
      <c r="AA172" s="9">
        <f>C172/O172</f>
        <v>0</v>
      </c>
      <c r="AB172" s="9">
        <f>D172/P172</f>
        <v>0</v>
      </c>
      <c r="AC172" s="9">
        <f>E172/Q172</f>
        <v>0</v>
      </c>
      <c r="AD172" s="9">
        <f>F172/R172</f>
        <v>0</v>
      </c>
      <c r="AE172" s="9">
        <f>G172/S172</f>
        <v>0</v>
      </c>
      <c r="AF172" s="9">
        <f>H172/T172</f>
        <v>1.7645076682088083E-5</v>
      </c>
      <c r="AG172" s="9">
        <f>I172/U172</f>
        <v>4.051081638797559E-5</v>
      </c>
      <c r="AH172" s="9">
        <f>J172/V172</f>
        <v>7.5798887792091017E-5</v>
      </c>
      <c r="AI172" s="9">
        <f>K172/W172</f>
        <v>5.7088701852562223E-3</v>
      </c>
      <c r="AJ172" s="9">
        <f>M172/Y172</f>
        <v>1.089434942374944E-4</v>
      </c>
    </row>
    <row r="173" spans="1:36" x14ac:dyDescent="0.3">
      <c r="A173" t="s">
        <v>196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58</v>
      </c>
      <c r="I173">
        <v>121</v>
      </c>
      <c r="J173">
        <v>183</v>
      </c>
      <c r="K173">
        <v>266</v>
      </c>
      <c r="L173">
        <f t="shared" si="4"/>
        <v>570</v>
      </c>
      <c r="M173">
        <v>628</v>
      </c>
      <c r="N173">
        <f>VLOOKUP(A173,'[1]PIVOT- Population Data Set'!A173:L642,2,FALSE)</f>
        <v>156520</v>
      </c>
      <c r="O173">
        <f>VLOOKUP(A173,'[1]PIVOT- Population Data Set'!A173:L642,3,FALSE)</f>
        <v>305031</v>
      </c>
      <c r="P173">
        <f>VLOOKUP(A173,'[1]PIVOT- Population Data Set'!A173:L642,4,FALSE)</f>
        <v>472713</v>
      </c>
      <c r="Q173">
        <f>VLOOKUP(A173,'[1]PIVOT- Population Data Set'!A173:L642,5,FALSE)</f>
        <v>619157</v>
      </c>
      <c r="R173">
        <f>VLOOKUP(A173,'[1]PIVOT- Population Data Set'!A173:L642,6,FALSE)</f>
        <v>763964</v>
      </c>
      <c r="S173">
        <f>VLOOKUP(A173,'[1]PIVOT- Population Data Set'!A173:L642,7,FALSE)</f>
        <v>929703</v>
      </c>
      <c r="T173">
        <f>VLOOKUP(A173,'[1]PIVOT- Population Data Set'!A173:L642,8,FALSE)</f>
        <v>1075026</v>
      </c>
      <c r="U173">
        <f>VLOOKUP(A173,'[1]PIVOT- Population Data Set'!A173:L642,9,FALSE)</f>
        <v>1191328</v>
      </c>
      <c r="V173">
        <f>VLOOKUP(A173,'[1]PIVOT- Population Data Set'!A173:L642,10,FALSE)</f>
        <v>1266158</v>
      </c>
      <c r="W173">
        <f>VLOOKUP(A173,'[1]PIVOT- Population Data Set'!A173:L642,11,FALSE)</f>
        <v>61335</v>
      </c>
      <c r="X173">
        <f t="shared" si="5"/>
        <v>2518821</v>
      </c>
      <c r="Y173">
        <f>VLOOKUP(A173,'[1]PIVOT- Population Data Set'!A173:L642,12,FALSE)</f>
        <v>4444334</v>
      </c>
      <c r="Z173" s="9">
        <f>B173/N173</f>
        <v>0</v>
      </c>
      <c r="AA173" s="9">
        <f>C173/O173</f>
        <v>0</v>
      </c>
      <c r="AB173" s="9">
        <f>D173/P173</f>
        <v>0</v>
      </c>
      <c r="AC173" s="9">
        <f>E173/Q173</f>
        <v>0</v>
      </c>
      <c r="AD173" s="9">
        <f>F173/R173</f>
        <v>0</v>
      </c>
      <c r="AE173" s="9">
        <f>G173/S173</f>
        <v>0</v>
      </c>
      <c r="AF173" s="9">
        <f>H173/T173</f>
        <v>5.3952183482073923E-5</v>
      </c>
      <c r="AG173" s="9">
        <f>I173/U173</f>
        <v>1.0156732654650944E-4</v>
      </c>
      <c r="AH173" s="9">
        <f>J173/V173</f>
        <v>1.4453172510855676E-4</v>
      </c>
      <c r="AI173" s="9">
        <f>K173/W173</f>
        <v>4.3368386728621505E-3</v>
      </c>
      <c r="AJ173" s="9">
        <f>M173/Y173</f>
        <v>1.4130351139225809E-4</v>
      </c>
    </row>
    <row r="174" spans="1:36" x14ac:dyDescent="0.3">
      <c r="A174" t="s">
        <v>197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11</v>
      </c>
      <c r="K174">
        <v>70</v>
      </c>
      <c r="L174">
        <f t="shared" si="4"/>
        <v>81</v>
      </c>
      <c r="M174">
        <v>81</v>
      </c>
      <c r="N174">
        <f>VLOOKUP(A174,'[1]PIVOT- Population Data Set'!A174:L643,2,FALSE)</f>
        <v>54601</v>
      </c>
      <c r="O174">
        <f>VLOOKUP(A174,'[1]PIVOT- Population Data Set'!A174:L643,3,FALSE)</f>
        <v>108432</v>
      </c>
      <c r="P174">
        <f>VLOOKUP(A174,'[1]PIVOT- Population Data Set'!A174:L643,4,FALSE)</f>
        <v>161256</v>
      </c>
      <c r="Q174">
        <f>VLOOKUP(A174,'[1]PIVOT- Population Data Set'!A174:L643,5,FALSE)</f>
        <v>215540</v>
      </c>
      <c r="R174">
        <f>VLOOKUP(A174,'[1]PIVOT- Population Data Set'!A174:L643,6,FALSE)</f>
        <v>271261</v>
      </c>
      <c r="S174">
        <f>VLOOKUP(A174,'[1]PIVOT- Population Data Set'!A174:L643,7,FALSE)</f>
        <v>323911</v>
      </c>
      <c r="T174">
        <f>VLOOKUP(A174,'[1]PIVOT- Population Data Set'!A174:L643,8,FALSE)</f>
        <v>376832</v>
      </c>
      <c r="U174">
        <f>VLOOKUP(A174,'[1]PIVOT- Population Data Set'!A174:L643,9,FALSE)</f>
        <v>429279</v>
      </c>
      <c r="V174">
        <f>VLOOKUP(A174,'[1]PIVOT- Population Data Set'!A174:L643,10,FALSE)</f>
        <v>497190</v>
      </c>
      <c r="W174">
        <f>VLOOKUP(A174,'[1]PIVOT- Population Data Set'!A174:L643,11,FALSE)</f>
        <v>87416</v>
      </c>
      <c r="X174">
        <f t="shared" si="5"/>
        <v>1013885</v>
      </c>
      <c r="Y174">
        <f>VLOOKUP(A174,'[1]PIVOT- Population Data Set'!A174:L643,12,FALSE)</f>
        <v>1316380</v>
      </c>
      <c r="Z174" s="9">
        <f>B174/N174</f>
        <v>0</v>
      </c>
      <c r="AA174" s="9">
        <f>C174/O174</f>
        <v>0</v>
      </c>
      <c r="AB174" s="9">
        <f>D174/P174</f>
        <v>0</v>
      </c>
      <c r="AC174" s="9">
        <f>E174/Q174</f>
        <v>0</v>
      </c>
      <c r="AD174" s="9">
        <f>F174/R174</f>
        <v>0</v>
      </c>
      <c r="AE174" s="9">
        <f>G174/S174</f>
        <v>0</v>
      </c>
      <c r="AF174" s="9">
        <f>H174/T174</f>
        <v>0</v>
      </c>
      <c r="AG174" s="9">
        <f>I174/U174</f>
        <v>0</v>
      </c>
      <c r="AH174" s="9">
        <f>J174/V174</f>
        <v>2.2124338783965888E-5</v>
      </c>
      <c r="AI174" s="9">
        <f>K174/W174</f>
        <v>8.0076873798846893E-4</v>
      </c>
      <c r="AJ174" s="9">
        <f>M174/Y174</f>
        <v>6.1532384265941447E-5</v>
      </c>
    </row>
    <row r="175" spans="1:36" x14ac:dyDescent="0.3">
      <c r="A175" t="s">
        <v>198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100</v>
      </c>
      <c r="L175">
        <f t="shared" si="4"/>
        <v>100</v>
      </c>
      <c r="M175">
        <v>100</v>
      </c>
      <c r="N175">
        <f>VLOOKUP(A175,'[1]PIVOT- Population Data Set'!A175:L644,2,FALSE)</f>
        <v>53866</v>
      </c>
      <c r="O175">
        <f>VLOOKUP(A175,'[1]PIVOT- Population Data Set'!A175:L644,3,FALSE)</f>
        <v>108141</v>
      </c>
      <c r="P175">
        <f>VLOOKUP(A175,'[1]PIVOT- Population Data Set'!A175:L644,4,FALSE)</f>
        <v>156833</v>
      </c>
      <c r="Q175">
        <f>VLOOKUP(A175,'[1]PIVOT- Population Data Set'!A175:L644,5,FALSE)</f>
        <v>211442</v>
      </c>
      <c r="R175">
        <f>VLOOKUP(A175,'[1]PIVOT- Population Data Set'!A175:L644,6,FALSE)</f>
        <v>266499</v>
      </c>
      <c r="S175">
        <f>VLOOKUP(A175,'[1]PIVOT- Population Data Set'!A175:L644,7,FALSE)</f>
        <v>320195</v>
      </c>
      <c r="T175">
        <f>VLOOKUP(A175,'[1]PIVOT- Population Data Set'!A175:L644,8,FALSE)</f>
        <v>377196</v>
      </c>
      <c r="U175">
        <f>VLOOKUP(A175,'[1]PIVOT- Population Data Set'!A175:L644,9,FALSE)</f>
        <v>430583</v>
      </c>
      <c r="V175">
        <f>VLOOKUP(A175,'[1]PIVOT- Population Data Set'!A175:L644,10,FALSE)</f>
        <v>492876</v>
      </c>
      <c r="W175">
        <f>VLOOKUP(A175,'[1]PIVOT- Population Data Set'!A175:L644,11,FALSE)</f>
        <v>62336</v>
      </c>
      <c r="X175">
        <f t="shared" si="5"/>
        <v>985795</v>
      </c>
      <c r="Y175">
        <f>VLOOKUP(A175,'[1]PIVOT- Population Data Set'!A175:L644,12,FALSE)</f>
        <v>1327665</v>
      </c>
      <c r="Z175" s="9">
        <f>B175/N175</f>
        <v>0</v>
      </c>
      <c r="AA175" s="9">
        <f>C175/O175</f>
        <v>0</v>
      </c>
      <c r="AB175" s="9">
        <f>D175/P175</f>
        <v>0</v>
      </c>
      <c r="AC175" s="9">
        <f>E175/Q175</f>
        <v>0</v>
      </c>
      <c r="AD175" s="9">
        <f>F175/R175</f>
        <v>0</v>
      </c>
      <c r="AE175" s="9">
        <f>G175/S175</f>
        <v>0</v>
      </c>
      <c r="AF175" s="9">
        <f>H175/T175</f>
        <v>0</v>
      </c>
      <c r="AG175" s="9">
        <f>I175/U175</f>
        <v>0</v>
      </c>
      <c r="AH175" s="9">
        <f>J175/V175</f>
        <v>0</v>
      </c>
      <c r="AI175" s="9">
        <f>K175/W175</f>
        <v>1.6042094455852155E-3</v>
      </c>
      <c r="AJ175" s="9">
        <f>M175/Y175</f>
        <v>7.5320205021598064E-5</v>
      </c>
    </row>
    <row r="176" spans="1:36" x14ac:dyDescent="0.3">
      <c r="A176" t="s">
        <v>199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31</v>
      </c>
      <c r="K176">
        <v>117</v>
      </c>
      <c r="L176">
        <f t="shared" si="4"/>
        <v>148</v>
      </c>
      <c r="M176">
        <v>148</v>
      </c>
      <c r="N176">
        <f>VLOOKUP(A176,'[1]PIVOT- Population Data Set'!A176:L645,2,FALSE)</f>
        <v>59531</v>
      </c>
      <c r="O176">
        <f>VLOOKUP(A176,'[1]PIVOT- Population Data Set'!A176:L645,3,FALSE)</f>
        <v>118590</v>
      </c>
      <c r="P176">
        <f>VLOOKUP(A176,'[1]PIVOT- Population Data Set'!A176:L645,4,FALSE)</f>
        <v>172562</v>
      </c>
      <c r="Q176">
        <f>VLOOKUP(A176,'[1]PIVOT- Population Data Set'!A176:L645,5,FALSE)</f>
        <v>232392</v>
      </c>
      <c r="R176">
        <f>VLOOKUP(A176,'[1]PIVOT- Population Data Set'!A176:L645,6,FALSE)</f>
        <v>291192</v>
      </c>
      <c r="S176">
        <f>VLOOKUP(A176,'[1]PIVOT- Population Data Set'!A176:L645,7,FALSE)</f>
        <v>352274</v>
      </c>
      <c r="T176">
        <f>VLOOKUP(A176,'[1]PIVOT- Population Data Set'!A176:L645,8,FALSE)</f>
        <v>418505</v>
      </c>
      <c r="U176">
        <f>VLOOKUP(A176,'[1]PIVOT- Population Data Set'!A176:L645,9,FALSE)</f>
        <v>475832</v>
      </c>
      <c r="V176">
        <f>VLOOKUP(A176,'[1]PIVOT- Population Data Set'!A176:L645,10,FALSE)</f>
        <v>548990</v>
      </c>
      <c r="W176">
        <f>VLOOKUP(A176,'[1]PIVOT- Population Data Set'!A176:L645,11,FALSE)</f>
        <v>38803</v>
      </c>
      <c r="X176">
        <f t="shared" si="5"/>
        <v>1063625</v>
      </c>
      <c r="Y176">
        <f>VLOOKUP(A176,'[1]PIVOT- Population Data Set'!A176:L645,12,FALSE)</f>
        <v>1417781</v>
      </c>
      <c r="Z176" s="9">
        <f>B176/N176</f>
        <v>0</v>
      </c>
      <c r="AA176" s="9">
        <f>C176/O176</f>
        <v>0</v>
      </c>
      <c r="AB176" s="9">
        <f>D176/P176</f>
        <v>0</v>
      </c>
      <c r="AC176" s="9">
        <f>E176/Q176</f>
        <v>0</v>
      </c>
      <c r="AD176" s="9">
        <f>F176/R176</f>
        <v>0</v>
      </c>
      <c r="AE176" s="9">
        <f>G176/S176</f>
        <v>0</v>
      </c>
      <c r="AF176" s="9">
        <f>H176/T176</f>
        <v>0</v>
      </c>
      <c r="AG176" s="9">
        <f>I176/U176</f>
        <v>0</v>
      </c>
      <c r="AH176" s="9">
        <f>J176/V176</f>
        <v>5.6467330916774438E-5</v>
      </c>
      <c r="AI176" s="9">
        <f>K176/W176</f>
        <v>3.0152307811251709E-3</v>
      </c>
      <c r="AJ176" s="9">
        <f>M176/Y176</f>
        <v>1.0438847748700258E-4</v>
      </c>
    </row>
    <row r="177" spans="1:36" x14ac:dyDescent="0.3">
      <c r="A177" t="s">
        <v>200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13</v>
      </c>
      <c r="K177">
        <v>38</v>
      </c>
      <c r="L177">
        <f t="shared" si="4"/>
        <v>51</v>
      </c>
      <c r="M177">
        <v>51</v>
      </c>
      <c r="N177">
        <f>VLOOKUP(A177,'[1]PIVOT- Population Data Set'!A177:L646,2,FALSE)</f>
        <v>45527</v>
      </c>
      <c r="O177">
        <f>VLOOKUP(A177,'[1]PIVOT- Population Data Set'!A177:L646,3,FALSE)</f>
        <v>97660</v>
      </c>
      <c r="P177">
        <f>VLOOKUP(A177,'[1]PIVOT- Population Data Set'!A177:L646,4,FALSE)</f>
        <v>139106</v>
      </c>
      <c r="Q177">
        <f>VLOOKUP(A177,'[1]PIVOT- Population Data Set'!A177:L646,5,FALSE)</f>
        <v>185859</v>
      </c>
      <c r="R177">
        <f>VLOOKUP(A177,'[1]PIVOT- Population Data Set'!A177:L646,6,FALSE)</f>
        <v>236486</v>
      </c>
      <c r="S177">
        <f>VLOOKUP(A177,'[1]PIVOT- Population Data Set'!A177:L646,7,FALSE)</f>
        <v>288994</v>
      </c>
      <c r="T177">
        <f>VLOOKUP(A177,'[1]PIVOT- Population Data Set'!A177:L646,8,FALSE)</f>
        <v>350589</v>
      </c>
      <c r="U177">
        <f>VLOOKUP(A177,'[1]PIVOT- Population Data Set'!A177:L646,9,FALSE)</f>
        <v>398898</v>
      </c>
      <c r="V177">
        <f>VLOOKUP(A177,'[1]PIVOT- Population Data Set'!A177:L646,10,FALSE)</f>
        <v>457832</v>
      </c>
      <c r="W177">
        <f>VLOOKUP(A177,'[1]PIVOT- Population Data Set'!A177:L646,11,FALSE)</f>
        <v>27761</v>
      </c>
      <c r="X177">
        <f t="shared" si="5"/>
        <v>884491</v>
      </c>
      <c r="Y177">
        <f>VLOOKUP(A177,'[1]PIVOT- Population Data Set'!A177:L646,12,FALSE)</f>
        <v>1311652</v>
      </c>
      <c r="Z177" s="9">
        <f>B177/N177</f>
        <v>0</v>
      </c>
      <c r="AA177" s="9">
        <f>C177/O177</f>
        <v>0</v>
      </c>
      <c r="AB177" s="9">
        <f>D177/P177</f>
        <v>0</v>
      </c>
      <c r="AC177" s="9">
        <f>E177/Q177</f>
        <v>0</v>
      </c>
      <c r="AD177" s="9">
        <f>F177/R177</f>
        <v>0</v>
      </c>
      <c r="AE177" s="9">
        <f>G177/S177</f>
        <v>0</v>
      </c>
      <c r="AF177" s="9">
        <f>H177/T177</f>
        <v>0</v>
      </c>
      <c r="AG177" s="9">
        <f>I177/U177</f>
        <v>0</v>
      </c>
      <c r="AH177" s="9">
        <f>J177/V177</f>
        <v>2.8394694997291582E-5</v>
      </c>
      <c r="AI177" s="9">
        <f>K177/W177</f>
        <v>1.3688267713699075E-3</v>
      </c>
      <c r="AJ177" s="9">
        <f>M177/Y177</f>
        <v>3.8882264503084662E-5</v>
      </c>
    </row>
    <row r="178" spans="1:36" x14ac:dyDescent="0.3">
      <c r="A178" t="s">
        <v>201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23</v>
      </c>
      <c r="K178">
        <v>82</v>
      </c>
      <c r="L178">
        <f t="shared" si="4"/>
        <v>105</v>
      </c>
      <c r="M178">
        <v>105</v>
      </c>
      <c r="N178">
        <f>VLOOKUP(A178,'[1]PIVOT- Population Data Set'!A178:L647,2,FALSE)</f>
        <v>51821</v>
      </c>
      <c r="O178">
        <f>VLOOKUP(A178,'[1]PIVOT- Population Data Set'!A178:L647,3,FALSE)</f>
        <v>112605</v>
      </c>
      <c r="P178">
        <f>VLOOKUP(A178,'[1]PIVOT- Population Data Set'!A178:L647,4,FALSE)</f>
        <v>160751</v>
      </c>
      <c r="Q178">
        <f>VLOOKUP(A178,'[1]PIVOT- Population Data Set'!A178:L647,5,FALSE)</f>
        <v>215347</v>
      </c>
      <c r="R178">
        <f>VLOOKUP(A178,'[1]PIVOT- Population Data Set'!A178:L647,6,FALSE)</f>
        <v>274048</v>
      </c>
      <c r="S178">
        <f>VLOOKUP(A178,'[1]PIVOT- Population Data Set'!A178:L647,7,FALSE)</f>
        <v>327926</v>
      </c>
      <c r="T178">
        <f>VLOOKUP(A178,'[1]PIVOT- Population Data Set'!A178:L647,8,FALSE)</f>
        <v>393112</v>
      </c>
      <c r="U178">
        <f>VLOOKUP(A178,'[1]PIVOT- Population Data Set'!A178:L647,9,FALSE)</f>
        <v>450968</v>
      </c>
      <c r="V178">
        <f>VLOOKUP(A178,'[1]PIVOT- Population Data Set'!A178:L647,10,FALSE)</f>
        <v>514635</v>
      </c>
      <c r="W178">
        <f>VLOOKUP(A178,'[1]PIVOT- Population Data Set'!A178:L647,11,FALSE)</f>
        <v>48840</v>
      </c>
      <c r="X178">
        <f t="shared" si="5"/>
        <v>1014443</v>
      </c>
      <c r="Y178">
        <f>VLOOKUP(A178,'[1]PIVOT- Population Data Set'!A178:L647,12,FALSE)</f>
        <v>1328320</v>
      </c>
      <c r="Z178" s="9">
        <f>B178/N178</f>
        <v>0</v>
      </c>
      <c r="AA178" s="9">
        <f>C178/O178</f>
        <v>0</v>
      </c>
      <c r="AB178" s="9">
        <f>D178/P178</f>
        <v>0</v>
      </c>
      <c r="AC178" s="9">
        <f>E178/Q178</f>
        <v>0</v>
      </c>
      <c r="AD178" s="9">
        <f>F178/R178</f>
        <v>0</v>
      </c>
      <c r="AE178" s="9">
        <f>G178/S178</f>
        <v>0</v>
      </c>
      <c r="AF178" s="9">
        <f>H178/T178</f>
        <v>0</v>
      </c>
      <c r="AG178" s="9">
        <f>I178/U178</f>
        <v>0</v>
      </c>
      <c r="AH178" s="9">
        <f>J178/V178</f>
        <v>4.4691868994530105E-5</v>
      </c>
      <c r="AI178" s="9">
        <f>K178/W178</f>
        <v>1.6789516789516789E-3</v>
      </c>
      <c r="AJ178" s="9">
        <f>M178/Y178</f>
        <v>7.904721753794266E-5</v>
      </c>
    </row>
    <row r="179" spans="1:36" x14ac:dyDescent="0.3">
      <c r="A179" t="s">
        <v>202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61</v>
      </c>
      <c r="L179">
        <f t="shared" si="4"/>
        <v>61</v>
      </c>
      <c r="M179">
        <v>61</v>
      </c>
      <c r="N179">
        <f>VLOOKUP(A179,'[1]PIVOT- Population Data Set'!A179:L648,2,FALSE)</f>
        <v>68811</v>
      </c>
      <c r="O179">
        <f>VLOOKUP(A179,'[1]PIVOT- Population Data Set'!A179:L648,3,FALSE)</f>
        <v>121255</v>
      </c>
      <c r="P179">
        <f>VLOOKUP(A179,'[1]PIVOT- Population Data Set'!A179:L648,4,FALSE)</f>
        <v>170532</v>
      </c>
      <c r="Q179">
        <f>VLOOKUP(A179,'[1]PIVOT- Population Data Set'!A179:L648,5,FALSE)</f>
        <v>234389</v>
      </c>
      <c r="R179">
        <f>VLOOKUP(A179,'[1]PIVOT- Population Data Set'!A179:L648,6,FALSE)</f>
        <v>309340</v>
      </c>
      <c r="S179">
        <f>VLOOKUP(A179,'[1]PIVOT- Population Data Set'!A179:L648,7,FALSE)</f>
        <v>364020</v>
      </c>
      <c r="T179">
        <f>VLOOKUP(A179,'[1]PIVOT- Population Data Set'!A179:L648,8,FALSE)</f>
        <v>422377</v>
      </c>
      <c r="U179">
        <f>VLOOKUP(A179,'[1]PIVOT- Population Data Set'!A179:L648,9,FALSE)</f>
        <v>481922</v>
      </c>
      <c r="V179">
        <f>VLOOKUP(A179,'[1]PIVOT- Population Data Set'!A179:L648,10,FALSE)</f>
        <v>559903</v>
      </c>
      <c r="W179">
        <f>VLOOKUP(A179,'[1]PIVOT- Population Data Set'!A179:L648,11,FALSE)</f>
        <v>34680</v>
      </c>
      <c r="X179">
        <f t="shared" si="5"/>
        <v>1076505</v>
      </c>
      <c r="Y179">
        <f>VLOOKUP(A179,'[1]PIVOT- Population Data Set'!A179:L648,12,FALSE)</f>
        <v>1346053</v>
      </c>
      <c r="Z179" s="9">
        <f>B179/N179</f>
        <v>0</v>
      </c>
      <c r="AA179" s="9">
        <f>C179/O179</f>
        <v>0</v>
      </c>
      <c r="AB179" s="9">
        <f>D179/P179</f>
        <v>0</v>
      </c>
      <c r="AC179" s="9">
        <f>E179/Q179</f>
        <v>0</v>
      </c>
      <c r="AD179" s="9">
        <f>F179/R179</f>
        <v>0</v>
      </c>
      <c r="AE179" s="9">
        <f>G179/S179</f>
        <v>0</v>
      </c>
      <c r="AF179" s="9">
        <f>H179/T179</f>
        <v>0</v>
      </c>
      <c r="AG179" s="9">
        <f>I179/U179</f>
        <v>0</v>
      </c>
      <c r="AH179" s="9">
        <f>J179/V179</f>
        <v>0</v>
      </c>
      <c r="AI179" s="9">
        <f>K179/W179</f>
        <v>1.7589388696655133E-3</v>
      </c>
      <c r="AJ179" s="9">
        <f>M179/Y179</f>
        <v>4.5317680655962284E-5</v>
      </c>
    </row>
    <row r="180" spans="1:36" x14ac:dyDescent="0.3">
      <c r="A180" t="s">
        <v>203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37</v>
      </c>
      <c r="K180">
        <v>133</v>
      </c>
      <c r="L180">
        <f t="shared" si="4"/>
        <v>170</v>
      </c>
      <c r="M180">
        <v>170</v>
      </c>
      <c r="N180">
        <f>VLOOKUP(A180,'[1]PIVOT- Population Data Set'!A180:L649,2,FALSE)</f>
        <v>60447</v>
      </c>
      <c r="O180">
        <f>VLOOKUP(A180,'[1]PIVOT- Population Data Set'!A180:L649,3,FALSE)</f>
        <v>119217</v>
      </c>
      <c r="P180">
        <f>VLOOKUP(A180,'[1]PIVOT- Population Data Set'!A180:L649,4,FALSE)</f>
        <v>168373</v>
      </c>
      <c r="Q180">
        <f>VLOOKUP(A180,'[1]PIVOT- Population Data Set'!A180:L649,5,FALSE)</f>
        <v>224002</v>
      </c>
      <c r="R180">
        <f>VLOOKUP(A180,'[1]PIVOT- Population Data Set'!A180:L649,6,FALSE)</f>
        <v>288093</v>
      </c>
      <c r="S180">
        <f>VLOOKUP(A180,'[1]PIVOT- Population Data Set'!A180:L649,7,FALSE)</f>
        <v>340179</v>
      </c>
      <c r="T180">
        <f>VLOOKUP(A180,'[1]PIVOT- Population Data Set'!A180:L649,8,FALSE)</f>
        <v>397054</v>
      </c>
      <c r="U180">
        <f>VLOOKUP(A180,'[1]PIVOT- Population Data Set'!A180:L649,9,FALSE)</f>
        <v>450866</v>
      </c>
      <c r="V180">
        <f>VLOOKUP(A180,'[1]PIVOT- Population Data Set'!A180:L649,10,FALSE)</f>
        <v>508109</v>
      </c>
      <c r="W180">
        <f>VLOOKUP(A180,'[1]PIVOT- Population Data Set'!A180:L649,11,FALSE)</f>
        <v>31313</v>
      </c>
      <c r="X180">
        <f t="shared" si="5"/>
        <v>990288</v>
      </c>
      <c r="Y180">
        <f>VLOOKUP(A180,'[1]PIVOT- Population Data Set'!A180:L649,12,FALSE)</f>
        <v>1333487</v>
      </c>
      <c r="Z180" s="9">
        <f>B180/N180</f>
        <v>0</v>
      </c>
      <c r="AA180" s="9">
        <f>C180/O180</f>
        <v>0</v>
      </c>
      <c r="AB180" s="9">
        <f>D180/P180</f>
        <v>0</v>
      </c>
      <c r="AC180" s="9">
        <f>E180/Q180</f>
        <v>0</v>
      </c>
      <c r="AD180" s="9">
        <f>F180/R180</f>
        <v>0</v>
      </c>
      <c r="AE180" s="9">
        <f>G180/S180</f>
        <v>0</v>
      </c>
      <c r="AF180" s="9">
        <f>H180/T180</f>
        <v>0</v>
      </c>
      <c r="AG180" s="9">
        <f>I180/U180</f>
        <v>0</v>
      </c>
      <c r="AH180" s="9">
        <f>J180/V180</f>
        <v>7.281902111554804E-5</v>
      </c>
      <c r="AI180" s="9">
        <f>K180/W180</f>
        <v>4.2474371666719893E-3</v>
      </c>
      <c r="AJ180" s="9">
        <f>M180/Y180</f>
        <v>1.2748530731833155E-4</v>
      </c>
    </row>
    <row r="181" spans="1:36" x14ac:dyDescent="0.3">
      <c r="A181" t="s">
        <v>204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10</v>
      </c>
      <c r="K181">
        <v>70</v>
      </c>
      <c r="L181">
        <f t="shared" si="4"/>
        <v>80</v>
      </c>
      <c r="M181">
        <v>80</v>
      </c>
      <c r="N181">
        <f>VLOOKUP(A181,'[1]PIVOT- Population Data Set'!A181:L650,2,FALSE)</f>
        <v>61251</v>
      </c>
      <c r="O181">
        <f>VLOOKUP(A181,'[1]PIVOT- Population Data Set'!A181:L650,3,FALSE)</f>
        <v>128900</v>
      </c>
      <c r="P181">
        <f>VLOOKUP(A181,'[1]PIVOT- Population Data Set'!A181:L650,4,FALSE)</f>
        <v>188165</v>
      </c>
      <c r="Q181">
        <f>VLOOKUP(A181,'[1]PIVOT- Population Data Set'!A181:L650,5,FALSE)</f>
        <v>246220</v>
      </c>
      <c r="R181">
        <f>VLOOKUP(A181,'[1]PIVOT- Population Data Set'!A181:L650,6,FALSE)</f>
        <v>318980</v>
      </c>
      <c r="S181">
        <f>VLOOKUP(A181,'[1]PIVOT- Population Data Set'!A181:L650,7,FALSE)</f>
        <v>380946</v>
      </c>
      <c r="T181">
        <f>VLOOKUP(A181,'[1]PIVOT- Population Data Set'!A181:L650,8,FALSE)</f>
        <v>439415</v>
      </c>
      <c r="U181">
        <f>VLOOKUP(A181,'[1]PIVOT- Population Data Set'!A181:L650,9,FALSE)</f>
        <v>493211</v>
      </c>
      <c r="V181">
        <f>VLOOKUP(A181,'[1]PIVOT- Population Data Set'!A181:L650,10,FALSE)</f>
        <v>558415</v>
      </c>
      <c r="W181">
        <f>VLOOKUP(A181,'[1]PIVOT- Population Data Set'!A181:L650,11,FALSE)</f>
        <v>32380</v>
      </c>
      <c r="X181">
        <f t="shared" si="5"/>
        <v>1084006</v>
      </c>
      <c r="Y181">
        <f>VLOOKUP(A181,'[1]PIVOT- Population Data Set'!A181:L650,12,FALSE)</f>
        <v>1359301</v>
      </c>
      <c r="Z181" s="9">
        <f>B181/N181</f>
        <v>0</v>
      </c>
      <c r="AA181" s="9">
        <f>C181/O181</f>
        <v>0</v>
      </c>
      <c r="AB181" s="9">
        <f>D181/P181</f>
        <v>0</v>
      </c>
      <c r="AC181" s="9">
        <f>E181/Q181</f>
        <v>0</v>
      </c>
      <c r="AD181" s="9">
        <f>F181/R181</f>
        <v>0</v>
      </c>
      <c r="AE181" s="9">
        <f>G181/S181</f>
        <v>0</v>
      </c>
      <c r="AF181" s="9">
        <f>H181/T181</f>
        <v>0</v>
      </c>
      <c r="AG181" s="9">
        <f>I181/U181</f>
        <v>0</v>
      </c>
      <c r="AH181" s="9">
        <f>J181/V181</f>
        <v>1.7907828407188201E-5</v>
      </c>
      <c r="AI181" s="9">
        <f>K181/W181</f>
        <v>2.1618282890673254E-3</v>
      </c>
      <c r="AJ181" s="9">
        <f>M181/Y181</f>
        <v>5.8853778522932008E-5</v>
      </c>
    </row>
    <row r="182" spans="1:36" x14ac:dyDescent="0.3">
      <c r="A182" t="s">
        <v>205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12</v>
      </c>
      <c r="K182">
        <v>118</v>
      </c>
      <c r="L182">
        <f t="shared" si="4"/>
        <v>130</v>
      </c>
      <c r="M182">
        <v>130</v>
      </c>
      <c r="N182">
        <f>VLOOKUP(A182,'[1]PIVOT- Population Data Set'!A182:L651,2,FALSE)</f>
        <v>54948</v>
      </c>
      <c r="O182">
        <f>VLOOKUP(A182,'[1]PIVOT- Population Data Set'!A182:L651,3,FALSE)</f>
        <v>105719</v>
      </c>
      <c r="P182">
        <f>VLOOKUP(A182,'[1]PIVOT- Population Data Set'!A182:L651,4,FALSE)</f>
        <v>151317</v>
      </c>
      <c r="Q182">
        <f>VLOOKUP(A182,'[1]PIVOT- Population Data Set'!A182:L651,5,FALSE)</f>
        <v>202628</v>
      </c>
      <c r="R182">
        <f>VLOOKUP(A182,'[1]PIVOT- Population Data Set'!A182:L651,6,FALSE)</f>
        <v>257462</v>
      </c>
      <c r="S182">
        <f>VLOOKUP(A182,'[1]PIVOT- Population Data Set'!A182:L651,7,FALSE)</f>
        <v>317352</v>
      </c>
      <c r="T182">
        <f>VLOOKUP(A182,'[1]PIVOT- Population Data Set'!A182:L651,8,FALSE)</f>
        <v>376586</v>
      </c>
      <c r="U182">
        <f>VLOOKUP(A182,'[1]PIVOT- Population Data Set'!A182:L651,9,FALSE)</f>
        <v>427552</v>
      </c>
      <c r="V182">
        <f>VLOOKUP(A182,'[1]PIVOT- Population Data Set'!A182:L651,10,FALSE)</f>
        <v>458829</v>
      </c>
      <c r="W182">
        <f>VLOOKUP(A182,'[1]PIVOT- Population Data Set'!A182:L651,11,FALSE)</f>
        <v>55586</v>
      </c>
      <c r="X182">
        <f t="shared" si="5"/>
        <v>941967</v>
      </c>
      <c r="Y182">
        <f>VLOOKUP(A182,'[1]PIVOT- Population Data Set'!A182:L651,12,FALSE)</f>
        <v>1365894</v>
      </c>
      <c r="Z182" s="9">
        <f>B182/N182</f>
        <v>0</v>
      </c>
      <c r="AA182" s="9">
        <f>C182/O182</f>
        <v>0</v>
      </c>
      <c r="AB182" s="9">
        <f>D182/P182</f>
        <v>0</v>
      </c>
      <c r="AC182" s="9">
        <f>E182/Q182</f>
        <v>0</v>
      </c>
      <c r="AD182" s="9">
        <f>F182/R182</f>
        <v>0</v>
      </c>
      <c r="AE182" s="9">
        <f>G182/S182</f>
        <v>0</v>
      </c>
      <c r="AF182" s="9">
        <f>H182/T182</f>
        <v>0</v>
      </c>
      <c r="AG182" s="9">
        <f>I182/U182</f>
        <v>0</v>
      </c>
      <c r="AH182" s="9">
        <f>J182/V182</f>
        <v>2.6153534323244608E-5</v>
      </c>
      <c r="AI182" s="9">
        <f>K182/W182</f>
        <v>2.122836685496348E-3</v>
      </c>
      <c r="AJ182" s="9">
        <f>M182/Y182</f>
        <v>9.517576034450697E-5</v>
      </c>
    </row>
    <row r="183" spans="1:36" x14ac:dyDescent="0.3">
      <c r="A183" t="s">
        <v>206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22</v>
      </c>
      <c r="H183">
        <v>10</v>
      </c>
      <c r="I183">
        <v>10</v>
      </c>
      <c r="J183">
        <v>284</v>
      </c>
      <c r="K183">
        <v>398</v>
      </c>
      <c r="L183">
        <f t="shared" si="4"/>
        <v>692</v>
      </c>
      <c r="M183">
        <v>724</v>
      </c>
      <c r="N183">
        <f>VLOOKUP(A183,'[1]PIVOT- Population Data Set'!A183:L652,2,FALSE)</f>
        <v>100895</v>
      </c>
      <c r="O183">
        <f>VLOOKUP(A183,'[1]PIVOT- Population Data Set'!A183:L652,3,FALSE)</f>
        <v>191314</v>
      </c>
      <c r="P183">
        <f>VLOOKUP(A183,'[1]PIVOT- Population Data Set'!A183:L652,4,FALSE)</f>
        <v>296602</v>
      </c>
      <c r="Q183">
        <f>VLOOKUP(A183,'[1]PIVOT- Population Data Set'!A183:L652,5,FALSE)</f>
        <v>400291</v>
      </c>
      <c r="R183">
        <f>VLOOKUP(A183,'[1]PIVOT- Population Data Set'!A183:L652,6,FALSE)</f>
        <v>496402</v>
      </c>
      <c r="S183">
        <f>VLOOKUP(A183,'[1]PIVOT- Population Data Set'!A183:L652,7,FALSE)</f>
        <v>593518</v>
      </c>
      <c r="T183">
        <f>VLOOKUP(A183,'[1]PIVOT- Population Data Set'!A183:L652,8,FALSE)</f>
        <v>675518</v>
      </c>
      <c r="U183">
        <f>VLOOKUP(A183,'[1]PIVOT- Population Data Set'!A183:L652,9,FALSE)</f>
        <v>762682</v>
      </c>
      <c r="V183">
        <f>VLOOKUP(A183,'[1]PIVOT- Population Data Set'!A183:L652,10,FALSE)</f>
        <v>843953</v>
      </c>
      <c r="W183">
        <f>VLOOKUP(A183,'[1]PIVOT- Population Data Set'!A183:L652,11,FALSE)</f>
        <v>12249</v>
      </c>
      <c r="X183">
        <f t="shared" si="5"/>
        <v>1618884</v>
      </c>
      <c r="Y183">
        <f>VLOOKUP(A183,'[1]PIVOT- Population Data Set'!A183:L652,12,FALSE)</f>
        <v>5637418</v>
      </c>
      <c r="Z183" s="9">
        <f>B183/N183</f>
        <v>0</v>
      </c>
      <c r="AA183" s="9">
        <f>C183/O183</f>
        <v>0</v>
      </c>
      <c r="AB183" s="9">
        <f>D183/P183</f>
        <v>0</v>
      </c>
      <c r="AC183" s="9">
        <f>E183/Q183</f>
        <v>0</v>
      </c>
      <c r="AD183" s="9">
        <f>F183/R183</f>
        <v>0</v>
      </c>
      <c r="AE183" s="9">
        <f>G183/S183</f>
        <v>3.7067115066434377E-5</v>
      </c>
      <c r="AF183" s="9">
        <f>H183/T183</f>
        <v>1.4803454534150089E-5</v>
      </c>
      <c r="AG183" s="9">
        <f>I183/U183</f>
        <v>1.3111624504052804E-5</v>
      </c>
      <c r="AH183" s="9">
        <f>J183/V183</f>
        <v>3.365116303870002E-4</v>
      </c>
      <c r="AI183" s="9">
        <f>K183/W183</f>
        <v>3.2492448363131685E-2</v>
      </c>
      <c r="AJ183" s="9">
        <f>M183/Y183</f>
        <v>1.2842758865849578E-4</v>
      </c>
    </row>
    <row r="184" spans="1:36" x14ac:dyDescent="0.3">
      <c r="A184" t="s">
        <v>207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13</v>
      </c>
      <c r="I184">
        <v>62</v>
      </c>
      <c r="J184">
        <v>252</v>
      </c>
      <c r="K184">
        <v>412</v>
      </c>
      <c r="L184">
        <f t="shared" si="4"/>
        <v>726</v>
      </c>
      <c r="M184">
        <v>739</v>
      </c>
      <c r="N184">
        <f>VLOOKUP(A184,'[1]PIVOT- Population Data Set'!A184:L653,2,FALSE)</f>
        <v>112532</v>
      </c>
      <c r="O184">
        <f>VLOOKUP(A184,'[1]PIVOT- Population Data Set'!A184:L653,3,FALSE)</f>
        <v>206097</v>
      </c>
      <c r="P184">
        <f>VLOOKUP(A184,'[1]PIVOT- Population Data Set'!A184:L653,4,FALSE)</f>
        <v>314336</v>
      </c>
      <c r="Q184">
        <f>VLOOKUP(A184,'[1]PIVOT- Population Data Set'!A184:L653,5,FALSE)</f>
        <v>418346</v>
      </c>
      <c r="R184">
        <f>VLOOKUP(A184,'[1]PIVOT- Population Data Set'!A184:L653,6,FALSE)</f>
        <v>514044</v>
      </c>
      <c r="S184">
        <f>VLOOKUP(A184,'[1]PIVOT- Population Data Set'!A184:L653,7,FALSE)</f>
        <v>608273</v>
      </c>
      <c r="T184">
        <f>VLOOKUP(A184,'[1]PIVOT- Population Data Set'!A184:L653,8,FALSE)</f>
        <v>697775</v>
      </c>
      <c r="U184">
        <f>VLOOKUP(A184,'[1]PIVOT- Population Data Set'!A184:L653,9,FALSE)</f>
        <v>792601</v>
      </c>
      <c r="V184">
        <f>VLOOKUP(A184,'[1]PIVOT- Population Data Set'!A184:L653,10,FALSE)</f>
        <v>892089</v>
      </c>
      <c r="W184">
        <f>VLOOKUP(A184,'[1]PIVOT- Population Data Set'!A184:L653,11,FALSE)</f>
        <v>22362</v>
      </c>
      <c r="X184">
        <f t="shared" si="5"/>
        <v>1707052</v>
      </c>
      <c r="Y184">
        <f>VLOOKUP(A184,'[1]PIVOT- Population Data Set'!A184:L653,12,FALSE)</f>
        <v>5729150</v>
      </c>
      <c r="Z184" s="9">
        <f>B184/N184</f>
        <v>0</v>
      </c>
      <c r="AA184" s="9">
        <f>C184/O184</f>
        <v>0</v>
      </c>
      <c r="AB184" s="9">
        <f>D184/P184</f>
        <v>0</v>
      </c>
      <c r="AC184" s="9">
        <f>E184/Q184</f>
        <v>0</v>
      </c>
      <c r="AD184" s="9">
        <f>F184/R184</f>
        <v>0</v>
      </c>
      <c r="AE184" s="9">
        <f>G184/S184</f>
        <v>0</v>
      </c>
      <c r="AF184" s="9">
        <f>H184/T184</f>
        <v>1.863064741499767E-5</v>
      </c>
      <c r="AG184" s="9">
        <f>I184/U184</f>
        <v>7.8223469311797486E-5</v>
      </c>
      <c r="AH184" s="9">
        <f>J184/V184</f>
        <v>2.8248302579675344E-4</v>
      </c>
      <c r="AI184" s="9">
        <f>K184/W184</f>
        <v>1.8424112333422771E-2</v>
      </c>
      <c r="AJ184" s="9">
        <f>M184/Y184</f>
        <v>1.2898946615117426E-4</v>
      </c>
    </row>
    <row r="185" spans="1:36" x14ac:dyDescent="0.3">
      <c r="A185" t="s">
        <v>208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30</v>
      </c>
      <c r="I185">
        <v>111</v>
      </c>
      <c r="J185">
        <v>279</v>
      </c>
      <c r="K185">
        <v>457</v>
      </c>
      <c r="L185">
        <f t="shared" si="4"/>
        <v>847</v>
      </c>
      <c r="M185">
        <v>877</v>
      </c>
      <c r="N185">
        <f>VLOOKUP(A185,'[1]PIVOT- Population Data Set'!A185:L654,2,FALSE)</f>
        <v>109771</v>
      </c>
      <c r="O185">
        <f>VLOOKUP(A185,'[1]PIVOT- Population Data Set'!A185:L654,3,FALSE)</f>
        <v>209971</v>
      </c>
      <c r="P185">
        <f>VLOOKUP(A185,'[1]PIVOT- Population Data Set'!A185:L654,4,FALSE)</f>
        <v>321793</v>
      </c>
      <c r="Q185">
        <f>VLOOKUP(A185,'[1]PIVOT- Population Data Set'!A185:L654,5,FALSE)</f>
        <v>425013</v>
      </c>
      <c r="R185">
        <f>VLOOKUP(A185,'[1]PIVOT- Population Data Set'!A185:L654,6,FALSE)</f>
        <v>517998</v>
      </c>
      <c r="S185">
        <f>VLOOKUP(A185,'[1]PIVOT- Population Data Set'!A185:L654,7,FALSE)</f>
        <v>612668</v>
      </c>
      <c r="T185">
        <f>VLOOKUP(A185,'[1]PIVOT- Population Data Set'!A185:L654,8,FALSE)</f>
        <v>705241</v>
      </c>
      <c r="U185">
        <f>VLOOKUP(A185,'[1]PIVOT- Population Data Set'!A185:L654,9,FALSE)</f>
        <v>797672</v>
      </c>
      <c r="V185">
        <f>VLOOKUP(A185,'[1]PIVOT- Population Data Set'!A185:L654,10,FALSE)</f>
        <v>889442</v>
      </c>
      <c r="W185">
        <f>VLOOKUP(A185,'[1]PIVOT- Population Data Set'!A185:L654,11,FALSE)</f>
        <v>15676</v>
      </c>
      <c r="X185">
        <f t="shared" si="5"/>
        <v>1702790</v>
      </c>
      <c r="Y185">
        <f>VLOOKUP(A185,'[1]PIVOT- Population Data Set'!A185:L654,12,FALSE)</f>
        <v>5750718</v>
      </c>
      <c r="Z185" s="9">
        <f>B185/N185</f>
        <v>0</v>
      </c>
      <c r="AA185" s="9">
        <f>C185/O185</f>
        <v>0</v>
      </c>
      <c r="AB185" s="9">
        <f>D185/P185</f>
        <v>0</v>
      </c>
      <c r="AC185" s="9">
        <f>E185/Q185</f>
        <v>0</v>
      </c>
      <c r="AD185" s="9">
        <f>F185/R185</f>
        <v>0</v>
      </c>
      <c r="AE185" s="9">
        <f>G185/S185</f>
        <v>0</v>
      </c>
      <c r="AF185" s="9">
        <f>H185/T185</f>
        <v>4.2538649908329212E-5</v>
      </c>
      <c r="AG185" s="9">
        <f>I185/U185</f>
        <v>1.3915494087795484E-4</v>
      </c>
      <c r="AH185" s="9">
        <f>J185/V185</f>
        <v>3.136798127365247E-4</v>
      </c>
      <c r="AI185" s="9">
        <f>K185/W185</f>
        <v>2.9152845113549375E-2</v>
      </c>
      <c r="AJ185" s="9">
        <f>M185/Y185</f>
        <v>1.5250269618506768E-4</v>
      </c>
    </row>
    <row r="186" spans="1:36" x14ac:dyDescent="0.3">
      <c r="A186" t="s">
        <v>209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11</v>
      </c>
      <c r="I186">
        <v>52</v>
      </c>
      <c r="J186">
        <v>250</v>
      </c>
      <c r="K186">
        <v>450</v>
      </c>
      <c r="L186">
        <f t="shared" si="4"/>
        <v>752</v>
      </c>
      <c r="M186">
        <v>763</v>
      </c>
      <c r="N186">
        <f>VLOOKUP(A186,'[1]PIVOT- Population Data Set'!A186:L655,2,FALSE)</f>
        <v>100175</v>
      </c>
      <c r="O186">
        <f>VLOOKUP(A186,'[1]PIVOT- Population Data Set'!A186:L655,3,FALSE)</f>
        <v>198588</v>
      </c>
      <c r="P186">
        <f>VLOOKUP(A186,'[1]PIVOT- Population Data Set'!A186:L655,4,FALSE)</f>
        <v>309752</v>
      </c>
      <c r="Q186">
        <f>VLOOKUP(A186,'[1]PIVOT- Population Data Set'!A186:L655,5,FALSE)</f>
        <v>406551</v>
      </c>
      <c r="R186">
        <f>VLOOKUP(A186,'[1]PIVOT- Population Data Set'!A186:L655,6,FALSE)</f>
        <v>496208</v>
      </c>
      <c r="S186">
        <f>VLOOKUP(A186,'[1]PIVOT- Population Data Set'!A186:L655,7,FALSE)</f>
        <v>591729</v>
      </c>
      <c r="T186">
        <f>VLOOKUP(A186,'[1]PIVOT- Population Data Set'!A186:L655,8,FALSE)</f>
        <v>677380</v>
      </c>
      <c r="U186">
        <f>VLOOKUP(A186,'[1]PIVOT- Population Data Set'!A186:L655,9,FALSE)</f>
        <v>763008</v>
      </c>
      <c r="V186">
        <f>VLOOKUP(A186,'[1]PIVOT- Population Data Set'!A186:L655,10,FALSE)</f>
        <v>856779</v>
      </c>
      <c r="W186">
        <f>VLOOKUP(A186,'[1]PIVOT- Population Data Set'!A186:L655,11,FALSE)</f>
        <v>19995</v>
      </c>
      <c r="X186">
        <f t="shared" si="5"/>
        <v>1639782</v>
      </c>
      <c r="Y186">
        <f>VLOOKUP(A186,'[1]PIVOT- Population Data Set'!A186:L655,12,FALSE)</f>
        <v>5785496</v>
      </c>
      <c r="Z186" s="9">
        <f>B186/N186</f>
        <v>0</v>
      </c>
      <c r="AA186" s="9">
        <f>C186/O186</f>
        <v>0</v>
      </c>
      <c r="AB186" s="9">
        <f>D186/P186</f>
        <v>0</v>
      </c>
      <c r="AC186" s="9">
        <f>E186/Q186</f>
        <v>0</v>
      </c>
      <c r="AD186" s="9">
        <f>F186/R186</f>
        <v>0</v>
      </c>
      <c r="AE186" s="9">
        <f>G186/S186</f>
        <v>0</v>
      </c>
      <c r="AF186" s="9">
        <f>H186/T186</f>
        <v>1.6239038648911984E-5</v>
      </c>
      <c r="AG186" s="9">
        <f>I186/U186</f>
        <v>6.8151316893138729E-5</v>
      </c>
      <c r="AH186" s="9">
        <f>J186/V186</f>
        <v>2.9179053174739346E-4</v>
      </c>
      <c r="AI186" s="9">
        <f>K186/W186</f>
        <v>2.2505626406601649E-2</v>
      </c>
      <c r="AJ186" s="9">
        <f>M186/Y186</f>
        <v>1.3188151888792249E-4</v>
      </c>
    </row>
    <row r="187" spans="1:36" x14ac:dyDescent="0.3">
      <c r="A187" t="s">
        <v>210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43</v>
      </c>
      <c r="I187">
        <v>112</v>
      </c>
      <c r="J187">
        <v>275</v>
      </c>
      <c r="K187">
        <v>513</v>
      </c>
      <c r="L187">
        <f t="shared" si="4"/>
        <v>900</v>
      </c>
      <c r="M187">
        <v>943</v>
      </c>
      <c r="N187">
        <f>VLOOKUP(A187,'[1]PIVOT- Population Data Set'!A187:L656,2,FALSE)</f>
        <v>97713</v>
      </c>
      <c r="O187">
        <f>VLOOKUP(A187,'[1]PIVOT- Population Data Set'!A187:L656,3,FALSE)</f>
        <v>193312</v>
      </c>
      <c r="P187">
        <f>VLOOKUP(A187,'[1]PIVOT- Population Data Set'!A187:L656,4,FALSE)</f>
        <v>286213</v>
      </c>
      <c r="Q187">
        <f>VLOOKUP(A187,'[1]PIVOT- Population Data Set'!A187:L656,5,FALSE)</f>
        <v>383095</v>
      </c>
      <c r="R187">
        <f>VLOOKUP(A187,'[1]PIVOT- Population Data Set'!A187:L656,6,FALSE)</f>
        <v>475875</v>
      </c>
      <c r="S187">
        <f>VLOOKUP(A187,'[1]PIVOT- Population Data Set'!A187:L656,7,FALSE)</f>
        <v>570165</v>
      </c>
      <c r="T187">
        <f>VLOOKUP(A187,'[1]PIVOT- Population Data Set'!A187:L656,8,FALSE)</f>
        <v>656153</v>
      </c>
      <c r="U187">
        <f>VLOOKUP(A187,'[1]PIVOT- Population Data Set'!A187:L656,9,FALSE)</f>
        <v>736346</v>
      </c>
      <c r="V187">
        <f>VLOOKUP(A187,'[1]PIVOT- Population Data Set'!A187:L656,10,FALSE)</f>
        <v>822391</v>
      </c>
      <c r="W187">
        <f>VLOOKUP(A187,'[1]PIVOT- Population Data Set'!A187:L656,11,FALSE)</f>
        <v>11980</v>
      </c>
      <c r="X187">
        <f t="shared" si="5"/>
        <v>1570717</v>
      </c>
      <c r="Y187">
        <f>VLOOKUP(A187,'[1]PIVOT- Population Data Set'!A187:L656,12,FALSE)</f>
        <v>5801682</v>
      </c>
      <c r="Z187" s="9">
        <f>B187/N187</f>
        <v>0</v>
      </c>
      <c r="AA187" s="9">
        <f>C187/O187</f>
        <v>0</v>
      </c>
      <c r="AB187" s="9">
        <f>D187/P187</f>
        <v>0</v>
      </c>
      <c r="AC187" s="9">
        <f>E187/Q187</f>
        <v>0</v>
      </c>
      <c r="AD187" s="9">
        <f>F187/R187</f>
        <v>0</v>
      </c>
      <c r="AE187" s="9">
        <f>G187/S187</f>
        <v>0</v>
      </c>
      <c r="AF187" s="9">
        <f>H187/T187</f>
        <v>6.5533495998646652E-5</v>
      </c>
      <c r="AG187" s="9">
        <f>I187/U187</f>
        <v>1.5210240837866982E-4</v>
      </c>
      <c r="AH187" s="9">
        <f>J187/V187</f>
        <v>3.3439081896567447E-4</v>
      </c>
      <c r="AI187" s="9">
        <f>K187/W187</f>
        <v>4.2821368948247077E-2</v>
      </c>
      <c r="AJ187" s="9">
        <f>M187/Y187</f>
        <v>1.6253907056608757E-4</v>
      </c>
    </row>
    <row r="188" spans="1:36" x14ac:dyDescent="0.3">
      <c r="A188" t="s">
        <v>211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20</v>
      </c>
      <c r="H188">
        <v>38</v>
      </c>
      <c r="I188">
        <v>137</v>
      </c>
      <c r="J188">
        <v>242</v>
      </c>
      <c r="K188">
        <v>418</v>
      </c>
      <c r="L188">
        <f t="shared" si="4"/>
        <v>797</v>
      </c>
      <c r="M188">
        <v>855</v>
      </c>
      <c r="N188">
        <f>VLOOKUP(A188,'[1]PIVOT- Population Data Set'!A188:L657,2,FALSE)</f>
        <v>109277</v>
      </c>
      <c r="O188">
        <f>VLOOKUP(A188,'[1]PIVOT- Population Data Set'!A188:L657,3,FALSE)</f>
        <v>208946</v>
      </c>
      <c r="P188">
        <f>VLOOKUP(A188,'[1]PIVOT- Population Data Set'!A188:L657,4,FALSE)</f>
        <v>308482</v>
      </c>
      <c r="Q188">
        <f>VLOOKUP(A188,'[1]PIVOT- Population Data Set'!A188:L657,5,FALSE)</f>
        <v>411957</v>
      </c>
      <c r="R188">
        <f>VLOOKUP(A188,'[1]PIVOT- Population Data Set'!A188:L657,6,FALSE)</f>
        <v>506154</v>
      </c>
      <c r="S188">
        <f>VLOOKUP(A188,'[1]PIVOT- Population Data Set'!A188:L657,7,FALSE)</f>
        <v>606525</v>
      </c>
      <c r="T188">
        <f>VLOOKUP(A188,'[1]PIVOT- Population Data Set'!A188:L657,8,FALSE)</f>
        <v>699351</v>
      </c>
      <c r="U188">
        <f>VLOOKUP(A188,'[1]PIVOT- Population Data Set'!A188:L657,9,FALSE)</f>
        <v>785949</v>
      </c>
      <c r="V188">
        <f>VLOOKUP(A188,'[1]PIVOT- Population Data Set'!A188:L657,10,FALSE)</f>
        <v>886516</v>
      </c>
      <c r="W188">
        <f>VLOOKUP(A188,'[1]PIVOT- Population Data Set'!A188:L657,11,FALSE)</f>
        <v>30473</v>
      </c>
      <c r="X188">
        <f t="shared" si="5"/>
        <v>1702938</v>
      </c>
      <c r="Y188">
        <f>VLOOKUP(A188,'[1]PIVOT- Population Data Set'!A188:L657,12,FALSE)</f>
        <v>5923810</v>
      </c>
      <c r="Z188" s="9">
        <f>B188/N188</f>
        <v>0</v>
      </c>
      <c r="AA188" s="9">
        <f>C188/O188</f>
        <v>0</v>
      </c>
      <c r="AB188" s="9">
        <f>D188/P188</f>
        <v>0</v>
      </c>
      <c r="AC188" s="9">
        <f>E188/Q188</f>
        <v>0</v>
      </c>
      <c r="AD188" s="9">
        <f>F188/R188</f>
        <v>0</v>
      </c>
      <c r="AE188" s="9">
        <f>G188/S188</f>
        <v>3.2974733110753886E-5</v>
      </c>
      <c r="AF188" s="9">
        <f>H188/T188</f>
        <v>5.4336091604930858E-5</v>
      </c>
      <c r="AG188" s="9">
        <f>I188/U188</f>
        <v>1.7431156474529517E-4</v>
      </c>
      <c r="AH188" s="9">
        <f>J188/V188</f>
        <v>2.7297871668418845E-4</v>
      </c>
      <c r="AI188" s="9">
        <f>K188/W188</f>
        <v>1.3717061004823942E-2</v>
      </c>
      <c r="AJ188" s="9">
        <f>M188/Y188</f>
        <v>1.4433278582533875E-4</v>
      </c>
    </row>
    <row r="189" spans="1:36" x14ac:dyDescent="0.3">
      <c r="A189" t="s">
        <v>212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25</v>
      </c>
      <c r="I189">
        <v>170</v>
      </c>
      <c r="J189">
        <v>305</v>
      </c>
      <c r="K189">
        <v>518</v>
      </c>
      <c r="L189">
        <f t="shared" si="4"/>
        <v>993</v>
      </c>
      <c r="M189">
        <v>1018</v>
      </c>
      <c r="N189">
        <f>VLOOKUP(A189,'[1]PIVOT- Population Data Set'!A189:L658,2,FALSE)</f>
        <v>116028</v>
      </c>
      <c r="O189">
        <f>VLOOKUP(A189,'[1]PIVOT- Population Data Set'!A189:L658,3,FALSE)</f>
        <v>215828</v>
      </c>
      <c r="P189">
        <f>VLOOKUP(A189,'[1]PIVOT- Population Data Set'!A189:L658,4,FALSE)</f>
        <v>306067</v>
      </c>
      <c r="Q189">
        <f>VLOOKUP(A189,'[1]PIVOT- Population Data Set'!A189:L658,5,FALSE)</f>
        <v>417534</v>
      </c>
      <c r="R189">
        <f>VLOOKUP(A189,'[1]PIVOT- Population Data Set'!A189:L658,6,FALSE)</f>
        <v>508838</v>
      </c>
      <c r="S189">
        <f>VLOOKUP(A189,'[1]PIVOT- Population Data Set'!A189:L658,7,FALSE)</f>
        <v>608977</v>
      </c>
      <c r="T189">
        <f>VLOOKUP(A189,'[1]PIVOT- Population Data Set'!A189:L658,8,FALSE)</f>
        <v>702178</v>
      </c>
      <c r="U189">
        <f>VLOOKUP(A189,'[1]PIVOT- Population Data Set'!A189:L658,9,FALSE)</f>
        <v>798604</v>
      </c>
      <c r="V189">
        <f>VLOOKUP(A189,'[1]PIVOT- Population Data Set'!A189:L658,10,FALSE)</f>
        <v>895858</v>
      </c>
      <c r="W189">
        <f>VLOOKUP(A189,'[1]PIVOT- Population Data Set'!A189:L658,11,FALSE)</f>
        <v>17735</v>
      </c>
      <c r="X189">
        <f t="shared" si="5"/>
        <v>1712197</v>
      </c>
      <c r="Y189">
        <f>VLOOKUP(A189,'[1]PIVOT- Population Data Set'!A189:L658,12,FALSE)</f>
        <v>5950118</v>
      </c>
      <c r="Z189" s="9">
        <f>B189/N189</f>
        <v>0</v>
      </c>
      <c r="AA189" s="9">
        <f>C189/O189</f>
        <v>0</v>
      </c>
      <c r="AB189" s="9">
        <f>D189/P189</f>
        <v>0</v>
      </c>
      <c r="AC189" s="9">
        <f>E189/Q189</f>
        <v>0</v>
      </c>
      <c r="AD189" s="9">
        <f>F189/R189</f>
        <v>0</v>
      </c>
      <c r="AE189" s="9">
        <f>G189/S189</f>
        <v>0</v>
      </c>
      <c r="AF189" s="9">
        <f>H189/T189</f>
        <v>3.5603507942430553E-5</v>
      </c>
      <c r="AG189" s="9">
        <f>I189/U189</f>
        <v>2.1287146069891961E-4</v>
      </c>
      <c r="AH189" s="9">
        <f>J189/V189</f>
        <v>3.4045574186980526E-4</v>
      </c>
      <c r="AI189" s="9">
        <f>K189/W189</f>
        <v>2.9207781223569214E-2</v>
      </c>
      <c r="AJ189" s="9">
        <f>M189/Y189</f>
        <v>1.7108904394837212E-4</v>
      </c>
    </row>
    <row r="190" spans="1:36" x14ac:dyDescent="0.3">
      <c r="A190" t="s">
        <v>213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11</v>
      </c>
      <c r="H190">
        <v>27</v>
      </c>
      <c r="I190">
        <v>139</v>
      </c>
      <c r="J190">
        <v>254</v>
      </c>
      <c r="K190">
        <v>440</v>
      </c>
      <c r="L190">
        <f t="shared" si="4"/>
        <v>833</v>
      </c>
      <c r="M190">
        <v>871</v>
      </c>
      <c r="N190">
        <f>VLOOKUP(A190,'[1]PIVOT- Population Data Set'!A190:L659,2,FALSE)</f>
        <v>102817</v>
      </c>
      <c r="O190">
        <f>VLOOKUP(A190,'[1]PIVOT- Population Data Set'!A190:L659,3,FALSE)</f>
        <v>196449</v>
      </c>
      <c r="P190">
        <f>VLOOKUP(A190,'[1]PIVOT- Population Data Set'!A190:L659,4,FALSE)</f>
        <v>281168</v>
      </c>
      <c r="Q190">
        <f>VLOOKUP(A190,'[1]PIVOT- Population Data Set'!A190:L659,5,FALSE)</f>
        <v>383075</v>
      </c>
      <c r="R190">
        <f>VLOOKUP(A190,'[1]PIVOT- Population Data Set'!A190:L659,6,FALSE)</f>
        <v>466375</v>
      </c>
      <c r="S190">
        <f>VLOOKUP(A190,'[1]PIVOT- Population Data Set'!A190:L659,7,FALSE)</f>
        <v>559772</v>
      </c>
      <c r="T190">
        <f>VLOOKUP(A190,'[1]PIVOT- Population Data Set'!A190:L659,8,FALSE)</f>
        <v>650218</v>
      </c>
      <c r="U190">
        <f>VLOOKUP(A190,'[1]PIVOT- Population Data Set'!A190:L659,9,FALSE)</f>
        <v>749400</v>
      </c>
      <c r="V190">
        <f>VLOOKUP(A190,'[1]PIVOT- Population Data Set'!A190:L659,10,FALSE)</f>
        <v>835034</v>
      </c>
      <c r="W190">
        <f>VLOOKUP(A190,'[1]PIVOT- Population Data Set'!A190:L659,11,FALSE)</f>
        <v>16353</v>
      </c>
      <c r="X190">
        <f t="shared" si="5"/>
        <v>1600787</v>
      </c>
      <c r="Y190">
        <f>VLOOKUP(A190,'[1]PIVOT- Population Data Set'!A190:L659,12,FALSE)</f>
        <v>5904814</v>
      </c>
      <c r="Z190" s="9">
        <f>B190/N190</f>
        <v>0</v>
      </c>
      <c r="AA190" s="9">
        <f>C190/O190</f>
        <v>0</v>
      </c>
      <c r="AB190" s="9">
        <f>D190/P190</f>
        <v>0</v>
      </c>
      <c r="AC190" s="9">
        <f>E190/Q190</f>
        <v>0</v>
      </c>
      <c r="AD190" s="9">
        <f>F190/R190</f>
        <v>0</v>
      </c>
      <c r="AE190" s="9">
        <f>G190/S190</f>
        <v>1.9650857849267201E-5</v>
      </c>
      <c r="AF190" s="9">
        <f>H190/T190</f>
        <v>4.1524534848312412E-5</v>
      </c>
      <c r="AG190" s="9">
        <f>I190/U190</f>
        <v>1.8548171870829997E-4</v>
      </c>
      <c r="AH190" s="9">
        <f>J190/V190</f>
        <v>3.0417923102532351E-4</v>
      </c>
      <c r="AI190" s="9">
        <f>K190/W190</f>
        <v>2.6906378034611385E-2</v>
      </c>
      <c r="AJ190" s="9">
        <f>M190/Y190</f>
        <v>1.4750676312581565E-4</v>
      </c>
    </row>
    <row r="191" spans="1:36" x14ac:dyDescent="0.3">
      <c r="A191" t="s">
        <v>214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15</v>
      </c>
      <c r="I191">
        <v>145</v>
      </c>
      <c r="J191">
        <v>235</v>
      </c>
      <c r="K191">
        <v>442</v>
      </c>
      <c r="L191">
        <f t="shared" si="4"/>
        <v>822</v>
      </c>
      <c r="M191">
        <v>837</v>
      </c>
      <c r="N191">
        <f>VLOOKUP(A191,'[1]PIVOT- Population Data Set'!A191:L660,2,FALSE)</f>
        <v>94156</v>
      </c>
      <c r="O191">
        <f>VLOOKUP(A191,'[1]PIVOT- Population Data Set'!A191:L660,3,FALSE)</f>
        <v>178922</v>
      </c>
      <c r="P191">
        <f>VLOOKUP(A191,'[1]PIVOT- Population Data Set'!A191:L660,4,FALSE)</f>
        <v>259323</v>
      </c>
      <c r="Q191">
        <f>VLOOKUP(A191,'[1]PIVOT- Population Data Set'!A191:L660,5,FALSE)</f>
        <v>360219</v>
      </c>
      <c r="R191">
        <f>VLOOKUP(A191,'[1]PIVOT- Population Data Set'!A191:L660,6,FALSE)</f>
        <v>433879</v>
      </c>
      <c r="S191">
        <f>VLOOKUP(A191,'[1]PIVOT- Population Data Set'!A191:L660,7,FALSE)</f>
        <v>525147</v>
      </c>
      <c r="T191">
        <f>VLOOKUP(A191,'[1]PIVOT- Population Data Set'!A191:L660,8,FALSE)</f>
        <v>615507</v>
      </c>
      <c r="U191">
        <f>VLOOKUP(A191,'[1]PIVOT- Population Data Set'!A191:L660,9,FALSE)</f>
        <v>693295</v>
      </c>
      <c r="V191">
        <f>VLOOKUP(A191,'[1]PIVOT- Population Data Set'!A191:L660,10,FALSE)</f>
        <v>741818</v>
      </c>
      <c r="W191">
        <f>VLOOKUP(A191,'[1]PIVOT- Population Data Set'!A191:L660,11,FALSE)</f>
        <v>17263</v>
      </c>
      <c r="X191">
        <f t="shared" si="5"/>
        <v>1452376</v>
      </c>
      <c r="Y191">
        <f>VLOOKUP(A191,'[1]PIVOT- Population Data Set'!A191:L660,12,FALSE)</f>
        <v>5921207</v>
      </c>
      <c r="Z191" s="9">
        <f>B191/N191</f>
        <v>0</v>
      </c>
      <c r="AA191" s="9">
        <f>C191/O191</f>
        <v>0</v>
      </c>
      <c r="AB191" s="9">
        <f>D191/P191</f>
        <v>0</v>
      </c>
      <c r="AC191" s="9">
        <f>E191/Q191</f>
        <v>0</v>
      </c>
      <c r="AD191" s="9">
        <f>F191/R191</f>
        <v>0</v>
      </c>
      <c r="AE191" s="9">
        <f>G191/S191</f>
        <v>0</v>
      </c>
      <c r="AF191" s="9">
        <f>H191/T191</f>
        <v>2.4370153385745408E-5</v>
      </c>
      <c r="AG191" s="9">
        <f>I191/U191</f>
        <v>2.0914617875507539E-4</v>
      </c>
      <c r="AH191" s="9">
        <f>J191/V191</f>
        <v>3.1678929333070916E-4</v>
      </c>
      <c r="AI191" s="9">
        <f>K191/W191</f>
        <v>2.5603892718530964E-2</v>
      </c>
      <c r="AJ191" s="9">
        <f>M191/Y191</f>
        <v>1.4135631468381363E-4</v>
      </c>
    </row>
    <row r="192" spans="1:36" x14ac:dyDescent="0.3">
      <c r="A192" t="s">
        <v>215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13</v>
      </c>
      <c r="H192">
        <v>0</v>
      </c>
      <c r="I192">
        <v>92</v>
      </c>
      <c r="J192">
        <v>362</v>
      </c>
      <c r="K192">
        <v>706</v>
      </c>
      <c r="L192">
        <f t="shared" si="4"/>
        <v>1160</v>
      </c>
      <c r="M192">
        <v>1173</v>
      </c>
      <c r="N192">
        <f>VLOOKUP(A192,'[1]PIVOT- Population Data Set'!A192:L661,2,FALSE)</f>
        <v>77443</v>
      </c>
      <c r="O192">
        <f>VLOOKUP(A192,'[1]PIVOT- Population Data Set'!A192:L661,3,FALSE)</f>
        <v>153373</v>
      </c>
      <c r="P192">
        <f>VLOOKUP(A192,'[1]PIVOT- Population Data Set'!A192:L661,4,FALSE)</f>
        <v>214880</v>
      </c>
      <c r="Q192">
        <f>VLOOKUP(A192,'[1]PIVOT- Population Data Set'!A192:L661,5,FALSE)</f>
        <v>284442</v>
      </c>
      <c r="R192">
        <f>VLOOKUP(A192,'[1]PIVOT- Population Data Set'!A192:L661,6,FALSE)</f>
        <v>340419</v>
      </c>
      <c r="S192">
        <f>VLOOKUP(A192,'[1]PIVOT- Population Data Set'!A192:L661,7,FALSE)</f>
        <v>393359</v>
      </c>
      <c r="T192">
        <f>VLOOKUP(A192,'[1]PIVOT- Population Data Set'!A192:L661,8,FALSE)</f>
        <v>459866</v>
      </c>
      <c r="U192">
        <f>VLOOKUP(A192,'[1]PIVOT- Population Data Set'!A192:L661,9,FALSE)</f>
        <v>496947</v>
      </c>
      <c r="V192">
        <f>VLOOKUP(A192,'[1]PIVOT- Population Data Set'!A192:L661,10,FALSE)</f>
        <v>540178</v>
      </c>
      <c r="W192">
        <f>VLOOKUP(A192,'[1]PIVOT- Population Data Set'!A192:L661,11,FALSE)</f>
        <v>2579</v>
      </c>
      <c r="X192">
        <f t="shared" si="5"/>
        <v>1039704</v>
      </c>
      <c r="Y192">
        <f>VLOOKUP(A192,'[1]PIVOT- Population Data Set'!A192:L661,12,FALSE)</f>
        <v>6511176</v>
      </c>
      <c r="Z192" s="9">
        <f>B192/N192</f>
        <v>0</v>
      </c>
      <c r="AA192" s="9">
        <f>C192/O192</f>
        <v>0</v>
      </c>
      <c r="AB192" s="9">
        <f>D192/P192</f>
        <v>0</v>
      </c>
      <c r="AC192" s="9">
        <f>E192/Q192</f>
        <v>0</v>
      </c>
      <c r="AD192" s="9">
        <f>F192/R192</f>
        <v>0</v>
      </c>
      <c r="AE192" s="9">
        <f>G192/S192</f>
        <v>3.3048690890509685E-5</v>
      </c>
      <c r="AF192" s="9">
        <f>H192/T192</f>
        <v>0</v>
      </c>
      <c r="AG192" s="9">
        <f>I192/U192</f>
        <v>1.8513040626062739E-4</v>
      </c>
      <c r="AH192" s="9">
        <f>J192/V192</f>
        <v>6.7014946924902536E-4</v>
      </c>
      <c r="AI192" s="9">
        <f>K192/W192</f>
        <v>0.27374951531601394</v>
      </c>
      <c r="AJ192" s="9">
        <f>M192/Y192</f>
        <v>1.8015178824839015E-4</v>
      </c>
    </row>
    <row r="193" spans="1:36" x14ac:dyDescent="0.3">
      <c r="A193" t="s">
        <v>216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12</v>
      </c>
      <c r="I193">
        <v>78</v>
      </c>
      <c r="J193">
        <v>340</v>
      </c>
      <c r="K193">
        <v>703</v>
      </c>
      <c r="L193">
        <f t="shared" si="4"/>
        <v>1121</v>
      </c>
      <c r="M193">
        <v>1133</v>
      </c>
      <c r="N193">
        <f>VLOOKUP(A193,'[1]PIVOT- Population Data Set'!A193:L662,2,FALSE)</f>
        <v>83356</v>
      </c>
      <c r="O193">
        <f>VLOOKUP(A193,'[1]PIVOT- Population Data Set'!A193:L662,3,FALSE)</f>
        <v>166521</v>
      </c>
      <c r="P193">
        <f>VLOOKUP(A193,'[1]PIVOT- Population Data Set'!A193:L662,4,FALSE)</f>
        <v>245794</v>
      </c>
      <c r="Q193">
        <f>VLOOKUP(A193,'[1]PIVOT- Population Data Set'!A193:L662,5,FALSE)</f>
        <v>326544</v>
      </c>
      <c r="R193">
        <f>VLOOKUP(A193,'[1]PIVOT- Population Data Set'!A193:L662,6,FALSE)</f>
        <v>406426</v>
      </c>
      <c r="S193">
        <f>VLOOKUP(A193,'[1]PIVOT- Population Data Set'!A193:L662,7,FALSE)</f>
        <v>460143</v>
      </c>
      <c r="T193">
        <f>VLOOKUP(A193,'[1]PIVOT- Population Data Set'!A193:L662,8,FALSE)</f>
        <v>530328</v>
      </c>
      <c r="U193">
        <f>VLOOKUP(A193,'[1]PIVOT- Population Data Set'!A193:L662,9,FALSE)</f>
        <v>574182</v>
      </c>
      <c r="V193">
        <f>VLOOKUP(A193,'[1]PIVOT- Population Data Set'!A193:L662,10,FALSE)</f>
        <v>622783</v>
      </c>
      <c r="W193">
        <f>VLOOKUP(A193,'[1]PIVOT- Population Data Set'!A193:L662,11,FALSE)</f>
        <v>4256</v>
      </c>
      <c r="X193">
        <f t="shared" si="5"/>
        <v>1201221</v>
      </c>
      <c r="Y193">
        <f>VLOOKUP(A193,'[1]PIVOT- Population Data Set'!A193:L662,12,FALSE)</f>
        <v>6492771</v>
      </c>
      <c r="Z193" s="9">
        <f>B193/N193</f>
        <v>0</v>
      </c>
      <c r="AA193" s="9">
        <f>C193/O193</f>
        <v>0</v>
      </c>
      <c r="AB193" s="9">
        <f>D193/P193</f>
        <v>0</v>
      </c>
      <c r="AC193" s="9">
        <f>E193/Q193</f>
        <v>0</v>
      </c>
      <c r="AD193" s="9">
        <f>F193/R193</f>
        <v>0</v>
      </c>
      <c r="AE193" s="9">
        <f>G193/S193</f>
        <v>0</v>
      </c>
      <c r="AF193" s="9">
        <f>H193/T193</f>
        <v>2.2627505996289091E-5</v>
      </c>
      <c r="AG193" s="9">
        <f>I193/U193</f>
        <v>1.3584542880132084E-4</v>
      </c>
      <c r="AH193" s="9">
        <f>J193/V193</f>
        <v>5.4593654611638401E-4</v>
      </c>
      <c r="AI193" s="9">
        <f>K193/W193</f>
        <v>0.16517857142857142</v>
      </c>
      <c r="AJ193" s="9">
        <f>M193/Y193</f>
        <v>1.7450176511692774E-4</v>
      </c>
    </row>
    <row r="194" spans="1:36" x14ac:dyDescent="0.3">
      <c r="A194" t="s">
        <v>217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13</v>
      </c>
      <c r="I194">
        <v>88</v>
      </c>
      <c r="J194">
        <v>318</v>
      </c>
      <c r="K194">
        <v>838</v>
      </c>
      <c r="L194">
        <f t="shared" si="4"/>
        <v>1244</v>
      </c>
      <c r="M194">
        <v>1257</v>
      </c>
      <c r="N194">
        <f>VLOOKUP(A194,'[1]PIVOT- Population Data Set'!A194:L663,2,FALSE)</f>
        <v>72458</v>
      </c>
      <c r="O194">
        <f>VLOOKUP(A194,'[1]PIVOT- Population Data Set'!A194:L663,3,FALSE)</f>
        <v>151995</v>
      </c>
      <c r="P194">
        <f>VLOOKUP(A194,'[1]PIVOT- Population Data Set'!A194:L663,4,FALSE)</f>
        <v>234716</v>
      </c>
      <c r="Q194">
        <f>VLOOKUP(A194,'[1]PIVOT- Population Data Set'!A194:L663,5,FALSE)</f>
        <v>304485</v>
      </c>
      <c r="R194">
        <f>VLOOKUP(A194,'[1]PIVOT- Population Data Set'!A194:L663,6,FALSE)</f>
        <v>377882</v>
      </c>
      <c r="S194">
        <f>VLOOKUP(A194,'[1]PIVOT- Population Data Set'!A194:L663,7,FALSE)</f>
        <v>439589</v>
      </c>
      <c r="T194">
        <f>VLOOKUP(A194,'[1]PIVOT- Population Data Set'!A194:L663,8,FALSE)</f>
        <v>518766</v>
      </c>
      <c r="U194">
        <f>VLOOKUP(A194,'[1]PIVOT- Population Data Set'!A194:L663,9,FALSE)</f>
        <v>563718</v>
      </c>
      <c r="V194">
        <f>VLOOKUP(A194,'[1]PIVOT- Population Data Set'!A194:L663,10,FALSE)</f>
        <v>611804</v>
      </c>
      <c r="W194">
        <f>VLOOKUP(A194,'[1]PIVOT- Population Data Set'!A194:L663,11,FALSE)</f>
        <v>6012</v>
      </c>
      <c r="X194">
        <f t="shared" si="5"/>
        <v>1181534</v>
      </c>
      <c r="Y194">
        <f>VLOOKUP(A194,'[1]PIVOT- Population Data Set'!A194:L663,12,FALSE)</f>
        <v>6522562</v>
      </c>
      <c r="Z194" s="9">
        <f>B194/N194</f>
        <v>0</v>
      </c>
      <c r="AA194" s="9">
        <f>C194/O194</f>
        <v>0</v>
      </c>
      <c r="AB194" s="9">
        <f>D194/P194</f>
        <v>0</v>
      </c>
      <c r="AC194" s="9">
        <f>E194/Q194</f>
        <v>0</v>
      </c>
      <c r="AD194" s="9">
        <f>F194/R194</f>
        <v>0</v>
      </c>
      <c r="AE194" s="9">
        <f>G194/S194</f>
        <v>0</v>
      </c>
      <c r="AF194" s="9">
        <f>H194/T194</f>
        <v>2.5059468045322939E-5</v>
      </c>
      <c r="AG194" s="9">
        <f>I194/U194</f>
        <v>1.5610642200532891E-4</v>
      </c>
      <c r="AH194" s="9">
        <f>J194/V194</f>
        <v>5.197743068041399E-4</v>
      </c>
      <c r="AI194" s="9">
        <f>K194/W194</f>
        <v>0.13938789088489686</v>
      </c>
      <c r="AJ194" s="9">
        <f>M194/Y194</f>
        <v>1.9271568441971116E-4</v>
      </c>
    </row>
    <row r="195" spans="1:36" x14ac:dyDescent="0.3">
      <c r="A195" t="s">
        <v>218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106</v>
      </c>
      <c r="J195">
        <v>329</v>
      </c>
      <c r="K195">
        <v>762</v>
      </c>
      <c r="L195">
        <f t="shared" si="4"/>
        <v>1197</v>
      </c>
      <c r="M195">
        <v>1197</v>
      </c>
      <c r="N195">
        <f>VLOOKUP(A195,'[1]PIVOT- Population Data Set'!A195:L664,2,FALSE)</f>
        <v>71204</v>
      </c>
      <c r="O195">
        <f>VLOOKUP(A195,'[1]PIVOT- Population Data Set'!A195:L664,3,FALSE)</f>
        <v>142508</v>
      </c>
      <c r="P195">
        <f>VLOOKUP(A195,'[1]PIVOT- Population Data Set'!A195:L664,4,FALSE)</f>
        <v>210720</v>
      </c>
      <c r="Q195">
        <f>VLOOKUP(A195,'[1]PIVOT- Population Data Set'!A195:L664,5,FALSE)</f>
        <v>272103</v>
      </c>
      <c r="R195">
        <f>VLOOKUP(A195,'[1]PIVOT- Population Data Set'!A195:L664,6,FALSE)</f>
        <v>344294</v>
      </c>
      <c r="S195">
        <f>VLOOKUP(A195,'[1]PIVOT- Population Data Set'!A195:L664,7,FALSE)</f>
        <v>405655</v>
      </c>
      <c r="T195">
        <f>VLOOKUP(A195,'[1]PIVOT- Population Data Set'!A195:L664,8,FALSE)</f>
        <v>477045</v>
      </c>
      <c r="U195">
        <f>VLOOKUP(A195,'[1]PIVOT- Population Data Set'!A195:L664,9,FALSE)</f>
        <v>514928</v>
      </c>
      <c r="V195">
        <f>VLOOKUP(A195,'[1]PIVOT- Population Data Set'!A195:L664,10,FALSE)</f>
        <v>559026</v>
      </c>
      <c r="W195">
        <f>VLOOKUP(A195,'[1]PIVOT- Population Data Set'!A195:L664,11,FALSE)</f>
        <v>8782</v>
      </c>
      <c r="X195">
        <f t="shared" si="5"/>
        <v>1082736</v>
      </c>
      <c r="Y195">
        <f>VLOOKUP(A195,'[1]PIVOT- Population Data Set'!A195:L664,12,FALSE)</f>
        <v>6555027</v>
      </c>
      <c r="Z195" s="9">
        <f>B195/N195</f>
        <v>0</v>
      </c>
      <c r="AA195" s="9">
        <f>C195/O195</f>
        <v>0</v>
      </c>
      <c r="AB195" s="9">
        <f>D195/P195</f>
        <v>0</v>
      </c>
      <c r="AC195" s="9">
        <f>E195/Q195</f>
        <v>0</v>
      </c>
      <c r="AD195" s="9">
        <f>F195/R195</f>
        <v>0</v>
      </c>
      <c r="AE195" s="9">
        <f>G195/S195</f>
        <v>0</v>
      </c>
      <c r="AF195" s="9">
        <f>H195/T195</f>
        <v>0</v>
      </c>
      <c r="AG195" s="9">
        <f>I195/U195</f>
        <v>2.0585402230991517E-4</v>
      </c>
      <c r="AH195" s="9">
        <f>J195/V195</f>
        <v>5.8852361070862536E-4</v>
      </c>
      <c r="AI195" s="9">
        <f>K195/W195</f>
        <v>8.6768389888408112E-2</v>
      </c>
      <c r="AJ195" s="9">
        <f>M195/Y195</f>
        <v>1.8260794349130827E-4</v>
      </c>
    </row>
    <row r="196" spans="1:36" x14ac:dyDescent="0.3">
      <c r="A196" t="s">
        <v>219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39</v>
      </c>
      <c r="I196">
        <v>137</v>
      </c>
      <c r="J196">
        <v>363</v>
      </c>
      <c r="K196">
        <v>883</v>
      </c>
      <c r="L196">
        <f t="shared" ref="L196:L259" si="6">SUM(I196:K196)</f>
        <v>1383</v>
      </c>
      <c r="M196">
        <v>1422</v>
      </c>
      <c r="N196">
        <f>VLOOKUP(A196,'[1]PIVOT- Population Data Set'!A196:L665,2,FALSE)</f>
        <v>79483</v>
      </c>
      <c r="O196">
        <f>VLOOKUP(A196,'[1]PIVOT- Population Data Set'!A196:L665,3,FALSE)</f>
        <v>156033</v>
      </c>
      <c r="P196">
        <f>VLOOKUP(A196,'[1]PIVOT- Population Data Set'!A196:L665,4,FALSE)</f>
        <v>221758</v>
      </c>
      <c r="Q196">
        <f>VLOOKUP(A196,'[1]PIVOT- Population Data Set'!A196:L665,5,FALSE)</f>
        <v>301451</v>
      </c>
      <c r="R196">
        <f>VLOOKUP(A196,'[1]PIVOT- Population Data Set'!A196:L665,6,FALSE)</f>
        <v>373716</v>
      </c>
      <c r="S196">
        <f>VLOOKUP(A196,'[1]PIVOT- Population Data Set'!A196:L665,7,FALSE)</f>
        <v>435509</v>
      </c>
      <c r="T196">
        <f>VLOOKUP(A196,'[1]PIVOT- Population Data Set'!A196:L665,8,FALSE)</f>
        <v>510903</v>
      </c>
      <c r="U196">
        <f>VLOOKUP(A196,'[1]PIVOT- Population Data Set'!A196:L665,9,FALSE)</f>
        <v>555975</v>
      </c>
      <c r="V196">
        <f>VLOOKUP(A196,'[1]PIVOT- Population Data Set'!A196:L665,10,FALSE)</f>
        <v>610674</v>
      </c>
      <c r="W196">
        <f>VLOOKUP(A196,'[1]PIVOT- Population Data Set'!A196:L665,11,FALSE)</f>
        <v>3151</v>
      </c>
      <c r="X196">
        <f t="shared" ref="X196:X259" si="7">SUM(U196:W196)</f>
        <v>1169800</v>
      </c>
      <c r="Y196">
        <f>VLOOKUP(A196,'[1]PIVOT- Population Data Set'!A196:L665,12,FALSE)</f>
        <v>6615252</v>
      </c>
      <c r="Z196" s="9">
        <f>B196/N196</f>
        <v>0</v>
      </c>
      <c r="AA196" s="9">
        <f>C196/O196</f>
        <v>0</v>
      </c>
      <c r="AB196" s="9">
        <f>D196/P196</f>
        <v>0</v>
      </c>
      <c r="AC196" s="9">
        <f>E196/Q196</f>
        <v>0</v>
      </c>
      <c r="AD196" s="9">
        <f>F196/R196</f>
        <v>0</v>
      </c>
      <c r="AE196" s="9">
        <f>G196/S196</f>
        <v>0</v>
      </c>
      <c r="AF196" s="9">
        <f>H196/T196</f>
        <v>7.6335429621669871E-5</v>
      </c>
      <c r="AG196" s="9">
        <f>I196/U196</f>
        <v>2.4641395746211612E-4</v>
      </c>
      <c r="AH196" s="9">
        <f>J196/V196</f>
        <v>5.9442517611688072E-4</v>
      </c>
      <c r="AI196" s="9">
        <f>K196/W196</f>
        <v>0.28022849888924151</v>
      </c>
      <c r="AJ196" s="9">
        <f>M196/Y196</f>
        <v>2.1495779752608063E-4</v>
      </c>
    </row>
    <row r="197" spans="1:36" x14ac:dyDescent="0.3">
      <c r="A197" t="s">
        <v>220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74</v>
      </c>
      <c r="I197">
        <v>148</v>
      </c>
      <c r="J197">
        <v>310</v>
      </c>
      <c r="K197">
        <v>720</v>
      </c>
      <c r="L197">
        <f t="shared" si="6"/>
        <v>1178</v>
      </c>
      <c r="M197">
        <v>1252</v>
      </c>
      <c r="N197">
        <f>VLOOKUP(A197,'[1]PIVOT- Population Data Set'!A197:L666,2,FALSE)</f>
        <v>78594</v>
      </c>
      <c r="O197">
        <f>VLOOKUP(A197,'[1]PIVOT- Population Data Set'!A197:L666,3,FALSE)</f>
        <v>156672</v>
      </c>
      <c r="P197">
        <f>VLOOKUP(A197,'[1]PIVOT- Population Data Set'!A197:L666,4,FALSE)</f>
        <v>222394</v>
      </c>
      <c r="Q197">
        <f>VLOOKUP(A197,'[1]PIVOT- Population Data Set'!A197:L666,5,FALSE)</f>
        <v>302721</v>
      </c>
      <c r="R197">
        <f>VLOOKUP(A197,'[1]PIVOT- Population Data Set'!A197:L666,6,FALSE)</f>
        <v>374073</v>
      </c>
      <c r="S197">
        <f>VLOOKUP(A197,'[1]PIVOT- Population Data Set'!A197:L666,7,FALSE)</f>
        <v>436832</v>
      </c>
      <c r="T197">
        <f>VLOOKUP(A197,'[1]PIVOT- Population Data Set'!A197:L666,8,FALSE)</f>
        <v>514598</v>
      </c>
      <c r="U197">
        <f>VLOOKUP(A197,'[1]PIVOT- Population Data Set'!A197:L666,9,FALSE)</f>
        <v>562801</v>
      </c>
      <c r="V197">
        <f>VLOOKUP(A197,'[1]PIVOT- Population Data Set'!A197:L666,10,FALSE)</f>
        <v>616110</v>
      </c>
      <c r="W197">
        <f>VLOOKUP(A197,'[1]PIVOT- Population Data Set'!A197:L666,11,FALSE)</f>
        <v>2728</v>
      </c>
      <c r="X197">
        <f t="shared" si="7"/>
        <v>1181639</v>
      </c>
      <c r="Y197">
        <f>VLOOKUP(A197,'[1]PIVOT- Population Data Set'!A197:L666,12,FALSE)</f>
        <v>6667515</v>
      </c>
      <c r="Z197" s="9">
        <f>B197/N197</f>
        <v>0</v>
      </c>
      <c r="AA197" s="9">
        <f>C197/O197</f>
        <v>0</v>
      </c>
      <c r="AB197" s="9">
        <f>D197/P197</f>
        <v>0</v>
      </c>
      <c r="AC197" s="9">
        <f>E197/Q197</f>
        <v>0</v>
      </c>
      <c r="AD197" s="9">
        <f>F197/R197</f>
        <v>0</v>
      </c>
      <c r="AE197" s="9">
        <f>G197/S197</f>
        <v>0</v>
      </c>
      <c r="AF197" s="9">
        <f>H197/T197</f>
        <v>1.4380156938037069E-4</v>
      </c>
      <c r="AG197" s="9">
        <f>I197/U197</f>
        <v>2.6297039273206693E-4</v>
      </c>
      <c r="AH197" s="9">
        <f>J197/V197</f>
        <v>5.0315690379964617E-4</v>
      </c>
      <c r="AI197" s="9">
        <f>K197/W197</f>
        <v>0.26392961876832843</v>
      </c>
      <c r="AJ197" s="9">
        <f>M197/Y197</f>
        <v>1.8777610549057633E-4</v>
      </c>
    </row>
    <row r="198" spans="1:36" x14ac:dyDescent="0.3">
      <c r="A198" t="s">
        <v>221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40</v>
      </c>
      <c r="I198">
        <v>161</v>
      </c>
      <c r="J198">
        <v>337</v>
      </c>
      <c r="K198">
        <v>868</v>
      </c>
      <c r="L198">
        <f t="shared" si="6"/>
        <v>1366</v>
      </c>
      <c r="M198">
        <v>1406</v>
      </c>
      <c r="N198">
        <f>VLOOKUP(A198,'[1]PIVOT- Population Data Set'!A198:L667,2,FALSE)</f>
        <v>63173</v>
      </c>
      <c r="O198">
        <f>VLOOKUP(A198,'[1]PIVOT- Population Data Set'!A198:L667,3,FALSE)</f>
        <v>125700</v>
      </c>
      <c r="P198">
        <f>VLOOKUP(A198,'[1]PIVOT- Population Data Set'!A198:L667,4,FALSE)</f>
        <v>180433</v>
      </c>
      <c r="Q198">
        <f>VLOOKUP(A198,'[1]PIVOT- Population Data Set'!A198:L667,5,FALSE)</f>
        <v>248551</v>
      </c>
      <c r="R198">
        <f>VLOOKUP(A198,'[1]PIVOT- Population Data Set'!A198:L667,6,FALSE)</f>
        <v>310516</v>
      </c>
      <c r="S198">
        <f>VLOOKUP(A198,'[1]PIVOT- Population Data Set'!A198:L667,7,FALSE)</f>
        <v>363970</v>
      </c>
      <c r="T198">
        <f>VLOOKUP(A198,'[1]PIVOT- Population Data Set'!A198:L667,8,FALSE)</f>
        <v>434059</v>
      </c>
      <c r="U198">
        <f>VLOOKUP(A198,'[1]PIVOT- Population Data Set'!A198:L667,9,FALSE)</f>
        <v>472647</v>
      </c>
      <c r="V198">
        <f>VLOOKUP(A198,'[1]PIVOT- Population Data Set'!A198:L667,10,FALSE)</f>
        <v>518889</v>
      </c>
      <c r="W198">
        <f>VLOOKUP(A198,'[1]PIVOT- Population Data Set'!A198:L667,11,FALSE)</f>
        <v>7443</v>
      </c>
      <c r="X198">
        <f t="shared" si="7"/>
        <v>998979</v>
      </c>
      <c r="Y198">
        <f>VLOOKUP(A198,'[1]PIVOT- Population Data Set'!A198:L667,12,FALSE)</f>
        <v>6688538</v>
      </c>
      <c r="Z198" s="9">
        <f>B198/N198</f>
        <v>0</v>
      </c>
      <c r="AA198" s="9">
        <f>C198/O198</f>
        <v>0</v>
      </c>
      <c r="AB198" s="9">
        <f>D198/P198</f>
        <v>0</v>
      </c>
      <c r="AC198" s="9">
        <f>E198/Q198</f>
        <v>0</v>
      </c>
      <c r="AD198" s="9">
        <f>F198/R198</f>
        <v>0</v>
      </c>
      <c r="AE198" s="9">
        <f>G198/S198</f>
        <v>0</v>
      </c>
      <c r="AF198" s="9">
        <f>H198/T198</f>
        <v>9.2153370855114166E-5</v>
      </c>
      <c r="AG198" s="9">
        <f>I198/U198</f>
        <v>3.4063476548036907E-4</v>
      </c>
      <c r="AH198" s="9">
        <f>J198/V198</f>
        <v>6.4946452902258484E-4</v>
      </c>
      <c r="AI198" s="9">
        <f>K198/W198</f>
        <v>0.11661964261722424</v>
      </c>
      <c r="AJ198" s="9">
        <f>M198/Y198</f>
        <v>2.102103628625568E-4</v>
      </c>
    </row>
    <row r="199" spans="1:36" x14ac:dyDescent="0.3">
      <c r="A199" t="s">
        <v>222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22</v>
      </c>
      <c r="I199">
        <v>150</v>
      </c>
      <c r="J199">
        <v>292</v>
      </c>
      <c r="K199">
        <v>654</v>
      </c>
      <c r="L199">
        <f t="shared" si="6"/>
        <v>1096</v>
      </c>
      <c r="M199">
        <v>1118</v>
      </c>
      <c r="N199">
        <f>VLOOKUP(A199,'[1]PIVOT- Population Data Set'!A199:L668,2,FALSE)</f>
        <v>71488</v>
      </c>
      <c r="O199">
        <f>VLOOKUP(A199,'[1]PIVOT- Population Data Set'!A199:L668,3,FALSE)</f>
        <v>134519</v>
      </c>
      <c r="P199">
        <f>VLOOKUP(A199,'[1]PIVOT- Population Data Set'!A199:L668,4,FALSE)</f>
        <v>191934</v>
      </c>
      <c r="Q199">
        <f>VLOOKUP(A199,'[1]PIVOT- Population Data Set'!A199:L668,5,FALSE)</f>
        <v>261452</v>
      </c>
      <c r="R199">
        <f>VLOOKUP(A199,'[1]PIVOT- Population Data Set'!A199:L668,6,FALSE)</f>
        <v>322039</v>
      </c>
      <c r="S199">
        <f>VLOOKUP(A199,'[1]PIVOT- Population Data Set'!A199:L668,7,FALSE)</f>
        <v>376527</v>
      </c>
      <c r="T199">
        <f>VLOOKUP(A199,'[1]PIVOT- Population Data Set'!A199:L668,8,FALSE)</f>
        <v>440088</v>
      </c>
      <c r="U199">
        <f>VLOOKUP(A199,'[1]PIVOT- Population Data Set'!A199:L668,9,FALSE)</f>
        <v>487903</v>
      </c>
      <c r="V199">
        <f>VLOOKUP(A199,'[1]PIVOT- Population Data Set'!A199:L668,10,FALSE)</f>
        <v>539124</v>
      </c>
      <c r="W199">
        <f>VLOOKUP(A199,'[1]PIVOT- Population Data Set'!A199:L668,11,FALSE)</f>
        <v>37562</v>
      </c>
      <c r="X199">
        <f t="shared" si="7"/>
        <v>1064589</v>
      </c>
      <c r="Y199">
        <f>VLOOKUP(A199,'[1]PIVOT- Population Data Set'!A199:L668,12,FALSE)</f>
        <v>6741921</v>
      </c>
      <c r="Z199" s="9">
        <f>B199/N199</f>
        <v>0</v>
      </c>
      <c r="AA199" s="9">
        <f>C199/O199</f>
        <v>0</v>
      </c>
      <c r="AB199" s="9">
        <f>D199/P199</f>
        <v>0</v>
      </c>
      <c r="AC199" s="9">
        <f>E199/Q199</f>
        <v>0</v>
      </c>
      <c r="AD199" s="9">
        <f>F199/R199</f>
        <v>0</v>
      </c>
      <c r="AE199" s="9">
        <f>G199/S199</f>
        <v>0</v>
      </c>
      <c r="AF199" s="9">
        <f>H199/T199</f>
        <v>4.9990001999600078E-5</v>
      </c>
      <c r="AG199" s="9">
        <f>I199/U199</f>
        <v>3.0743815881435451E-4</v>
      </c>
      <c r="AH199" s="9">
        <f>J199/V199</f>
        <v>5.4161936771503401E-4</v>
      </c>
      <c r="AI199" s="9">
        <f>K199/W199</f>
        <v>1.741121346041212E-2</v>
      </c>
      <c r="AJ199" s="9">
        <f>M199/Y199</f>
        <v>1.6582810744890069E-4</v>
      </c>
    </row>
    <row r="200" spans="1:36" x14ac:dyDescent="0.3">
      <c r="A200" t="s">
        <v>223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38</v>
      </c>
      <c r="I200">
        <v>164</v>
      </c>
      <c r="J200">
        <v>342</v>
      </c>
      <c r="K200">
        <v>791</v>
      </c>
      <c r="L200">
        <f t="shared" si="6"/>
        <v>1297</v>
      </c>
      <c r="M200">
        <v>1335</v>
      </c>
      <c r="N200">
        <f>VLOOKUP(A200,'[1]PIVOT- Population Data Set'!A200:L669,2,FALSE)</f>
        <v>58438</v>
      </c>
      <c r="O200">
        <f>VLOOKUP(A200,'[1]PIVOT- Population Data Set'!A200:L669,3,FALSE)</f>
        <v>116118</v>
      </c>
      <c r="P200">
        <f>VLOOKUP(A200,'[1]PIVOT- Population Data Set'!A200:L669,4,FALSE)</f>
        <v>167875</v>
      </c>
      <c r="Q200">
        <f>VLOOKUP(A200,'[1]PIVOT- Population Data Set'!A200:L669,5,FALSE)</f>
        <v>230570</v>
      </c>
      <c r="R200">
        <f>VLOOKUP(A200,'[1]PIVOT- Population Data Set'!A200:L669,6,FALSE)</f>
        <v>291786</v>
      </c>
      <c r="S200">
        <f>VLOOKUP(A200,'[1]PIVOT- Population Data Set'!A200:L669,7,FALSE)</f>
        <v>347183</v>
      </c>
      <c r="T200">
        <f>VLOOKUP(A200,'[1]PIVOT- Population Data Set'!A200:L669,8,FALSE)</f>
        <v>405489</v>
      </c>
      <c r="U200">
        <f>VLOOKUP(A200,'[1]PIVOT- Population Data Set'!A200:L669,9,FALSE)</f>
        <v>444920</v>
      </c>
      <c r="V200">
        <f>VLOOKUP(A200,'[1]PIVOT- Population Data Set'!A200:L669,10,FALSE)</f>
        <v>490267</v>
      </c>
      <c r="W200">
        <f>VLOOKUP(A200,'[1]PIVOT- Population Data Set'!A200:L669,11,FALSE)</f>
        <v>11656</v>
      </c>
      <c r="X200">
        <f t="shared" si="7"/>
        <v>946843</v>
      </c>
      <c r="Y200">
        <f>VLOOKUP(A200,'[1]PIVOT- Population Data Set'!A200:L669,12,FALSE)</f>
        <v>6792932</v>
      </c>
      <c r="Z200" s="9">
        <f>B200/N200</f>
        <v>0</v>
      </c>
      <c r="AA200" s="9">
        <f>C200/O200</f>
        <v>0</v>
      </c>
      <c r="AB200" s="9">
        <f>D200/P200</f>
        <v>0</v>
      </c>
      <c r="AC200" s="9">
        <f>E200/Q200</f>
        <v>0</v>
      </c>
      <c r="AD200" s="9">
        <f>F200/R200</f>
        <v>0</v>
      </c>
      <c r="AE200" s="9">
        <f>G200/S200</f>
        <v>0</v>
      </c>
      <c r="AF200" s="9">
        <f>H200/T200</f>
        <v>9.3714009504573497E-5</v>
      </c>
      <c r="AG200" s="9">
        <f>I200/U200</f>
        <v>3.6860559201654227E-4</v>
      </c>
      <c r="AH200" s="9">
        <f>J200/V200</f>
        <v>6.9757907425953617E-4</v>
      </c>
      <c r="AI200" s="9">
        <f>K200/W200</f>
        <v>6.7862045298558688E-2</v>
      </c>
      <c r="AJ200" s="9">
        <f>M200/Y200</f>
        <v>1.9652780272200575E-4</v>
      </c>
    </row>
    <row r="201" spans="1:36" x14ac:dyDescent="0.3">
      <c r="A201" t="s">
        <v>224</v>
      </c>
      <c r="B201">
        <v>0</v>
      </c>
      <c r="C201">
        <v>0</v>
      </c>
      <c r="D201">
        <v>0</v>
      </c>
      <c r="E201">
        <v>0</v>
      </c>
      <c r="F201">
        <v>10</v>
      </c>
      <c r="G201">
        <v>31</v>
      </c>
      <c r="H201">
        <v>126</v>
      </c>
      <c r="I201">
        <v>191</v>
      </c>
      <c r="J201">
        <v>417</v>
      </c>
      <c r="K201">
        <v>685</v>
      </c>
      <c r="L201">
        <f t="shared" si="6"/>
        <v>1293</v>
      </c>
      <c r="M201">
        <v>1460</v>
      </c>
      <c r="N201">
        <f>VLOOKUP(A201,'[1]PIVOT- Population Data Set'!A201:L670,2,FALSE)</f>
        <v>287101</v>
      </c>
      <c r="O201">
        <f>VLOOKUP(A201,'[1]PIVOT- Population Data Set'!A201:L670,3,FALSE)</f>
        <v>587389</v>
      </c>
      <c r="P201">
        <f>VLOOKUP(A201,'[1]PIVOT- Population Data Set'!A201:L670,4,FALSE)</f>
        <v>927824</v>
      </c>
      <c r="Q201">
        <f>VLOOKUP(A201,'[1]PIVOT- Population Data Set'!A201:L670,5,FALSE)</f>
        <v>1268621</v>
      </c>
      <c r="R201">
        <f>VLOOKUP(A201,'[1]PIVOT- Population Data Set'!A201:L670,6,FALSE)</f>
        <v>1558536</v>
      </c>
      <c r="S201">
        <f>VLOOKUP(A201,'[1]PIVOT- Population Data Set'!A201:L670,7,FALSE)</f>
        <v>1869698</v>
      </c>
      <c r="T201">
        <f>VLOOKUP(A201,'[1]PIVOT- Population Data Set'!A201:L670,8,FALSE)</f>
        <v>2187935</v>
      </c>
      <c r="U201">
        <f>VLOOKUP(A201,'[1]PIVOT- Population Data Set'!A201:L670,9,FALSE)</f>
        <v>2472209</v>
      </c>
      <c r="V201">
        <f>VLOOKUP(A201,'[1]PIVOT- Population Data Set'!A201:L670,10,FALSE)</f>
        <v>2848692</v>
      </c>
      <c r="W201">
        <f>VLOOKUP(A201,'[1]PIVOT- Population Data Set'!A201:L670,11,FALSE)</f>
        <v>207938</v>
      </c>
      <c r="X201">
        <f t="shared" si="7"/>
        <v>5528839</v>
      </c>
      <c r="Y201">
        <f>VLOOKUP(A201,'[1]PIVOT- Population Data Set'!A201:L670,12,FALSE)</f>
        <v>10032443</v>
      </c>
      <c r="Z201" s="9">
        <f>B201/N201</f>
        <v>0</v>
      </c>
      <c r="AA201" s="9">
        <f>C201/O201</f>
        <v>0</v>
      </c>
      <c r="AB201" s="9">
        <f>D201/P201</f>
        <v>0</v>
      </c>
      <c r="AC201" s="9">
        <f>E201/Q201</f>
        <v>0</v>
      </c>
      <c r="AD201" s="9">
        <f>F201/R201</f>
        <v>6.4162778402295484E-6</v>
      </c>
      <c r="AE201" s="9">
        <f>G201/S201</f>
        <v>1.6580217767789238E-5</v>
      </c>
      <c r="AF201" s="9">
        <f>H201/T201</f>
        <v>5.7588548105862378E-5</v>
      </c>
      <c r="AG201" s="9">
        <f>I201/U201</f>
        <v>7.7258840170875523E-5</v>
      </c>
      <c r="AH201" s="9">
        <f>J201/V201</f>
        <v>1.4638297155326023E-4</v>
      </c>
      <c r="AI201" s="9">
        <f>K201/W201</f>
        <v>3.2942511710221316E-3</v>
      </c>
      <c r="AJ201" s="9">
        <f>M201/Y201</f>
        <v>1.4552786395098381E-4</v>
      </c>
    </row>
    <row r="202" spans="1:36" x14ac:dyDescent="0.3">
      <c r="A202" t="s">
        <v>225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62</v>
      </c>
      <c r="I202">
        <v>193</v>
      </c>
      <c r="J202">
        <v>433</v>
      </c>
      <c r="K202">
        <v>643</v>
      </c>
      <c r="L202">
        <f t="shared" si="6"/>
        <v>1269</v>
      </c>
      <c r="M202">
        <v>1331</v>
      </c>
      <c r="N202">
        <f>VLOOKUP(A202,'[1]PIVOT- Population Data Set'!A202:L671,2,FALSE)</f>
        <v>304920</v>
      </c>
      <c r="O202">
        <f>VLOOKUP(A202,'[1]PIVOT- Population Data Set'!A202:L671,3,FALSE)</f>
        <v>604356</v>
      </c>
      <c r="P202">
        <f>VLOOKUP(A202,'[1]PIVOT- Population Data Set'!A202:L671,4,FALSE)</f>
        <v>952155</v>
      </c>
      <c r="Q202">
        <f>VLOOKUP(A202,'[1]PIVOT- Population Data Set'!A202:L671,5,FALSE)</f>
        <v>1292997</v>
      </c>
      <c r="R202">
        <f>VLOOKUP(A202,'[1]PIVOT- Population Data Set'!A202:L671,6,FALSE)</f>
        <v>1582698</v>
      </c>
      <c r="S202">
        <f>VLOOKUP(A202,'[1]PIVOT- Population Data Set'!A202:L671,7,FALSE)</f>
        <v>1882316</v>
      </c>
      <c r="T202">
        <f>VLOOKUP(A202,'[1]PIVOT- Population Data Set'!A202:L671,8,FALSE)</f>
        <v>2207814</v>
      </c>
      <c r="U202">
        <f>VLOOKUP(A202,'[1]PIVOT- Population Data Set'!A202:L671,9,FALSE)</f>
        <v>2527357</v>
      </c>
      <c r="V202">
        <f>VLOOKUP(A202,'[1]PIVOT- Population Data Set'!A202:L671,10,FALSE)</f>
        <v>2915434</v>
      </c>
      <c r="W202">
        <f>VLOOKUP(A202,'[1]PIVOT- Population Data Set'!A202:L671,11,FALSE)</f>
        <v>211739</v>
      </c>
      <c r="X202">
        <f t="shared" si="7"/>
        <v>5654530</v>
      </c>
      <c r="Y202">
        <f>VLOOKUP(A202,'[1]PIVOT- Population Data Set'!A202:L671,12,FALSE)</f>
        <v>10036819</v>
      </c>
      <c r="Z202" s="9">
        <f>B202/N202</f>
        <v>0</v>
      </c>
      <c r="AA202" s="9">
        <f>C202/O202</f>
        <v>0</v>
      </c>
      <c r="AB202" s="9">
        <f>D202/P202</f>
        <v>0</v>
      </c>
      <c r="AC202" s="9">
        <f>E202/Q202</f>
        <v>0</v>
      </c>
      <c r="AD202" s="9">
        <f>F202/R202</f>
        <v>0</v>
      </c>
      <c r="AE202" s="9">
        <f>G202/S202</f>
        <v>0</v>
      </c>
      <c r="AF202" s="9">
        <f>H202/T202</f>
        <v>2.8082075754569904E-5</v>
      </c>
      <c r="AG202" s="9">
        <f>I202/U202</f>
        <v>7.6364360080510984E-5</v>
      </c>
      <c r="AH202" s="9">
        <f>J202/V202</f>
        <v>1.4851991161521748E-4</v>
      </c>
      <c r="AI202" s="9">
        <f>K202/W202</f>
        <v>3.0367575175097644E-3</v>
      </c>
      <c r="AJ202" s="9">
        <f>M202/Y202</f>
        <v>1.3261173684610633E-4</v>
      </c>
    </row>
    <row r="203" spans="1:36" x14ac:dyDescent="0.3">
      <c r="A203" t="s">
        <v>226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12</v>
      </c>
      <c r="H203">
        <v>130</v>
      </c>
      <c r="I203">
        <v>216</v>
      </c>
      <c r="J203">
        <v>439</v>
      </c>
      <c r="K203">
        <v>805</v>
      </c>
      <c r="L203">
        <f t="shared" si="6"/>
        <v>1460</v>
      </c>
      <c r="M203">
        <v>1602</v>
      </c>
      <c r="N203">
        <f>VLOOKUP(A203,'[1]PIVOT- Population Data Set'!A203:L672,2,FALSE)</f>
        <v>338977</v>
      </c>
      <c r="O203">
        <f>VLOOKUP(A203,'[1]PIVOT- Population Data Set'!A203:L672,3,FALSE)</f>
        <v>670603</v>
      </c>
      <c r="P203">
        <f>VLOOKUP(A203,'[1]PIVOT- Population Data Set'!A203:L672,4,FALSE)</f>
        <v>1060917</v>
      </c>
      <c r="Q203">
        <f>VLOOKUP(A203,'[1]PIVOT- Population Data Set'!A203:L672,5,FALSE)</f>
        <v>1411194</v>
      </c>
      <c r="R203">
        <f>VLOOKUP(A203,'[1]PIVOT- Population Data Set'!A203:L672,6,FALSE)</f>
        <v>1762710</v>
      </c>
      <c r="S203">
        <f>VLOOKUP(A203,'[1]PIVOT- Population Data Set'!A203:L672,7,FALSE)</f>
        <v>2113094</v>
      </c>
      <c r="T203">
        <f>VLOOKUP(A203,'[1]PIVOT- Population Data Set'!A203:L672,8,FALSE)</f>
        <v>2463308</v>
      </c>
      <c r="U203">
        <f>VLOOKUP(A203,'[1]PIVOT- Population Data Set'!A203:L672,9,FALSE)</f>
        <v>2792944</v>
      </c>
      <c r="V203">
        <f>VLOOKUP(A203,'[1]PIVOT- Population Data Set'!A203:L672,10,FALSE)</f>
        <v>3181219</v>
      </c>
      <c r="W203">
        <f>VLOOKUP(A203,'[1]PIVOT- Population Data Set'!A203:L672,11,FALSE)</f>
        <v>215177</v>
      </c>
      <c r="X203">
        <f t="shared" si="7"/>
        <v>6189340</v>
      </c>
      <c r="Y203">
        <f>VLOOKUP(A203,'[1]PIVOT- Population Data Set'!A203:L672,12,FALSE)</f>
        <v>10032554</v>
      </c>
      <c r="Z203" s="9">
        <f>B203/N203</f>
        <v>0</v>
      </c>
      <c r="AA203" s="9">
        <f>C203/O203</f>
        <v>0</v>
      </c>
      <c r="AB203" s="9">
        <f>D203/P203</f>
        <v>0</v>
      </c>
      <c r="AC203" s="9">
        <f>E203/Q203</f>
        <v>0</v>
      </c>
      <c r="AD203" s="9">
        <f>F203/R203</f>
        <v>0</v>
      </c>
      <c r="AE203" s="9">
        <f>G203/S203</f>
        <v>5.6788765667783825E-6</v>
      </c>
      <c r="AF203" s="9">
        <f>H203/T203</f>
        <v>5.2774561686967282E-5</v>
      </c>
      <c r="AG203" s="9">
        <f>I203/U203</f>
        <v>7.7337748268493752E-5</v>
      </c>
      <c r="AH203" s="9">
        <f>J203/V203</f>
        <v>1.379974154561506E-4</v>
      </c>
      <c r="AI203" s="9">
        <f>K203/W203</f>
        <v>3.7411061591155191E-3</v>
      </c>
      <c r="AJ203" s="9">
        <f>M203/Y203</f>
        <v>1.5968017715130165E-4</v>
      </c>
    </row>
    <row r="204" spans="1:36" x14ac:dyDescent="0.3">
      <c r="A204" t="s">
        <v>227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13</v>
      </c>
      <c r="H204">
        <v>84</v>
      </c>
      <c r="I204">
        <v>178</v>
      </c>
      <c r="J204">
        <v>435</v>
      </c>
      <c r="K204">
        <v>717</v>
      </c>
      <c r="L204">
        <f t="shared" si="6"/>
        <v>1330</v>
      </c>
      <c r="M204">
        <v>1427</v>
      </c>
      <c r="N204">
        <f>VLOOKUP(A204,'[1]PIVOT- Population Data Set'!A204:L673,2,FALSE)</f>
        <v>310828</v>
      </c>
      <c r="O204">
        <f>VLOOKUP(A204,'[1]PIVOT- Population Data Set'!A204:L673,3,FALSE)</f>
        <v>594036</v>
      </c>
      <c r="P204">
        <f>VLOOKUP(A204,'[1]PIVOT- Population Data Set'!A204:L673,4,FALSE)</f>
        <v>912449</v>
      </c>
      <c r="Q204">
        <f>VLOOKUP(A204,'[1]PIVOT- Population Data Set'!A204:L673,5,FALSE)</f>
        <v>1230036</v>
      </c>
      <c r="R204">
        <f>VLOOKUP(A204,'[1]PIVOT- Population Data Set'!A204:L673,6,FALSE)</f>
        <v>1523920</v>
      </c>
      <c r="S204">
        <f>VLOOKUP(A204,'[1]PIVOT- Population Data Set'!A204:L673,7,FALSE)</f>
        <v>1834109</v>
      </c>
      <c r="T204">
        <f>VLOOKUP(A204,'[1]PIVOT- Population Data Set'!A204:L673,8,FALSE)</f>
        <v>2118483</v>
      </c>
      <c r="U204">
        <f>VLOOKUP(A204,'[1]PIVOT- Population Data Set'!A204:L673,9,FALSE)</f>
        <v>2409308</v>
      </c>
      <c r="V204">
        <f>VLOOKUP(A204,'[1]PIVOT- Population Data Set'!A204:L673,10,FALSE)</f>
        <v>2773066</v>
      </c>
      <c r="W204">
        <f>VLOOKUP(A204,'[1]PIVOT- Population Data Set'!A204:L673,11,FALSE)</f>
        <v>171595</v>
      </c>
      <c r="X204">
        <f t="shared" si="7"/>
        <v>5353969</v>
      </c>
      <c r="Y204">
        <f>VLOOKUP(A204,'[1]PIVOT- Population Data Set'!A204:L673,12,FALSE)</f>
        <v>9964477</v>
      </c>
      <c r="Z204" s="9">
        <f>B204/N204</f>
        <v>0</v>
      </c>
      <c r="AA204" s="9">
        <f>C204/O204</f>
        <v>0</v>
      </c>
      <c r="AB204" s="9">
        <f>D204/P204</f>
        <v>0</v>
      </c>
      <c r="AC204" s="9">
        <f>E204/Q204</f>
        <v>0</v>
      </c>
      <c r="AD204" s="9">
        <f>F204/R204</f>
        <v>0</v>
      </c>
      <c r="AE204" s="9">
        <f>G204/S204</f>
        <v>7.0879102605134154E-6</v>
      </c>
      <c r="AF204" s="9">
        <f>H204/T204</f>
        <v>3.9651014428720931E-5</v>
      </c>
      <c r="AG204" s="9">
        <f>I204/U204</f>
        <v>7.3880134876902416E-5</v>
      </c>
      <c r="AH204" s="9">
        <f>J204/V204</f>
        <v>1.5686608252382021E-4</v>
      </c>
      <c r="AI204" s="9">
        <f>K204/W204</f>
        <v>4.1784434278388065E-3</v>
      </c>
      <c r="AJ204" s="9">
        <f>M204/Y204</f>
        <v>1.4320872033725404E-4</v>
      </c>
    </row>
    <row r="205" spans="1:36" x14ac:dyDescent="0.3">
      <c r="A205" t="s">
        <v>228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20</v>
      </c>
      <c r="H205">
        <v>161</v>
      </c>
      <c r="I205">
        <v>267</v>
      </c>
      <c r="J205">
        <v>472</v>
      </c>
      <c r="K205">
        <v>847</v>
      </c>
      <c r="L205">
        <f t="shared" si="6"/>
        <v>1586</v>
      </c>
      <c r="M205">
        <v>1767</v>
      </c>
      <c r="N205">
        <f>VLOOKUP(A205,'[1]PIVOT- Population Data Set'!A205:L674,2,FALSE)</f>
        <v>331327</v>
      </c>
      <c r="O205">
        <f>VLOOKUP(A205,'[1]PIVOT- Population Data Set'!A205:L674,3,FALSE)</f>
        <v>661483</v>
      </c>
      <c r="P205">
        <f>VLOOKUP(A205,'[1]PIVOT- Population Data Set'!A205:L674,4,FALSE)</f>
        <v>1023680</v>
      </c>
      <c r="Q205">
        <f>VLOOKUP(A205,'[1]PIVOT- Population Data Set'!A205:L674,5,FALSE)</f>
        <v>1362482</v>
      </c>
      <c r="R205">
        <f>VLOOKUP(A205,'[1]PIVOT- Population Data Set'!A205:L674,6,FALSE)</f>
        <v>1683301</v>
      </c>
      <c r="S205">
        <f>VLOOKUP(A205,'[1]PIVOT- Population Data Set'!A205:L674,7,FALSE)</f>
        <v>2007357</v>
      </c>
      <c r="T205">
        <f>VLOOKUP(A205,'[1]PIVOT- Population Data Set'!A205:L674,8,FALSE)</f>
        <v>2313510</v>
      </c>
      <c r="U205">
        <f>VLOOKUP(A205,'[1]PIVOT- Population Data Set'!A205:L674,9,FALSE)</f>
        <v>2631592</v>
      </c>
      <c r="V205">
        <f>VLOOKUP(A205,'[1]PIVOT- Population Data Set'!A205:L674,10,FALSE)</f>
        <v>2991825</v>
      </c>
      <c r="W205">
        <f>VLOOKUP(A205,'[1]PIVOT- Population Data Set'!A205:L674,11,FALSE)</f>
        <v>198058</v>
      </c>
      <c r="X205">
        <f t="shared" si="7"/>
        <v>5821475</v>
      </c>
      <c r="Y205">
        <f>VLOOKUP(A205,'[1]PIVOT- Population Data Set'!A205:L674,12,FALSE)</f>
        <v>10002911</v>
      </c>
      <c r="Z205" s="9">
        <f>B205/N205</f>
        <v>0</v>
      </c>
      <c r="AA205" s="9">
        <f>C205/O205</f>
        <v>0</v>
      </c>
      <c r="AB205" s="9">
        <f>D205/P205</f>
        <v>0</v>
      </c>
      <c r="AC205" s="9">
        <f>E205/Q205</f>
        <v>0</v>
      </c>
      <c r="AD205" s="9">
        <f>F205/R205</f>
        <v>0</v>
      </c>
      <c r="AE205" s="9">
        <f>G205/S205</f>
        <v>9.9633498176956061E-6</v>
      </c>
      <c r="AF205" s="9">
        <f>H205/T205</f>
        <v>6.9591227182938482E-5</v>
      </c>
      <c r="AG205" s="9">
        <f>I205/U205</f>
        <v>1.0145949676089607E-4</v>
      </c>
      <c r="AH205" s="9">
        <f>J205/V205</f>
        <v>1.5776323815731201E-4</v>
      </c>
      <c r="AI205" s="9">
        <f>K205/W205</f>
        <v>4.2765250583162509E-3</v>
      </c>
      <c r="AJ205" s="9">
        <f>M205/Y205</f>
        <v>1.7664857759906093E-4</v>
      </c>
    </row>
    <row r="206" spans="1:36" x14ac:dyDescent="0.3">
      <c r="A206" t="s">
        <v>229</v>
      </c>
      <c r="B206">
        <v>0</v>
      </c>
      <c r="C206">
        <v>0</v>
      </c>
      <c r="D206">
        <v>0</v>
      </c>
      <c r="E206">
        <v>0</v>
      </c>
      <c r="F206">
        <v>11</v>
      </c>
      <c r="G206">
        <v>42</v>
      </c>
      <c r="H206">
        <v>120</v>
      </c>
      <c r="I206">
        <v>267</v>
      </c>
      <c r="J206">
        <v>457</v>
      </c>
      <c r="K206">
        <v>829</v>
      </c>
      <c r="L206">
        <f t="shared" si="6"/>
        <v>1553</v>
      </c>
      <c r="M206">
        <v>1726</v>
      </c>
      <c r="N206">
        <f>VLOOKUP(A206,'[1]PIVOT- Population Data Set'!A206:L675,2,FALSE)</f>
        <v>348617</v>
      </c>
      <c r="O206">
        <f>VLOOKUP(A206,'[1]PIVOT- Population Data Set'!A206:L675,3,FALSE)</f>
        <v>661120</v>
      </c>
      <c r="P206">
        <f>VLOOKUP(A206,'[1]PIVOT- Population Data Set'!A206:L675,4,FALSE)</f>
        <v>1019212</v>
      </c>
      <c r="Q206">
        <f>VLOOKUP(A206,'[1]PIVOT- Population Data Set'!A206:L675,5,FALSE)</f>
        <v>1354985</v>
      </c>
      <c r="R206">
        <f>VLOOKUP(A206,'[1]PIVOT- Population Data Set'!A206:L675,6,FALSE)</f>
        <v>1657757</v>
      </c>
      <c r="S206">
        <f>VLOOKUP(A206,'[1]PIVOT- Population Data Set'!A206:L675,7,FALSE)</f>
        <v>1991353</v>
      </c>
      <c r="T206">
        <f>VLOOKUP(A206,'[1]PIVOT- Population Data Set'!A206:L675,8,FALSE)</f>
        <v>2268978</v>
      </c>
      <c r="U206">
        <f>VLOOKUP(A206,'[1]PIVOT- Population Data Set'!A206:L675,9,FALSE)</f>
        <v>2595382</v>
      </c>
      <c r="V206">
        <f>VLOOKUP(A206,'[1]PIVOT- Population Data Set'!A206:L675,10,FALSE)</f>
        <v>2965490</v>
      </c>
      <c r="W206">
        <f>VLOOKUP(A206,'[1]PIVOT- Population Data Set'!A206:L675,11,FALSE)</f>
        <v>184107</v>
      </c>
      <c r="X206">
        <f t="shared" si="7"/>
        <v>5744979</v>
      </c>
      <c r="Y206">
        <f>VLOOKUP(A206,'[1]PIVOT- Population Data Set'!A206:L675,12,FALSE)</f>
        <v>10210022</v>
      </c>
      <c r="Z206" s="9">
        <f>B206/N206</f>
        <v>0</v>
      </c>
      <c r="AA206" s="9">
        <f>C206/O206</f>
        <v>0</v>
      </c>
      <c r="AB206" s="9">
        <f>D206/P206</f>
        <v>0</v>
      </c>
      <c r="AC206" s="9">
        <f>E206/Q206</f>
        <v>0</v>
      </c>
      <c r="AD206" s="9">
        <f>F206/R206</f>
        <v>6.6354719057135637E-6</v>
      </c>
      <c r="AE206" s="9">
        <f>G206/S206</f>
        <v>2.1091187750238156E-5</v>
      </c>
      <c r="AF206" s="9">
        <f>H206/T206</f>
        <v>5.2887247033686534E-5</v>
      </c>
      <c r="AG206" s="9">
        <f>I206/U206</f>
        <v>1.0287502957175476E-4</v>
      </c>
      <c r="AH206" s="9">
        <f>J206/V206</f>
        <v>1.5410606678828794E-4</v>
      </c>
      <c r="AI206" s="9">
        <f>K206/W206</f>
        <v>4.5028162970446534E-3</v>
      </c>
      <c r="AJ206" s="9">
        <f>M206/Y206</f>
        <v>1.6904958676876503E-4</v>
      </c>
    </row>
    <row r="207" spans="1:36" x14ac:dyDescent="0.3">
      <c r="A207" t="s">
        <v>230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34</v>
      </c>
      <c r="H207">
        <v>135</v>
      </c>
      <c r="I207">
        <v>269</v>
      </c>
      <c r="J207">
        <v>438</v>
      </c>
      <c r="K207">
        <v>900</v>
      </c>
      <c r="L207">
        <f t="shared" si="6"/>
        <v>1607</v>
      </c>
      <c r="M207">
        <v>1776</v>
      </c>
      <c r="N207">
        <f>VLOOKUP(A207,'[1]PIVOT- Population Data Set'!A207:L676,2,FALSE)</f>
        <v>333676</v>
      </c>
      <c r="O207">
        <f>VLOOKUP(A207,'[1]PIVOT- Population Data Set'!A207:L676,3,FALSE)</f>
        <v>631742</v>
      </c>
      <c r="P207">
        <f>VLOOKUP(A207,'[1]PIVOT- Population Data Set'!A207:L676,4,FALSE)</f>
        <v>985202</v>
      </c>
      <c r="Q207">
        <f>VLOOKUP(A207,'[1]PIVOT- Population Data Set'!A207:L676,5,FALSE)</f>
        <v>1326526</v>
      </c>
      <c r="R207">
        <f>VLOOKUP(A207,'[1]PIVOT- Population Data Set'!A207:L676,6,FALSE)</f>
        <v>1622832</v>
      </c>
      <c r="S207">
        <f>VLOOKUP(A207,'[1]PIVOT- Population Data Set'!A207:L676,7,FALSE)</f>
        <v>1933938</v>
      </c>
      <c r="T207">
        <f>VLOOKUP(A207,'[1]PIVOT- Population Data Set'!A207:L676,8,FALSE)</f>
        <v>2213743</v>
      </c>
      <c r="U207">
        <f>VLOOKUP(A207,'[1]PIVOT- Population Data Set'!A207:L676,9,FALSE)</f>
        <v>2517336</v>
      </c>
      <c r="V207">
        <f>VLOOKUP(A207,'[1]PIVOT- Population Data Set'!A207:L676,10,FALSE)</f>
        <v>2866946</v>
      </c>
      <c r="W207">
        <f>VLOOKUP(A207,'[1]PIVOT- Population Data Set'!A207:L676,11,FALSE)</f>
        <v>122827</v>
      </c>
      <c r="X207">
        <f t="shared" si="7"/>
        <v>5507109</v>
      </c>
      <c r="Y207">
        <f>VLOOKUP(A207,'[1]PIVOT- Population Data Set'!A207:L676,12,FALSE)</f>
        <v>9833515</v>
      </c>
      <c r="Z207" s="9">
        <f>B207/N207</f>
        <v>0</v>
      </c>
      <c r="AA207" s="9">
        <f>C207/O207</f>
        <v>0</v>
      </c>
      <c r="AB207" s="9">
        <f>D207/P207</f>
        <v>0</v>
      </c>
      <c r="AC207" s="9">
        <f>E207/Q207</f>
        <v>0</v>
      </c>
      <c r="AD207" s="9">
        <f>F207/R207</f>
        <v>0</v>
      </c>
      <c r="AE207" s="9">
        <f>G207/S207</f>
        <v>1.7580708378448535E-5</v>
      </c>
      <c r="AF207" s="9">
        <f>H207/T207</f>
        <v>6.0982688595740337E-5</v>
      </c>
      <c r="AG207" s="9">
        <f>I207/U207</f>
        <v>1.0685899697140151E-4</v>
      </c>
      <c r="AH207" s="9">
        <f>J207/V207</f>
        <v>1.5277581091516896E-4</v>
      </c>
      <c r="AI207" s="9">
        <f>K207/W207</f>
        <v>7.3273791593053642E-3</v>
      </c>
      <c r="AJ207" s="9">
        <f>M207/Y207</f>
        <v>1.806068328568167E-4</v>
      </c>
    </row>
    <row r="208" spans="1:36" x14ac:dyDescent="0.3">
      <c r="A208" t="s">
        <v>231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26</v>
      </c>
      <c r="H208">
        <v>134</v>
      </c>
      <c r="I208">
        <v>272</v>
      </c>
      <c r="J208">
        <v>442</v>
      </c>
      <c r="K208">
        <v>640</v>
      </c>
      <c r="L208">
        <f t="shared" si="6"/>
        <v>1354</v>
      </c>
      <c r="M208">
        <v>1514</v>
      </c>
      <c r="N208">
        <f>VLOOKUP(A208,'[1]PIVOT- Population Data Set'!A208:L677,2,FALSE)</f>
        <v>333117</v>
      </c>
      <c r="O208">
        <f>VLOOKUP(A208,'[1]PIVOT- Population Data Set'!A208:L677,3,FALSE)</f>
        <v>643632</v>
      </c>
      <c r="P208">
        <f>VLOOKUP(A208,'[1]PIVOT- Population Data Set'!A208:L677,4,FALSE)</f>
        <v>990808</v>
      </c>
      <c r="Q208">
        <f>VLOOKUP(A208,'[1]PIVOT- Population Data Set'!A208:L677,5,FALSE)</f>
        <v>1337880</v>
      </c>
      <c r="R208">
        <f>VLOOKUP(A208,'[1]PIVOT- Population Data Set'!A208:L677,6,FALSE)</f>
        <v>1656435</v>
      </c>
      <c r="S208">
        <f>VLOOKUP(A208,'[1]PIVOT- Population Data Set'!A208:L677,7,FALSE)</f>
        <v>1973726</v>
      </c>
      <c r="T208">
        <f>VLOOKUP(A208,'[1]PIVOT- Population Data Set'!A208:L677,8,FALSE)</f>
        <v>2262680</v>
      </c>
      <c r="U208">
        <f>VLOOKUP(A208,'[1]PIVOT- Population Data Set'!A208:L677,9,FALSE)</f>
        <v>2563496</v>
      </c>
      <c r="V208">
        <f>VLOOKUP(A208,'[1]PIVOT- Population Data Set'!A208:L677,10,FALSE)</f>
        <v>2934662</v>
      </c>
      <c r="W208">
        <f>VLOOKUP(A208,'[1]PIVOT- Population Data Set'!A208:L677,11,FALSE)</f>
        <v>185854</v>
      </c>
      <c r="X208">
        <f t="shared" si="7"/>
        <v>5684012</v>
      </c>
      <c r="Y208">
        <f>VLOOKUP(A208,'[1]PIVOT- Population Data Set'!A208:L677,12,FALSE)</f>
        <v>10038266</v>
      </c>
      <c r="Z208" s="9">
        <f>B208/N208</f>
        <v>0</v>
      </c>
      <c r="AA208" s="9">
        <f>C208/O208</f>
        <v>0</v>
      </c>
      <c r="AB208" s="9">
        <f>D208/P208</f>
        <v>0</v>
      </c>
      <c r="AC208" s="9">
        <f>E208/Q208</f>
        <v>0</v>
      </c>
      <c r="AD208" s="9">
        <f>F208/R208</f>
        <v>0</v>
      </c>
      <c r="AE208" s="9">
        <f>G208/S208</f>
        <v>1.3173054415861168E-5</v>
      </c>
      <c r="AF208" s="9">
        <f>H208/T208</f>
        <v>5.9221807767779803E-5</v>
      </c>
      <c r="AG208" s="9">
        <f>I208/U208</f>
        <v>1.0610510022250864E-4</v>
      </c>
      <c r="AH208" s="9">
        <f>J208/V208</f>
        <v>1.5061359706841878E-4</v>
      </c>
      <c r="AI208" s="9">
        <f>K208/W208</f>
        <v>3.4435632270491891E-3</v>
      </c>
      <c r="AJ208" s="9">
        <f>M208/Y208</f>
        <v>1.5082286123918216E-4</v>
      </c>
    </row>
    <row r="209" spans="1:36" x14ac:dyDescent="0.3">
      <c r="A209" t="s">
        <v>232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10</v>
      </c>
      <c r="H209">
        <v>162</v>
      </c>
      <c r="I209">
        <v>270</v>
      </c>
      <c r="J209">
        <v>441</v>
      </c>
      <c r="K209">
        <v>784</v>
      </c>
      <c r="L209">
        <f t="shared" si="6"/>
        <v>1495</v>
      </c>
      <c r="M209">
        <v>1667</v>
      </c>
      <c r="N209">
        <f>VLOOKUP(A209,'[1]PIVOT- Population Data Set'!A209:L678,2,FALSE)</f>
        <v>211213</v>
      </c>
      <c r="O209">
        <f>VLOOKUP(A209,'[1]PIVOT- Population Data Set'!A209:L678,3,FALSE)</f>
        <v>426223</v>
      </c>
      <c r="P209">
        <f>VLOOKUP(A209,'[1]PIVOT- Population Data Set'!A209:L678,4,FALSE)</f>
        <v>650181</v>
      </c>
      <c r="Q209">
        <f>VLOOKUP(A209,'[1]PIVOT- Population Data Set'!A209:L678,5,FALSE)</f>
        <v>868708</v>
      </c>
      <c r="R209">
        <f>VLOOKUP(A209,'[1]PIVOT- Population Data Set'!A209:L678,6,FALSE)</f>
        <v>1075867</v>
      </c>
      <c r="S209">
        <f>VLOOKUP(A209,'[1]PIVOT- Population Data Set'!A209:L678,7,FALSE)</f>
        <v>1301277</v>
      </c>
      <c r="T209">
        <f>VLOOKUP(A209,'[1]PIVOT- Population Data Set'!A209:L678,8,FALSE)</f>
        <v>1520770</v>
      </c>
      <c r="U209">
        <f>VLOOKUP(A209,'[1]PIVOT- Population Data Set'!A209:L678,9,FALSE)</f>
        <v>1726786</v>
      </c>
      <c r="V209">
        <f>VLOOKUP(A209,'[1]PIVOT- Population Data Set'!A209:L678,10,FALSE)</f>
        <v>1851548</v>
      </c>
      <c r="W209">
        <f>VLOOKUP(A209,'[1]PIVOT- Population Data Set'!A209:L678,11,FALSE)</f>
        <v>159680</v>
      </c>
      <c r="X209">
        <f t="shared" si="7"/>
        <v>3738014</v>
      </c>
      <c r="Y209">
        <f>VLOOKUP(A209,'[1]PIVOT- Population Data Set'!A209:L678,12,FALSE)</f>
        <v>9835701</v>
      </c>
      <c r="Z209" s="9">
        <f>B209/N209</f>
        <v>0</v>
      </c>
      <c r="AA209" s="9">
        <f>C209/O209</f>
        <v>0</v>
      </c>
      <c r="AB209" s="9">
        <f>D209/P209</f>
        <v>0</v>
      </c>
      <c r="AC209" s="9">
        <f>E209/Q209</f>
        <v>0</v>
      </c>
      <c r="AD209" s="9">
        <f>F209/R209</f>
        <v>0</v>
      </c>
      <c r="AE209" s="9">
        <f>G209/S209</f>
        <v>7.6847588945320628E-6</v>
      </c>
      <c r="AF209" s="9">
        <f>H209/T209</f>
        <v>1.0652498405413047E-4</v>
      </c>
      <c r="AG209" s="9">
        <f>I209/U209</f>
        <v>1.563598500335305E-4</v>
      </c>
      <c r="AH209" s="9">
        <f>J209/V209</f>
        <v>2.3817908042351589E-4</v>
      </c>
      <c r="AI209" s="9">
        <f>K209/W209</f>
        <v>4.9098196392785573E-3</v>
      </c>
      <c r="AJ209" s="9">
        <f>M209/Y209</f>
        <v>1.6948461528059871E-4</v>
      </c>
    </row>
    <row r="210" spans="1:36" x14ac:dyDescent="0.3">
      <c r="A210" t="s">
        <v>233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11</v>
      </c>
      <c r="H210">
        <v>0</v>
      </c>
      <c r="I210">
        <v>0</v>
      </c>
      <c r="J210">
        <v>91</v>
      </c>
      <c r="K210">
        <v>348</v>
      </c>
      <c r="L210">
        <f t="shared" si="6"/>
        <v>439</v>
      </c>
      <c r="M210">
        <v>450</v>
      </c>
      <c r="N210">
        <f>VLOOKUP(A210,'[1]PIVOT- Population Data Set'!A210:L679,2,FALSE)</f>
        <v>302659</v>
      </c>
      <c r="O210">
        <f>VLOOKUP(A210,'[1]PIVOT- Population Data Set'!A210:L679,3,FALSE)</f>
        <v>634408</v>
      </c>
      <c r="P210">
        <f>VLOOKUP(A210,'[1]PIVOT- Population Data Set'!A210:L679,4,FALSE)</f>
        <v>968233</v>
      </c>
      <c r="Q210">
        <f>VLOOKUP(A210,'[1]PIVOT- Population Data Set'!A210:L679,5,FALSE)</f>
        <v>1312381</v>
      </c>
      <c r="R210">
        <f>VLOOKUP(A210,'[1]PIVOT- Population Data Set'!A210:L679,6,FALSE)</f>
        <v>1614418</v>
      </c>
      <c r="S210">
        <f>VLOOKUP(A210,'[1]PIVOT- Population Data Set'!A210:L679,7,FALSE)</f>
        <v>1947565</v>
      </c>
      <c r="T210">
        <f>VLOOKUP(A210,'[1]PIVOT- Population Data Set'!A210:L679,8,FALSE)</f>
        <v>2253231</v>
      </c>
      <c r="U210">
        <f>VLOOKUP(A210,'[1]PIVOT- Population Data Set'!A210:L679,9,FALSE)</f>
        <v>2585544</v>
      </c>
      <c r="V210">
        <f>VLOOKUP(A210,'[1]PIVOT- Population Data Set'!A210:L679,10,FALSE)</f>
        <v>2920463</v>
      </c>
      <c r="W210">
        <f>VLOOKUP(A210,'[1]PIVOT- Population Data Set'!A210:L679,11,FALSE)</f>
        <v>104660</v>
      </c>
      <c r="X210">
        <f t="shared" si="7"/>
        <v>5610667</v>
      </c>
      <c r="Y210">
        <f>VLOOKUP(A210,'[1]PIVOT- Population Data Set'!A210:L679,12,FALSE)</f>
        <v>5177992</v>
      </c>
      <c r="Z210" s="9">
        <f>B210/N210</f>
        <v>0</v>
      </c>
      <c r="AA210" s="9">
        <f>C210/O210</f>
        <v>0</v>
      </c>
      <c r="AB210" s="9">
        <f>D210/P210</f>
        <v>0</v>
      </c>
      <c r="AC210" s="9">
        <f>E210/Q210</f>
        <v>0</v>
      </c>
      <c r="AD210" s="9">
        <f>F210/R210</f>
        <v>0</v>
      </c>
      <c r="AE210" s="9">
        <f>G210/S210</f>
        <v>5.6480784980218889E-6</v>
      </c>
      <c r="AF210" s="9">
        <f>H210/T210</f>
        <v>0</v>
      </c>
      <c r="AG210" s="9">
        <f>I210/U210</f>
        <v>0</v>
      </c>
      <c r="AH210" s="9">
        <f>J210/V210</f>
        <v>3.11594428691615E-5</v>
      </c>
      <c r="AI210" s="9">
        <f>K210/W210</f>
        <v>3.3250525511179054E-3</v>
      </c>
      <c r="AJ210" s="9">
        <f>M210/Y210</f>
        <v>8.6906275637351307E-5</v>
      </c>
    </row>
    <row r="211" spans="1:36" x14ac:dyDescent="0.3">
      <c r="A211" t="s">
        <v>234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84</v>
      </c>
      <c r="K211">
        <v>355</v>
      </c>
      <c r="L211">
        <f t="shared" si="6"/>
        <v>439</v>
      </c>
      <c r="M211">
        <v>439</v>
      </c>
      <c r="N211">
        <f>VLOOKUP(A211,'[1]PIVOT- Population Data Set'!A211:L680,2,FALSE)</f>
        <v>361706</v>
      </c>
      <c r="O211">
        <f>VLOOKUP(A211,'[1]PIVOT- Population Data Set'!A211:L680,3,FALSE)</f>
        <v>720869</v>
      </c>
      <c r="P211">
        <f>VLOOKUP(A211,'[1]PIVOT- Population Data Set'!A211:L680,4,FALSE)</f>
        <v>1088457</v>
      </c>
      <c r="Q211">
        <f>VLOOKUP(A211,'[1]PIVOT- Population Data Set'!A211:L680,5,FALSE)</f>
        <v>1445859</v>
      </c>
      <c r="R211">
        <f>VLOOKUP(A211,'[1]PIVOT- Population Data Set'!A211:L680,6,FALSE)</f>
        <v>1798944</v>
      </c>
      <c r="S211">
        <f>VLOOKUP(A211,'[1]PIVOT- Population Data Set'!A211:L680,7,FALSE)</f>
        <v>2167944</v>
      </c>
      <c r="T211">
        <f>VLOOKUP(A211,'[1]PIVOT- Population Data Set'!A211:L680,8,FALSE)</f>
        <v>2512389</v>
      </c>
      <c r="U211">
        <f>VLOOKUP(A211,'[1]PIVOT- Population Data Set'!A211:L680,9,FALSE)</f>
        <v>2857273</v>
      </c>
      <c r="V211">
        <f>VLOOKUP(A211,'[1]PIVOT- Population Data Set'!A211:L680,10,FALSE)</f>
        <v>3240751</v>
      </c>
      <c r="W211">
        <f>VLOOKUP(A211,'[1]PIVOT- Population Data Set'!A211:L680,11,FALSE)</f>
        <v>131182</v>
      </c>
      <c r="X211">
        <f t="shared" si="7"/>
        <v>6229206</v>
      </c>
      <c r="Y211">
        <f>VLOOKUP(A211,'[1]PIVOT- Population Data Set'!A211:L680,12,FALSE)</f>
        <v>5293148</v>
      </c>
      <c r="Z211" s="9">
        <f>B211/N211</f>
        <v>0</v>
      </c>
      <c r="AA211" s="9">
        <f>C211/O211</f>
        <v>0</v>
      </c>
      <c r="AB211" s="9">
        <f>D211/P211</f>
        <v>0</v>
      </c>
      <c r="AC211" s="9">
        <f>E211/Q211</f>
        <v>0</v>
      </c>
      <c r="AD211" s="9">
        <f>F211/R211</f>
        <v>0</v>
      </c>
      <c r="AE211" s="9">
        <f>G211/S211</f>
        <v>0</v>
      </c>
      <c r="AF211" s="9">
        <f>H211/T211</f>
        <v>0</v>
      </c>
      <c r="AG211" s="9">
        <f>I211/U211</f>
        <v>0</v>
      </c>
      <c r="AH211" s="9">
        <f>J211/V211</f>
        <v>2.5919917944945476E-5</v>
      </c>
      <c r="AI211" s="9">
        <f>K211/W211</f>
        <v>2.7061639554207132E-3</v>
      </c>
      <c r="AJ211" s="9">
        <f>M211/Y211</f>
        <v>8.293741267011616E-5</v>
      </c>
    </row>
    <row r="212" spans="1:36" x14ac:dyDescent="0.3">
      <c r="A212" t="s">
        <v>235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107</v>
      </c>
      <c r="K212">
        <v>394</v>
      </c>
      <c r="L212">
        <f t="shared" si="6"/>
        <v>501</v>
      </c>
      <c r="M212">
        <v>501</v>
      </c>
      <c r="N212">
        <f>VLOOKUP(A212,'[1]PIVOT- Population Data Set'!A212:L681,2,FALSE)</f>
        <v>313605</v>
      </c>
      <c r="O212">
        <f>VLOOKUP(A212,'[1]PIVOT- Population Data Set'!A212:L681,3,FALSE)</f>
        <v>619405</v>
      </c>
      <c r="P212">
        <f>VLOOKUP(A212,'[1]PIVOT- Population Data Set'!A212:L681,4,FALSE)</f>
        <v>956677</v>
      </c>
      <c r="Q212">
        <f>VLOOKUP(A212,'[1]PIVOT- Population Data Set'!A212:L681,5,FALSE)</f>
        <v>1271413</v>
      </c>
      <c r="R212">
        <f>VLOOKUP(A212,'[1]PIVOT- Population Data Set'!A212:L681,6,FALSE)</f>
        <v>1588537</v>
      </c>
      <c r="S212">
        <f>VLOOKUP(A212,'[1]PIVOT- Population Data Set'!A212:L681,7,FALSE)</f>
        <v>1879696</v>
      </c>
      <c r="T212">
        <f>VLOOKUP(A212,'[1]PIVOT- Population Data Set'!A212:L681,8,FALSE)</f>
        <v>2185018</v>
      </c>
      <c r="U212">
        <f>VLOOKUP(A212,'[1]PIVOT- Population Data Set'!A212:L681,9,FALSE)</f>
        <v>2511277</v>
      </c>
      <c r="V212">
        <f>VLOOKUP(A212,'[1]PIVOT- Population Data Set'!A212:L681,10,FALSE)</f>
        <v>2855524</v>
      </c>
      <c r="W212">
        <f>VLOOKUP(A212,'[1]PIVOT- Population Data Set'!A212:L681,11,FALSE)</f>
        <v>112111</v>
      </c>
      <c r="X212">
        <f t="shared" si="7"/>
        <v>5478912</v>
      </c>
      <c r="Y212">
        <f>VLOOKUP(A212,'[1]PIVOT- Population Data Set'!A212:L681,12,FALSE)</f>
        <v>5176137</v>
      </c>
      <c r="Z212" s="9">
        <f>B212/N212</f>
        <v>0</v>
      </c>
      <c r="AA212" s="9">
        <f>C212/O212</f>
        <v>0</v>
      </c>
      <c r="AB212" s="9">
        <f>D212/P212</f>
        <v>0</v>
      </c>
      <c r="AC212" s="9">
        <f>E212/Q212</f>
        <v>0</v>
      </c>
      <c r="AD212" s="9">
        <f>F212/R212</f>
        <v>0</v>
      </c>
      <c r="AE212" s="9">
        <f>G212/S212</f>
        <v>0</v>
      </c>
      <c r="AF212" s="9">
        <f>H212/T212</f>
        <v>0</v>
      </c>
      <c r="AG212" s="9">
        <f>I212/U212</f>
        <v>0</v>
      </c>
      <c r="AH212" s="9">
        <f>J212/V212</f>
        <v>3.7471231199597689E-5</v>
      </c>
      <c r="AI212" s="9">
        <f>K212/W212</f>
        <v>3.5143741470506909E-3</v>
      </c>
      <c r="AJ212" s="9">
        <f>M212/Y212</f>
        <v>9.6790328385821316E-5</v>
      </c>
    </row>
    <row r="213" spans="1:36" x14ac:dyDescent="0.3">
      <c r="A213" t="s">
        <v>236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20</v>
      </c>
      <c r="J213">
        <v>131</v>
      </c>
      <c r="K213">
        <v>366</v>
      </c>
      <c r="L213">
        <f t="shared" si="6"/>
        <v>517</v>
      </c>
      <c r="M213">
        <v>517</v>
      </c>
      <c r="N213">
        <f>VLOOKUP(A213,'[1]PIVOT- Population Data Set'!A213:L682,2,FALSE)</f>
        <v>271887</v>
      </c>
      <c r="O213">
        <f>VLOOKUP(A213,'[1]PIVOT- Population Data Set'!A213:L682,3,FALSE)</f>
        <v>537118</v>
      </c>
      <c r="P213">
        <f>VLOOKUP(A213,'[1]PIVOT- Population Data Set'!A213:L682,4,FALSE)</f>
        <v>821940</v>
      </c>
      <c r="Q213">
        <f>VLOOKUP(A213,'[1]PIVOT- Population Data Set'!A213:L682,5,FALSE)</f>
        <v>1111279</v>
      </c>
      <c r="R213">
        <f>VLOOKUP(A213,'[1]PIVOT- Population Data Set'!A213:L682,6,FALSE)</f>
        <v>1376272</v>
      </c>
      <c r="S213">
        <f>VLOOKUP(A213,'[1]PIVOT- Population Data Set'!A213:L682,7,FALSE)</f>
        <v>1673634</v>
      </c>
      <c r="T213">
        <f>VLOOKUP(A213,'[1]PIVOT- Population Data Set'!A213:L682,8,FALSE)</f>
        <v>1953984</v>
      </c>
      <c r="U213">
        <f>VLOOKUP(A213,'[1]PIVOT- Population Data Set'!A213:L682,9,FALSE)</f>
        <v>2248818</v>
      </c>
      <c r="V213">
        <f>VLOOKUP(A213,'[1]PIVOT- Population Data Set'!A213:L682,10,FALSE)</f>
        <v>2573397</v>
      </c>
      <c r="W213">
        <f>VLOOKUP(A213,'[1]PIVOT- Population Data Set'!A213:L682,11,FALSE)</f>
        <v>78182</v>
      </c>
      <c r="X213">
        <f t="shared" si="7"/>
        <v>4900397</v>
      </c>
      <c r="Y213">
        <f>VLOOKUP(A213,'[1]PIVOT- Population Data Set'!A213:L682,12,FALSE)</f>
        <v>5110756</v>
      </c>
      <c r="Z213" s="9">
        <f>B213/N213</f>
        <v>0</v>
      </c>
      <c r="AA213" s="9">
        <f>C213/O213</f>
        <v>0</v>
      </c>
      <c r="AB213" s="9">
        <f>D213/P213</f>
        <v>0</v>
      </c>
      <c r="AC213" s="9">
        <f>E213/Q213</f>
        <v>0</v>
      </c>
      <c r="AD213" s="9">
        <f>F213/R213</f>
        <v>0</v>
      </c>
      <c r="AE213" s="9">
        <f>G213/S213</f>
        <v>0</v>
      </c>
      <c r="AF213" s="9">
        <f>H213/T213</f>
        <v>0</v>
      </c>
      <c r="AG213" s="9">
        <f>I213/U213</f>
        <v>8.8935609729199965E-6</v>
      </c>
      <c r="AH213" s="9">
        <f>J213/V213</f>
        <v>5.0905476302335004E-5</v>
      </c>
      <c r="AI213" s="9">
        <f>K213/W213</f>
        <v>4.6813844618966002E-3</v>
      </c>
      <c r="AJ213" s="9">
        <f>M213/Y213</f>
        <v>1.0115920227848874E-4</v>
      </c>
    </row>
    <row r="214" spans="1:36" x14ac:dyDescent="0.3">
      <c r="A214" t="s">
        <v>237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28</v>
      </c>
      <c r="J214">
        <v>119</v>
      </c>
      <c r="K214">
        <v>420</v>
      </c>
      <c r="L214">
        <f t="shared" si="6"/>
        <v>567</v>
      </c>
      <c r="M214">
        <v>567</v>
      </c>
      <c r="N214">
        <f>VLOOKUP(A214,'[1]PIVOT- Population Data Set'!A214:L683,2,FALSE)</f>
        <v>310521</v>
      </c>
      <c r="O214">
        <f>VLOOKUP(A214,'[1]PIVOT- Population Data Set'!A214:L683,3,FALSE)</f>
        <v>611835</v>
      </c>
      <c r="P214">
        <f>VLOOKUP(A214,'[1]PIVOT- Population Data Set'!A214:L683,4,FALSE)</f>
        <v>942456</v>
      </c>
      <c r="Q214">
        <f>VLOOKUP(A214,'[1]PIVOT- Population Data Set'!A214:L683,5,FALSE)</f>
        <v>1271008</v>
      </c>
      <c r="R214">
        <f>VLOOKUP(A214,'[1]PIVOT- Population Data Set'!A214:L683,6,FALSE)</f>
        <v>1599901</v>
      </c>
      <c r="S214">
        <f>VLOOKUP(A214,'[1]PIVOT- Population Data Set'!A214:L683,7,FALSE)</f>
        <v>1911228</v>
      </c>
      <c r="T214">
        <f>VLOOKUP(A214,'[1]PIVOT- Population Data Set'!A214:L683,8,FALSE)</f>
        <v>2236793</v>
      </c>
      <c r="U214">
        <f>VLOOKUP(A214,'[1]PIVOT- Population Data Set'!A214:L683,9,FALSE)</f>
        <v>2562889</v>
      </c>
      <c r="V214">
        <f>VLOOKUP(A214,'[1]PIVOT- Population Data Set'!A214:L683,10,FALSE)</f>
        <v>2941776</v>
      </c>
      <c r="W214">
        <f>VLOOKUP(A214,'[1]PIVOT- Population Data Set'!A214:L683,11,FALSE)</f>
        <v>65827</v>
      </c>
      <c r="X214">
        <f t="shared" si="7"/>
        <v>5570492</v>
      </c>
      <c r="Y214">
        <f>VLOOKUP(A214,'[1]PIVOT- Population Data Set'!A214:L683,12,FALSE)</f>
        <v>5721822</v>
      </c>
      <c r="Z214" s="9">
        <f>B214/N214</f>
        <v>0</v>
      </c>
      <c r="AA214" s="9">
        <f>C214/O214</f>
        <v>0</v>
      </c>
      <c r="AB214" s="9">
        <f>D214/P214</f>
        <v>0</v>
      </c>
      <c r="AC214" s="9">
        <f>E214/Q214</f>
        <v>0</v>
      </c>
      <c r="AD214" s="9">
        <f>F214/R214</f>
        <v>0</v>
      </c>
      <c r="AE214" s="9">
        <f>G214/S214</f>
        <v>0</v>
      </c>
      <c r="AF214" s="9">
        <f>H214/T214</f>
        <v>0</v>
      </c>
      <c r="AG214" s="9">
        <f>I214/U214</f>
        <v>1.0925170774075663E-5</v>
      </c>
      <c r="AH214" s="9">
        <f>J214/V214</f>
        <v>4.045175431440055E-5</v>
      </c>
      <c r="AI214" s="9">
        <f>K214/W214</f>
        <v>6.380360642289638E-3</v>
      </c>
      <c r="AJ214" s="9">
        <f>M214/Y214</f>
        <v>9.9094309469955545E-5</v>
      </c>
    </row>
    <row r="215" spans="1:36" x14ac:dyDescent="0.3">
      <c r="A215" t="s">
        <v>238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10</v>
      </c>
      <c r="H215">
        <v>10</v>
      </c>
      <c r="I215">
        <v>11</v>
      </c>
      <c r="J215">
        <v>77</v>
      </c>
      <c r="K215">
        <v>337</v>
      </c>
      <c r="L215">
        <f t="shared" si="6"/>
        <v>425</v>
      </c>
      <c r="M215">
        <v>445</v>
      </c>
      <c r="N215">
        <f>VLOOKUP(A215,'[1]PIVOT- Population Data Set'!A215:L684,2,FALSE)</f>
        <v>302752</v>
      </c>
      <c r="O215">
        <f>VLOOKUP(A215,'[1]PIVOT- Population Data Set'!A215:L684,3,FALSE)</f>
        <v>582192</v>
      </c>
      <c r="P215">
        <f>VLOOKUP(A215,'[1]PIVOT- Population Data Set'!A215:L684,4,FALSE)</f>
        <v>899301</v>
      </c>
      <c r="Q215">
        <f>VLOOKUP(A215,'[1]PIVOT- Population Data Set'!A215:L684,5,FALSE)</f>
        <v>1210231</v>
      </c>
      <c r="R215">
        <f>VLOOKUP(A215,'[1]PIVOT- Population Data Set'!A215:L684,6,FALSE)</f>
        <v>1506032</v>
      </c>
      <c r="S215">
        <f>VLOOKUP(A215,'[1]PIVOT- Population Data Set'!A215:L684,7,FALSE)</f>
        <v>1776843</v>
      </c>
      <c r="T215">
        <f>VLOOKUP(A215,'[1]PIVOT- Population Data Set'!A215:L684,8,FALSE)</f>
        <v>2058169</v>
      </c>
      <c r="U215">
        <f>VLOOKUP(A215,'[1]PIVOT- Population Data Set'!A215:L684,9,FALSE)</f>
        <v>2334259</v>
      </c>
      <c r="V215">
        <f>VLOOKUP(A215,'[1]PIVOT- Population Data Set'!A215:L684,10,FALSE)</f>
        <v>2670155</v>
      </c>
      <c r="W215">
        <f>VLOOKUP(A215,'[1]PIVOT- Population Data Set'!A215:L684,11,FALSE)</f>
        <v>80511</v>
      </c>
      <c r="X215">
        <f t="shared" si="7"/>
        <v>5084925</v>
      </c>
      <c r="Y215">
        <f>VLOOKUP(A215,'[1]PIVOT- Population Data Set'!A215:L684,12,FALSE)</f>
        <v>5381551</v>
      </c>
      <c r="Z215" s="9">
        <f>B215/N215</f>
        <v>0</v>
      </c>
      <c r="AA215" s="9">
        <f>C215/O215</f>
        <v>0</v>
      </c>
      <c r="AB215" s="9">
        <f>D215/P215</f>
        <v>0</v>
      </c>
      <c r="AC215" s="9">
        <f>E215/Q215</f>
        <v>0</v>
      </c>
      <c r="AD215" s="9">
        <f>F215/R215</f>
        <v>0</v>
      </c>
      <c r="AE215" s="9">
        <f>G215/S215</f>
        <v>5.6279592513238366E-6</v>
      </c>
      <c r="AF215" s="9">
        <f>H215/T215</f>
        <v>4.8586875033099809E-6</v>
      </c>
      <c r="AG215" s="9">
        <f>I215/U215</f>
        <v>4.7124162314464678E-6</v>
      </c>
      <c r="AH215" s="9">
        <f>J215/V215</f>
        <v>2.8837277236714724E-5</v>
      </c>
      <c r="AI215" s="9">
        <f>K215/W215</f>
        <v>4.1857634360522164E-3</v>
      </c>
      <c r="AJ215" s="9">
        <f>M215/Y215</f>
        <v>8.2689915974037972E-5</v>
      </c>
    </row>
    <row r="216" spans="1:36" x14ac:dyDescent="0.3">
      <c r="A216" t="s">
        <v>239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31</v>
      </c>
      <c r="J216">
        <v>116</v>
      </c>
      <c r="K216">
        <v>415</v>
      </c>
      <c r="L216">
        <f t="shared" si="6"/>
        <v>562</v>
      </c>
      <c r="M216">
        <v>562</v>
      </c>
      <c r="N216">
        <f>VLOOKUP(A216,'[1]PIVOT- Population Data Set'!A216:L685,2,FALSE)</f>
        <v>358269</v>
      </c>
      <c r="O216">
        <f>VLOOKUP(A216,'[1]PIVOT- Population Data Set'!A216:L685,3,FALSE)</f>
        <v>693541</v>
      </c>
      <c r="P216">
        <f>VLOOKUP(A216,'[1]PIVOT- Population Data Set'!A216:L685,4,FALSE)</f>
        <v>1029622</v>
      </c>
      <c r="Q216">
        <f>VLOOKUP(A216,'[1]PIVOT- Population Data Set'!A216:L685,5,FALSE)</f>
        <v>1363438</v>
      </c>
      <c r="R216">
        <f>VLOOKUP(A216,'[1]PIVOT- Population Data Set'!A216:L685,6,FALSE)</f>
        <v>1702709</v>
      </c>
      <c r="S216">
        <f>VLOOKUP(A216,'[1]PIVOT- Population Data Set'!A216:L685,7,FALSE)</f>
        <v>2032062</v>
      </c>
      <c r="T216">
        <f>VLOOKUP(A216,'[1]PIVOT- Population Data Set'!A216:L685,8,FALSE)</f>
        <v>2355083</v>
      </c>
      <c r="U216">
        <f>VLOOKUP(A216,'[1]PIVOT- Population Data Set'!A216:L685,9,FALSE)</f>
        <v>2665754</v>
      </c>
      <c r="V216">
        <f>VLOOKUP(A216,'[1]PIVOT- Population Data Set'!A216:L685,10,FALSE)</f>
        <v>3030348</v>
      </c>
      <c r="W216">
        <f>VLOOKUP(A216,'[1]PIVOT- Population Data Set'!A216:L685,11,FALSE)</f>
        <v>123633</v>
      </c>
      <c r="X216">
        <f t="shared" si="7"/>
        <v>5819735</v>
      </c>
      <c r="Y216">
        <f>VLOOKUP(A216,'[1]PIVOT- Population Data Set'!A216:L685,12,FALSE)</f>
        <v>5453931</v>
      </c>
      <c r="Z216" s="9">
        <f>B216/N216</f>
        <v>0</v>
      </c>
      <c r="AA216" s="9">
        <f>C216/O216</f>
        <v>0</v>
      </c>
      <c r="AB216" s="9">
        <f>D216/P216</f>
        <v>0</v>
      </c>
      <c r="AC216" s="9">
        <f>E216/Q216</f>
        <v>0</v>
      </c>
      <c r="AD216" s="9">
        <f>F216/R216</f>
        <v>0</v>
      </c>
      <c r="AE216" s="9">
        <f>G216/S216</f>
        <v>0</v>
      </c>
      <c r="AF216" s="9">
        <f>H216/T216</f>
        <v>0</v>
      </c>
      <c r="AG216" s="9">
        <f>I216/U216</f>
        <v>1.1628980018411302E-5</v>
      </c>
      <c r="AH216" s="9">
        <f>J216/V216</f>
        <v>3.8279431933230113E-5</v>
      </c>
      <c r="AI216" s="9">
        <f>K216/W216</f>
        <v>3.3567089692881349E-3</v>
      </c>
      <c r="AJ216" s="9">
        <f>M216/Y216</f>
        <v>1.0304494134597595E-4</v>
      </c>
    </row>
    <row r="217" spans="1:36" x14ac:dyDescent="0.3">
      <c r="A217" t="s">
        <v>240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13</v>
      </c>
      <c r="J217">
        <v>56</v>
      </c>
      <c r="K217">
        <v>275</v>
      </c>
      <c r="L217">
        <f t="shared" si="6"/>
        <v>344</v>
      </c>
      <c r="M217">
        <v>344</v>
      </c>
      <c r="N217">
        <f>VLOOKUP(A217,'[1]PIVOT- Population Data Set'!A217:L686,2,FALSE)</f>
        <v>351768</v>
      </c>
      <c r="O217">
        <f>VLOOKUP(A217,'[1]PIVOT- Population Data Set'!A217:L686,3,FALSE)</f>
        <v>682076</v>
      </c>
      <c r="P217">
        <f>VLOOKUP(A217,'[1]PIVOT- Population Data Set'!A217:L686,4,FALSE)</f>
        <v>1020138</v>
      </c>
      <c r="Q217">
        <f>VLOOKUP(A217,'[1]PIVOT- Population Data Set'!A217:L686,5,FALSE)</f>
        <v>1356852</v>
      </c>
      <c r="R217">
        <f>VLOOKUP(A217,'[1]PIVOT- Population Data Set'!A217:L686,6,FALSE)</f>
        <v>1688490</v>
      </c>
      <c r="S217">
        <f>VLOOKUP(A217,'[1]PIVOT- Population Data Set'!A217:L686,7,FALSE)</f>
        <v>2026855</v>
      </c>
      <c r="T217">
        <f>VLOOKUP(A217,'[1]PIVOT- Population Data Set'!A217:L686,8,FALSE)</f>
        <v>2333653</v>
      </c>
      <c r="U217">
        <f>VLOOKUP(A217,'[1]PIVOT- Population Data Set'!A217:L686,9,FALSE)</f>
        <v>2650454</v>
      </c>
      <c r="V217">
        <f>VLOOKUP(A217,'[1]PIVOT- Population Data Set'!A217:L686,10,FALSE)</f>
        <v>3035095</v>
      </c>
      <c r="W217">
        <f>VLOOKUP(A217,'[1]PIVOT- Population Data Set'!A217:L686,11,FALSE)</f>
        <v>85032</v>
      </c>
      <c r="X217">
        <f t="shared" si="7"/>
        <v>5770581</v>
      </c>
      <c r="Y217">
        <f>VLOOKUP(A217,'[1]PIVOT- Population Data Set'!A217:L686,12,FALSE)</f>
        <v>5449528</v>
      </c>
      <c r="Z217" s="9">
        <f>B217/N217</f>
        <v>0</v>
      </c>
      <c r="AA217" s="9">
        <f>C217/O217</f>
        <v>0</v>
      </c>
      <c r="AB217" s="9">
        <f>D217/P217</f>
        <v>0</v>
      </c>
      <c r="AC217" s="9">
        <f>E217/Q217</f>
        <v>0</v>
      </c>
      <c r="AD217" s="9">
        <f>F217/R217</f>
        <v>0</v>
      </c>
      <c r="AE217" s="9">
        <f>G217/S217</f>
        <v>0</v>
      </c>
      <c r="AF217" s="9">
        <f>H217/T217</f>
        <v>0</v>
      </c>
      <c r="AG217" s="9">
        <f>I217/U217</f>
        <v>4.9048200798806548E-6</v>
      </c>
      <c r="AH217" s="9">
        <f>J217/V217</f>
        <v>1.8450822791378854E-5</v>
      </c>
      <c r="AI217" s="9">
        <f>K217/W217</f>
        <v>3.2340765829334838E-3</v>
      </c>
      <c r="AJ217" s="9">
        <f>M217/Y217</f>
        <v>6.3124733004399651E-5</v>
      </c>
    </row>
    <row r="218" spans="1:36" x14ac:dyDescent="0.3">
      <c r="A218" t="s">
        <v>241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27</v>
      </c>
      <c r="J218">
        <v>88</v>
      </c>
      <c r="K218">
        <v>377</v>
      </c>
      <c r="L218">
        <f t="shared" si="6"/>
        <v>492</v>
      </c>
      <c r="M218">
        <v>492</v>
      </c>
      <c r="N218">
        <f>VLOOKUP(A218,'[1]PIVOT- Population Data Set'!A218:L687,2,FALSE)</f>
        <v>147297</v>
      </c>
      <c r="O218">
        <f>VLOOKUP(A218,'[1]PIVOT- Population Data Set'!A218:L687,3,FALSE)</f>
        <v>297408</v>
      </c>
      <c r="P218">
        <f>VLOOKUP(A218,'[1]PIVOT- Population Data Set'!A218:L687,4,FALSE)</f>
        <v>449072</v>
      </c>
      <c r="Q218">
        <f>VLOOKUP(A218,'[1]PIVOT- Population Data Set'!A218:L687,5,FALSE)</f>
        <v>598204</v>
      </c>
      <c r="R218">
        <f>VLOOKUP(A218,'[1]PIVOT- Population Data Set'!A218:L687,6,FALSE)</f>
        <v>742911</v>
      </c>
      <c r="S218">
        <f>VLOOKUP(A218,'[1]PIVOT- Population Data Set'!A218:L687,7,FALSE)</f>
        <v>903925</v>
      </c>
      <c r="T218">
        <f>VLOOKUP(A218,'[1]PIVOT- Population Data Set'!A218:L687,8,FALSE)</f>
        <v>1070405</v>
      </c>
      <c r="U218">
        <f>VLOOKUP(A218,'[1]PIVOT- Population Data Set'!A218:L687,9,FALSE)</f>
        <v>1184902</v>
      </c>
      <c r="V218">
        <f>VLOOKUP(A218,'[1]PIVOT- Population Data Set'!A218:L687,10,FALSE)</f>
        <v>1263429</v>
      </c>
      <c r="W218">
        <f>VLOOKUP(A218,'[1]PIVOT- Population Data Set'!A218:L687,11,FALSE)</f>
        <v>106492</v>
      </c>
      <c r="X218">
        <f t="shared" si="7"/>
        <v>2554823</v>
      </c>
      <c r="Y218">
        <f>VLOOKUP(A218,'[1]PIVOT- Population Data Set'!A218:L687,12,FALSE)</f>
        <v>5314189</v>
      </c>
      <c r="Z218" s="9">
        <f>B218/N218</f>
        <v>0</v>
      </c>
      <c r="AA218" s="9">
        <f>C218/O218</f>
        <v>0</v>
      </c>
      <c r="AB218" s="9">
        <f>D218/P218</f>
        <v>0</v>
      </c>
      <c r="AC218" s="9">
        <f>E218/Q218</f>
        <v>0</v>
      </c>
      <c r="AD218" s="9">
        <f>F218/R218</f>
        <v>0</v>
      </c>
      <c r="AE218" s="9">
        <f>G218/S218</f>
        <v>0</v>
      </c>
      <c r="AF218" s="9">
        <f>H218/T218</f>
        <v>0</v>
      </c>
      <c r="AG218" s="9">
        <f>I218/U218</f>
        <v>2.2786694595839994E-5</v>
      </c>
      <c r="AH218" s="9">
        <f>J218/V218</f>
        <v>6.9651717666762444E-5</v>
      </c>
      <c r="AI218" s="9">
        <f>K218/W218</f>
        <v>3.5401720317019118E-3</v>
      </c>
      <c r="AJ218" s="9">
        <f>M218/Y218</f>
        <v>9.258233006014652E-5</v>
      </c>
    </row>
    <row r="219" spans="1:36" x14ac:dyDescent="0.3">
      <c r="A219" t="s">
        <v>242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26</v>
      </c>
      <c r="J219">
        <v>159</v>
      </c>
      <c r="K219">
        <v>219</v>
      </c>
      <c r="L219">
        <f t="shared" si="6"/>
        <v>404</v>
      </c>
      <c r="M219">
        <v>404</v>
      </c>
      <c r="N219">
        <f>VLOOKUP(A219,'[1]PIVOT- Population Data Set'!A219:L688,2,FALSE)</f>
        <v>326428</v>
      </c>
      <c r="O219">
        <f>VLOOKUP(A219,'[1]PIVOT- Population Data Set'!A219:L688,3,FALSE)</f>
        <v>612625</v>
      </c>
      <c r="P219">
        <f>VLOOKUP(A219,'[1]PIVOT- Population Data Set'!A219:L688,4,FALSE)</f>
        <v>897940</v>
      </c>
      <c r="Q219">
        <f>VLOOKUP(A219,'[1]PIVOT- Population Data Set'!A219:L688,5,FALSE)</f>
        <v>1196857</v>
      </c>
      <c r="R219">
        <f>VLOOKUP(A219,'[1]PIVOT- Population Data Set'!A219:L688,6,FALSE)</f>
        <v>1516271</v>
      </c>
      <c r="S219">
        <f>VLOOKUP(A219,'[1]PIVOT- Population Data Set'!A219:L688,7,FALSE)</f>
        <v>1843576</v>
      </c>
      <c r="T219">
        <f>VLOOKUP(A219,'[1]PIVOT- Population Data Set'!A219:L688,8,FALSE)</f>
        <v>2174755</v>
      </c>
      <c r="U219">
        <f>VLOOKUP(A219,'[1]PIVOT- Population Data Set'!A219:L688,9,FALSE)</f>
        <v>2565507</v>
      </c>
      <c r="V219">
        <f>VLOOKUP(A219,'[1]PIVOT- Population Data Set'!A219:L688,10,FALSE)</f>
        <v>2922585</v>
      </c>
      <c r="W219">
        <f>VLOOKUP(A219,'[1]PIVOT- Population Data Set'!A219:L688,11,FALSE)</f>
        <v>361195</v>
      </c>
      <c r="X219">
        <f t="shared" si="7"/>
        <v>5849287</v>
      </c>
      <c r="Y219">
        <f>VLOOKUP(A219,'[1]PIVOT- Population Data Set'!A219:L688,12,FALSE)</f>
        <v>2987771</v>
      </c>
      <c r="Z219" s="9">
        <f>B219/N219</f>
        <v>0</v>
      </c>
      <c r="AA219" s="9">
        <f>C219/O219</f>
        <v>0</v>
      </c>
      <c r="AB219" s="9">
        <f>D219/P219</f>
        <v>0</v>
      </c>
      <c r="AC219" s="9">
        <f>E219/Q219</f>
        <v>0</v>
      </c>
      <c r="AD219" s="9">
        <f>F219/R219</f>
        <v>0</v>
      </c>
      <c r="AE219" s="9">
        <f>G219/S219</f>
        <v>0</v>
      </c>
      <c r="AF219" s="9">
        <f>H219/T219</f>
        <v>0</v>
      </c>
      <c r="AG219" s="9">
        <f>I219/U219</f>
        <v>1.0134449058217343E-5</v>
      </c>
      <c r="AH219" s="9">
        <f>J219/V219</f>
        <v>5.4403892444531125E-5</v>
      </c>
      <c r="AI219" s="9">
        <f>K219/W219</f>
        <v>6.0632068550229103E-4</v>
      </c>
      <c r="AJ219" s="9">
        <f>M219/Y219</f>
        <v>1.3521785973556876E-4</v>
      </c>
    </row>
    <row r="220" spans="1:36" x14ac:dyDescent="0.3">
      <c r="A220" t="s">
        <v>243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10</v>
      </c>
      <c r="I220">
        <v>31</v>
      </c>
      <c r="J220">
        <v>123</v>
      </c>
      <c r="K220">
        <v>217</v>
      </c>
      <c r="L220">
        <f t="shared" si="6"/>
        <v>371</v>
      </c>
      <c r="M220">
        <v>381</v>
      </c>
      <c r="N220">
        <f>VLOOKUP(A220,'[1]PIVOT- Population Data Set'!A220:L689,2,FALSE)</f>
        <v>293968</v>
      </c>
      <c r="O220">
        <f>VLOOKUP(A220,'[1]PIVOT- Population Data Set'!A220:L689,3,FALSE)</f>
        <v>572581</v>
      </c>
      <c r="P220">
        <f>VLOOKUP(A220,'[1]PIVOT- Population Data Set'!A220:L689,4,FALSE)</f>
        <v>872646</v>
      </c>
      <c r="Q220">
        <f>VLOOKUP(A220,'[1]PIVOT- Population Data Set'!A220:L689,5,FALSE)</f>
        <v>1150890</v>
      </c>
      <c r="R220">
        <f>VLOOKUP(A220,'[1]PIVOT- Population Data Set'!A220:L689,6,FALSE)</f>
        <v>1441748</v>
      </c>
      <c r="S220">
        <f>VLOOKUP(A220,'[1]PIVOT- Population Data Set'!A220:L689,7,FALSE)</f>
        <v>1735887</v>
      </c>
      <c r="T220">
        <f>VLOOKUP(A220,'[1]PIVOT- Population Data Set'!A220:L689,8,FALSE)</f>
        <v>2041656</v>
      </c>
      <c r="U220">
        <f>VLOOKUP(A220,'[1]PIVOT- Population Data Set'!A220:L689,9,FALSE)</f>
        <v>2408489</v>
      </c>
      <c r="V220">
        <f>VLOOKUP(A220,'[1]PIVOT- Population Data Set'!A220:L689,10,FALSE)</f>
        <v>2707013</v>
      </c>
      <c r="W220">
        <f>VLOOKUP(A220,'[1]PIVOT- Population Data Set'!A220:L689,11,FALSE)</f>
        <v>163952</v>
      </c>
      <c r="X220">
        <f t="shared" si="7"/>
        <v>5279454</v>
      </c>
      <c r="Y220">
        <f>VLOOKUP(A220,'[1]PIVOT- Population Data Set'!A220:L689,12,FALSE)</f>
        <v>2830107</v>
      </c>
      <c r="Z220" s="9">
        <f>B220/N220</f>
        <v>0</v>
      </c>
      <c r="AA220" s="9">
        <f>C220/O220</f>
        <v>0</v>
      </c>
      <c r="AB220" s="9">
        <f>D220/P220</f>
        <v>0</v>
      </c>
      <c r="AC220" s="9">
        <f>E220/Q220</f>
        <v>0</v>
      </c>
      <c r="AD220" s="9">
        <f>F220/R220</f>
        <v>0</v>
      </c>
      <c r="AE220" s="9">
        <f>G220/S220</f>
        <v>0</v>
      </c>
      <c r="AF220" s="9">
        <f>H220/T220</f>
        <v>4.8979847731449376E-6</v>
      </c>
      <c r="AG220" s="9">
        <f>I220/U220</f>
        <v>1.2871140370580891E-5</v>
      </c>
      <c r="AH220" s="9">
        <f>J220/V220</f>
        <v>4.5437535763588868E-5</v>
      </c>
      <c r="AI220" s="9">
        <f>K220/W220</f>
        <v>1.323558114570118E-3</v>
      </c>
      <c r="AJ220" s="9">
        <f>M220/Y220</f>
        <v>1.3462388524532819E-4</v>
      </c>
    </row>
    <row r="221" spans="1:36" x14ac:dyDescent="0.3">
      <c r="A221" t="s">
        <v>244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21</v>
      </c>
      <c r="J221">
        <v>201</v>
      </c>
      <c r="K221">
        <v>217</v>
      </c>
      <c r="L221">
        <f t="shared" si="6"/>
        <v>439</v>
      </c>
      <c r="M221">
        <v>439</v>
      </c>
      <c r="N221">
        <f>VLOOKUP(A221,'[1]PIVOT- Population Data Set'!A221:L690,2,FALSE)</f>
        <v>303044</v>
      </c>
      <c r="O221">
        <f>VLOOKUP(A221,'[1]PIVOT- Population Data Set'!A221:L690,3,FALSE)</f>
        <v>580349</v>
      </c>
      <c r="P221">
        <f>VLOOKUP(A221,'[1]PIVOT- Population Data Set'!A221:L690,4,FALSE)</f>
        <v>884177</v>
      </c>
      <c r="Q221">
        <f>VLOOKUP(A221,'[1]PIVOT- Population Data Set'!A221:L690,5,FALSE)</f>
        <v>1185248</v>
      </c>
      <c r="R221">
        <f>VLOOKUP(A221,'[1]PIVOT- Population Data Set'!A221:L690,6,FALSE)</f>
        <v>1469258</v>
      </c>
      <c r="S221">
        <f>VLOOKUP(A221,'[1]PIVOT- Population Data Set'!A221:L690,7,FALSE)</f>
        <v>1774714</v>
      </c>
      <c r="T221">
        <f>VLOOKUP(A221,'[1]PIVOT- Population Data Set'!A221:L690,8,FALSE)</f>
        <v>2066270</v>
      </c>
      <c r="U221">
        <f>VLOOKUP(A221,'[1]PIVOT- Population Data Set'!A221:L690,9,FALSE)</f>
        <v>2469393</v>
      </c>
      <c r="V221">
        <f>VLOOKUP(A221,'[1]PIVOT- Population Data Set'!A221:L690,10,FALSE)</f>
        <v>2799667</v>
      </c>
      <c r="W221">
        <f>VLOOKUP(A221,'[1]PIVOT- Population Data Set'!A221:L690,11,FALSE)</f>
        <v>192925</v>
      </c>
      <c r="X221">
        <f t="shared" si="7"/>
        <v>5461985</v>
      </c>
      <c r="Y221">
        <f>VLOOKUP(A221,'[1]PIVOT- Population Data Set'!A221:L690,12,FALSE)</f>
        <v>2986137</v>
      </c>
      <c r="Z221" s="9">
        <f>B221/N221</f>
        <v>0</v>
      </c>
      <c r="AA221" s="9">
        <f>C221/O221</f>
        <v>0</v>
      </c>
      <c r="AB221" s="9">
        <f>D221/P221</f>
        <v>0</v>
      </c>
      <c r="AC221" s="9">
        <f>E221/Q221</f>
        <v>0</v>
      </c>
      <c r="AD221" s="9">
        <f>F221/R221</f>
        <v>0</v>
      </c>
      <c r="AE221" s="9">
        <f>G221/S221</f>
        <v>0</v>
      </c>
      <c r="AF221" s="9">
        <f>H221/T221</f>
        <v>0</v>
      </c>
      <c r="AG221" s="9">
        <f>I221/U221</f>
        <v>8.5041141689475912E-6</v>
      </c>
      <c r="AH221" s="9">
        <f>J221/V221</f>
        <v>7.1794252673621539E-5</v>
      </c>
      <c r="AI221" s="9">
        <f>K221/W221</f>
        <v>1.1247894259427238E-3</v>
      </c>
      <c r="AJ221" s="9">
        <f>M221/Y221</f>
        <v>1.4701267892263482E-4</v>
      </c>
    </row>
    <row r="222" spans="1:36" x14ac:dyDescent="0.3">
      <c r="A222" t="s">
        <v>245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46</v>
      </c>
      <c r="J222">
        <v>102</v>
      </c>
      <c r="K222">
        <v>237</v>
      </c>
      <c r="L222">
        <f t="shared" si="6"/>
        <v>385</v>
      </c>
      <c r="M222">
        <v>385</v>
      </c>
      <c r="N222">
        <f>VLOOKUP(A222,'[1]PIVOT- Population Data Set'!A222:L691,2,FALSE)</f>
        <v>313146</v>
      </c>
      <c r="O222">
        <f>VLOOKUP(A222,'[1]PIVOT- Population Data Set'!A222:L691,3,FALSE)</f>
        <v>618130</v>
      </c>
      <c r="P222">
        <f>VLOOKUP(A222,'[1]PIVOT- Population Data Set'!A222:L691,4,FALSE)</f>
        <v>957324</v>
      </c>
      <c r="Q222">
        <f>VLOOKUP(A222,'[1]PIVOT- Population Data Set'!A222:L691,5,FALSE)</f>
        <v>1271227</v>
      </c>
      <c r="R222">
        <f>VLOOKUP(A222,'[1]PIVOT- Population Data Set'!A222:L691,6,FALSE)</f>
        <v>1598914</v>
      </c>
      <c r="S222">
        <f>VLOOKUP(A222,'[1]PIVOT- Population Data Set'!A222:L691,7,FALSE)</f>
        <v>1890363</v>
      </c>
      <c r="T222">
        <f>VLOOKUP(A222,'[1]PIVOT- Population Data Set'!A222:L691,8,FALSE)</f>
        <v>2203896</v>
      </c>
      <c r="U222">
        <f>VLOOKUP(A222,'[1]PIVOT- Population Data Set'!A222:L691,9,FALSE)</f>
        <v>2649135</v>
      </c>
      <c r="V222">
        <f>VLOOKUP(A222,'[1]PIVOT- Population Data Set'!A222:L691,10,FALSE)</f>
        <v>3017808</v>
      </c>
      <c r="W222">
        <f>VLOOKUP(A222,'[1]PIVOT- Population Data Set'!A222:L691,11,FALSE)</f>
        <v>93726</v>
      </c>
      <c r="X222">
        <f t="shared" si="7"/>
        <v>5760669</v>
      </c>
      <c r="Y222">
        <f>VLOOKUP(A222,'[1]PIVOT- Population Data Set'!A222:L691,12,FALSE)</f>
        <v>2995152</v>
      </c>
      <c r="Z222" s="9">
        <f>B222/N222</f>
        <v>0</v>
      </c>
      <c r="AA222" s="9">
        <f>C222/O222</f>
        <v>0</v>
      </c>
      <c r="AB222" s="9">
        <f>D222/P222</f>
        <v>0</v>
      </c>
      <c r="AC222" s="9">
        <f>E222/Q222</f>
        <v>0</v>
      </c>
      <c r="AD222" s="9">
        <f>F222/R222</f>
        <v>0</v>
      </c>
      <c r="AE222" s="9">
        <f>G222/S222</f>
        <v>0</v>
      </c>
      <c r="AF222" s="9">
        <f>H222/T222</f>
        <v>0</v>
      </c>
      <c r="AG222" s="9">
        <f>I222/U222</f>
        <v>1.7364158489469204E-5</v>
      </c>
      <c r="AH222" s="9">
        <f>J222/V222</f>
        <v>3.379936695773886E-5</v>
      </c>
      <c r="AI222" s="9">
        <f>K222/W222</f>
        <v>2.5286473337174315E-3</v>
      </c>
      <c r="AJ222" s="9">
        <f>M222/Y222</f>
        <v>1.285410556793111E-4</v>
      </c>
    </row>
    <row r="223" spans="1:36" x14ac:dyDescent="0.3">
      <c r="A223" t="s">
        <v>246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38</v>
      </c>
      <c r="I223">
        <v>78</v>
      </c>
      <c r="J223">
        <v>200</v>
      </c>
      <c r="K223">
        <v>282</v>
      </c>
      <c r="L223">
        <f t="shared" si="6"/>
        <v>560</v>
      </c>
      <c r="M223">
        <v>598</v>
      </c>
      <c r="N223">
        <f>VLOOKUP(A223,'[1]PIVOT- Population Data Set'!A223:L692,2,FALSE)</f>
        <v>351075</v>
      </c>
      <c r="O223">
        <f>VLOOKUP(A223,'[1]PIVOT- Population Data Set'!A223:L692,3,FALSE)</f>
        <v>665301</v>
      </c>
      <c r="P223">
        <f>VLOOKUP(A223,'[1]PIVOT- Population Data Set'!A223:L692,4,FALSE)</f>
        <v>1026425</v>
      </c>
      <c r="Q223">
        <f>VLOOKUP(A223,'[1]PIVOT- Population Data Set'!A223:L692,5,FALSE)</f>
        <v>1355899</v>
      </c>
      <c r="R223">
        <f>VLOOKUP(A223,'[1]PIVOT- Population Data Set'!A223:L692,6,FALSE)</f>
        <v>1658966</v>
      </c>
      <c r="S223">
        <f>VLOOKUP(A223,'[1]PIVOT- Population Data Set'!A223:L692,7,FALSE)</f>
        <v>1973119</v>
      </c>
      <c r="T223">
        <f>VLOOKUP(A223,'[1]PIVOT- Population Data Set'!A223:L692,8,FALSE)</f>
        <v>2299453</v>
      </c>
      <c r="U223">
        <f>VLOOKUP(A223,'[1]PIVOT- Population Data Set'!A223:L692,9,FALSE)</f>
        <v>2727037</v>
      </c>
      <c r="V223">
        <f>VLOOKUP(A223,'[1]PIVOT- Population Data Set'!A223:L692,10,FALSE)</f>
        <v>3081853</v>
      </c>
      <c r="W223">
        <f>VLOOKUP(A223,'[1]PIVOT- Population Data Set'!A223:L692,11,FALSE)</f>
        <v>198945</v>
      </c>
      <c r="X223">
        <f t="shared" si="7"/>
        <v>6007835</v>
      </c>
      <c r="Y223">
        <f>VLOOKUP(A223,'[1]PIVOT- Population Data Set'!A223:L692,12,FALSE)</f>
        <v>3052906</v>
      </c>
      <c r="Z223" s="9">
        <f>B223/N223</f>
        <v>0</v>
      </c>
      <c r="AA223" s="9">
        <f>C223/O223</f>
        <v>0</v>
      </c>
      <c r="AB223" s="9">
        <f>D223/P223</f>
        <v>0</v>
      </c>
      <c r="AC223" s="9">
        <f>E223/Q223</f>
        <v>0</v>
      </c>
      <c r="AD223" s="9">
        <f>F223/R223</f>
        <v>0</v>
      </c>
      <c r="AE223" s="9">
        <f>G223/S223</f>
        <v>0</v>
      </c>
      <c r="AF223" s="9">
        <f>H223/T223</f>
        <v>1.6525669365714368E-5</v>
      </c>
      <c r="AG223" s="9">
        <f>I223/U223</f>
        <v>2.8602472207014425E-5</v>
      </c>
      <c r="AH223" s="9">
        <f>J223/V223</f>
        <v>6.4896021971197197E-5</v>
      </c>
      <c r="AI223" s="9">
        <f>K223/W223</f>
        <v>1.4174771921887958E-3</v>
      </c>
      <c r="AJ223" s="9">
        <f>M223/Y223</f>
        <v>1.9587894288261741E-4</v>
      </c>
    </row>
    <row r="224" spans="1:36" x14ac:dyDescent="0.3">
      <c r="A224" t="s">
        <v>247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12</v>
      </c>
      <c r="H224">
        <v>75</v>
      </c>
      <c r="I224">
        <v>92</v>
      </c>
      <c r="J224">
        <v>197</v>
      </c>
      <c r="K224">
        <v>236</v>
      </c>
      <c r="L224">
        <f t="shared" si="6"/>
        <v>525</v>
      </c>
      <c r="M224">
        <v>612</v>
      </c>
      <c r="N224">
        <f>VLOOKUP(A224,'[1]PIVOT- Population Data Set'!A224:L693,2,FALSE)</f>
        <v>347688</v>
      </c>
      <c r="O224">
        <f>VLOOKUP(A224,'[1]PIVOT- Population Data Set'!A224:L693,3,FALSE)</f>
        <v>668031</v>
      </c>
      <c r="P224">
        <f>VLOOKUP(A224,'[1]PIVOT- Population Data Set'!A224:L693,4,FALSE)</f>
        <v>1011742</v>
      </c>
      <c r="Q224">
        <f>VLOOKUP(A224,'[1]PIVOT- Population Data Set'!A224:L693,5,FALSE)</f>
        <v>1332152</v>
      </c>
      <c r="R224">
        <f>VLOOKUP(A224,'[1]PIVOT- Population Data Set'!A224:L693,6,FALSE)</f>
        <v>1644353</v>
      </c>
      <c r="S224">
        <f>VLOOKUP(A224,'[1]PIVOT- Population Data Set'!A224:L693,7,FALSE)</f>
        <v>1970093</v>
      </c>
      <c r="T224">
        <f>VLOOKUP(A224,'[1]PIVOT- Population Data Set'!A224:L693,8,FALSE)</f>
        <v>2291877</v>
      </c>
      <c r="U224">
        <f>VLOOKUP(A224,'[1]PIVOT- Population Data Set'!A224:L693,9,FALSE)</f>
        <v>2692167</v>
      </c>
      <c r="V224">
        <f>VLOOKUP(A224,'[1]PIVOT- Population Data Set'!A224:L693,10,FALSE)</f>
        <v>3057035</v>
      </c>
      <c r="W224">
        <f>VLOOKUP(A224,'[1]PIVOT- Population Data Set'!A224:L693,11,FALSE)</f>
        <v>249194</v>
      </c>
      <c r="X224">
        <f t="shared" si="7"/>
        <v>5998396</v>
      </c>
      <c r="Y224">
        <f>VLOOKUP(A224,'[1]PIVOT- Population Data Set'!A224:L693,12,FALSE)</f>
        <v>3028046</v>
      </c>
      <c r="Z224" s="9">
        <f>B224/N224</f>
        <v>0</v>
      </c>
      <c r="AA224" s="9">
        <f>C224/O224</f>
        <v>0</v>
      </c>
      <c r="AB224" s="9">
        <f>D224/P224</f>
        <v>0</v>
      </c>
      <c r="AC224" s="9">
        <f>E224/Q224</f>
        <v>0</v>
      </c>
      <c r="AD224" s="9">
        <f>F224/R224</f>
        <v>0</v>
      </c>
      <c r="AE224" s="9">
        <f>G224/S224</f>
        <v>6.0910830097868475E-6</v>
      </c>
      <c r="AF224" s="9">
        <f>H224/T224</f>
        <v>3.272426923434373E-5</v>
      </c>
      <c r="AG224" s="9">
        <f>I224/U224</f>
        <v>3.417321436597358E-5</v>
      </c>
      <c r="AH224" s="9">
        <f>J224/V224</f>
        <v>6.444152585757114E-5</v>
      </c>
      <c r="AI224" s="9">
        <f>K224/W224</f>
        <v>9.4705329983867993E-4</v>
      </c>
      <c r="AJ224" s="9">
        <f>M224/Y224</f>
        <v>2.0211053596940073E-4</v>
      </c>
    </row>
    <row r="225" spans="1:36" x14ac:dyDescent="0.3">
      <c r="A225" t="s">
        <v>248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33</v>
      </c>
      <c r="I225">
        <v>128</v>
      </c>
      <c r="J225">
        <v>210</v>
      </c>
      <c r="K225">
        <v>290</v>
      </c>
      <c r="L225">
        <f t="shared" si="6"/>
        <v>628</v>
      </c>
      <c r="M225">
        <v>661</v>
      </c>
      <c r="N225">
        <f>VLOOKUP(A225,'[1]PIVOT- Population Data Set'!A225:L694,2,FALSE)</f>
        <v>325351</v>
      </c>
      <c r="O225">
        <f>VLOOKUP(A225,'[1]PIVOT- Population Data Set'!A225:L694,3,FALSE)</f>
        <v>630312</v>
      </c>
      <c r="P225">
        <f>VLOOKUP(A225,'[1]PIVOT- Population Data Set'!A225:L694,4,FALSE)</f>
        <v>948051</v>
      </c>
      <c r="Q225">
        <f>VLOOKUP(A225,'[1]PIVOT- Population Data Set'!A225:L694,5,FALSE)</f>
        <v>1254249</v>
      </c>
      <c r="R225">
        <f>VLOOKUP(A225,'[1]PIVOT- Population Data Set'!A225:L694,6,FALSE)</f>
        <v>1559532</v>
      </c>
      <c r="S225">
        <f>VLOOKUP(A225,'[1]PIVOT- Population Data Set'!A225:L694,7,FALSE)</f>
        <v>1880292</v>
      </c>
      <c r="T225">
        <f>VLOOKUP(A225,'[1]PIVOT- Population Data Set'!A225:L694,8,FALSE)</f>
        <v>2189597</v>
      </c>
      <c r="U225">
        <f>VLOOKUP(A225,'[1]PIVOT- Population Data Set'!A225:L694,9,FALSE)</f>
        <v>2562877</v>
      </c>
      <c r="V225">
        <f>VLOOKUP(A225,'[1]PIVOT- Population Data Set'!A225:L694,10,FALSE)</f>
        <v>2866912</v>
      </c>
      <c r="W225">
        <f>VLOOKUP(A225,'[1]PIVOT- Population Data Set'!A225:L694,11,FALSE)</f>
        <v>239829</v>
      </c>
      <c r="X225">
        <f t="shared" si="7"/>
        <v>5669618</v>
      </c>
      <c r="Y225">
        <f>VLOOKUP(A225,'[1]PIVOT- Population Data Set'!A225:L694,12,FALSE)</f>
        <v>2933682</v>
      </c>
      <c r="Z225" s="9">
        <f>B225/N225</f>
        <v>0</v>
      </c>
      <c r="AA225" s="9">
        <f>C225/O225</f>
        <v>0</v>
      </c>
      <c r="AB225" s="9">
        <f>D225/P225</f>
        <v>0</v>
      </c>
      <c r="AC225" s="9">
        <f>E225/Q225</f>
        <v>0</v>
      </c>
      <c r="AD225" s="9">
        <f>F225/R225</f>
        <v>0</v>
      </c>
      <c r="AE225" s="9">
        <f>G225/S225</f>
        <v>0</v>
      </c>
      <c r="AF225" s="9">
        <f>H225/T225</f>
        <v>1.5071266539002383E-5</v>
      </c>
      <c r="AG225" s="9">
        <f>I225/U225</f>
        <v>4.9943871672343232E-5</v>
      </c>
      <c r="AH225" s="9">
        <f>J225/V225</f>
        <v>7.3249545155205324E-5</v>
      </c>
      <c r="AI225" s="9">
        <f>K225/W225</f>
        <v>1.2091948846886739E-3</v>
      </c>
      <c r="AJ225" s="9">
        <f>M225/Y225</f>
        <v>2.2531412743439814E-4</v>
      </c>
    </row>
    <row r="226" spans="1:36" x14ac:dyDescent="0.3">
      <c r="A226" t="s">
        <v>249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45</v>
      </c>
      <c r="I226">
        <v>142</v>
      </c>
      <c r="J226">
        <v>206</v>
      </c>
      <c r="K226">
        <v>263</v>
      </c>
      <c r="L226">
        <f t="shared" si="6"/>
        <v>611</v>
      </c>
      <c r="M226">
        <v>656</v>
      </c>
      <c r="N226">
        <f>VLOOKUP(A226,'[1]PIVOT- Population Data Set'!A226:L695,2,FALSE)</f>
        <v>341345</v>
      </c>
      <c r="O226">
        <f>VLOOKUP(A226,'[1]PIVOT- Population Data Set'!A226:L695,3,FALSE)</f>
        <v>663057</v>
      </c>
      <c r="P226">
        <f>VLOOKUP(A226,'[1]PIVOT- Population Data Set'!A226:L695,4,FALSE)</f>
        <v>1001849</v>
      </c>
      <c r="Q226">
        <f>VLOOKUP(A226,'[1]PIVOT- Population Data Set'!A226:L695,5,FALSE)</f>
        <v>1309645</v>
      </c>
      <c r="R226">
        <f>VLOOKUP(A226,'[1]PIVOT- Population Data Set'!A226:L695,6,FALSE)</f>
        <v>1651967</v>
      </c>
      <c r="S226">
        <f>VLOOKUP(A226,'[1]PIVOT- Population Data Set'!A226:L695,7,FALSE)</f>
        <v>1968633</v>
      </c>
      <c r="T226">
        <f>VLOOKUP(A226,'[1]PIVOT- Population Data Set'!A226:L695,8,FALSE)</f>
        <v>2288465</v>
      </c>
      <c r="U226">
        <f>VLOOKUP(A226,'[1]PIVOT- Population Data Set'!A226:L695,9,FALSE)</f>
        <v>2721556</v>
      </c>
      <c r="V226">
        <f>VLOOKUP(A226,'[1]PIVOT- Population Data Set'!A226:L695,10,FALSE)</f>
        <v>3057305</v>
      </c>
      <c r="W226">
        <f>VLOOKUP(A226,'[1]PIVOT- Population Data Set'!A226:L695,11,FALSE)</f>
        <v>347547</v>
      </c>
      <c r="X226">
        <f t="shared" si="7"/>
        <v>6126408</v>
      </c>
      <c r="Y226">
        <f>VLOOKUP(A226,'[1]PIVOT- Population Data Set'!A226:L695,12,FALSE)</f>
        <v>3041972</v>
      </c>
      <c r="Z226" s="9">
        <f>B226/N226</f>
        <v>0</v>
      </c>
      <c r="AA226" s="9">
        <f>C226/O226</f>
        <v>0</v>
      </c>
      <c r="AB226" s="9">
        <f>D226/P226</f>
        <v>0</v>
      </c>
      <c r="AC226" s="9">
        <f>E226/Q226</f>
        <v>0</v>
      </c>
      <c r="AD226" s="9">
        <f>F226/R226</f>
        <v>0</v>
      </c>
      <c r="AE226" s="9">
        <f>G226/S226</f>
        <v>0</v>
      </c>
      <c r="AF226" s="9">
        <f>H226/T226</f>
        <v>1.9663835802601308E-5</v>
      </c>
      <c r="AG226" s="9">
        <f>I226/U226</f>
        <v>5.2176034591976063E-5</v>
      </c>
      <c r="AH226" s="9">
        <f>J226/V226</f>
        <v>6.7379603932221351E-5</v>
      </c>
      <c r="AI226" s="9">
        <f>K226/W226</f>
        <v>7.5673218298532284E-4</v>
      </c>
      <c r="AJ226" s="9">
        <f>M226/Y226</f>
        <v>2.1564958520328261E-4</v>
      </c>
    </row>
    <row r="227" spans="1:36" x14ac:dyDescent="0.3">
      <c r="A227" t="s">
        <v>250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54</v>
      </c>
      <c r="I227">
        <v>136</v>
      </c>
      <c r="J227">
        <v>212</v>
      </c>
      <c r="K227">
        <v>219</v>
      </c>
      <c r="L227">
        <f t="shared" si="6"/>
        <v>567</v>
      </c>
      <c r="M227">
        <v>621</v>
      </c>
      <c r="N227">
        <f>VLOOKUP(A227,'[1]PIVOT- Population Data Set'!A227:L696,2,FALSE)</f>
        <v>130446</v>
      </c>
      <c r="O227">
        <f>VLOOKUP(A227,'[1]PIVOT- Population Data Set'!A227:L696,3,FALSE)</f>
        <v>254183</v>
      </c>
      <c r="P227">
        <f>VLOOKUP(A227,'[1]PIVOT- Population Data Set'!A227:L696,4,FALSE)</f>
        <v>391465</v>
      </c>
      <c r="Q227">
        <f>VLOOKUP(A227,'[1]PIVOT- Population Data Set'!A227:L696,5,FALSE)</f>
        <v>512613</v>
      </c>
      <c r="R227">
        <f>VLOOKUP(A227,'[1]PIVOT- Population Data Set'!A227:L696,6,FALSE)</f>
        <v>641329</v>
      </c>
      <c r="S227">
        <f>VLOOKUP(A227,'[1]PIVOT- Population Data Set'!A227:L696,7,FALSE)</f>
        <v>776321</v>
      </c>
      <c r="T227">
        <f>VLOOKUP(A227,'[1]PIVOT- Population Data Set'!A227:L696,8,FALSE)</f>
        <v>919216</v>
      </c>
      <c r="U227">
        <f>VLOOKUP(A227,'[1]PIVOT- Population Data Set'!A227:L696,9,FALSE)</f>
        <v>1019600</v>
      </c>
      <c r="V227">
        <f>VLOOKUP(A227,'[1]PIVOT- Population Data Set'!A227:L696,10,FALSE)</f>
        <v>1068406</v>
      </c>
      <c r="W227">
        <f>VLOOKUP(A227,'[1]PIVOT- Population Data Set'!A227:L696,11,FALSE)</f>
        <v>131471</v>
      </c>
      <c r="X227">
        <f t="shared" si="7"/>
        <v>2219477</v>
      </c>
      <c r="Y227">
        <f>VLOOKUP(A227,'[1]PIVOT- Population Data Set'!A227:L696,12,FALSE)</f>
        <v>2679353</v>
      </c>
      <c r="Z227" s="9">
        <f>B227/N227</f>
        <v>0</v>
      </c>
      <c r="AA227" s="9">
        <f>C227/O227</f>
        <v>0</v>
      </c>
      <c r="AB227" s="9">
        <f>D227/P227</f>
        <v>0</v>
      </c>
      <c r="AC227" s="9">
        <f>E227/Q227</f>
        <v>0</v>
      </c>
      <c r="AD227" s="9">
        <f>F227/R227</f>
        <v>0</v>
      </c>
      <c r="AE227" s="9">
        <f>G227/S227</f>
        <v>0</v>
      </c>
      <c r="AF227" s="9">
        <f>H227/T227</f>
        <v>5.8745713738664255E-5</v>
      </c>
      <c r="AG227" s="9">
        <f>I227/U227</f>
        <v>1.3338564142801099E-4</v>
      </c>
      <c r="AH227" s="9">
        <f>J227/V227</f>
        <v>1.9842644088483217E-4</v>
      </c>
      <c r="AI227" s="9">
        <f>K227/W227</f>
        <v>1.6657665949144679E-3</v>
      </c>
      <c r="AJ227" s="9">
        <f>M227/Y227</f>
        <v>2.3177237191217433E-4</v>
      </c>
    </row>
    <row r="228" spans="1:36" x14ac:dyDescent="0.3">
      <c r="A228" t="s">
        <v>251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10</v>
      </c>
      <c r="H228">
        <v>60</v>
      </c>
      <c r="I228">
        <v>142</v>
      </c>
      <c r="J228">
        <v>346</v>
      </c>
      <c r="K228">
        <v>620</v>
      </c>
      <c r="L228">
        <f t="shared" si="6"/>
        <v>1108</v>
      </c>
      <c r="M228">
        <v>1178</v>
      </c>
      <c r="N228">
        <f>VLOOKUP(A228,'[1]PIVOT- Population Data Set'!A228:L697,2,FALSE)</f>
        <v>465468</v>
      </c>
      <c r="O228">
        <f>VLOOKUP(A228,'[1]PIVOT- Population Data Set'!A228:L697,3,FALSE)</f>
        <v>912466</v>
      </c>
      <c r="P228">
        <f>VLOOKUP(A228,'[1]PIVOT- Population Data Set'!A228:L697,4,FALSE)</f>
        <v>1387321</v>
      </c>
      <c r="Q228">
        <f>VLOOKUP(A228,'[1]PIVOT- Population Data Set'!A228:L697,5,FALSE)</f>
        <v>1822598</v>
      </c>
      <c r="R228">
        <f>VLOOKUP(A228,'[1]PIVOT- Population Data Set'!A228:L697,6,FALSE)</f>
        <v>2244482</v>
      </c>
      <c r="S228">
        <f>VLOOKUP(A228,'[1]PIVOT- Population Data Set'!A228:L697,7,FALSE)</f>
        <v>2695087</v>
      </c>
      <c r="T228">
        <f>VLOOKUP(A228,'[1]PIVOT- Population Data Set'!A228:L697,8,FALSE)</f>
        <v>3162553</v>
      </c>
      <c r="U228">
        <f>VLOOKUP(A228,'[1]PIVOT- Population Data Set'!A228:L697,9,FALSE)</f>
        <v>3600265</v>
      </c>
      <c r="V228">
        <f>VLOOKUP(A228,'[1]PIVOT- Population Data Set'!A228:L697,10,FALSE)</f>
        <v>4026031</v>
      </c>
      <c r="W228">
        <f>VLOOKUP(A228,'[1]PIVOT- Population Data Set'!A228:L697,11,FALSE)</f>
        <v>108652</v>
      </c>
      <c r="X228">
        <f t="shared" si="7"/>
        <v>7734948</v>
      </c>
      <c r="Y228">
        <f>VLOOKUP(A228,'[1]PIVOT- Population Data Set'!A228:L697,12,FALSE)</f>
        <v>5784755</v>
      </c>
      <c r="Z228" s="9">
        <f>B228/N228</f>
        <v>0</v>
      </c>
      <c r="AA228" s="9">
        <f>C228/O228</f>
        <v>0</v>
      </c>
      <c r="AB228" s="9">
        <f>D228/P228</f>
        <v>0</v>
      </c>
      <c r="AC228" s="9">
        <f>E228/Q228</f>
        <v>0</v>
      </c>
      <c r="AD228" s="9">
        <f>F228/R228</f>
        <v>0</v>
      </c>
      <c r="AE228" s="9">
        <f>G228/S228</f>
        <v>3.7104553582129258E-6</v>
      </c>
      <c r="AF228" s="9">
        <f>H228/T228</f>
        <v>1.8972014065851227E-5</v>
      </c>
      <c r="AG228" s="9">
        <f>I228/U228</f>
        <v>3.9441541108779492E-5</v>
      </c>
      <c r="AH228" s="9">
        <f>J228/V228</f>
        <v>8.5940719284079029E-5</v>
      </c>
      <c r="AI228" s="9">
        <f>K228/W228</f>
        <v>5.7062916467253248E-3</v>
      </c>
      <c r="AJ228" s="9">
        <f>M228/Y228</f>
        <v>2.0363870207121994E-4</v>
      </c>
    </row>
    <row r="229" spans="1:36" x14ac:dyDescent="0.3">
      <c r="A229" t="s">
        <v>252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10</v>
      </c>
      <c r="H229">
        <v>12</v>
      </c>
      <c r="I229">
        <v>106</v>
      </c>
      <c r="J229">
        <v>312</v>
      </c>
      <c r="K229">
        <v>568</v>
      </c>
      <c r="L229">
        <f t="shared" si="6"/>
        <v>986</v>
      </c>
      <c r="M229">
        <v>1008</v>
      </c>
      <c r="N229">
        <f>VLOOKUP(A229,'[1]PIVOT- Population Data Set'!A229:L698,2,FALSE)</f>
        <v>486378</v>
      </c>
      <c r="O229">
        <f>VLOOKUP(A229,'[1]PIVOT- Population Data Set'!A229:L698,3,FALSE)</f>
        <v>944412</v>
      </c>
      <c r="P229">
        <f>VLOOKUP(A229,'[1]PIVOT- Population Data Set'!A229:L698,4,FALSE)</f>
        <v>1446258</v>
      </c>
      <c r="Q229">
        <f>VLOOKUP(A229,'[1]PIVOT- Population Data Set'!A229:L698,5,FALSE)</f>
        <v>1911402</v>
      </c>
      <c r="R229">
        <f>VLOOKUP(A229,'[1]PIVOT- Population Data Set'!A229:L698,6,FALSE)</f>
        <v>2358754</v>
      </c>
      <c r="S229">
        <f>VLOOKUP(A229,'[1]PIVOT- Population Data Set'!A229:L698,7,FALSE)</f>
        <v>2842512</v>
      </c>
      <c r="T229">
        <f>VLOOKUP(A229,'[1]PIVOT- Population Data Set'!A229:L698,8,FALSE)</f>
        <v>3345731</v>
      </c>
      <c r="U229">
        <f>VLOOKUP(A229,'[1]PIVOT- Population Data Set'!A229:L698,9,FALSE)</f>
        <v>3840769</v>
      </c>
      <c r="V229">
        <f>VLOOKUP(A229,'[1]PIVOT- Population Data Set'!A229:L698,10,FALSE)</f>
        <v>4310636</v>
      </c>
      <c r="W229">
        <f>VLOOKUP(A229,'[1]PIVOT- Population Data Set'!A229:L698,11,FALSE)</f>
        <v>92338</v>
      </c>
      <c r="X229">
        <f t="shared" si="7"/>
        <v>8243743</v>
      </c>
      <c r="Y229">
        <f>VLOOKUP(A229,'[1]PIVOT- Population Data Set'!A229:L698,12,FALSE)</f>
        <v>5871467</v>
      </c>
      <c r="Z229" s="9">
        <f>B229/N229</f>
        <v>0</v>
      </c>
      <c r="AA229" s="9">
        <f>C229/O229</f>
        <v>0</v>
      </c>
      <c r="AB229" s="9">
        <f>D229/P229</f>
        <v>0</v>
      </c>
      <c r="AC229" s="9">
        <f>E229/Q229</f>
        <v>0</v>
      </c>
      <c r="AD229" s="9">
        <f>F229/R229</f>
        <v>0</v>
      </c>
      <c r="AE229" s="9">
        <f>G229/S229</f>
        <v>3.5180150514755964E-6</v>
      </c>
      <c r="AF229" s="9">
        <f>H229/T229</f>
        <v>3.5866601349600431E-6</v>
      </c>
      <c r="AG229" s="9">
        <f>I229/U229</f>
        <v>2.7598639751570583E-5</v>
      </c>
      <c r="AH229" s="9">
        <f>J229/V229</f>
        <v>7.2379110646317622E-5</v>
      </c>
      <c r="AI229" s="9">
        <f>K229/W229</f>
        <v>6.1513136520175878E-3</v>
      </c>
      <c r="AJ229" s="9">
        <f>M229/Y229</f>
        <v>1.7167770848409777E-4</v>
      </c>
    </row>
    <row r="230" spans="1:36" x14ac:dyDescent="0.3">
      <c r="A230" t="s">
        <v>253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39</v>
      </c>
      <c r="I230">
        <v>129</v>
      </c>
      <c r="J230">
        <v>310</v>
      </c>
      <c r="K230">
        <v>562</v>
      </c>
      <c r="L230">
        <f t="shared" si="6"/>
        <v>1001</v>
      </c>
      <c r="M230">
        <v>1040</v>
      </c>
      <c r="N230">
        <f>VLOOKUP(A230,'[1]PIVOT- Population Data Set'!A230:L699,2,FALSE)</f>
        <v>468615</v>
      </c>
      <c r="O230">
        <f>VLOOKUP(A230,'[1]PIVOT- Population Data Set'!A230:L699,3,FALSE)</f>
        <v>930044</v>
      </c>
      <c r="P230">
        <f>VLOOKUP(A230,'[1]PIVOT- Population Data Set'!A230:L699,4,FALSE)</f>
        <v>1380549</v>
      </c>
      <c r="Q230">
        <f>VLOOKUP(A230,'[1]PIVOT- Population Data Set'!A230:L699,5,FALSE)</f>
        <v>1794513</v>
      </c>
      <c r="R230">
        <f>VLOOKUP(A230,'[1]PIVOT- Population Data Set'!A230:L699,6,FALSE)</f>
        <v>2222836</v>
      </c>
      <c r="S230">
        <f>VLOOKUP(A230,'[1]PIVOT- Population Data Set'!A230:L699,7,FALSE)</f>
        <v>2671904</v>
      </c>
      <c r="T230">
        <f>VLOOKUP(A230,'[1]PIVOT- Population Data Set'!A230:L699,8,FALSE)</f>
        <v>3107617</v>
      </c>
      <c r="U230">
        <f>VLOOKUP(A230,'[1]PIVOT- Population Data Set'!A230:L699,9,FALSE)</f>
        <v>3584939</v>
      </c>
      <c r="V230">
        <f>VLOOKUP(A230,'[1]PIVOT- Population Data Set'!A230:L699,10,FALSE)</f>
        <v>4019980</v>
      </c>
      <c r="W230">
        <f>VLOOKUP(A230,'[1]PIVOT- Population Data Set'!A230:L699,11,FALSE)</f>
        <v>93783</v>
      </c>
      <c r="X230">
        <f t="shared" si="7"/>
        <v>7698702</v>
      </c>
      <c r="Y230">
        <f>VLOOKUP(A230,'[1]PIVOT- Population Data Set'!A230:L699,12,FALSE)</f>
        <v>5886675</v>
      </c>
      <c r="Z230" s="9">
        <f>B230/N230</f>
        <v>0</v>
      </c>
      <c r="AA230" s="9">
        <f>C230/O230</f>
        <v>0</v>
      </c>
      <c r="AB230" s="9">
        <f>D230/P230</f>
        <v>0</v>
      </c>
      <c r="AC230" s="9">
        <f>E230/Q230</f>
        <v>0</v>
      </c>
      <c r="AD230" s="9">
        <f>F230/R230</f>
        <v>0</v>
      </c>
      <c r="AE230" s="9">
        <f>G230/S230</f>
        <v>0</v>
      </c>
      <c r="AF230" s="9">
        <f>H230/T230</f>
        <v>1.2549809065917711E-5</v>
      </c>
      <c r="AG230" s="9">
        <f>I230/U230</f>
        <v>3.5983875876270137E-5</v>
      </c>
      <c r="AH230" s="9">
        <f>J230/V230</f>
        <v>7.7114811516475201E-5</v>
      </c>
      <c r="AI230" s="9">
        <f>K230/W230</f>
        <v>5.9925572865018178E-3</v>
      </c>
      <c r="AJ230" s="9">
        <f>M230/Y230</f>
        <v>1.7667019157673898E-4</v>
      </c>
    </row>
    <row r="231" spans="1:36" x14ac:dyDescent="0.3">
      <c r="A231" t="s">
        <v>254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69</v>
      </c>
      <c r="I231">
        <v>129</v>
      </c>
      <c r="J231">
        <v>317</v>
      </c>
      <c r="K231">
        <v>573</v>
      </c>
      <c r="L231">
        <f t="shared" si="6"/>
        <v>1019</v>
      </c>
      <c r="M231">
        <v>1088</v>
      </c>
      <c r="N231">
        <f>VLOOKUP(A231,'[1]PIVOT- Population Data Set'!A231:L700,2,FALSE)</f>
        <v>499408</v>
      </c>
      <c r="O231">
        <f>VLOOKUP(A231,'[1]PIVOT- Population Data Set'!A231:L700,3,FALSE)</f>
        <v>1005966</v>
      </c>
      <c r="P231">
        <f>VLOOKUP(A231,'[1]PIVOT- Population Data Set'!A231:L700,4,FALSE)</f>
        <v>1517038</v>
      </c>
      <c r="Q231">
        <f>VLOOKUP(A231,'[1]PIVOT- Population Data Set'!A231:L700,5,FALSE)</f>
        <v>2038091</v>
      </c>
      <c r="R231">
        <f>VLOOKUP(A231,'[1]PIVOT- Population Data Set'!A231:L700,6,FALSE)</f>
        <v>2557955</v>
      </c>
      <c r="S231">
        <f>VLOOKUP(A231,'[1]PIVOT- Population Data Set'!A231:L700,7,FALSE)</f>
        <v>3061478</v>
      </c>
      <c r="T231">
        <f>VLOOKUP(A231,'[1]PIVOT- Population Data Set'!A231:L700,8,FALSE)</f>
        <v>3540503</v>
      </c>
      <c r="U231">
        <f>VLOOKUP(A231,'[1]PIVOT- Population Data Set'!A231:L700,9,FALSE)</f>
        <v>4051997</v>
      </c>
      <c r="V231">
        <f>VLOOKUP(A231,'[1]PIVOT- Population Data Set'!A231:L700,10,FALSE)</f>
        <v>4516428</v>
      </c>
      <c r="W231">
        <f>VLOOKUP(A231,'[1]PIVOT- Population Data Set'!A231:L700,11,FALSE)</f>
        <v>181501</v>
      </c>
      <c r="X231">
        <f t="shared" si="7"/>
        <v>8749926</v>
      </c>
      <c r="Y231">
        <f>VLOOKUP(A231,'[1]PIVOT- Population Data Set'!A231:L700,12,FALSE)</f>
        <v>5975295</v>
      </c>
      <c r="Z231" s="9">
        <f>B231/N231</f>
        <v>0</v>
      </c>
      <c r="AA231" s="9">
        <f>C231/O231</f>
        <v>0</v>
      </c>
      <c r="AB231" s="9">
        <f>D231/P231</f>
        <v>0</v>
      </c>
      <c r="AC231" s="9">
        <f>E231/Q231</f>
        <v>0</v>
      </c>
      <c r="AD231" s="9">
        <f>F231/R231</f>
        <v>0</v>
      </c>
      <c r="AE231" s="9">
        <f>G231/S231</f>
        <v>0</v>
      </c>
      <c r="AF231" s="9">
        <f>H231/T231</f>
        <v>1.9488756258644606E-5</v>
      </c>
      <c r="AG231" s="9">
        <f>I231/U231</f>
        <v>3.1836153876718074E-5</v>
      </c>
      <c r="AH231" s="9">
        <f>J231/V231</f>
        <v>7.0188210683309909E-5</v>
      </c>
      <c r="AI231" s="9">
        <f>K231/W231</f>
        <v>3.1570073994082676E-3</v>
      </c>
      <c r="AJ231" s="9">
        <f>M231/Y231</f>
        <v>1.8208306033425965E-4</v>
      </c>
    </row>
    <row r="232" spans="1:36" x14ac:dyDescent="0.3">
      <c r="A232" t="s">
        <v>255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10</v>
      </c>
      <c r="H232">
        <v>45</v>
      </c>
      <c r="I232">
        <v>165</v>
      </c>
      <c r="J232">
        <v>318</v>
      </c>
      <c r="K232">
        <v>647</v>
      </c>
      <c r="L232">
        <f t="shared" si="6"/>
        <v>1130</v>
      </c>
      <c r="M232">
        <v>1185</v>
      </c>
      <c r="N232">
        <f>VLOOKUP(A232,'[1]PIVOT- Population Data Set'!A232:L701,2,FALSE)</f>
        <v>486210</v>
      </c>
      <c r="O232">
        <f>VLOOKUP(A232,'[1]PIVOT- Population Data Set'!A232:L701,3,FALSE)</f>
        <v>971139</v>
      </c>
      <c r="P232">
        <f>VLOOKUP(A232,'[1]PIVOT- Population Data Set'!A232:L701,4,FALSE)</f>
        <v>1466148</v>
      </c>
      <c r="Q232">
        <f>VLOOKUP(A232,'[1]PIVOT- Population Data Set'!A232:L701,5,FALSE)</f>
        <v>1928969</v>
      </c>
      <c r="R232">
        <f>VLOOKUP(A232,'[1]PIVOT- Population Data Set'!A232:L701,6,FALSE)</f>
        <v>2398885</v>
      </c>
      <c r="S232">
        <f>VLOOKUP(A232,'[1]PIVOT- Population Data Set'!A232:L701,7,FALSE)</f>
        <v>2849687</v>
      </c>
      <c r="T232">
        <f>VLOOKUP(A232,'[1]PIVOT- Population Data Set'!A232:L701,8,FALSE)</f>
        <v>3315750</v>
      </c>
      <c r="U232">
        <f>VLOOKUP(A232,'[1]PIVOT- Population Data Set'!A232:L701,9,FALSE)</f>
        <v>3761536</v>
      </c>
      <c r="V232">
        <f>VLOOKUP(A232,'[1]PIVOT- Population Data Set'!A232:L701,10,FALSE)</f>
        <v>4157220</v>
      </c>
      <c r="W232">
        <f>VLOOKUP(A232,'[1]PIVOT- Population Data Set'!A232:L701,11,FALSE)</f>
        <v>144941</v>
      </c>
      <c r="X232">
        <f t="shared" si="7"/>
        <v>8063697</v>
      </c>
      <c r="Y232">
        <f>VLOOKUP(A232,'[1]PIVOT- Population Data Set'!A232:L701,12,FALSE)</f>
        <v>5786199</v>
      </c>
      <c r="Z232" s="9">
        <f>B232/N232</f>
        <v>0</v>
      </c>
      <c r="AA232" s="9">
        <f>C232/O232</f>
        <v>0</v>
      </c>
      <c r="AB232" s="9">
        <f>D232/P232</f>
        <v>0</v>
      </c>
      <c r="AC232" s="9">
        <f>E232/Q232</f>
        <v>0</v>
      </c>
      <c r="AD232" s="9">
        <f>F232/R232</f>
        <v>0</v>
      </c>
      <c r="AE232" s="9">
        <f>G232/S232</f>
        <v>3.5091573214882898E-6</v>
      </c>
      <c r="AF232" s="9">
        <f>H232/T232</f>
        <v>1.3571590137977833E-5</v>
      </c>
      <c r="AG232" s="9">
        <f>I232/U232</f>
        <v>4.3865059379997956E-5</v>
      </c>
      <c r="AH232" s="9">
        <f>J232/V232</f>
        <v>7.6493425895189573E-5</v>
      </c>
      <c r="AI232" s="9">
        <f>K232/W232</f>
        <v>4.4638853050551607E-3</v>
      </c>
      <c r="AJ232" s="9">
        <f>M232/Y232</f>
        <v>2.0479765732219027E-4</v>
      </c>
    </row>
    <row r="233" spans="1:36" x14ac:dyDescent="0.3">
      <c r="A233" t="s">
        <v>256</v>
      </c>
      <c r="B233">
        <v>0</v>
      </c>
      <c r="C233">
        <v>0</v>
      </c>
      <c r="D233">
        <v>0</v>
      </c>
      <c r="E233">
        <v>0</v>
      </c>
      <c r="F233">
        <v>12</v>
      </c>
      <c r="G233">
        <v>15</v>
      </c>
      <c r="H233">
        <v>60</v>
      </c>
      <c r="I233">
        <v>149</v>
      </c>
      <c r="J233">
        <v>355</v>
      </c>
      <c r="K233">
        <v>586</v>
      </c>
      <c r="L233">
        <f t="shared" si="6"/>
        <v>1090</v>
      </c>
      <c r="M233">
        <v>1177</v>
      </c>
      <c r="N233">
        <f>VLOOKUP(A233,'[1]PIVOT- Population Data Set'!A233:L702,2,FALSE)</f>
        <v>500275</v>
      </c>
      <c r="O233">
        <f>VLOOKUP(A233,'[1]PIVOT- Population Data Set'!A233:L702,3,FALSE)</f>
        <v>978549</v>
      </c>
      <c r="P233">
        <f>VLOOKUP(A233,'[1]PIVOT- Population Data Set'!A233:L702,4,FALSE)</f>
        <v>1485213</v>
      </c>
      <c r="Q233">
        <f>VLOOKUP(A233,'[1]PIVOT- Population Data Set'!A233:L702,5,FALSE)</f>
        <v>1969359</v>
      </c>
      <c r="R233">
        <f>VLOOKUP(A233,'[1]PIVOT- Population Data Set'!A233:L702,6,FALSE)</f>
        <v>2515845</v>
      </c>
      <c r="S233">
        <f>VLOOKUP(A233,'[1]PIVOT- Population Data Set'!A233:L702,7,FALSE)</f>
        <v>2994511</v>
      </c>
      <c r="T233">
        <f>VLOOKUP(A233,'[1]PIVOT- Population Data Set'!A233:L702,8,FALSE)</f>
        <v>3475271</v>
      </c>
      <c r="U233">
        <f>VLOOKUP(A233,'[1]PIVOT- Population Data Set'!A233:L702,9,FALSE)</f>
        <v>3976960</v>
      </c>
      <c r="V233">
        <f>VLOOKUP(A233,'[1]PIVOT- Population Data Set'!A233:L702,10,FALSE)</f>
        <v>4446397</v>
      </c>
      <c r="W233">
        <f>VLOOKUP(A233,'[1]PIVOT- Population Data Set'!A233:L702,11,FALSE)</f>
        <v>192106</v>
      </c>
      <c r="X233">
        <f t="shared" si="7"/>
        <v>8615463</v>
      </c>
      <c r="Y233">
        <f>VLOOKUP(A233,'[1]PIVOT- Population Data Set'!A233:L702,12,FALSE)</f>
        <v>6312109</v>
      </c>
      <c r="Z233" s="9">
        <f>B233/N233</f>
        <v>0</v>
      </c>
      <c r="AA233" s="9">
        <f>C233/O233</f>
        <v>0</v>
      </c>
      <c r="AB233" s="9">
        <f>D233/P233</f>
        <v>0</v>
      </c>
      <c r="AC233" s="9">
        <f>E233/Q233</f>
        <v>0</v>
      </c>
      <c r="AD233" s="9">
        <f>F233/R233</f>
        <v>4.7697692027926995E-6</v>
      </c>
      <c r="AE233" s="9">
        <f>G233/S233</f>
        <v>5.0091651024157196E-6</v>
      </c>
      <c r="AF233" s="9">
        <f>H233/T233</f>
        <v>1.726484064120467E-5</v>
      </c>
      <c r="AG233" s="9">
        <f>I233/U233</f>
        <v>3.7465803025426456E-5</v>
      </c>
      <c r="AH233" s="9">
        <f>J233/V233</f>
        <v>7.9839924325245812E-5</v>
      </c>
      <c r="AI233" s="9">
        <f>K233/W233</f>
        <v>3.0503992587425691E-3</v>
      </c>
      <c r="AJ233" s="9">
        <f>M233/Y233</f>
        <v>1.8646699542102332E-4</v>
      </c>
    </row>
    <row r="234" spans="1:36" x14ac:dyDescent="0.3">
      <c r="A234" t="s">
        <v>257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36</v>
      </c>
      <c r="I234">
        <v>159</v>
      </c>
      <c r="J234">
        <v>327</v>
      </c>
      <c r="K234">
        <v>663</v>
      </c>
      <c r="L234">
        <f t="shared" si="6"/>
        <v>1149</v>
      </c>
      <c r="M234">
        <v>1185</v>
      </c>
      <c r="N234">
        <f>VLOOKUP(A234,'[1]PIVOT- Population Data Set'!A234:L703,2,FALSE)</f>
        <v>427072</v>
      </c>
      <c r="O234">
        <f>VLOOKUP(A234,'[1]PIVOT- Population Data Set'!A234:L703,3,FALSE)</f>
        <v>856517</v>
      </c>
      <c r="P234">
        <f>VLOOKUP(A234,'[1]PIVOT- Population Data Set'!A234:L703,4,FALSE)</f>
        <v>1297536</v>
      </c>
      <c r="Q234">
        <f>VLOOKUP(A234,'[1]PIVOT- Population Data Set'!A234:L703,5,FALSE)</f>
        <v>1694205</v>
      </c>
      <c r="R234">
        <f>VLOOKUP(A234,'[1]PIVOT- Population Data Set'!A234:L703,6,FALSE)</f>
        <v>2127409</v>
      </c>
      <c r="S234">
        <f>VLOOKUP(A234,'[1]PIVOT- Population Data Set'!A234:L703,7,FALSE)</f>
        <v>2535033</v>
      </c>
      <c r="T234">
        <f>VLOOKUP(A234,'[1]PIVOT- Population Data Set'!A234:L703,8,FALSE)</f>
        <v>2930453</v>
      </c>
      <c r="U234">
        <f>VLOOKUP(A234,'[1]PIVOT- Population Data Set'!A234:L703,9,FALSE)</f>
        <v>3368606</v>
      </c>
      <c r="V234">
        <f>VLOOKUP(A234,'[1]PIVOT- Population Data Set'!A234:L703,10,FALSE)</f>
        <v>3766180</v>
      </c>
      <c r="W234">
        <f>VLOOKUP(A234,'[1]PIVOT- Population Data Set'!A234:L703,11,FALSE)</f>
        <v>127735</v>
      </c>
      <c r="X234">
        <f t="shared" si="7"/>
        <v>7262521</v>
      </c>
      <c r="Y234">
        <f>VLOOKUP(A234,'[1]PIVOT- Population Data Set'!A234:L703,12,FALSE)</f>
        <v>5954813</v>
      </c>
      <c r="Z234" s="9">
        <f>B234/N234</f>
        <v>0</v>
      </c>
      <c r="AA234" s="9">
        <f>C234/O234</f>
        <v>0</v>
      </c>
      <c r="AB234" s="9">
        <f>D234/P234</f>
        <v>0</v>
      </c>
      <c r="AC234" s="9">
        <f>E234/Q234</f>
        <v>0</v>
      </c>
      <c r="AD234" s="9">
        <f>F234/R234</f>
        <v>0</v>
      </c>
      <c r="AE234" s="9">
        <f>G234/S234</f>
        <v>0</v>
      </c>
      <c r="AF234" s="9">
        <f>H234/T234</f>
        <v>1.2284790099005171E-5</v>
      </c>
      <c r="AG234" s="9">
        <f>I234/U234</f>
        <v>4.7200533395713241E-5</v>
      </c>
      <c r="AH234" s="9">
        <f>J234/V234</f>
        <v>8.6825377438146882E-5</v>
      </c>
      <c r="AI234" s="9">
        <f>K234/W234</f>
        <v>5.1904333189807025E-3</v>
      </c>
      <c r="AJ234" s="9">
        <f>M234/Y234</f>
        <v>1.9899869231829783E-4</v>
      </c>
    </row>
    <row r="235" spans="1:36" x14ac:dyDescent="0.3">
      <c r="A235" t="s">
        <v>258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12</v>
      </c>
      <c r="H235">
        <v>59</v>
      </c>
      <c r="I235">
        <v>172</v>
      </c>
      <c r="J235">
        <v>292</v>
      </c>
      <c r="K235">
        <v>492</v>
      </c>
      <c r="L235">
        <f t="shared" si="6"/>
        <v>956</v>
      </c>
      <c r="M235">
        <v>1027</v>
      </c>
      <c r="N235">
        <f>VLOOKUP(A235,'[1]PIVOT- Population Data Set'!A235:L704,2,FALSE)</f>
        <v>466183</v>
      </c>
      <c r="O235">
        <f>VLOOKUP(A235,'[1]PIVOT- Population Data Set'!A235:L704,3,FALSE)</f>
        <v>966156</v>
      </c>
      <c r="P235">
        <f>VLOOKUP(A235,'[1]PIVOT- Population Data Set'!A235:L704,4,FALSE)</f>
        <v>1474208</v>
      </c>
      <c r="Q235">
        <f>VLOOKUP(A235,'[1]PIVOT- Population Data Set'!A235:L704,5,FALSE)</f>
        <v>1935870</v>
      </c>
      <c r="R235">
        <f>VLOOKUP(A235,'[1]PIVOT- Population Data Set'!A235:L704,6,FALSE)</f>
        <v>2400710</v>
      </c>
      <c r="S235">
        <f>VLOOKUP(A235,'[1]PIVOT- Population Data Set'!A235:L704,7,FALSE)</f>
        <v>2827915</v>
      </c>
      <c r="T235">
        <f>VLOOKUP(A235,'[1]PIVOT- Population Data Set'!A235:L704,8,FALSE)</f>
        <v>3264003</v>
      </c>
      <c r="U235">
        <f>VLOOKUP(A235,'[1]PIVOT- Population Data Set'!A235:L704,9,FALSE)</f>
        <v>3771072</v>
      </c>
      <c r="V235">
        <f>VLOOKUP(A235,'[1]PIVOT- Population Data Set'!A235:L704,10,FALSE)</f>
        <v>4232812</v>
      </c>
      <c r="W235">
        <f>VLOOKUP(A235,'[1]PIVOT- Population Data Set'!A235:L704,11,FALSE)</f>
        <v>123126</v>
      </c>
      <c r="X235">
        <f t="shared" si="7"/>
        <v>8127010</v>
      </c>
      <c r="Y235">
        <f>VLOOKUP(A235,'[1]PIVOT- Population Data Set'!A235:L704,12,FALSE)</f>
        <v>6185934</v>
      </c>
      <c r="Z235" s="9">
        <f>B235/N235</f>
        <v>0</v>
      </c>
      <c r="AA235" s="9">
        <f>C235/O235</f>
        <v>0</v>
      </c>
      <c r="AB235" s="9">
        <f>D235/P235</f>
        <v>0</v>
      </c>
      <c r="AC235" s="9">
        <f>E235/Q235</f>
        <v>0</v>
      </c>
      <c r="AD235" s="9">
        <f>F235/R235</f>
        <v>0</v>
      </c>
      <c r="AE235" s="9">
        <f>G235/S235</f>
        <v>4.2434090133543616E-6</v>
      </c>
      <c r="AF235" s="9">
        <f>H235/T235</f>
        <v>1.8075963778219567E-5</v>
      </c>
      <c r="AG235" s="9">
        <f>I235/U235</f>
        <v>4.5610372859494594E-5</v>
      </c>
      <c r="AH235" s="9">
        <f>J235/V235</f>
        <v>6.8984873412757282E-5</v>
      </c>
      <c r="AI235" s="9">
        <f>K235/W235</f>
        <v>3.9959066322303978E-3</v>
      </c>
      <c r="AJ235" s="9">
        <f>M235/Y235</f>
        <v>1.6602181659228826E-4</v>
      </c>
    </row>
    <row r="236" spans="1:36" x14ac:dyDescent="0.3">
      <c r="A236" t="s">
        <v>259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20</v>
      </c>
      <c r="I236">
        <v>166</v>
      </c>
      <c r="J236">
        <v>365</v>
      </c>
      <c r="K236">
        <v>566</v>
      </c>
      <c r="L236">
        <f t="shared" si="6"/>
        <v>1097</v>
      </c>
      <c r="M236">
        <v>1117</v>
      </c>
      <c r="N236">
        <f>VLOOKUP(A236,'[1]PIVOT- Population Data Set'!A236:L705,2,FALSE)</f>
        <v>178860</v>
      </c>
      <c r="O236">
        <f>VLOOKUP(A236,'[1]PIVOT- Population Data Set'!A236:L705,3,FALSE)</f>
        <v>377413</v>
      </c>
      <c r="P236">
        <f>VLOOKUP(A236,'[1]PIVOT- Population Data Set'!A236:L705,4,FALSE)</f>
        <v>580011</v>
      </c>
      <c r="Q236">
        <f>VLOOKUP(A236,'[1]PIVOT- Population Data Set'!A236:L705,5,FALSE)</f>
        <v>761870</v>
      </c>
      <c r="R236">
        <f>VLOOKUP(A236,'[1]PIVOT- Population Data Set'!A236:L705,6,FALSE)</f>
        <v>941776</v>
      </c>
      <c r="S236">
        <f>VLOOKUP(A236,'[1]PIVOT- Population Data Set'!A236:L705,7,FALSE)</f>
        <v>1155207</v>
      </c>
      <c r="T236">
        <f>VLOOKUP(A236,'[1]PIVOT- Population Data Set'!A236:L705,8,FALSE)</f>
        <v>1345696</v>
      </c>
      <c r="U236">
        <f>VLOOKUP(A236,'[1]PIVOT- Population Data Set'!A236:L705,9,FALSE)</f>
        <v>1491254</v>
      </c>
      <c r="V236">
        <f>VLOOKUP(A236,'[1]PIVOT- Population Data Set'!A236:L705,10,FALSE)</f>
        <v>1574898</v>
      </c>
      <c r="W236">
        <f>VLOOKUP(A236,'[1]PIVOT- Population Data Set'!A236:L705,11,FALSE)</f>
        <v>121983</v>
      </c>
      <c r="X236">
        <f t="shared" si="7"/>
        <v>3188135</v>
      </c>
      <c r="Y236">
        <f>VLOOKUP(A236,'[1]PIVOT- Population Data Set'!A236:L705,12,FALSE)</f>
        <v>5897576</v>
      </c>
      <c r="Z236" s="9">
        <f>B236/N236</f>
        <v>0</v>
      </c>
      <c r="AA236" s="9">
        <f>C236/O236</f>
        <v>0</v>
      </c>
      <c r="AB236" s="9">
        <f>D236/P236</f>
        <v>0</v>
      </c>
      <c r="AC236" s="9">
        <f>E236/Q236</f>
        <v>0</v>
      </c>
      <c r="AD236" s="9">
        <f>F236/R236</f>
        <v>0</v>
      </c>
      <c r="AE236" s="9">
        <f>G236/S236</f>
        <v>0</v>
      </c>
      <c r="AF236" s="9">
        <f>H236/T236</f>
        <v>1.4862197702898722E-5</v>
      </c>
      <c r="AG236" s="9">
        <f>I236/U236</f>
        <v>1.1131571147504046E-4</v>
      </c>
      <c r="AH236" s="9">
        <f>J236/V236</f>
        <v>2.3176104103249861E-4</v>
      </c>
      <c r="AI236" s="9">
        <f>K236/W236</f>
        <v>4.6399908183927269E-3</v>
      </c>
      <c r="AJ236" s="9">
        <f>M236/Y236</f>
        <v>1.8939984834447237E-4</v>
      </c>
    </row>
    <row r="237" spans="1:36" x14ac:dyDescent="0.3">
      <c r="A237" t="s">
        <v>260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27</v>
      </c>
      <c r="L237">
        <f t="shared" si="6"/>
        <v>27</v>
      </c>
      <c r="M237">
        <v>27</v>
      </c>
      <c r="N237">
        <f>VLOOKUP(A237,'[1]PIVOT- Population Data Set'!A237:L706,2,FALSE)</f>
        <v>208767</v>
      </c>
      <c r="O237">
        <f>VLOOKUP(A237,'[1]PIVOT- Population Data Set'!A237:L706,3,FALSE)</f>
        <v>438997</v>
      </c>
      <c r="P237">
        <f>VLOOKUP(A237,'[1]PIVOT- Population Data Set'!A237:L706,4,FALSE)</f>
        <v>674569</v>
      </c>
      <c r="Q237">
        <f>VLOOKUP(A237,'[1]PIVOT- Population Data Set'!A237:L706,5,FALSE)</f>
        <v>887773</v>
      </c>
      <c r="R237">
        <f>VLOOKUP(A237,'[1]PIVOT- Population Data Set'!A237:L706,6,FALSE)</f>
        <v>1146516</v>
      </c>
      <c r="S237">
        <f>VLOOKUP(A237,'[1]PIVOT- Population Data Set'!A237:L706,7,FALSE)</f>
        <v>1410569</v>
      </c>
      <c r="T237">
        <f>VLOOKUP(A237,'[1]PIVOT- Population Data Set'!A237:L706,8,FALSE)</f>
        <v>1636957</v>
      </c>
      <c r="U237">
        <f>VLOOKUP(A237,'[1]PIVOT- Population Data Set'!A237:L706,9,FALSE)</f>
        <v>1821009</v>
      </c>
      <c r="V237">
        <f>VLOOKUP(A237,'[1]PIVOT- Population Data Set'!A237:L706,10,FALSE)</f>
        <v>2003771</v>
      </c>
      <c r="W237">
        <f>VLOOKUP(A237,'[1]PIVOT- Population Data Set'!A237:L706,11,FALSE)</f>
        <v>101274</v>
      </c>
      <c r="X237">
        <f t="shared" si="7"/>
        <v>3926054</v>
      </c>
      <c r="Y237">
        <f>VLOOKUP(A237,'[1]PIVOT- Population Data Set'!A237:L706,12,FALSE)</f>
        <v>938828</v>
      </c>
      <c r="Z237" s="9">
        <f>B237/N237</f>
        <v>0</v>
      </c>
      <c r="AA237" s="9">
        <f>C237/O237</f>
        <v>0</v>
      </c>
      <c r="AB237" s="9">
        <f>D237/P237</f>
        <v>0</v>
      </c>
      <c r="AC237" s="9">
        <f>E237/Q237</f>
        <v>0</v>
      </c>
      <c r="AD237" s="9">
        <f>F237/R237</f>
        <v>0</v>
      </c>
      <c r="AE237" s="9">
        <f>G237/S237</f>
        <v>0</v>
      </c>
      <c r="AF237" s="9">
        <f>H237/T237</f>
        <v>0</v>
      </c>
      <c r="AG237" s="9">
        <f>I237/U237</f>
        <v>0</v>
      </c>
      <c r="AH237" s="9">
        <f>J237/V237</f>
        <v>0</v>
      </c>
      <c r="AI237" s="9">
        <f>K237/W237</f>
        <v>2.6660347176965461E-4</v>
      </c>
      <c r="AJ237" s="9">
        <f>M237/Y237</f>
        <v>2.875926154737609E-5</v>
      </c>
    </row>
    <row r="238" spans="1:36" x14ac:dyDescent="0.3">
      <c r="A238" t="s">
        <v>261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53</v>
      </c>
      <c r="L238">
        <f t="shared" si="6"/>
        <v>53</v>
      </c>
      <c r="M238">
        <v>53</v>
      </c>
      <c r="N238">
        <f>VLOOKUP(A238,'[1]PIVOT- Population Data Set'!A238:L707,2,FALSE)</f>
        <v>222463</v>
      </c>
      <c r="O238">
        <f>VLOOKUP(A238,'[1]PIVOT- Population Data Set'!A238:L707,3,FALSE)</f>
        <v>452010</v>
      </c>
      <c r="P238">
        <f>VLOOKUP(A238,'[1]PIVOT- Population Data Set'!A238:L707,4,FALSE)</f>
        <v>699245</v>
      </c>
      <c r="Q238">
        <f>VLOOKUP(A238,'[1]PIVOT- Population Data Set'!A238:L707,5,FALSE)</f>
        <v>922777</v>
      </c>
      <c r="R238">
        <f>VLOOKUP(A238,'[1]PIVOT- Population Data Set'!A238:L707,6,FALSE)</f>
        <v>1183857</v>
      </c>
      <c r="S238">
        <f>VLOOKUP(A238,'[1]PIVOT- Population Data Set'!A238:L707,7,FALSE)</f>
        <v>1441102</v>
      </c>
      <c r="T238">
        <f>VLOOKUP(A238,'[1]PIVOT- Population Data Set'!A238:L707,8,FALSE)</f>
        <v>1666962</v>
      </c>
      <c r="U238">
        <f>VLOOKUP(A238,'[1]PIVOT- Population Data Set'!A238:L707,9,FALSE)</f>
        <v>1832265</v>
      </c>
      <c r="V238">
        <f>VLOOKUP(A238,'[1]PIVOT- Population Data Set'!A238:L707,10,FALSE)</f>
        <v>2026215</v>
      </c>
      <c r="W238">
        <f>VLOOKUP(A238,'[1]PIVOT- Population Data Set'!A238:L707,11,FALSE)</f>
        <v>122612</v>
      </c>
      <c r="X238">
        <f t="shared" si="7"/>
        <v>3981092</v>
      </c>
      <c r="Y238">
        <f>VLOOKUP(A238,'[1]PIVOT- Population Data Set'!A238:L707,12,FALSE)</f>
        <v>937821</v>
      </c>
      <c r="Z238" s="9">
        <f>B238/N238</f>
        <v>0</v>
      </c>
      <c r="AA238" s="9">
        <f>C238/O238</f>
        <v>0</v>
      </c>
      <c r="AB238" s="9">
        <f>D238/P238</f>
        <v>0</v>
      </c>
      <c r="AC238" s="9">
        <f>E238/Q238</f>
        <v>0</v>
      </c>
      <c r="AD238" s="9">
        <f>F238/R238</f>
        <v>0</v>
      </c>
      <c r="AE238" s="9">
        <f>G238/S238</f>
        <v>0</v>
      </c>
      <c r="AF238" s="9">
        <f>H238/T238</f>
        <v>0</v>
      </c>
      <c r="AG238" s="9">
        <f>I238/U238</f>
        <v>0</v>
      </c>
      <c r="AH238" s="9">
        <f>J238/V238</f>
        <v>0</v>
      </c>
      <c r="AI238" s="9">
        <f>K238/W238</f>
        <v>4.3225785404364989E-4</v>
      </c>
      <c r="AJ238" s="9">
        <f>M238/Y238</f>
        <v>5.6513982945572768E-5</v>
      </c>
    </row>
    <row r="239" spans="1:36" x14ac:dyDescent="0.3">
      <c r="A239" t="s">
        <v>262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27</v>
      </c>
      <c r="L239">
        <f t="shared" si="6"/>
        <v>27</v>
      </c>
      <c r="M239">
        <v>27</v>
      </c>
      <c r="N239">
        <f>VLOOKUP(A239,'[1]PIVOT- Population Data Set'!A239:L708,2,FALSE)</f>
        <v>219191</v>
      </c>
      <c r="O239">
        <f>VLOOKUP(A239,'[1]PIVOT- Population Data Set'!A239:L708,3,FALSE)</f>
        <v>473512</v>
      </c>
      <c r="P239">
        <f>VLOOKUP(A239,'[1]PIVOT- Population Data Set'!A239:L708,4,FALSE)</f>
        <v>682758</v>
      </c>
      <c r="Q239">
        <f>VLOOKUP(A239,'[1]PIVOT- Population Data Set'!A239:L708,5,FALSE)</f>
        <v>933795</v>
      </c>
      <c r="R239">
        <f>VLOOKUP(A239,'[1]PIVOT- Population Data Set'!A239:L708,6,FALSE)</f>
        <v>1194710</v>
      </c>
      <c r="S239">
        <f>VLOOKUP(A239,'[1]PIVOT- Population Data Set'!A239:L708,7,FALSE)</f>
        <v>1449980</v>
      </c>
      <c r="T239">
        <f>VLOOKUP(A239,'[1]PIVOT- Population Data Set'!A239:L708,8,FALSE)</f>
        <v>1673958</v>
      </c>
      <c r="U239">
        <f>VLOOKUP(A239,'[1]PIVOT- Population Data Set'!A239:L708,9,FALSE)</f>
        <v>1869205</v>
      </c>
      <c r="V239">
        <f>VLOOKUP(A239,'[1]PIVOT- Population Data Set'!A239:L708,10,FALSE)</f>
        <v>2053003</v>
      </c>
      <c r="W239">
        <f>VLOOKUP(A239,'[1]PIVOT- Population Data Set'!A239:L708,11,FALSE)</f>
        <v>122876</v>
      </c>
      <c r="X239">
        <f t="shared" si="7"/>
        <v>4045084</v>
      </c>
      <c r="Y239">
        <f>VLOOKUP(A239,'[1]PIVOT- Population Data Set'!A239:L708,12,FALSE)</f>
        <v>995740</v>
      </c>
      <c r="Z239" s="9">
        <f>B239/N239</f>
        <v>0</v>
      </c>
      <c r="AA239" s="9">
        <f>C239/O239</f>
        <v>0</v>
      </c>
      <c r="AB239" s="9">
        <f>D239/P239</f>
        <v>0</v>
      </c>
      <c r="AC239" s="9">
        <f>E239/Q239</f>
        <v>0</v>
      </c>
      <c r="AD239" s="9">
        <f>F239/R239</f>
        <v>0</v>
      </c>
      <c r="AE239" s="9">
        <f>G239/S239</f>
        <v>0</v>
      </c>
      <c r="AF239" s="9">
        <f>H239/T239</f>
        <v>0</v>
      </c>
      <c r="AG239" s="9">
        <f>I239/U239</f>
        <v>0</v>
      </c>
      <c r="AH239" s="9">
        <f>J239/V239</f>
        <v>0</v>
      </c>
      <c r="AI239" s="9">
        <f>K239/W239</f>
        <v>2.1973371529021126E-4</v>
      </c>
      <c r="AJ239" s="9">
        <f>M239/Y239</f>
        <v>2.7115512081467051E-5</v>
      </c>
    </row>
    <row r="240" spans="1:36" x14ac:dyDescent="0.3">
      <c r="A240" t="s">
        <v>263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39</v>
      </c>
      <c r="L240">
        <f t="shared" si="6"/>
        <v>39</v>
      </c>
      <c r="M240">
        <v>39</v>
      </c>
      <c r="N240">
        <f>VLOOKUP(A240,'[1]PIVOT- Population Data Set'!A240:L709,2,FALSE)</f>
        <v>217870</v>
      </c>
      <c r="O240">
        <f>VLOOKUP(A240,'[1]PIVOT- Population Data Set'!A240:L709,3,FALSE)</f>
        <v>462812</v>
      </c>
      <c r="P240">
        <f>VLOOKUP(A240,'[1]PIVOT- Population Data Set'!A240:L709,4,FALSE)</f>
        <v>660027</v>
      </c>
      <c r="Q240">
        <f>VLOOKUP(A240,'[1]PIVOT- Population Data Set'!A240:L709,5,FALSE)</f>
        <v>873559</v>
      </c>
      <c r="R240">
        <f>VLOOKUP(A240,'[1]PIVOT- Population Data Set'!A240:L709,6,FALSE)</f>
        <v>1108502</v>
      </c>
      <c r="S240">
        <f>VLOOKUP(A240,'[1]PIVOT- Population Data Set'!A240:L709,7,FALSE)</f>
        <v>1357138</v>
      </c>
      <c r="T240">
        <f>VLOOKUP(A240,'[1]PIVOT- Population Data Set'!A240:L709,8,FALSE)</f>
        <v>1572232</v>
      </c>
      <c r="U240">
        <f>VLOOKUP(A240,'[1]PIVOT- Population Data Set'!A240:L709,9,FALSE)</f>
        <v>1742921</v>
      </c>
      <c r="V240">
        <f>VLOOKUP(A240,'[1]PIVOT- Population Data Set'!A240:L709,10,FALSE)</f>
        <v>1919964</v>
      </c>
      <c r="W240">
        <f>VLOOKUP(A240,'[1]PIVOT- Population Data Set'!A240:L709,11,FALSE)</f>
        <v>97484</v>
      </c>
      <c r="X240">
        <f t="shared" si="7"/>
        <v>3760369</v>
      </c>
      <c r="Y240">
        <f>VLOOKUP(A240,'[1]PIVOT- Population Data Set'!A240:L709,12,FALSE)</f>
        <v>969860</v>
      </c>
      <c r="Z240" s="9">
        <f>B240/N240</f>
        <v>0</v>
      </c>
      <c r="AA240" s="9">
        <f>C240/O240</f>
        <v>0</v>
      </c>
      <c r="AB240" s="9">
        <f>D240/P240</f>
        <v>0</v>
      </c>
      <c r="AC240" s="9">
        <f>E240/Q240</f>
        <v>0</v>
      </c>
      <c r="AD240" s="9">
        <f>F240/R240</f>
        <v>0</v>
      </c>
      <c r="AE240" s="9">
        <f>G240/S240</f>
        <v>0</v>
      </c>
      <c r="AF240" s="9">
        <f>H240/T240</f>
        <v>0</v>
      </c>
      <c r="AG240" s="9">
        <f>I240/U240</f>
        <v>0</v>
      </c>
      <c r="AH240" s="9">
        <f>J240/V240</f>
        <v>0</v>
      </c>
      <c r="AI240" s="9">
        <f>K240/W240</f>
        <v>4.0006565179926963E-4</v>
      </c>
      <c r="AJ240" s="9">
        <f>M240/Y240</f>
        <v>4.0211989359288971E-5</v>
      </c>
    </row>
    <row r="241" spans="1:36" x14ac:dyDescent="0.3">
      <c r="A241" t="s">
        <v>264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14</v>
      </c>
      <c r="K241">
        <v>57</v>
      </c>
      <c r="L241">
        <f t="shared" si="6"/>
        <v>71</v>
      </c>
      <c r="M241">
        <v>71</v>
      </c>
      <c r="N241">
        <f>VLOOKUP(A241,'[1]PIVOT- Population Data Set'!A241:L710,2,FALSE)</f>
        <v>227007</v>
      </c>
      <c r="O241">
        <f>VLOOKUP(A241,'[1]PIVOT- Population Data Set'!A241:L710,3,FALSE)</f>
        <v>472314</v>
      </c>
      <c r="P241">
        <f>VLOOKUP(A241,'[1]PIVOT- Population Data Set'!A241:L710,4,FALSE)</f>
        <v>667962</v>
      </c>
      <c r="Q241">
        <f>VLOOKUP(A241,'[1]PIVOT- Population Data Set'!A241:L710,5,FALSE)</f>
        <v>902005</v>
      </c>
      <c r="R241">
        <f>VLOOKUP(A241,'[1]PIVOT- Population Data Set'!A241:L710,6,FALSE)</f>
        <v>1132130</v>
      </c>
      <c r="S241">
        <f>VLOOKUP(A241,'[1]PIVOT- Population Data Set'!A241:L710,7,FALSE)</f>
        <v>1404713</v>
      </c>
      <c r="T241">
        <f>VLOOKUP(A241,'[1]PIVOT- Population Data Set'!A241:L710,8,FALSE)</f>
        <v>1662710</v>
      </c>
      <c r="U241">
        <f>VLOOKUP(A241,'[1]PIVOT- Population Data Set'!A241:L710,9,FALSE)</f>
        <v>1851309</v>
      </c>
      <c r="V241">
        <f>VLOOKUP(A241,'[1]PIVOT- Population Data Set'!A241:L710,10,FALSE)</f>
        <v>2030537</v>
      </c>
      <c r="W241">
        <f>VLOOKUP(A241,'[1]PIVOT- Population Data Set'!A241:L710,11,FALSE)</f>
        <v>170304</v>
      </c>
      <c r="X241">
        <f t="shared" si="7"/>
        <v>4052150</v>
      </c>
      <c r="Y241">
        <f>VLOOKUP(A241,'[1]PIVOT- Population Data Set'!A241:L710,12,FALSE)</f>
        <v>963052</v>
      </c>
      <c r="Z241" s="9">
        <f>B241/N241</f>
        <v>0</v>
      </c>
      <c r="AA241" s="9">
        <f>C241/O241</f>
        <v>0</v>
      </c>
      <c r="AB241" s="9">
        <f>D241/P241</f>
        <v>0</v>
      </c>
      <c r="AC241" s="9">
        <f>E241/Q241</f>
        <v>0</v>
      </c>
      <c r="AD241" s="9">
        <f>F241/R241</f>
        <v>0</v>
      </c>
      <c r="AE241" s="9">
        <f>G241/S241</f>
        <v>0</v>
      </c>
      <c r="AF241" s="9">
        <f>H241/T241</f>
        <v>0</v>
      </c>
      <c r="AG241" s="9">
        <f>I241/U241</f>
        <v>0</v>
      </c>
      <c r="AH241" s="9">
        <f>J241/V241</f>
        <v>6.8947278478550257E-6</v>
      </c>
      <c r="AI241" s="9">
        <f>K241/W241</f>
        <v>3.3469560315670799E-4</v>
      </c>
      <c r="AJ241" s="9">
        <f>M241/Y241</f>
        <v>7.3723952600690304E-5</v>
      </c>
    </row>
    <row r="242" spans="1:36" x14ac:dyDescent="0.3">
      <c r="A242" t="s">
        <v>265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46</v>
      </c>
      <c r="L242">
        <f t="shared" si="6"/>
        <v>46</v>
      </c>
      <c r="M242">
        <v>46</v>
      </c>
      <c r="N242">
        <f>VLOOKUP(A242,'[1]PIVOT- Population Data Set'!A242:L711,2,FALSE)</f>
        <v>168548</v>
      </c>
      <c r="O242">
        <f>VLOOKUP(A242,'[1]PIVOT- Population Data Set'!A242:L711,3,FALSE)</f>
        <v>384867</v>
      </c>
      <c r="P242">
        <f>VLOOKUP(A242,'[1]PIVOT- Population Data Set'!A242:L711,4,FALSE)</f>
        <v>576126</v>
      </c>
      <c r="Q242">
        <f>VLOOKUP(A242,'[1]PIVOT- Population Data Set'!A242:L711,5,FALSE)</f>
        <v>797825</v>
      </c>
      <c r="R242">
        <f>VLOOKUP(A242,'[1]PIVOT- Population Data Set'!A242:L711,6,FALSE)</f>
        <v>1008280</v>
      </c>
      <c r="S242">
        <f>VLOOKUP(A242,'[1]PIVOT- Population Data Set'!A242:L711,7,FALSE)</f>
        <v>1231476</v>
      </c>
      <c r="T242">
        <f>VLOOKUP(A242,'[1]PIVOT- Population Data Set'!A242:L711,8,FALSE)</f>
        <v>1442116</v>
      </c>
      <c r="U242">
        <f>VLOOKUP(A242,'[1]PIVOT- Population Data Set'!A242:L711,9,FALSE)</f>
        <v>1609620</v>
      </c>
      <c r="V242">
        <f>VLOOKUP(A242,'[1]PIVOT- Population Data Set'!A242:L711,10,FALSE)</f>
        <v>1793608</v>
      </c>
      <c r="W242">
        <f>VLOOKUP(A242,'[1]PIVOT- Population Data Set'!A242:L711,11,FALSE)</f>
        <v>161709</v>
      </c>
      <c r="X242">
        <f t="shared" si="7"/>
        <v>3564937</v>
      </c>
      <c r="Y242">
        <f>VLOOKUP(A242,'[1]PIVOT- Population Data Set'!A242:L711,12,FALSE)</f>
        <v>918790</v>
      </c>
      <c r="Z242" s="9">
        <f>B242/N242</f>
        <v>0</v>
      </c>
      <c r="AA242" s="9">
        <f>C242/O242</f>
        <v>0</v>
      </c>
      <c r="AB242" s="9">
        <f>D242/P242</f>
        <v>0</v>
      </c>
      <c r="AC242" s="9">
        <f>E242/Q242</f>
        <v>0</v>
      </c>
      <c r="AD242" s="9">
        <f>F242/R242</f>
        <v>0</v>
      </c>
      <c r="AE242" s="9">
        <f>G242/S242</f>
        <v>0</v>
      </c>
      <c r="AF242" s="9">
        <f>H242/T242</f>
        <v>0</v>
      </c>
      <c r="AG242" s="9">
        <f>I242/U242</f>
        <v>0</v>
      </c>
      <c r="AH242" s="9">
        <f>J242/V242</f>
        <v>0</v>
      </c>
      <c r="AI242" s="9">
        <f>K242/W242</f>
        <v>2.8446159459275612E-4</v>
      </c>
      <c r="AJ242" s="9">
        <f>M242/Y242</f>
        <v>5.0065847473307286E-5</v>
      </c>
    </row>
    <row r="243" spans="1:36" x14ac:dyDescent="0.3">
      <c r="A243" t="s">
        <v>266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58</v>
      </c>
      <c r="L243">
        <f t="shared" si="6"/>
        <v>58</v>
      </c>
      <c r="M243">
        <v>58</v>
      </c>
      <c r="N243">
        <f>VLOOKUP(A243,'[1]PIVOT- Population Data Set'!A243:L712,2,FALSE)</f>
        <v>274739</v>
      </c>
      <c r="O243">
        <f>VLOOKUP(A243,'[1]PIVOT- Population Data Set'!A243:L712,3,FALSE)</f>
        <v>554513</v>
      </c>
      <c r="P243">
        <f>VLOOKUP(A243,'[1]PIVOT- Population Data Set'!A243:L712,4,FALSE)</f>
        <v>830869</v>
      </c>
      <c r="Q243">
        <f>VLOOKUP(A243,'[1]PIVOT- Population Data Set'!A243:L712,5,FALSE)</f>
        <v>1086929</v>
      </c>
      <c r="R243">
        <f>VLOOKUP(A243,'[1]PIVOT- Population Data Set'!A243:L712,6,FALSE)</f>
        <v>1339739</v>
      </c>
      <c r="S243">
        <f>VLOOKUP(A243,'[1]PIVOT- Population Data Set'!A243:L712,7,FALSE)</f>
        <v>1629177</v>
      </c>
      <c r="T243">
        <f>VLOOKUP(A243,'[1]PIVOT- Population Data Set'!A243:L712,8,FALSE)</f>
        <v>1911075</v>
      </c>
      <c r="U243">
        <f>VLOOKUP(A243,'[1]PIVOT- Population Data Set'!A243:L712,9,FALSE)</f>
        <v>2143558</v>
      </c>
      <c r="V243">
        <f>VLOOKUP(A243,'[1]PIVOT- Population Data Set'!A243:L712,10,FALSE)</f>
        <v>2345662</v>
      </c>
      <c r="W243">
        <f>VLOOKUP(A243,'[1]PIVOT- Population Data Set'!A243:L712,11,FALSE)</f>
        <v>125999</v>
      </c>
      <c r="X243">
        <f t="shared" si="7"/>
        <v>4615219</v>
      </c>
      <c r="Y243">
        <f>VLOOKUP(A243,'[1]PIVOT- Population Data Set'!A243:L712,12,FALSE)</f>
        <v>1066866</v>
      </c>
      <c r="Z243" s="9">
        <f>B243/N243</f>
        <v>0</v>
      </c>
      <c r="AA243" s="9">
        <f>C243/O243</f>
        <v>0</v>
      </c>
      <c r="AB243" s="9">
        <f>D243/P243</f>
        <v>0</v>
      </c>
      <c r="AC243" s="9">
        <f>E243/Q243</f>
        <v>0</v>
      </c>
      <c r="AD243" s="9">
        <f>F243/R243</f>
        <v>0</v>
      </c>
      <c r="AE243" s="9">
        <f>G243/S243</f>
        <v>0</v>
      </c>
      <c r="AF243" s="9">
        <f>H243/T243</f>
        <v>0</v>
      </c>
      <c r="AG243" s="9">
        <f>I243/U243</f>
        <v>0</v>
      </c>
      <c r="AH243" s="9">
        <f>J243/V243</f>
        <v>0</v>
      </c>
      <c r="AI243" s="9">
        <f>K243/W243</f>
        <v>4.6032111365963224E-4</v>
      </c>
      <c r="AJ243" s="9">
        <f>M243/Y243</f>
        <v>5.4364840570418402E-5</v>
      </c>
    </row>
    <row r="244" spans="1:36" x14ac:dyDescent="0.3">
      <c r="A244" t="s">
        <v>267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11</v>
      </c>
      <c r="L244">
        <f t="shared" si="6"/>
        <v>11</v>
      </c>
      <c r="M244">
        <v>11</v>
      </c>
      <c r="N244">
        <f>VLOOKUP(A244,'[1]PIVOT- Population Data Set'!A244:L713,2,FALSE)</f>
        <v>252791</v>
      </c>
      <c r="O244">
        <f>VLOOKUP(A244,'[1]PIVOT- Population Data Set'!A244:L713,3,FALSE)</f>
        <v>492353</v>
      </c>
      <c r="P244">
        <f>VLOOKUP(A244,'[1]PIVOT- Population Data Set'!A244:L713,4,FALSE)</f>
        <v>749708</v>
      </c>
      <c r="Q244">
        <f>VLOOKUP(A244,'[1]PIVOT- Population Data Set'!A244:L713,5,FALSE)</f>
        <v>1027124</v>
      </c>
      <c r="R244">
        <f>VLOOKUP(A244,'[1]PIVOT- Population Data Set'!A244:L713,6,FALSE)</f>
        <v>1287476</v>
      </c>
      <c r="S244">
        <f>VLOOKUP(A244,'[1]PIVOT- Population Data Set'!A244:L713,7,FALSE)</f>
        <v>1550285</v>
      </c>
      <c r="T244">
        <f>VLOOKUP(A244,'[1]PIVOT- Population Data Set'!A244:L713,8,FALSE)</f>
        <v>1809146</v>
      </c>
      <c r="U244">
        <f>VLOOKUP(A244,'[1]PIVOT- Population Data Set'!A244:L713,9,FALSE)</f>
        <v>2016296</v>
      </c>
      <c r="V244">
        <f>VLOOKUP(A244,'[1]PIVOT- Population Data Set'!A244:L713,10,FALSE)</f>
        <v>2217742</v>
      </c>
      <c r="W244">
        <f>VLOOKUP(A244,'[1]PIVOT- Population Data Set'!A244:L713,11,FALSE)</f>
        <v>131999</v>
      </c>
      <c r="X244">
        <f t="shared" si="7"/>
        <v>4366037</v>
      </c>
      <c r="Y244">
        <f>VLOOKUP(A244,'[1]PIVOT- Population Data Set'!A244:L713,12,FALSE)</f>
        <v>1030376</v>
      </c>
      <c r="Z244" s="9">
        <f>B244/N244</f>
        <v>0</v>
      </c>
      <c r="AA244" s="9">
        <f>C244/O244</f>
        <v>0</v>
      </c>
      <c r="AB244" s="9">
        <f>D244/P244</f>
        <v>0</v>
      </c>
      <c r="AC244" s="9">
        <f>E244/Q244</f>
        <v>0</v>
      </c>
      <c r="AD244" s="9">
        <f>F244/R244</f>
        <v>0</v>
      </c>
      <c r="AE244" s="9">
        <f>G244/S244</f>
        <v>0</v>
      </c>
      <c r="AF244" s="9">
        <f>H244/T244</f>
        <v>0</v>
      </c>
      <c r="AG244" s="9">
        <f>I244/U244</f>
        <v>0</v>
      </c>
      <c r="AH244" s="9">
        <f>J244/V244</f>
        <v>0</v>
      </c>
      <c r="AI244" s="9">
        <f>K244/W244</f>
        <v>8.333396465124736E-5</v>
      </c>
      <c r="AJ244" s="9">
        <f>M244/Y244</f>
        <v>1.0675714496455663E-5</v>
      </c>
    </row>
    <row r="245" spans="1:36" x14ac:dyDescent="0.3">
      <c r="A245" t="s">
        <v>268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54</v>
      </c>
      <c r="L245">
        <f t="shared" si="6"/>
        <v>54</v>
      </c>
      <c r="M245">
        <v>54</v>
      </c>
      <c r="N245">
        <f>VLOOKUP(A245,'[1]PIVOT- Population Data Set'!A245:L714,2,FALSE)</f>
        <v>47166</v>
      </c>
      <c r="O245">
        <f>VLOOKUP(A245,'[1]PIVOT- Population Data Set'!A245:L714,3,FALSE)</f>
        <v>94955</v>
      </c>
      <c r="P245">
        <f>VLOOKUP(A245,'[1]PIVOT- Population Data Set'!A245:L714,4,FALSE)</f>
        <v>141988</v>
      </c>
      <c r="Q245">
        <f>VLOOKUP(A245,'[1]PIVOT- Population Data Set'!A245:L714,5,FALSE)</f>
        <v>191302</v>
      </c>
      <c r="R245">
        <f>VLOOKUP(A245,'[1]PIVOT- Population Data Set'!A245:L714,6,FALSE)</f>
        <v>242401</v>
      </c>
      <c r="S245">
        <f>VLOOKUP(A245,'[1]PIVOT- Population Data Set'!A245:L714,7,FALSE)</f>
        <v>294446</v>
      </c>
      <c r="T245">
        <f>VLOOKUP(A245,'[1]PIVOT- Population Data Set'!A245:L714,8,FALSE)</f>
        <v>347725</v>
      </c>
      <c r="U245">
        <f>VLOOKUP(A245,'[1]PIVOT- Population Data Set'!A245:L714,9,FALSE)</f>
        <v>384804</v>
      </c>
      <c r="V245">
        <f>VLOOKUP(A245,'[1]PIVOT- Population Data Set'!A245:L714,10,FALSE)</f>
        <v>403649</v>
      </c>
      <c r="W245">
        <f>VLOOKUP(A245,'[1]PIVOT- Population Data Set'!A245:L714,11,FALSE)</f>
        <v>128183</v>
      </c>
      <c r="X245">
        <f t="shared" si="7"/>
        <v>916636</v>
      </c>
      <c r="Y245">
        <f>VLOOKUP(A245,'[1]PIVOT- Population Data Set'!A245:L714,12,FALSE)</f>
        <v>924716</v>
      </c>
      <c r="Z245" s="9">
        <f>B245/N245</f>
        <v>0</v>
      </c>
      <c r="AA245" s="9">
        <f>C245/O245</f>
        <v>0</v>
      </c>
      <c r="AB245" s="9">
        <f>D245/P245</f>
        <v>0</v>
      </c>
      <c r="AC245" s="9">
        <f>E245/Q245</f>
        <v>0</v>
      </c>
      <c r="AD245" s="9">
        <f>F245/R245</f>
        <v>0</v>
      </c>
      <c r="AE245" s="9">
        <f>G245/S245</f>
        <v>0</v>
      </c>
      <c r="AF245" s="9">
        <f>H245/T245</f>
        <v>0</v>
      </c>
      <c r="AG245" s="9">
        <f>I245/U245</f>
        <v>0</v>
      </c>
      <c r="AH245" s="9">
        <f>J245/V245</f>
        <v>0</v>
      </c>
      <c r="AI245" s="9">
        <f>K245/W245</f>
        <v>4.2127271167003425E-4</v>
      </c>
      <c r="AJ245" s="9">
        <f>M245/Y245</f>
        <v>5.8396307623097251E-5</v>
      </c>
    </row>
    <row r="246" spans="1:36" x14ac:dyDescent="0.3">
      <c r="A246" t="s">
        <v>269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10</v>
      </c>
      <c r="K246">
        <v>120</v>
      </c>
      <c r="L246">
        <f t="shared" si="6"/>
        <v>130</v>
      </c>
      <c r="M246">
        <v>130</v>
      </c>
      <c r="N246">
        <f>VLOOKUP(A246,'[1]PIVOT- Population Data Set'!A246:L715,2,FALSE)</f>
        <v>337236</v>
      </c>
      <c r="O246">
        <f>VLOOKUP(A246,'[1]PIVOT- Population Data Set'!A246:L715,3,FALSE)</f>
        <v>702282</v>
      </c>
      <c r="P246">
        <f>VLOOKUP(A246,'[1]PIVOT- Population Data Set'!A246:L715,4,FALSE)</f>
        <v>1054287</v>
      </c>
      <c r="Q246">
        <f>VLOOKUP(A246,'[1]PIVOT- Population Data Set'!A246:L715,5,FALSE)</f>
        <v>1391115</v>
      </c>
      <c r="R246">
        <f>VLOOKUP(A246,'[1]PIVOT- Population Data Set'!A246:L715,6,FALSE)</f>
        <v>1725253</v>
      </c>
      <c r="S246">
        <f>VLOOKUP(A246,'[1]PIVOT- Population Data Set'!A246:L715,7,FALSE)</f>
        <v>2117233</v>
      </c>
      <c r="T246">
        <f>VLOOKUP(A246,'[1]PIVOT- Population Data Set'!A246:L715,8,FALSE)</f>
        <v>2444517</v>
      </c>
      <c r="U246">
        <f>VLOOKUP(A246,'[1]PIVOT- Population Data Set'!A246:L715,9,FALSE)</f>
        <v>2749838</v>
      </c>
      <c r="V246">
        <f>VLOOKUP(A246,'[1]PIVOT- Population Data Set'!A246:L715,10,FALSE)</f>
        <v>3047262</v>
      </c>
      <c r="W246">
        <f>VLOOKUP(A246,'[1]PIVOT- Population Data Set'!A246:L715,11,FALSE)</f>
        <v>206965</v>
      </c>
      <c r="X246">
        <f t="shared" si="7"/>
        <v>6004065</v>
      </c>
      <c r="Y246">
        <f>VLOOKUP(A246,'[1]PIVOT- Population Data Set'!A246:L715,12,FALSE)</f>
        <v>1743003</v>
      </c>
      <c r="Z246" s="9">
        <f>B246/N246</f>
        <v>0</v>
      </c>
      <c r="AA246" s="9">
        <f>C246/O246</f>
        <v>0</v>
      </c>
      <c r="AB246" s="9">
        <f>D246/P246</f>
        <v>0</v>
      </c>
      <c r="AC246" s="9">
        <f>E246/Q246</f>
        <v>0</v>
      </c>
      <c r="AD246" s="9">
        <f>F246/R246</f>
        <v>0</v>
      </c>
      <c r="AE246" s="9">
        <f>G246/S246</f>
        <v>0</v>
      </c>
      <c r="AF246" s="9">
        <f>H246/T246</f>
        <v>0</v>
      </c>
      <c r="AG246" s="9">
        <f>I246/U246</f>
        <v>0</v>
      </c>
      <c r="AH246" s="9">
        <f>J246/V246</f>
        <v>3.2816344639876716E-6</v>
      </c>
      <c r="AI246" s="9">
        <f>K246/W246</f>
        <v>5.7980818012707462E-4</v>
      </c>
      <c r="AJ246" s="9">
        <f>M246/Y246</f>
        <v>7.4583922116026196E-5</v>
      </c>
    </row>
    <row r="247" spans="1:36" x14ac:dyDescent="0.3">
      <c r="A247" t="s">
        <v>270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139</v>
      </c>
      <c r="L247">
        <f t="shared" si="6"/>
        <v>139</v>
      </c>
      <c r="M247">
        <v>139</v>
      </c>
      <c r="N247">
        <f>VLOOKUP(A247,'[1]PIVOT- Population Data Set'!A247:L716,2,FALSE)</f>
        <v>337474</v>
      </c>
      <c r="O247">
        <f>VLOOKUP(A247,'[1]PIVOT- Population Data Set'!A247:L716,3,FALSE)</f>
        <v>672548</v>
      </c>
      <c r="P247">
        <f>VLOOKUP(A247,'[1]PIVOT- Population Data Set'!A247:L716,4,FALSE)</f>
        <v>971062</v>
      </c>
      <c r="Q247">
        <f>VLOOKUP(A247,'[1]PIVOT- Population Data Set'!A247:L716,5,FALSE)</f>
        <v>1274109</v>
      </c>
      <c r="R247">
        <f>VLOOKUP(A247,'[1]PIVOT- Population Data Set'!A247:L716,6,FALSE)</f>
        <v>1592288</v>
      </c>
      <c r="S247">
        <f>VLOOKUP(A247,'[1]PIVOT- Population Data Set'!A247:L716,7,FALSE)</f>
        <v>1973269</v>
      </c>
      <c r="T247">
        <f>VLOOKUP(A247,'[1]PIVOT- Population Data Set'!A247:L716,8,FALSE)</f>
        <v>2295784</v>
      </c>
      <c r="U247">
        <f>VLOOKUP(A247,'[1]PIVOT- Population Data Set'!A247:L716,9,FALSE)</f>
        <v>2591390</v>
      </c>
      <c r="V247">
        <f>VLOOKUP(A247,'[1]PIVOT- Population Data Set'!A247:L716,10,FALSE)</f>
        <v>2907056</v>
      </c>
      <c r="W247">
        <f>VLOOKUP(A247,'[1]PIVOT- Population Data Set'!A247:L716,11,FALSE)</f>
        <v>99708</v>
      </c>
      <c r="X247">
        <f t="shared" si="7"/>
        <v>5598154</v>
      </c>
      <c r="Y247">
        <f>VLOOKUP(A247,'[1]PIVOT- Population Data Set'!A247:L716,12,FALSE)</f>
        <v>1790032</v>
      </c>
      <c r="Z247" s="9">
        <f>B247/N247</f>
        <v>0</v>
      </c>
      <c r="AA247" s="9">
        <f>C247/O247</f>
        <v>0</v>
      </c>
      <c r="AB247" s="9">
        <f>D247/P247</f>
        <v>0</v>
      </c>
      <c r="AC247" s="9">
        <f>E247/Q247</f>
        <v>0</v>
      </c>
      <c r="AD247" s="9">
        <f>F247/R247</f>
        <v>0</v>
      </c>
      <c r="AE247" s="9">
        <f>G247/S247</f>
        <v>0</v>
      </c>
      <c r="AF247" s="9">
        <f>H247/T247</f>
        <v>0</v>
      </c>
      <c r="AG247" s="9">
        <f>I247/U247</f>
        <v>0</v>
      </c>
      <c r="AH247" s="9">
        <f>J247/V247</f>
        <v>0</v>
      </c>
      <c r="AI247" s="9">
        <f>K247/W247</f>
        <v>1.3940706864043007E-3</v>
      </c>
      <c r="AJ247" s="9">
        <f>M247/Y247</f>
        <v>7.7652243088391723E-5</v>
      </c>
    </row>
    <row r="248" spans="1:36" x14ac:dyDescent="0.3">
      <c r="A248" t="s">
        <v>271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189</v>
      </c>
      <c r="L248">
        <f t="shared" si="6"/>
        <v>189</v>
      </c>
      <c r="M248">
        <v>189</v>
      </c>
      <c r="N248">
        <f>VLOOKUP(A248,'[1]PIVOT- Population Data Set'!A248:L717,2,FALSE)</f>
        <v>371849</v>
      </c>
      <c r="O248">
        <f>VLOOKUP(A248,'[1]PIVOT- Population Data Set'!A248:L717,3,FALSE)</f>
        <v>730143</v>
      </c>
      <c r="P248">
        <f>VLOOKUP(A248,'[1]PIVOT- Population Data Set'!A248:L717,4,FALSE)</f>
        <v>1070789</v>
      </c>
      <c r="Q248">
        <f>VLOOKUP(A248,'[1]PIVOT- Population Data Set'!A248:L717,5,FALSE)</f>
        <v>1425084</v>
      </c>
      <c r="R248">
        <f>VLOOKUP(A248,'[1]PIVOT- Population Data Set'!A248:L717,6,FALSE)</f>
        <v>1760667</v>
      </c>
      <c r="S248">
        <f>VLOOKUP(A248,'[1]PIVOT- Population Data Set'!A248:L717,7,FALSE)</f>
        <v>2167099</v>
      </c>
      <c r="T248">
        <f>VLOOKUP(A248,'[1]PIVOT- Population Data Set'!A248:L717,8,FALSE)</f>
        <v>2537870</v>
      </c>
      <c r="U248">
        <f>VLOOKUP(A248,'[1]PIVOT- Population Data Set'!A248:L717,9,FALSE)</f>
        <v>2872986</v>
      </c>
      <c r="V248">
        <f>VLOOKUP(A248,'[1]PIVOT- Population Data Set'!A248:L717,10,FALSE)</f>
        <v>3206774</v>
      </c>
      <c r="W248">
        <f>VLOOKUP(A248,'[1]PIVOT- Population Data Set'!A248:L717,11,FALSE)</f>
        <v>122960</v>
      </c>
      <c r="X248">
        <f t="shared" si="7"/>
        <v>6202720</v>
      </c>
      <c r="Y248">
        <f>VLOOKUP(A248,'[1]PIVOT- Population Data Set'!A248:L717,12,FALSE)</f>
        <v>1817825</v>
      </c>
      <c r="Z248" s="9">
        <f>B248/N248</f>
        <v>0</v>
      </c>
      <c r="AA248" s="9">
        <f>C248/O248</f>
        <v>0</v>
      </c>
      <c r="AB248" s="9">
        <f>D248/P248</f>
        <v>0</v>
      </c>
      <c r="AC248" s="9">
        <f>E248/Q248</f>
        <v>0</v>
      </c>
      <c r="AD248" s="9">
        <f>F248/R248</f>
        <v>0</v>
      </c>
      <c r="AE248" s="9">
        <f>G248/S248</f>
        <v>0</v>
      </c>
      <c r="AF248" s="9">
        <f>H248/T248</f>
        <v>0</v>
      </c>
      <c r="AG248" s="9">
        <f>I248/U248</f>
        <v>0</v>
      </c>
      <c r="AH248" s="9">
        <f>J248/V248</f>
        <v>0</v>
      </c>
      <c r="AI248" s="9">
        <f>K248/W248</f>
        <v>1.537085230969421E-3</v>
      </c>
      <c r="AJ248" s="9">
        <f>M248/Y248</f>
        <v>1.0397040419182264E-4</v>
      </c>
    </row>
    <row r="249" spans="1:36" x14ac:dyDescent="0.3">
      <c r="A249" t="s">
        <v>272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21</v>
      </c>
      <c r="K249">
        <v>147</v>
      </c>
      <c r="L249">
        <f t="shared" si="6"/>
        <v>168</v>
      </c>
      <c r="M249">
        <v>168</v>
      </c>
      <c r="N249">
        <f>VLOOKUP(A249,'[1]PIVOT- Population Data Set'!A249:L718,2,FALSE)</f>
        <v>300003</v>
      </c>
      <c r="O249">
        <f>VLOOKUP(A249,'[1]PIVOT- Population Data Set'!A249:L718,3,FALSE)</f>
        <v>617443</v>
      </c>
      <c r="P249">
        <f>VLOOKUP(A249,'[1]PIVOT- Population Data Set'!A249:L718,4,FALSE)</f>
        <v>902533</v>
      </c>
      <c r="Q249">
        <f>VLOOKUP(A249,'[1]PIVOT- Population Data Set'!A249:L718,5,FALSE)</f>
        <v>1204421</v>
      </c>
      <c r="R249">
        <f>VLOOKUP(A249,'[1]PIVOT- Population Data Set'!A249:L718,6,FALSE)</f>
        <v>1495971</v>
      </c>
      <c r="S249">
        <f>VLOOKUP(A249,'[1]PIVOT- Population Data Set'!A249:L718,7,FALSE)</f>
        <v>1852347</v>
      </c>
      <c r="T249">
        <f>VLOOKUP(A249,'[1]PIVOT- Population Data Set'!A249:L718,8,FALSE)</f>
        <v>2176221</v>
      </c>
      <c r="U249">
        <f>VLOOKUP(A249,'[1]PIVOT- Population Data Set'!A249:L718,9,FALSE)</f>
        <v>2495836</v>
      </c>
      <c r="V249">
        <f>VLOOKUP(A249,'[1]PIVOT- Population Data Set'!A249:L718,10,FALSE)</f>
        <v>2795550</v>
      </c>
      <c r="W249">
        <f>VLOOKUP(A249,'[1]PIVOT- Population Data Set'!A249:L718,11,FALSE)</f>
        <v>204076</v>
      </c>
      <c r="X249">
        <f t="shared" si="7"/>
        <v>5495462</v>
      </c>
      <c r="Y249">
        <f>VLOOKUP(A249,'[1]PIVOT- Population Data Set'!A249:L718,12,FALSE)</f>
        <v>1777623</v>
      </c>
      <c r="Z249" s="9">
        <f>B249/N249</f>
        <v>0</v>
      </c>
      <c r="AA249" s="9">
        <f>C249/O249</f>
        <v>0</v>
      </c>
      <c r="AB249" s="9">
        <f>D249/P249</f>
        <v>0</v>
      </c>
      <c r="AC249" s="9">
        <f>E249/Q249</f>
        <v>0</v>
      </c>
      <c r="AD249" s="9">
        <f>F249/R249</f>
        <v>0</v>
      </c>
      <c r="AE249" s="9">
        <f>G249/S249</f>
        <v>0</v>
      </c>
      <c r="AF249" s="9">
        <f>H249/T249</f>
        <v>0</v>
      </c>
      <c r="AG249" s="9">
        <f>I249/U249</f>
        <v>0</v>
      </c>
      <c r="AH249" s="9">
        <f>J249/V249</f>
        <v>7.5119386167301605E-6</v>
      </c>
      <c r="AI249" s="9">
        <f>K249/W249</f>
        <v>7.2031988082871083E-4</v>
      </c>
      <c r="AJ249" s="9">
        <f>M249/Y249</f>
        <v>9.4508228122610927E-5</v>
      </c>
    </row>
    <row r="250" spans="1:36" x14ac:dyDescent="0.3">
      <c r="A250" t="s">
        <v>273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11</v>
      </c>
      <c r="K250">
        <v>197</v>
      </c>
      <c r="L250">
        <f t="shared" si="6"/>
        <v>208</v>
      </c>
      <c r="M250">
        <v>208</v>
      </c>
      <c r="N250">
        <f>VLOOKUP(A250,'[1]PIVOT- Population Data Set'!A250:L719,2,FALSE)</f>
        <v>342136</v>
      </c>
      <c r="O250">
        <f>VLOOKUP(A250,'[1]PIVOT- Population Data Set'!A250:L719,3,FALSE)</f>
        <v>700995</v>
      </c>
      <c r="P250">
        <f>VLOOKUP(A250,'[1]PIVOT- Population Data Set'!A250:L719,4,FALSE)</f>
        <v>1032548</v>
      </c>
      <c r="Q250">
        <f>VLOOKUP(A250,'[1]PIVOT- Population Data Set'!A250:L719,5,FALSE)</f>
        <v>1364512</v>
      </c>
      <c r="R250">
        <f>VLOOKUP(A250,'[1]PIVOT- Population Data Set'!A250:L719,6,FALSE)</f>
        <v>1693470</v>
      </c>
      <c r="S250">
        <f>VLOOKUP(A250,'[1]PIVOT- Population Data Set'!A250:L719,7,FALSE)</f>
        <v>2078882</v>
      </c>
      <c r="T250">
        <f>VLOOKUP(A250,'[1]PIVOT- Population Data Set'!A250:L719,8,FALSE)</f>
        <v>2464509</v>
      </c>
      <c r="U250">
        <f>VLOOKUP(A250,'[1]PIVOT- Population Data Set'!A250:L719,9,FALSE)</f>
        <v>2777132</v>
      </c>
      <c r="V250">
        <f>VLOOKUP(A250,'[1]PIVOT- Population Data Set'!A250:L719,10,FALSE)</f>
        <v>3099637</v>
      </c>
      <c r="W250">
        <f>VLOOKUP(A250,'[1]PIVOT- Population Data Set'!A250:L719,11,FALSE)</f>
        <v>144974</v>
      </c>
      <c r="X250">
        <f t="shared" si="7"/>
        <v>6021743</v>
      </c>
      <c r="Y250">
        <f>VLOOKUP(A250,'[1]PIVOT- Population Data Set'!A250:L719,12,FALSE)</f>
        <v>1810303</v>
      </c>
      <c r="Z250" s="9">
        <f>B250/N250</f>
        <v>0</v>
      </c>
      <c r="AA250" s="9">
        <f>C250/O250</f>
        <v>0</v>
      </c>
      <c r="AB250" s="9">
        <f>D250/P250</f>
        <v>0</v>
      </c>
      <c r="AC250" s="9">
        <f>E250/Q250</f>
        <v>0</v>
      </c>
      <c r="AD250" s="9">
        <f>F250/R250</f>
        <v>0</v>
      </c>
      <c r="AE250" s="9">
        <f>G250/S250</f>
        <v>0</v>
      </c>
      <c r="AF250" s="9">
        <f>H250/T250</f>
        <v>0</v>
      </c>
      <c r="AG250" s="9">
        <f>I250/U250</f>
        <v>0</v>
      </c>
      <c r="AH250" s="9">
        <f>J250/V250</f>
        <v>3.5488026501167718E-6</v>
      </c>
      <c r="AI250" s="9">
        <f>K250/W250</f>
        <v>1.3588643480900023E-3</v>
      </c>
      <c r="AJ250" s="9">
        <f>M250/Y250</f>
        <v>1.1489789278369422E-4</v>
      </c>
    </row>
    <row r="251" spans="1:36" x14ac:dyDescent="0.3">
      <c r="A251" t="s">
        <v>274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36</v>
      </c>
      <c r="K251">
        <v>151</v>
      </c>
      <c r="L251">
        <f t="shared" si="6"/>
        <v>187</v>
      </c>
      <c r="M251">
        <v>187</v>
      </c>
      <c r="N251">
        <f>VLOOKUP(A251,'[1]PIVOT- Population Data Set'!A251:L720,2,FALSE)</f>
        <v>340550</v>
      </c>
      <c r="O251">
        <f>VLOOKUP(A251,'[1]PIVOT- Population Data Set'!A251:L720,3,FALSE)</f>
        <v>699538</v>
      </c>
      <c r="P251">
        <f>VLOOKUP(A251,'[1]PIVOT- Population Data Set'!A251:L720,4,FALSE)</f>
        <v>987171</v>
      </c>
      <c r="Q251">
        <f>VLOOKUP(A251,'[1]PIVOT- Population Data Set'!A251:L720,5,FALSE)</f>
        <v>1312039</v>
      </c>
      <c r="R251">
        <f>VLOOKUP(A251,'[1]PIVOT- Population Data Set'!A251:L720,6,FALSE)</f>
        <v>1625040</v>
      </c>
      <c r="S251">
        <f>VLOOKUP(A251,'[1]PIVOT- Population Data Set'!A251:L720,7,FALSE)</f>
        <v>1999993</v>
      </c>
      <c r="T251">
        <f>VLOOKUP(A251,'[1]PIVOT- Population Data Set'!A251:L720,8,FALSE)</f>
        <v>2371703</v>
      </c>
      <c r="U251">
        <f>VLOOKUP(A251,'[1]PIVOT- Population Data Set'!A251:L720,9,FALSE)</f>
        <v>2678846</v>
      </c>
      <c r="V251">
        <f>VLOOKUP(A251,'[1]PIVOT- Population Data Set'!A251:L720,10,FALSE)</f>
        <v>2986947</v>
      </c>
      <c r="W251">
        <f>VLOOKUP(A251,'[1]PIVOT- Population Data Set'!A251:L720,11,FALSE)</f>
        <v>93514</v>
      </c>
      <c r="X251">
        <f t="shared" si="7"/>
        <v>5759307</v>
      </c>
      <c r="Y251">
        <f>VLOOKUP(A251,'[1]PIVOT- Population Data Set'!A251:L720,12,FALSE)</f>
        <v>1854867</v>
      </c>
      <c r="Z251" s="9">
        <f>B251/N251</f>
        <v>0</v>
      </c>
      <c r="AA251" s="9">
        <f>C251/O251</f>
        <v>0</v>
      </c>
      <c r="AB251" s="9">
        <f>D251/P251</f>
        <v>0</v>
      </c>
      <c r="AC251" s="9">
        <f>E251/Q251</f>
        <v>0</v>
      </c>
      <c r="AD251" s="9">
        <f>F251/R251</f>
        <v>0</v>
      </c>
      <c r="AE251" s="9">
        <f>G251/S251</f>
        <v>0</v>
      </c>
      <c r="AF251" s="9">
        <f>H251/T251</f>
        <v>0</v>
      </c>
      <c r="AG251" s="9">
        <f>I251/U251</f>
        <v>0</v>
      </c>
      <c r="AH251" s="9">
        <f>J251/V251</f>
        <v>1.2052440167167345E-5</v>
      </c>
      <c r="AI251" s="9">
        <f>K251/W251</f>
        <v>1.6147314840558632E-3</v>
      </c>
      <c r="AJ251" s="9">
        <f>M251/Y251</f>
        <v>1.0081585364341487E-4</v>
      </c>
    </row>
    <row r="252" spans="1:36" x14ac:dyDescent="0.3">
      <c r="A252" t="s">
        <v>275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25</v>
      </c>
      <c r="K252">
        <v>183</v>
      </c>
      <c r="L252">
        <f t="shared" si="6"/>
        <v>208</v>
      </c>
      <c r="M252">
        <v>208</v>
      </c>
      <c r="N252">
        <f>VLOOKUP(A252,'[1]PIVOT- Population Data Set'!A252:L721,2,FALSE)</f>
        <v>309898</v>
      </c>
      <c r="O252">
        <f>VLOOKUP(A252,'[1]PIVOT- Population Data Set'!A252:L721,3,FALSE)</f>
        <v>654521</v>
      </c>
      <c r="P252">
        <f>VLOOKUP(A252,'[1]PIVOT- Population Data Set'!A252:L721,4,FALSE)</f>
        <v>925532</v>
      </c>
      <c r="Q252">
        <f>VLOOKUP(A252,'[1]PIVOT- Population Data Set'!A252:L721,5,FALSE)</f>
        <v>1211029</v>
      </c>
      <c r="R252">
        <f>VLOOKUP(A252,'[1]PIVOT- Population Data Set'!A252:L721,6,FALSE)</f>
        <v>1500096</v>
      </c>
      <c r="S252">
        <f>VLOOKUP(A252,'[1]PIVOT- Population Data Set'!A252:L721,7,FALSE)</f>
        <v>1831083</v>
      </c>
      <c r="T252">
        <f>VLOOKUP(A252,'[1]PIVOT- Population Data Set'!A252:L721,8,FALSE)</f>
        <v>2176592</v>
      </c>
      <c r="U252">
        <f>VLOOKUP(A252,'[1]PIVOT- Population Data Set'!A252:L721,9,FALSE)</f>
        <v>2480129</v>
      </c>
      <c r="V252">
        <f>VLOOKUP(A252,'[1]PIVOT- Population Data Set'!A252:L721,10,FALSE)</f>
        <v>2796497</v>
      </c>
      <c r="W252">
        <f>VLOOKUP(A252,'[1]PIVOT- Population Data Set'!A252:L721,11,FALSE)</f>
        <v>113874</v>
      </c>
      <c r="X252">
        <f t="shared" si="7"/>
        <v>5390500</v>
      </c>
      <c r="Y252">
        <f>VLOOKUP(A252,'[1]PIVOT- Population Data Set'!A252:L721,12,FALSE)</f>
        <v>1930224</v>
      </c>
      <c r="Z252" s="9">
        <f>B252/N252</f>
        <v>0</v>
      </c>
      <c r="AA252" s="9">
        <f>C252/O252</f>
        <v>0</v>
      </c>
      <c r="AB252" s="9">
        <f>D252/P252</f>
        <v>0</v>
      </c>
      <c r="AC252" s="9">
        <f>E252/Q252</f>
        <v>0</v>
      </c>
      <c r="AD252" s="9">
        <f>F252/R252</f>
        <v>0</v>
      </c>
      <c r="AE252" s="9">
        <f>G252/S252</f>
        <v>0</v>
      </c>
      <c r="AF252" s="9">
        <f>H252/T252</f>
        <v>0</v>
      </c>
      <c r="AG252" s="9">
        <f>I252/U252</f>
        <v>0</v>
      </c>
      <c r="AH252" s="9">
        <f>J252/V252</f>
        <v>8.9397557015079933E-6</v>
      </c>
      <c r="AI252" s="9">
        <f>K252/W252</f>
        <v>1.6070393592918489E-3</v>
      </c>
      <c r="AJ252" s="9">
        <f>M252/Y252</f>
        <v>1.0775951392170028E-4</v>
      </c>
    </row>
    <row r="253" spans="1:36" x14ac:dyDescent="0.3">
      <c r="A253" t="s">
        <v>276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14</v>
      </c>
      <c r="K253">
        <v>173</v>
      </c>
      <c r="L253">
        <f t="shared" si="6"/>
        <v>187</v>
      </c>
      <c r="M253">
        <v>187</v>
      </c>
      <c r="N253">
        <f>VLOOKUP(A253,'[1]PIVOT- Population Data Set'!A253:L722,2,FALSE)</f>
        <v>400117</v>
      </c>
      <c r="O253">
        <f>VLOOKUP(A253,'[1]PIVOT- Population Data Set'!A253:L722,3,FALSE)</f>
        <v>815886</v>
      </c>
      <c r="P253">
        <f>VLOOKUP(A253,'[1]PIVOT- Population Data Set'!A253:L722,4,FALSE)</f>
        <v>1161054</v>
      </c>
      <c r="Q253">
        <f>VLOOKUP(A253,'[1]PIVOT- Population Data Set'!A253:L722,5,FALSE)</f>
        <v>1535408</v>
      </c>
      <c r="R253">
        <f>VLOOKUP(A253,'[1]PIVOT- Population Data Set'!A253:L722,6,FALSE)</f>
        <v>1908295</v>
      </c>
      <c r="S253">
        <f>VLOOKUP(A253,'[1]PIVOT- Population Data Set'!A253:L722,7,FALSE)</f>
        <v>2337024</v>
      </c>
      <c r="T253">
        <f>VLOOKUP(A253,'[1]PIVOT- Population Data Set'!A253:L722,8,FALSE)</f>
        <v>2751926</v>
      </c>
      <c r="U253">
        <f>VLOOKUP(A253,'[1]PIVOT- Population Data Set'!A253:L722,9,FALSE)</f>
        <v>3115352</v>
      </c>
      <c r="V253">
        <f>VLOOKUP(A253,'[1]PIVOT- Population Data Set'!A253:L722,10,FALSE)</f>
        <v>3478968</v>
      </c>
      <c r="W253">
        <f>VLOOKUP(A253,'[1]PIVOT- Population Data Set'!A253:L722,11,FALSE)</f>
        <v>115136</v>
      </c>
      <c r="X253">
        <f t="shared" si="7"/>
        <v>6709456</v>
      </c>
      <c r="Y253">
        <f>VLOOKUP(A253,'[1]PIVOT- Population Data Set'!A253:L722,12,FALSE)</f>
        <v>1939639</v>
      </c>
      <c r="Z253" s="9">
        <f>B253/N253</f>
        <v>0</v>
      </c>
      <c r="AA253" s="9">
        <f>C253/O253</f>
        <v>0</v>
      </c>
      <c r="AB253" s="9">
        <f>D253/P253</f>
        <v>0</v>
      </c>
      <c r="AC253" s="9">
        <f>E253/Q253</f>
        <v>0</v>
      </c>
      <c r="AD253" s="9">
        <f>F253/R253</f>
        <v>0</v>
      </c>
      <c r="AE253" s="9">
        <f>G253/S253</f>
        <v>0</v>
      </c>
      <c r="AF253" s="9">
        <f>H253/T253</f>
        <v>0</v>
      </c>
      <c r="AG253" s="9">
        <f>I253/U253</f>
        <v>0</v>
      </c>
      <c r="AH253" s="9">
        <f>J253/V253</f>
        <v>4.0241818838230187E-6</v>
      </c>
      <c r="AI253" s="9">
        <f>K253/W253</f>
        <v>1.5025708727070596E-3</v>
      </c>
      <c r="AJ253" s="9">
        <f>M253/Y253</f>
        <v>9.6409692731482506E-5</v>
      </c>
    </row>
    <row r="254" spans="1:36" x14ac:dyDescent="0.3">
      <c r="A254" t="s">
        <v>277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33</v>
      </c>
      <c r="K254">
        <v>210</v>
      </c>
      <c r="L254">
        <f t="shared" si="6"/>
        <v>243</v>
      </c>
      <c r="M254">
        <v>243</v>
      </c>
      <c r="N254">
        <f>VLOOKUP(A254,'[1]PIVOT- Population Data Set'!A254:L723,2,FALSE)</f>
        <v>59493</v>
      </c>
      <c r="O254">
        <f>VLOOKUP(A254,'[1]PIVOT- Population Data Set'!A254:L723,3,FALSE)</f>
        <v>122009</v>
      </c>
      <c r="P254">
        <f>VLOOKUP(A254,'[1]PIVOT- Population Data Set'!A254:L723,4,FALSE)</f>
        <v>180766</v>
      </c>
      <c r="Q254">
        <f>VLOOKUP(A254,'[1]PIVOT- Population Data Set'!A254:L723,5,FALSE)</f>
        <v>235430</v>
      </c>
      <c r="R254">
        <f>VLOOKUP(A254,'[1]PIVOT- Population Data Set'!A254:L723,6,FALSE)</f>
        <v>285746</v>
      </c>
      <c r="S254">
        <f>VLOOKUP(A254,'[1]PIVOT- Population Data Set'!A254:L723,7,FALSE)</f>
        <v>347180</v>
      </c>
      <c r="T254">
        <f>VLOOKUP(A254,'[1]PIVOT- Population Data Set'!A254:L723,8,FALSE)</f>
        <v>414994</v>
      </c>
      <c r="U254">
        <f>VLOOKUP(A254,'[1]PIVOT- Population Data Set'!A254:L723,9,FALSE)</f>
        <v>464022</v>
      </c>
      <c r="V254">
        <f>VLOOKUP(A254,'[1]PIVOT- Population Data Set'!A254:L723,10,FALSE)</f>
        <v>498950</v>
      </c>
      <c r="W254">
        <f>VLOOKUP(A254,'[1]PIVOT- Population Data Set'!A254:L723,11,FALSE)</f>
        <v>139167</v>
      </c>
      <c r="X254">
        <f t="shared" si="7"/>
        <v>1102139</v>
      </c>
      <c r="Y254">
        <f>VLOOKUP(A254,'[1]PIVOT- Population Data Set'!A254:L723,12,FALSE)</f>
        <v>1837106</v>
      </c>
      <c r="Z254" s="9">
        <f>B254/N254</f>
        <v>0</v>
      </c>
      <c r="AA254" s="9">
        <f>C254/O254</f>
        <v>0</v>
      </c>
      <c r="AB254" s="9">
        <f>D254/P254</f>
        <v>0</v>
      </c>
      <c r="AC254" s="9">
        <f>E254/Q254</f>
        <v>0</v>
      </c>
      <c r="AD254" s="9">
        <f>F254/R254</f>
        <v>0</v>
      </c>
      <c r="AE254" s="9">
        <f>G254/S254</f>
        <v>0</v>
      </c>
      <c r="AF254" s="9">
        <f>H254/T254</f>
        <v>0</v>
      </c>
      <c r="AG254" s="9">
        <f>I254/U254</f>
        <v>0</v>
      </c>
      <c r="AH254" s="9">
        <f>J254/V254</f>
        <v>6.6138891672512271E-5</v>
      </c>
      <c r="AI254" s="9">
        <f>K254/W254</f>
        <v>1.508978421608571E-3</v>
      </c>
      <c r="AJ254" s="9">
        <f>M254/Y254</f>
        <v>1.3227326022559395E-4</v>
      </c>
    </row>
    <row r="255" spans="1:36" x14ac:dyDescent="0.3">
      <c r="A255" t="s">
        <v>278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10</v>
      </c>
      <c r="I255">
        <v>35</v>
      </c>
      <c r="J255">
        <v>101</v>
      </c>
      <c r="K255">
        <v>135</v>
      </c>
      <c r="L255">
        <f t="shared" si="6"/>
        <v>271</v>
      </c>
      <c r="M255">
        <v>281</v>
      </c>
      <c r="N255">
        <f>VLOOKUP(A255,'[1]PIVOT- Population Data Set'!A255:L724,2,FALSE)</f>
        <v>46261</v>
      </c>
      <c r="O255">
        <f>VLOOKUP(A255,'[1]PIVOT- Population Data Set'!A255:L724,3,FALSE)</f>
        <v>96948</v>
      </c>
      <c r="P255">
        <f>VLOOKUP(A255,'[1]PIVOT- Population Data Set'!A255:L724,4,FALSE)</f>
        <v>143222</v>
      </c>
      <c r="Q255">
        <f>VLOOKUP(A255,'[1]PIVOT- Population Data Set'!A255:L724,5,FALSE)</f>
        <v>182430</v>
      </c>
      <c r="R255">
        <f>VLOOKUP(A255,'[1]PIVOT- Population Data Set'!A255:L724,6,FALSE)</f>
        <v>227834</v>
      </c>
      <c r="S255">
        <f>VLOOKUP(A255,'[1]PIVOT- Population Data Set'!A255:L724,7,FALSE)</f>
        <v>287704</v>
      </c>
      <c r="T255">
        <f>VLOOKUP(A255,'[1]PIVOT- Population Data Set'!A255:L724,8,FALSE)</f>
        <v>350789</v>
      </c>
      <c r="U255">
        <f>VLOOKUP(A255,'[1]PIVOT- Population Data Set'!A255:L724,9,FALSE)</f>
        <v>408053</v>
      </c>
      <c r="V255">
        <f>VLOOKUP(A255,'[1]PIVOT- Population Data Set'!A255:L724,10,FALSE)</f>
        <v>450789</v>
      </c>
      <c r="W255">
        <f>VLOOKUP(A255,'[1]PIVOT- Population Data Set'!A255:L724,11,FALSE)</f>
        <v>12902</v>
      </c>
      <c r="X255">
        <f t="shared" si="7"/>
        <v>871744</v>
      </c>
      <c r="Y255">
        <f>VLOOKUP(A255,'[1]PIVOT- Population Data Set'!A255:L724,12,FALSE)</f>
        <v>2534911</v>
      </c>
      <c r="Z255" s="9">
        <f>B255/N255</f>
        <v>0</v>
      </c>
      <c r="AA255" s="9">
        <f>C255/O255</f>
        <v>0</v>
      </c>
      <c r="AB255" s="9">
        <f>D255/P255</f>
        <v>0</v>
      </c>
      <c r="AC255" s="9">
        <f>E255/Q255</f>
        <v>0</v>
      </c>
      <c r="AD255" s="9">
        <f>F255/R255</f>
        <v>0</v>
      </c>
      <c r="AE255" s="9">
        <f>G255/S255</f>
        <v>0</v>
      </c>
      <c r="AF255" s="9">
        <f>H255/T255</f>
        <v>2.8507165275992121E-5</v>
      </c>
      <c r="AG255" s="9">
        <f>I255/U255</f>
        <v>8.5773171622313766E-5</v>
      </c>
      <c r="AH255" s="9">
        <f>J255/V255</f>
        <v>2.2405160729299073E-4</v>
      </c>
      <c r="AI255" s="9">
        <f>K255/W255</f>
        <v>1.0463494031933033E-2</v>
      </c>
      <c r="AJ255" s="9">
        <f>M255/Y255</f>
        <v>1.1085201807874122E-4</v>
      </c>
    </row>
    <row r="256" spans="1:36" x14ac:dyDescent="0.3">
      <c r="A256" t="s">
        <v>279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21</v>
      </c>
      <c r="J256">
        <v>121</v>
      </c>
      <c r="K256">
        <v>91</v>
      </c>
      <c r="L256">
        <f t="shared" si="6"/>
        <v>233</v>
      </c>
      <c r="M256">
        <v>233</v>
      </c>
      <c r="N256">
        <f>VLOOKUP(A256,'[1]PIVOT- Population Data Set'!A256:L725,2,FALSE)</f>
        <v>57423</v>
      </c>
      <c r="O256">
        <f>VLOOKUP(A256,'[1]PIVOT- Population Data Set'!A256:L725,3,FALSE)</f>
        <v>108309</v>
      </c>
      <c r="P256">
        <f>VLOOKUP(A256,'[1]PIVOT- Population Data Set'!A256:L725,4,FALSE)</f>
        <v>153433</v>
      </c>
      <c r="Q256">
        <f>VLOOKUP(A256,'[1]PIVOT- Population Data Set'!A256:L725,5,FALSE)</f>
        <v>202214</v>
      </c>
      <c r="R256">
        <f>VLOOKUP(A256,'[1]PIVOT- Population Data Set'!A256:L725,6,FALSE)</f>
        <v>259374</v>
      </c>
      <c r="S256">
        <f>VLOOKUP(A256,'[1]PIVOT- Population Data Set'!A256:L725,7,FALSE)</f>
        <v>329996</v>
      </c>
      <c r="T256">
        <f>VLOOKUP(A256,'[1]PIVOT- Population Data Set'!A256:L725,8,FALSE)</f>
        <v>395597</v>
      </c>
      <c r="U256">
        <f>VLOOKUP(A256,'[1]PIVOT- Population Data Set'!A256:L725,9,FALSE)</f>
        <v>444796</v>
      </c>
      <c r="V256">
        <f>VLOOKUP(A256,'[1]PIVOT- Population Data Set'!A256:L725,10,FALSE)</f>
        <v>497399</v>
      </c>
      <c r="W256">
        <f>VLOOKUP(A256,'[1]PIVOT- Population Data Set'!A256:L725,11,FALSE)</f>
        <v>12297</v>
      </c>
      <c r="X256">
        <f t="shared" si="7"/>
        <v>954492</v>
      </c>
      <c r="Y256">
        <f>VLOOKUP(A256,'[1]PIVOT- Population Data Set'!A256:L725,12,FALSE)</f>
        <v>2633331</v>
      </c>
      <c r="Z256" s="9">
        <f>B256/N256</f>
        <v>0</v>
      </c>
      <c r="AA256" s="9">
        <f>C256/O256</f>
        <v>0</v>
      </c>
      <c r="AB256" s="9">
        <f>D256/P256</f>
        <v>0</v>
      </c>
      <c r="AC256" s="9">
        <f>E256/Q256</f>
        <v>0</v>
      </c>
      <c r="AD256" s="9">
        <f>F256/R256</f>
        <v>0</v>
      </c>
      <c r="AE256" s="9">
        <f>G256/S256</f>
        <v>0</v>
      </c>
      <c r="AF256" s="9">
        <f>H256/T256</f>
        <v>0</v>
      </c>
      <c r="AG256" s="9">
        <f>I256/U256</f>
        <v>4.7212654790061061E-5</v>
      </c>
      <c r="AH256" s="9">
        <f>J256/V256</f>
        <v>2.4326546695912135E-4</v>
      </c>
      <c r="AI256" s="9">
        <f>K256/W256</f>
        <v>7.4001789054240876E-3</v>
      </c>
      <c r="AJ256" s="9">
        <f>M256/Y256</f>
        <v>8.8481091059194604E-5</v>
      </c>
    </row>
    <row r="257" spans="1:36" x14ac:dyDescent="0.3">
      <c r="A257" t="s">
        <v>280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48</v>
      </c>
      <c r="J257">
        <v>115</v>
      </c>
      <c r="K257">
        <v>77</v>
      </c>
      <c r="L257">
        <f t="shared" si="6"/>
        <v>240</v>
      </c>
      <c r="M257">
        <v>240</v>
      </c>
      <c r="N257">
        <f>VLOOKUP(A257,'[1]PIVOT- Population Data Set'!A257:L726,2,FALSE)</f>
        <v>45009</v>
      </c>
      <c r="O257">
        <f>VLOOKUP(A257,'[1]PIVOT- Population Data Set'!A257:L726,3,FALSE)</f>
        <v>90178</v>
      </c>
      <c r="P257">
        <f>VLOOKUP(A257,'[1]PIVOT- Population Data Set'!A257:L726,4,FALSE)</f>
        <v>149684</v>
      </c>
      <c r="Q257">
        <f>VLOOKUP(A257,'[1]PIVOT- Population Data Set'!A257:L726,5,FALSE)</f>
        <v>197463</v>
      </c>
      <c r="R257">
        <f>VLOOKUP(A257,'[1]PIVOT- Population Data Set'!A257:L726,6,FALSE)</f>
        <v>251373</v>
      </c>
      <c r="S257">
        <f>VLOOKUP(A257,'[1]PIVOT- Population Data Set'!A257:L726,7,FALSE)</f>
        <v>314729</v>
      </c>
      <c r="T257">
        <f>VLOOKUP(A257,'[1]PIVOT- Population Data Set'!A257:L726,8,FALSE)</f>
        <v>371337</v>
      </c>
      <c r="U257">
        <f>VLOOKUP(A257,'[1]PIVOT- Population Data Set'!A257:L726,9,FALSE)</f>
        <v>416566</v>
      </c>
      <c r="V257">
        <f>VLOOKUP(A257,'[1]PIVOT- Population Data Set'!A257:L726,10,FALSE)</f>
        <v>473548</v>
      </c>
      <c r="W257">
        <f>VLOOKUP(A257,'[1]PIVOT- Population Data Set'!A257:L726,11,FALSE)</f>
        <v>15551</v>
      </c>
      <c r="X257">
        <f t="shared" si="7"/>
        <v>905665</v>
      </c>
      <c r="Y257">
        <f>VLOOKUP(A257,'[1]PIVOT- Population Data Set'!A257:L726,12,FALSE)</f>
        <v>2671338</v>
      </c>
      <c r="Z257" s="9">
        <f>B257/N257</f>
        <v>0</v>
      </c>
      <c r="AA257" s="9">
        <f>C257/O257</f>
        <v>0</v>
      </c>
      <c r="AB257" s="9">
        <f>D257/P257</f>
        <v>0</v>
      </c>
      <c r="AC257" s="9">
        <f>E257/Q257</f>
        <v>0</v>
      </c>
      <c r="AD257" s="9">
        <f>F257/R257</f>
        <v>0</v>
      </c>
      <c r="AE257" s="9">
        <f>G257/S257</f>
        <v>0</v>
      </c>
      <c r="AF257" s="9">
        <f>H257/T257</f>
        <v>0</v>
      </c>
      <c r="AG257" s="9">
        <f>I257/U257</f>
        <v>1.1522783904591349E-4</v>
      </c>
      <c r="AH257" s="9">
        <f>J257/V257</f>
        <v>2.4284760995717434E-4</v>
      </c>
      <c r="AI257" s="9">
        <f>K257/W257</f>
        <v>4.9514500675197732E-3</v>
      </c>
      <c r="AJ257" s="9">
        <f>M257/Y257</f>
        <v>8.9842618193579401E-5</v>
      </c>
    </row>
    <row r="258" spans="1:36" x14ac:dyDescent="0.3">
      <c r="A258" t="s">
        <v>281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35</v>
      </c>
      <c r="J258">
        <v>152</v>
      </c>
      <c r="K258">
        <v>127</v>
      </c>
      <c r="L258">
        <f t="shared" si="6"/>
        <v>314</v>
      </c>
      <c r="M258">
        <v>314</v>
      </c>
      <c r="N258">
        <f>VLOOKUP(A258,'[1]PIVOT- Population Data Set'!A258:L727,2,FALSE)</f>
        <v>42869</v>
      </c>
      <c r="O258">
        <f>VLOOKUP(A258,'[1]PIVOT- Population Data Set'!A258:L727,3,FALSE)</f>
        <v>92520</v>
      </c>
      <c r="P258">
        <f>VLOOKUP(A258,'[1]PIVOT- Population Data Set'!A258:L727,4,FALSE)</f>
        <v>151639</v>
      </c>
      <c r="Q258">
        <f>VLOOKUP(A258,'[1]PIVOT- Population Data Set'!A258:L727,5,FALSE)</f>
        <v>202961</v>
      </c>
      <c r="R258">
        <f>VLOOKUP(A258,'[1]PIVOT- Population Data Set'!A258:L727,6,FALSE)</f>
        <v>251693</v>
      </c>
      <c r="S258">
        <f>VLOOKUP(A258,'[1]PIVOT- Population Data Set'!A258:L727,7,FALSE)</f>
        <v>320550</v>
      </c>
      <c r="T258">
        <f>VLOOKUP(A258,'[1]PIVOT- Population Data Set'!A258:L727,8,FALSE)</f>
        <v>381669</v>
      </c>
      <c r="U258">
        <f>VLOOKUP(A258,'[1]PIVOT- Population Data Set'!A258:L727,9,FALSE)</f>
        <v>444953</v>
      </c>
      <c r="V258">
        <f>VLOOKUP(A258,'[1]PIVOT- Population Data Set'!A258:L727,10,FALSE)</f>
        <v>501442</v>
      </c>
      <c r="W258">
        <f>VLOOKUP(A258,'[1]PIVOT- Population Data Set'!A258:L727,11,FALSE)</f>
        <v>14996</v>
      </c>
      <c r="X258">
        <f t="shared" si="7"/>
        <v>961391</v>
      </c>
      <c r="Y258">
        <f>VLOOKUP(A258,'[1]PIVOT- Population Data Set'!A258:L727,12,FALSE)</f>
        <v>2685965</v>
      </c>
      <c r="Z258" s="9">
        <f>B258/N258</f>
        <v>0</v>
      </c>
      <c r="AA258" s="9">
        <f>C258/O258</f>
        <v>0</v>
      </c>
      <c r="AB258" s="9">
        <f>D258/P258</f>
        <v>0</v>
      </c>
      <c r="AC258" s="9">
        <f>E258/Q258</f>
        <v>0</v>
      </c>
      <c r="AD258" s="9">
        <f>F258/R258</f>
        <v>0</v>
      </c>
      <c r="AE258" s="9">
        <f>G258/S258</f>
        <v>0</v>
      </c>
      <c r="AF258" s="9">
        <f>H258/T258</f>
        <v>0</v>
      </c>
      <c r="AG258" s="9">
        <f>I258/U258</f>
        <v>7.8659993302663422E-5</v>
      </c>
      <c r="AH258" s="9">
        <f>J258/V258</f>
        <v>3.0312578523538118E-4</v>
      </c>
      <c r="AI258" s="9">
        <f>K258/W258</f>
        <v>8.4689250466791141E-3</v>
      </c>
      <c r="AJ258" s="9">
        <f>M258/Y258</f>
        <v>1.169039805060751E-4</v>
      </c>
    </row>
    <row r="259" spans="1:36" x14ac:dyDescent="0.3">
      <c r="A259" t="s">
        <v>282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23</v>
      </c>
      <c r="I259">
        <v>69</v>
      </c>
      <c r="J259">
        <v>92</v>
      </c>
      <c r="K259">
        <v>92</v>
      </c>
      <c r="L259">
        <f t="shared" si="6"/>
        <v>253</v>
      </c>
      <c r="M259">
        <v>276</v>
      </c>
      <c r="N259">
        <f>VLOOKUP(A259,'[1]PIVOT- Population Data Set'!A259:L728,2,FALSE)</f>
        <v>59311</v>
      </c>
      <c r="O259">
        <f>VLOOKUP(A259,'[1]PIVOT- Population Data Set'!A259:L728,3,FALSE)</f>
        <v>127614</v>
      </c>
      <c r="P259">
        <f>VLOOKUP(A259,'[1]PIVOT- Population Data Set'!A259:L728,4,FALSE)</f>
        <v>188407</v>
      </c>
      <c r="Q259">
        <f>VLOOKUP(A259,'[1]PIVOT- Population Data Set'!A259:L728,5,FALSE)</f>
        <v>255780</v>
      </c>
      <c r="R259">
        <f>VLOOKUP(A259,'[1]PIVOT- Population Data Set'!A259:L728,6,FALSE)</f>
        <v>315819</v>
      </c>
      <c r="S259">
        <f>VLOOKUP(A259,'[1]PIVOT- Population Data Set'!A259:L728,7,FALSE)</f>
        <v>372985</v>
      </c>
      <c r="T259">
        <f>VLOOKUP(A259,'[1]PIVOT- Population Data Set'!A259:L728,8,FALSE)</f>
        <v>434707</v>
      </c>
      <c r="U259">
        <f>VLOOKUP(A259,'[1]PIVOT- Population Data Set'!A259:L728,9,FALSE)</f>
        <v>501665</v>
      </c>
      <c r="V259">
        <f>VLOOKUP(A259,'[1]PIVOT- Population Data Set'!A259:L728,10,FALSE)</f>
        <v>562719</v>
      </c>
      <c r="W259">
        <f>VLOOKUP(A259,'[1]PIVOT- Population Data Set'!A259:L728,11,FALSE)</f>
        <v>13606</v>
      </c>
      <c r="X259">
        <f t="shared" si="7"/>
        <v>1077990</v>
      </c>
      <c r="Y259">
        <f>VLOOKUP(A259,'[1]PIVOT- Population Data Set'!A259:L728,12,FALSE)</f>
        <v>2727982</v>
      </c>
      <c r="Z259" s="9">
        <f>B259/N259</f>
        <v>0</v>
      </c>
      <c r="AA259" s="9">
        <f>C259/O259</f>
        <v>0</v>
      </c>
      <c r="AB259" s="9">
        <f>D259/P259</f>
        <v>0</v>
      </c>
      <c r="AC259" s="9">
        <f>E259/Q259</f>
        <v>0</v>
      </c>
      <c r="AD259" s="9">
        <f>F259/R259</f>
        <v>0</v>
      </c>
      <c r="AE259" s="9">
        <f>G259/S259</f>
        <v>0</v>
      </c>
      <c r="AF259" s="9">
        <f>H259/T259</f>
        <v>5.2909200910038258E-5</v>
      </c>
      <c r="AG259" s="9">
        <f>I259/U259</f>
        <v>1.3754198518931956E-4</v>
      </c>
      <c r="AH259" s="9">
        <f>J259/V259</f>
        <v>1.6349190270810121E-4</v>
      </c>
      <c r="AI259" s="9">
        <f>K259/W259</f>
        <v>6.7617227693664564E-3</v>
      </c>
      <c r="AJ259" s="9">
        <f>M259/Y259</f>
        <v>1.0117368809618245E-4</v>
      </c>
    </row>
    <row r="260" spans="1:36" x14ac:dyDescent="0.3">
      <c r="A260" t="s">
        <v>283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32</v>
      </c>
      <c r="I260">
        <v>152</v>
      </c>
      <c r="J260">
        <v>170</v>
      </c>
      <c r="K260">
        <v>166</v>
      </c>
      <c r="L260">
        <f t="shared" ref="L260:L323" si="8">SUM(I260:K260)</f>
        <v>488</v>
      </c>
      <c r="M260">
        <v>520</v>
      </c>
      <c r="N260">
        <f>VLOOKUP(A260,'[1]PIVOT- Population Data Set'!A260:L729,2,FALSE)</f>
        <v>47097</v>
      </c>
      <c r="O260">
        <f>VLOOKUP(A260,'[1]PIVOT- Population Data Set'!A260:L729,3,FALSE)</f>
        <v>103220</v>
      </c>
      <c r="P260">
        <f>VLOOKUP(A260,'[1]PIVOT- Population Data Set'!A260:L729,4,FALSE)</f>
        <v>160591</v>
      </c>
      <c r="Q260">
        <f>VLOOKUP(A260,'[1]PIVOT- Population Data Set'!A260:L729,5,FALSE)</f>
        <v>210400</v>
      </c>
      <c r="R260">
        <f>VLOOKUP(A260,'[1]PIVOT- Population Data Set'!A260:L729,6,FALSE)</f>
        <v>258971</v>
      </c>
      <c r="S260">
        <f>VLOOKUP(A260,'[1]PIVOT- Population Data Set'!A260:L729,7,FALSE)</f>
        <v>321566</v>
      </c>
      <c r="T260">
        <f>VLOOKUP(A260,'[1]PIVOT- Population Data Set'!A260:L729,8,FALSE)</f>
        <v>381797</v>
      </c>
      <c r="U260">
        <f>VLOOKUP(A260,'[1]PIVOT- Population Data Set'!A260:L729,9,FALSE)</f>
        <v>435649</v>
      </c>
      <c r="V260">
        <f>VLOOKUP(A260,'[1]PIVOT- Population Data Set'!A260:L729,10,FALSE)</f>
        <v>500538</v>
      </c>
      <c r="W260">
        <f>VLOOKUP(A260,'[1]PIVOT- Population Data Set'!A260:L729,11,FALSE)</f>
        <v>16403</v>
      </c>
      <c r="X260">
        <f t="shared" ref="X260:X323" si="9">SUM(U260:W260)</f>
        <v>952590</v>
      </c>
      <c r="Y260">
        <f>VLOOKUP(A260,'[1]PIVOT- Population Data Set'!A260:L729,12,FALSE)</f>
        <v>2767742</v>
      </c>
      <c r="Z260" s="9">
        <f>B260/N260</f>
        <v>0</v>
      </c>
      <c r="AA260" s="9">
        <f>C260/O260</f>
        <v>0</v>
      </c>
      <c r="AB260" s="9">
        <f>D260/P260</f>
        <v>0</v>
      </c>
      <c r="AC260" s="9">
        <f>E260/Q260</f>
        <v>0</v>
      </c>
      <c r="AD260" s="9">
        <f>F260/R260</f>
        <v>0</v>
      </c>
      <c r="AE260" s="9">
        <f>G260/S260</f>
        <v>0</v>
      </c>
      <c r="AF260" s="9">
        <f>H260/T260</f>
        <v>8.3814173500577533E-5</v>
      </c>
      <c r="AG260" s="9">
        <f>I260/U260</f>
        <v>3.489047375295249E-4</v>
      </c>
      <c r="AH260" s="9">
        <f>J260/V260</f>
        <v>3.3963455322073448E-4</v>
      </c>
      <c r="AI260" s="9">
        <f>K260/W260</f>
        <v>1.0120099981710663E-2</v>
      </c>
      <c r="AJ260" s="9">
        <f>M260/Y260</f>
        <v>1.8787878349932905E-4</v>
      </c>
    </row>
    <row r="261" spans="1:36" x14ac:dyDescent="0.3">
      <c r="A261" t="s">
        <v>284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32</v>
      </c>
      <c r="I261">
        <v>100</v>
      </c>
      <c r="J261">
        <v>157</v>
      </c>
      <c r="K261">
        <v>165</v>
      </c>
      <c r="L261">
        <f t="shared" si="8"/>
        <v>422</v>
      </c>
      <c r="M261">
        <v>454</v>
      </c>
      <c r="N261">
        <f>VLOOKUP(A261,'[1]PIVOT- Population Data Set'!A261:L730,2,FALSE)</f>
        <v>42985</v>
      </c>
      <c r="O261">
        <f>VLOOKUP(A261,'[1]PIVOT- Population Data Set'!A261:L730,3,FALSE)</f>
        <v>95801</v>
      </c>
      <c r="P261">
        <f>VLOOKUP(A261,'[1]PIVOT- Population Data Set'!A261:L730,4,FALSE)</f>
        <v>149193</v>
      </c>
      <c r="Q261">
        <f>VLOOKUP(A261,'[1]PIVOT- Population Data Set'!A261:L730,5,FALSE)</f>
        <v>203532</v>
      </c>
      <c r="R261">
        <f>VLOOKUP(A261,'[1]PIVOT- Population Data Set'!A261:L730,6,FALSE)</f>
        <v>251286</v>
      </c>
      <c r="S261">
        <f>VLOOKUP(A261,'[1]PIVOT- Population Data Set'!A261:L730,7,FALSE)</f>
        <v>311334</v>
      </c>
      <c r="T261">
        <f>VLOOKUP(A261,'[1]PIVOT- Population Data Set'!A261:L730,8,FALSE)</f>
        <v>369002</v>
      </c>
      <c r="U261">
        <f>VLOOKUP(A261,'[1]PIVOT- Population Data Set'!A261:L730,9,FALSE)</f>
        <v>425481</v>
      </c>
      <c r="V261">
        <f>VLOOKUP(A261,'[1]PIVOT- Population Data Set'!A261:L730,10,FALSE)</f>
        <v>487972</v>
      </c>
      <c r="W261">
        <f>VLOOKUP(A261,'[1]PIVOT- Population Data Set'!A261:L730,11,FALSE)</f>
        <v>22480</v>
      </c>
      <c r="X261">
        <f t="shared" si="9"/>
        <v>935933</v>
      </c>
      <c r="Y261">
        <f>VLOOKUP(A261,'[1]PIVOT- Population Data Set'!A261:L730,12,FALSE)</f>
        <v>2892387</v>
      </c>
      <c r="Z261" s="9">
        <f>B261/N261</f>
        <v>0</v>
      </c>
      <c r="AA261" s="9">
        <f>C261/O261</f>
        <v>0</v>
      </c>
      <c r="AB261" s="9">
        <f>D261/P261</f>
        <v>0</v>
      </c>
      <c r="AC261" s="9">
        <f>E261/Q261</f>
        <v>0</v>
      </c>
      <c r="AD261" s="9">
        <f>F261/R261</f>
        <v>0</v>
      </c>
      <c r="AE261" s="9">
        <f>G261/S261</f>
        <v>0</v>
      </c>
      <c r="AF261" s="9">
        <f>H261/T261</f>
        <v>8.6720397179419084E-5</v>
      </c>
      <c r="AG261" s="9">
        <f>I261/U261</f>
        <v>2.3502812111469138E-4</v>
      </c>
      <c r="AH261" s="9">
        <f>J261/V261</f>
        <v>3.2173977195412853E-4</v>
      </c>
      <c r="AI261" s="9">
        <f>K261/W261</f>
        <v>7.3398576512455514E-3</v>
      </c>
      <c r="AJ261" s="9">
        <f>M261/Y261</f>
        <v>1.5696378112610795E-4</v>
      </c>
    </row>
    <row r="262" spans="1:36" x14ac:dyDescent="0.3">
      <c r="A262" t="s">
        <v>285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12</v>
      </c>
      <c r="H262">
        <v>35</v>
      </c>
      <c r="I262">
        <v>87</v>
      </c>
      <c r="J262">
        <v>144</v>
      </c>
      <c r="K262">
        <v>96</v>
      </c>
      <c r="L262">
        <f t="shared" si="8"/>
        <v>327</v>
      </c>
      <c r="M262">
        <v>374</v>
      </c>
      <c r="N262">
        <f>VLOOKUP(A262,'[1]PIVOT- Population Data Set'!A262:L731,2,FALSE)</f>
        <v>55197</v>
      </c>
      <c r="O262">
        <f>VLOOKUP(A262,'[1]PIVOT- Population Data Set'!A262:L731,3,FALSE)</f>
        <v>112309</v>
      </c>
      <c r="P262">
        <f>VLOOKUP(A262,'[1]PIVOT- Population Data Set'!A262:L731,4,FALSE)</f>
        <v>163826</v>
      </c>
      <c r="Q262">
        <f>VLOOKUP(A262,'[1]PIVOT- Population Data Set'!A262:L731,5,FALSE)</f>
        <v>210404</v>
      </c>
      <c r="R262">
        <f>VLOOKUP(A262,'[1]PIVOT- Population Data Set'!A262:L731,6,FALSE)</f>
        <v>265394</v>
      </c>
      <c r="S262">
        <f>VLOOKUP(A262,'[1]PIVOT- Population Data Set'!A262:L731,7,FALSE)</f>
        <v>321231</v>
      </c>
      <c r="T262">
        <f>VLOOKUP(A262,'[1]PIVOT- Population Data Set'!A262:L731,8,FALSE)</f>
        <v>373551</v>
      </c>
      <c r="U262">
        <f>VLOOKUP(A262,'[1]PIVOT- Population Data Set'!A262:L731,9,FALSE)</f>
        <v>431898</v>
      </c>
      <c r="V262">
        <f>VLOOKUP(A262,'[1]PIVOT- Population Data Set'!A262:L731,10,FALSE)</f>
        <v>489812</v>
      </c>
      <c r="W262">
        <f>VLOOKUP(A262,'[1]PIVOT- Population Data Set'!A262:L731,11,FALSE)</f>
        <v>20818</v>
      </c>
      <c r="X262">
        <f t="shared" si="9"/>
        <v>942528</v>
      </c>
      <c r="Y262">
        <f>VLOOKUP(A262,'[1]PIVOT- Population Data Set'!A262:L731,12,FALSE)</f>
        <v>2941149</v>
      </c>
      <c r="Z262" s="9">
        <f>B262/N262</f>
        <v>0</v>
      </c>
      <c r="AA262" s="9">
        <f>C262/O262</f>
        <v>0</v>
      </c>
      <c r="AB262" s="9">
        <f>D262/P262</f>
        <v>0</v>
      </c>
      <c r="AC262" s="9">
        <f>E262/Q262</f>
        <v>0</v>
      </c>
      <c r="AD262" s="9">
        <f>F262/R262</f>
        <v>0</v>
      </c>
      <c r="AE262" s="9">
        <f>G262/S262</f>
        <v>3.7356295002661635E-5</v>
      </c>
      <c r="AF262" s="9">
        <f>H262/T262</f>
        <v>9.3695372251713954E-5</v>
      </c>
      <c r="AG262" s="9">
        <f>I262/U262</f>
        <v>2.0143645027298113E-4</v>
      </c>
      <c r="AH262" s="9">
        <f>J262/V262</f>
        <v>2.9399034731692977E-4</v>
      </c>
      <c r="AI262" s="9">
        <f>K262/W262</f>
        <v>4.6113939859736769E-3</v>
      </c>
      <c r="AJ262" s="9">
        <f>M262/Y262</f>
        <v>1.2716118768549297E-4</v>
      </c>
    </row>
    <row r="263" spans="1:36" x14ac:dyDescent="0.3">
      <c r="A263" t="s">
        <v>286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49</v>
      </c>
      <c r="I263">
        <v>154</v>
      </c>
      <c r="J263">
        <v>115</v>
      </c>
      <c r="K263">
        <v>139</v>
      </c>
      <c r="L263">
        <f t="shared" si="8"/>
        <v>408</v>
      </c>
      <c r="M263">
        <v>457</v>
      </c>
      <c r="N263">
        <f>VLOOKUP(A263,'[1]PIVOT- Population Data Set'!A263:L732,2,FALSE)</f>
        <v>20711</v>
      </c>
      <c r="O263">
        <f>VLOOKUP(A263,'[1]PIVOT- Population Data Set'!A263:L732,3,FALSE)</f>
        <v>43467</v>
      </c>
      <c r="P263">
        <f>VLOOKUP(A263,'[1]PIVOT- Population Data Set'!A263:L732,4,FALSE)</f>
        <v>64824</v>
      </c>
      <c r="Q263">
        <f>VLOOKUP(A263,'[1]PIVOT- Population Data Set'!A263:L732,5,FALSE)</f>
        <v>87057</v>
      </c>
      <c r="R263">
        <f>VLOOKUP(A263,'[1]PIVOT- Population Data Set'!A263:L732,6,FALSE)</f>
        <v>108642</v>
      </c>
      <c r="S263">
        <f>VLOOKUP(A263,'[1]PIVOT- Population Data Set'!A263:L732,7,FALSE)</f>
        <v>135172</v>
      </c>
      <c r="T263">
        <f>VLOOKUP(A263,'[1]PIVOT- Population Data Set'!A263:L732,8,FALSE)</f>
        <v>162419</v>
      </c>
      <c r="U263">
        <f>VLOOKUP(A263,'[1]PIVOT- Population Data Set'!A263:L732,9,FALSE)</f>
        <v>189151</v>
      </c>
      <c r="V263">
        <f>VLOOKUP(A263,'[1]PIVOT- Population Data Set'!A263:L732,10,FALSE)</f>
        <v>206765</v>
      </c>
      <c r="W263">
        <f>VLOOKUP(A263,'[1]PIVOT- Population Data Set'!A263:L732,11,FALSE)</f>
        <v>36619</v>
      </c>
      <c r="X263">
        <f t="shared" si="9"/>
        <v>432535</v>
      </c>
      <c r="Y263">
        <f>VLOOKUP(A263,'[1]PIVOT- Population Data Set'!A263:L732,12,FALSE)</f>
        <v>2871151</v>
      </c>
      <c r="Z263" s="9">
        <f>B263/N263</f>
        <v>0</v>
      </c>
      <c r="AA263" s="9">
        <f>C263/O263</f>
        <v>0</v>
      </c>
      <c r="AB263" s="9">
        <f>D263/P263</f>
        <v>0</v>
      </c>
      <c r="AC263" s="9">
        <f>E263/Q263</f>
        <v>0</v>
      </c>
      <c r="AD263" s="9">
        <f>F263/R263</f>
        <v>0</v>
      </c>
      <c r="AE263" s="9">
        <f>G263/S263</f>
        <v>0</v>
      </c>
      <c r="AF263" s="9">
        <f>H263/T263</f>
        <v>3.0168884182269314E-4</v>
      </c>
      <c r="AG263" s="9">
        <f>I263/U263</f>
        <v>8.1416434488847534E-4</v>
      </c>
      <c r="AH263" s="9">
        <f>J263/V263</f>
        <v>5.5618697555195515E-4</v>
      </c>
      <c r="AI263" s="9">
        <f>K263/W263</f>
        <v>3.7958436877031051E-3</v>
      </c>
      <c r="AJ263" s="9">
        <f>M263/Y263</f>
        <v>1.5916961525186242E-4</v>
      </c>
    </row>
    <row r="264" spans="1:36" x14ac:dyDescent="0.3">
      <c r="A264" t="s">
        <v>287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49</v>
      </c>
      <c r="L264">
        <f t="shared" si="8"/>
        <v>49</v>
      </c>
      <c r="M264">
        <v>49</v>
      </c>
      <c r="N264">
        <f>VLOOKUP(A264,'[1]PIVOT- Population Data Set'!A264:L733,2,FALSE)</f>
        <v>36554</v>
      </c>
      <c r="O264">
        <f>VLOOKUP(A264,'[1]PIVOT- Population Data Set'!A264:L733,3,FALSE)</f>
        <v>79342</v>
      </c>
      <c r="P264">
        <f>VLOOKUP(A264,'[1]PIVOT- Population Data Set'!A264:L733,4,FALSE)</f>
        <v>108343</v>
      </c>
      <c r="Q264">
        <f>VLOOKUP(A264,'[1]PIVOT- Population Data Set'!A264:L733,5,FALSE)</f>
        <v>145078</v>
      </c>
      <c r="R264">
        <f>VLOOKUP(A264,'[1]PIVOT- Population Data Set'!A264:L733,6,FALSE)</f>
        <v>185948</v>
      </c>
      <c r="S264">
        <f>VLOOKUP(A264,'[1]PIVOT- Population Data Set'!A264:L733,7,FALSE)</f>
        <v>229040</v>
      </c>
      <c r="T264">
        <f>VLOOKUP(A264,'[1]PIVOT- Population Data Set'!A264:L733,8,FALSE)</f>
        <v>267070</v>
      </c>
      <c r="U264">
        <f>VLOOKUP(A264,'[1]PIVOT- Population Data Set'!A264:L733,9,FALSE)</f>
        <v>295576</v>
      </c>
      <c r="V264">
        <f>VLOOKUP(A264,'[1]PIVOT- Population Data Set'!A264:L733,10,FALSE)</f>
        <v>338029</v>
      </c>
      <c r="W264">
        <f>VLOOKUP(A264,'[1]PIVOT- Population Data Set'!A264:L733,11,FALSE)</f>
        <v>7389</v>
      </c>
      <c r="X264">
        <f t="shared" si="9"/>
        <v>640994</v>
      </c>
      <c r="Y264">
        <f>VLOOKUP(A264,'[1]PIVOT- Population Data Set'!A264:L733,12,FALSE)</f>
        <v>1315419</v>
      </c>
      <c r="Z264" s="9">
        <f>B264/N264</f>
        <v>0</v>
      </c>
      <c r="AA264" s="9">
        <f>C264/O264</f>
        <v>0</v>
      </c>
      <c r="AB264" s="9">
        <f>D264/P264</f>
        <v>0</v>
      </c>
      <c r="AC264" s="9">
        <f>E264/Q264</f>
        <v>0</v>
      </c>
      <c r="AD264" s="9">
        <f>F264/R264</f>
        <v>0</v>
      </c>
      <c r="AE264" s="9">
        <f>G264/S264</f>
        <v>0</v>
      </c>
      <c r="AF264" s="9">
        <f>H264/T264</f>
        <v>0</v>
      </c>
      <c r="AG264" s="9">
        <f>I264/U264</f>
        <v>0</v>
      </c>
      <c r="AH264" s="9">
        <f>J264/V264</f>
        <v>0</v>
      </c>
      <c r="AI264" s="9">
        <f>K264/W264</f>
        <v>6.6314792258763029E-3</v>
      </c>
      <c r="AJ264" s="9">
        <f>M264/Y264</f>
        <v>3.7250488247470961E-5</v>
      </c>
    </row>
    <row r="265" spans="1:36" x14ac:dyDescent="0.3">
      <c r="A265" t="s">
        <v>288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63</v>
      </c>
      <c r="L265">
        <f t="shared" si="8"/>
        <v>63</v>
      </c>
      <c r="M265">
        <v>63</v>
      </c>
      <c r="N265">
        <f>VLOOKUP(A265,'[1]PIVOT- Population Data Set'!A265:L734,2,FALSE)</f>
        <v>35416</v>
      </c>
      <c r="O265">
        <f>VLOOKUP(A265,'[1]PIVOT- Population Data Set'!A265:L734,3,FALSE)</f>
        <v>78378</v>
      </c>
      <c r="P265">
        <f>VLOOKUP(A265,'[1]PIVOT- Population Data Set'!A265:L734,4,FALSE)</f>
        <v>115389</v>
      </c>
      <c r="Q265">
        <f>VLOOKUP(A265,'[1]PIVOT- Population Data Set'!A265:L734,5,FALSE)</f>
        <v>152212</v>
      </c>
      <c r="R265">
        <f>VLOOKUP(A265,'[1]PIVOT- Population Data Set'!A265:L734,6,FALSE)</f>
        <v>192922</v>
      </c>
      <c r="S265">
        <f>VLOOKUP(A265,'[1]PIVOT- Population Data Set'!A265:L734,7,FALSE)</f>
        <v>237596</v>
      </c>
      <c r="T265">
        <f>VLOOKUP(A265,'[1]PIVOT- Population Data Set'!A265:L734,8,FALSE)</f>
        <v>278727</v>
      </c>
      <c r="U265">
        <f>VLOOKUP(A265,'[1]PIVOT- Population Data Set'!A265:L734,9,FALSE)</f>
        <v>307565</v>
      </c>
      <c r="V265">
        <f>VLOOKUP(A265,'[1]PIVOT- Population Data Set'!A265:L734,10,FALSE)</f>
        <v>341323</v>
      </c>
      <c r="W265">
        <f>VLOOKUP(A265,'[1]PIVOT- Population Data Set'!A265:L734,11,FALSE)</f>
        <v>7605</v>
      </c>
      <c r="X265">
        <f t="shared" si="9"/>
        <v>656493</v>
      </c>
      <c r="Y265">
        <f>VLOOKUP(A265,'[1]PIVOT- Population Data Set'!A265:L734,12,FALSE)</f>
        <v>1313939</v>
      </c>
      <c r="Z265" s="9">
        <f>B265/N265</f>
        <v>0</v>
      </c>
      <c r="AA265" s="9">
        <f>C265/O265</f>
        <v>0</v>
      </c>
      <c r="AB265" s="9">
        <f>D265/P265</f>
        <v>0</v>
      </c>
      <c r="AC265" s="9">
        <f>E265/Q265</f>
        <v>0</v>
      </c>
      <c r="AD265" s="9">
        <f>F265/R265</f>
        <v>0</v>
      </c>
      <c r="AE265" s="9">
        <f>G265/S265</f>
        <v>0</v>
      </c>
      <c r="AF265" s="9">
        <f>H265/T265</f>
        <v>0</v>
      </c>
      <c r="AG265" s="9">
        <f>I265/U265</f>
        <v>0</v>
      </c>
      <c r="AH265" s="9">
        <f>J265/V265</f>
        <v>0</v>
      </c>
      <c r="AI265" s="9">
        <f>K265/W265</f>
        <v>8.2840236686390536E-3</v>
      </c>
      <c r="AJ265" s="9">
        <f>M265/Y265</f>
        <v>4.7947431349552756E-5</v>
      </c>
    </row>
    <row r="266" spans="1:36" x14ac:dyDescent="0.3">
      <c r="A266" t="s">
        <v>289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10</v>
      </c>
      <c r="K266">
        <v>103</v>
      </c>
      <c r="L266">
        <f t="shared" si="8"/>
        <v>113</v>
      </c>
      <c r="M266">
        <v>113</v>
      </c>
      <c r="N266">
        <f>VLOOKUP(A266,'[1]PIVOT- Population Data Set'!A266:L735,2,FALSE)</f>
        <v>37442</v>
      </c>
      <c r="O266">
        <f>VLOOKUP(A266,'[1]PIVOT- Population Data Set'!A266:L735,3,FALSE)</f>
        <v>81776</v>
      </c>
      <c r="P266">
        <f>VLOOKUP(A266,'[1]PIVOT- Population Data Set'!A266:L735,4,FALSE)</f>
        <v>121191</v>
      </c>
      <c r="Q266">
        <f>VLOOKUP(A266,'[1]PIVOT- Population Data Set'!A266:L735,5,FALSE)</f>
        <v>158735</v>
      </c>
      <c r="R266">
        <f>VLOOKUP(A266,'[1]PIVOT- Population Data Set'!A266:L735,6,FALSE)</f>
        <v>199826</v>
      </c>
      <c r="S266">
        <f>VLOOKUP(A266,'[1]PIVOT- Population Data Set'!A266:L735,7,FALSE)</f>
        <v>245816</v>
      </c>
      <c r="T266">
        <f>VLOOKUP(A266,'[1]PIVOT- Population Data Set'!A266:L735,8,FALSE)</f>
        <v>288604</v>
      </c>
      <c r="U266">
        <f>VLOOKUP(A266,'[1]PIVOT- Population Data Set'!A266:L735,9,FALSE)</f>
        <v>318943</v>
      </c>
      <c r="V266">
        <f>VLOOKUP(A266,'[1]PIVOT- Population Data Set'!A266:L735,10,FALSE)</f>
        <v>345155</v>
      </c>
      <c r="W266">
        <f>VLOOKUP(A266,'[1]PIVOT- Population Data Set'!A266:L735,11,FALSE)</f>
        <v>10794</v>
      </c>
      <c r="X266">
        <f t="shared" si="9"/>
        <v>674892</v>
      </c>
      <c r="Y266">
        <f>VLOOKUP(A266,'[1]PIVOT- Population Data Set'!A266:L735,12,FALSE)</f>
        <v>1332919</v>
      </c>
      <c r="Z266" s="9">
        <f>B266/N266</f>
        <v>0</v>
      </c>
      <c r="AA266" s="9">
        <f>C266/O266</f>
        <v>0</v>
      </c>
      <c r="AB266" s="9">
        <f>D266/P266</f>
        <v>0</v>
      </c>
      <c r="AC266" s="9">
        <f>E266/Q266</f>
        <v>0</v>
      </c>
      <c r="AD266" s="9">
        <f>F266/R266</f>
        <v>0</v>
      </c>
      <c r="AE266" s="9">
        <f>G266/S266</f>
        <v>0</v>
      </c>
      <c r="AF266" s="9">
        <f>H266/T266</f>
        <v>0</v>
      </c>
      <c r="AG266" s="9">
        <f>I266/U266</f>
        <v>0</v>
      </c>
      <c r="AH266" s="9">
        <f>J266/V266</f>
        <v>2.8972490620156162E-5</v>
      </c>
      <c r="AI266" s="9">
        <f>K266/W266</f>
        <v>9.542338336112656E-3</v>
      </c>
      <c r="AJ266" s="9">
        <f>M266/Y266</f>
        <v>8.4776344248975371E-5</v>
      </c>
    </row>
    <row r="267" spans="1:36" x14ac:dyDescent="0.3">
      <c r="A267" t="s">
        <v>290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98</v>
      </c>
      <c r="L267">
        <f t="shared" si="8"/>
        <v>98</v>
      </c>
      <c r="M267">
        <v>98</v>
      </c>
      <c r="N267">
        <f>VLOOKUP(A267,'[1]PIVOT- Population Data Set'!A267:L736,2,FALSE)</f>
        <v>34500</v>
      </c>
      <c r="O267">
        <f>VLOOKUP(A267,'[1]PIVOT- Population Data Set'!A267:L736,3,FALSE)</f>
        <v>76405</v>
      </c>
      <c r="P267">
        <f>VLOOKUP(A267,'[1]PIVOT- Population Data Set'!A267:L736,4,FALSE)</f>
        <v>113741</v>
      </c>
      <c r="Q267">
        <f>VLOOKUP(A267,'[1]PIVOT- Population Data Set'!A267:L736,5,FALSE)</f>
        <v>150070</v>
      </c>
      <c r="R267">
        <f>VLOOKUP(A267,'[1]PIVOT- Population Data Set'!A267:L736,6,FALSE)</f>
        <v>188130</v>
      </c>
      <c r="S267">
        <f>VLOOKUP(A267,'[1]PIVOT- Population Data Set'!A267:L736,7,FALSE)</f>
        <v>234335</v>
      </c>
      <c r="T267">
        <f>VLOOKUP(A267,'[1]PIVOT- Population Data Set'!A267:L736,8,FALSE)</f>
        <v>279339</v>
      </c>
      <c r="U267">
        <f>VLOOKUP(A267,'[1]PIVOT- Population Data Set'!A267:L736,9,FALSE)</f>
        <v>309949</v>
      </c>
      <c r="V267">
        <f>VLOOKUP(A267,'[1]PIVOT- Population Data Set'!A267:L736,10,FALSE)</f>
        <v>344652</v>
      </c>
      <c r="W267">
        <f>VLOOKUP(A267,'[1]PIVOT- Population Data Set'!A267:L736,11,FALSE)</f>
        <v>6935</v>
      </c>
      <c r="X267">
        <f t="shared" si="9"/>
        <v>661536</v>
      </c>
      <c r="Y267">
        <f>VLOOKUP(A267,'[1]PIVOT- Population Data Set'!A267:L736,12,FALSE)</f>
        <v>1317474</v>
      </c>
      <c r="Z267" s="9">
        <f>B267/N267</f>
        <v>0</v>
      </c>
      <c r="AA267" s="9">
        <f>C267/O267</f>
        <v>0</v>
      </c>
      <c r="AB267" s="9">
        <f>D267/P267</f>
        <v>0</v>
      </c>
      <c r="AC267" s="9">
        <f>E267/Q267</f>
        <v>0</v>
      </c>
      <c r="AD267" s="9">
        <f>F267/R267</f>
        <v>0</v>
      </c>
      <c r="AE267" s="9">
        <f>G267/S267</f>
        <v>0</v>
      </c>
      <c r="AF267" s="9">
        <f>H267/T267</f>
        <v>0</v>
      </c>
      <c r="AG267" s="9">
        <f>I267/U267</f>
        <v>0</v>
      </c>
      <c r="AH267" s="9">
        <f>J267/V267</f>
        <v>0</v>
      </c>
      <c r="AI267" s="9">
        <f>K267/W267</f>
        <v>1.4131218457101658E-2</v>
      </c>
      <c r="AJ267" s="9">
        <f>M267/Y267</f>
        <v>7.4384769642512873E-5</v>
      </c>
    </row>
    <row r="268" spans="1:36" x14ac:dyDescent="0.3">
      <c r="A268" t="s">
        <v>291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11</v>
      </c>
      <c r="K268">
        <v>69</v>
      </c>
      <c r="L268">
        <f t="shared" si="8"/>
        <v>80</v>
      </c>
      <c r="M268">
        <v>80</v>
      </c>
      <c r="N268">
        <f>VLOOKUP(A268,'[1]PIVOT- Population Data Set'!A268:L737,2,FALSE)</f>
        <v>33972</v>
      </c>
      <c r="O268">
        <f>VLOOKUP(A268,'[1]PIVOT- Population Data Set'!A268:L737,3,FALSE)</f>
        <v>75721</v>
      </c>
      <c r="P268">
        <f>VLOOKUP(A268,'[1]PIVOT- Population Data Set'!A268:L737,4,FALSE)</f>
        <v>113271</v>
      </c>
      <c r="Q268">
        <f>VLOOKUP(A268,'[1]PIVOT- Population Data Set'!A268:L737,5,FALSE)</f>
        <v>149914</v>
      </c>
      <c r="R268">
        <f>VLOOKUP(A268,'[1]PIVOT- Population Data Set'!A268:L737,6,FALSE)</f>
        <v>186401</v>
      </c>
      <c r="S268">
        <f>VLOOKUP(A268,'[1]PIVOT- Population Data Set'!A268:L737,7,FALSE)</f>
        <v>232723</v>
      </c>
      <c r="T268">
        <f>VLOOKUP(A268,'[1]PIVOT- Population Data Set'!A268:L737,8,FALSE)</f>
        <v>278940</v>
      </c>
      <c r="U268">
        <f>VLOOKUP(A268,'[1]PIVOT- Population Data Set'!A268:L737,9,FALSE)</f>
        <v>311076</v>
      </c>
      <c r="V268">
        <f>VLOOKUP(A268,'[1]PIVOT- Population Data Set'!A268:L737,10,FALSE)</f>
        <v>336812</v>
      </c>
      <c r="W268">
        <f>VLOOKUP(A268,'[1]PIVOT- Population Data Set'!A268:L737,11,FALSE)</f>
        <v>12497</v>
      </c>
      <c r="X268">
        <f t="shared" si="9"/>
        <v>660385</v>
      </c>
      <c r="Y268">
        <f>VLOOKUP(A268,'[1]PIVOT- Population Data Set'!A268:L737,12,FALSE)</f>
        <v>1319171</v>
      </c>
      <c r="Z268" s="9">
        <f>B268/N268</f>
        <v>0</v>
      </c>
      <c r="AA268" s="9">
        <f>C268/O268</f>
        <v>0</v>
      </c>
      <c r="AB268" s="9">
        <f>D268/P268</f>
        <v>0</v>
      </c>
      <c r="AC268" s="9">
        <f>E268/Q268</f>
        <v>0</v>
      </c>
      <c r="AD268" s="9">
        <f>F268/R268</f>
        <v>0</v>
      </c>
      <c r="AE268" s="9">
        <f>G268/S268</f>
        <v>0</v>
      </c>
      <c r="AF268" s="9">
        <f>H268/T268</f>
        <v>0</v>
      </c>
      <c r="AG268" s="9">
        <f>I268/U268</f>
        <v>0</v>
      </c>
      <c r="AH268" s="9">
        <f>J268/V268</f>
        <v>3.2659168913221619E-5</v>
      </c>
      <c r="AI268" s="9">
        <f>K268/W268</f>
        <v>5.5213251180283264E-3</v>
      </c>
      <c r="AJ268" s="9">
        <f>M268/Y268</f>
        <v>6.0644146968057967E-5</v>
      </c>
    </row>
    <row r="269" spans="1:36" x14ac:dyDescent="0.3">
      <c r="A269" t="s">
        <v>292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59</v>
      </c>
      <c r="L269">
        <f t="shared" si="8"/>
        <v>59</v>
      </c>
      <c r="M269">
        <v>59</v>
      </c>
      <c r="N269">
        <f>VLOOKUP(A269,'[1]PIVOT- Population Data Set'!A269:L738,2,FALSE)</f>
        <v>31092</v>
      </c>
      <c r="O269">
        <f>VLOOKUP(A269,'[1]PIVOT- Population Data Set'!A269:L738,3,FALSE)</f>
        <v>68905</v>
      </c>
      <c r="P269">
        <f>VLOOKUP(A269,'[1]PIVOT- Population Data Set'!A269:L738,4,FALSE)</f>
        <v>104722</v>
      </c>
      <c r="Q269">
        <f>VLOOKUP(A269,'[1]PIVOT- Population Data Set'!A269:L738,5,FALSE)</f>
        <v>139380</v>
      </c>
      <c r="R269">
        <f>VLOOKUP(A269,'[1]PIVOT- Population Data Set'!A269:L738,6,FALSE)</f>
        <v>180927</v>
      </c>
      <c r="S269">
        <f>VLOOKUP(A269,'[1]PIVOT- Population Data Set'!A269:L738,7,FALSE)</f>
        <v>223181</v>
      </c>
      <c r="T269">
        <f>VLOOKUP(A269,'[1]PIVOT- Population Data Set'!A269:L738,8,FALSE)</f>
        <v>267945</v>
      </c>
      <c r="U269">
        <f>VLOOKUP(A269,'[1]PIVOT- Population Data Set'!A269:L738,9,FALSE)</f>
        <v>300467</v>
      </c>
      <c r="V269">
        <f>VLOOKUP(A269,'[1]PIVOT- Population Data Set'!A269:L738,10,FALSE)</f>
        <v>333446</v>
      </c>
      <c r="W269">
        <f>VLOOKUP(A269,'[1]PIVOT- Population Data Set'!A269:L738,11,FALSE)</f>
        <v>23158</v>
      </c>
      <c r="X269">
        <f t="shared" si="9"/>
        <v>657071</v>
      </c>
      <c r="Y269">
        <f>VLOOKUP(A269,'[1]PIVOT- Population Data Set'!A269:L738,12,FALSE)</f>
        <v>1277778</v>
      </c>
      <c r="Z269" s="9">
        <f>B269/N269</f>
        <v>0</v>
      </c>
      <c r="AA269" s="9">
        <f>C269/O269</f>
        <v>0</v>
      </c>
      <c r="AB269" s="9">
        <f>D269/P269</f>
        <v>0</v>
      </c>
      <c r="AC269" s="9">
        <f>E269/Q269</f>
        <v>0</v>
      </c>
      <c r="AD269" s="9">
        <f>F269/R269</f>
        <v>0</v>
      </c>
      <c r="AE269" s="9">
        <f>G269/S269</f>
        <v>0</v>
      </c>
      <c r="AF269" s="9">
        <f>H269/T269</f>
        <v>0</v>
      </c>
      <c r="AG269" s="9">
        <f>I269/U269</f>
        <v>0</v>
      </c>
      <c r="AH269" s="9">
        <f>J269/V269</f>
        <v>0</v>
      </c>
      <c r="AI269" s="9">
        <f>K269/W269</f>
        <v>2.5477156922013989E-3</v>
      </c>
      <c r="AJ269" s="9">
        <f>M269/Y269</f>
        <v>4.6173905013233909E-5</v>
      </c>
    </row>
    <row r="270" spans="1:36" x14ac:dyDescent="0.3">
      <c r="A270" t="s">
        <v>293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140</v>
      </c>
      <c r="L270">
        <f t="shared" si="8"/>
        <v>140</v>
      </c>
      <c r="M270">
        <v>140</v>
      </c>
      <c r="N270">
        <f>VLOOKUP(A270,'[1]PIVOT- Population Data Set'!A270:L739,2,FALSE)</f>
        <v>29574</v>
      </c>
      <c r="O270">
        <f>VLOOKUP(A270,'[1]PIVOT- Population Data Set'!A270:L739,3,FALSE)</f>
        <v>65606</v>
      </c>
      <c r="P270">
        <f>VLOOKUP(A270,'[1]PIVOT- Population Data Set'!A270:L739,4,FALSE)</f>
        <v>99889</v>
      </c>
      <c r="Q270">
        <f>VLOOKUP(A270,'[1]PIVOT- Population Data Set'!A270:L739,5,FALSE)</f>
        <v>133670</v>
      </c>
      <c r="R270">
        <f>VLOOKUP(A270,'[1]PIVOT- Population Data Set'!A270:L739,6,FALSE)</f>
        <v>162865</v>
      </c>
      <c r="S270">
        <f>VLOOKUP(A270,'[1]PIVOT- Population Data Set'!A270:L739,7,FALSE)</f>
        <v>201625</v>
      </c>
      <c r="T270">
        <f>VLOOKUP(A270,'[1]PIVOT- Population Data Set'!A270:L739,8,FALSE)</f>
        <v>234852</v>
      </c>
      <c r="U270">
        <f>VLOOKUP(A270,'[1]PIVOT- Population Data Set'!A270:L739,9,FALSE)</f>
        <v>257974</v>
      </c>
      <c r="V270">
        <f>VLOOKUP(A270,'[1]PIVOT- Population Data Set'!A270:L739,10,FALSE)</f>
        <v>281449</v>
      </c>
      <c r="W270">
        <f>VLOOKUP(A270,'[1]PIVOT- Population Data Set'!A270:L739,11,FALSE)</f>
        <v>2948</v>
      </c>
      <c r="X270">
        <f t="shared" si="9"/>
        <v>542371</v>
      </c>
      <c r="Y270">
        <f>VLOOKUP(A270,'[1]PIVOT- Population Data Set'!A270:L739,12,FALSE)</f>
        <v>1244818</v>
      </c>
      <c r="Z270" s="9">
        <f>B270/N270</f>
        <v>0</v>
      </c>
      <c r="AA270" s="9">
        <f>C270/O270</f>
        <v>0</v>
      </c>
      <c r="AB270" s="9">
        <f>D270/P270</f>
        <v>0</v>
      </c>
      <c r="AC270" s="9">
        <f>E270/Q270</f>
        <v>0</v>
      </c>
      <c r="AD270" s="9">
        <f>F270/R270</f>
        <v>0</v>
      </c>
      <c r="AE270" s="9">
        <f>G270/S270</f>
        <v>0</v>
      </c>
      <c r="AF270" s="9">
        <f>H270/T270</f>
        <v>0</v>
      </c>
      <c r="AG270" s="9">
        <f>I270/U270</f>
        <v>0</v>
      </c>
      <c r="AH270" s="9">
        <f>J270/V270</f>
        <v>0</v>
      </c>
      <c r="AI270" s="9">
        <f>K270/W270</f>
        <v>4.7489823609226593E-2</v>
      </c>
      <c r="AJ270" s="9">
        <f>M270/Y270</f>
        <v>1.1246624004472943E-4</v>
      </c>
    </row>
    <row r="271" spans="1:36" x14ac:dyDescent="0.3">
      <c r="A271" t="s">
        <v>294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45</v>
      </c>
      <c r="L271">
        <f t="shared" si="8"/>
        <v>45</v>
      </c>
      <c r="M271">
        <v>45</v>
      </c>
      <c r="N271">
        <f>VLOOKUP(A271,'[1]PIVOT- Population Data Set'!A271:L740,2,FALSE)</f>
        <v>32385</v>
      </c>
      <c r="O271">
        <f>VLOOKUP(A271,'[1]PIVOT- Population Data Set'!A271:L740,3,FALSE)</f>
        <v>70918</v>
      </c>
      <c r="P271">
        <f>VLOOKUP(A271,'[1]PIVOT- Population Data Set'!A271:L740,4,FALSE)</f>
        <v>109286</v>
      </c>
      <c r="Q271">
        <f>VLOOKUP(A271,'[1]PIVOT- Population Data Set'!A271:L740,5,FALSE)</f>
        <v>147667</v>
      </c>
      <c r="R271">
        <f>VLOOKUP(A271,'[1]PIVOT- Population Data Set'!A271:L740,6,FALSE)</f>
        <v>189311</v>
      </c>
      <c r="S271">
        <f>VLOOKUP(A271,'[1]PIVOT- Population Data Set'!A271:L740,7,FALSE)</f>
        <v>234049</v>
      </c>
      <c r="T271">
        <f>VLOOKUP(A271,'[1]PIVOT- Population Data Set'!A271:L740,8,FALSE)</f>
        <v>274485</v>
      </c>
      <c r="U271">
        <f>VLOOKUP(A271,'[1]PIVOT- Population Data Set'!A271:L740,9,FALSE)</f>
        <v>303673</v>
      </c>
      <c r="V271">
        <f>VLOOKUP(A271,'[1]PIVOT- Population Data Set'!A271:L740,10,FALSE)</f>
        <v>336469</v>
      </c>
      <c r="W271">
        <f>VLOOKUP(A271,'[1]PIVOT- Population Data Set'!A271:L740,11,FALSE)</f>
        <v>7238</v>
      </c>
      <c r="X271">
        <f t="shared" si="9"/>
        <v>647380</v>
      </c>
      <c r="Y271">
        <f>VLOOKUP(A271,'[1]PIVOT- Population Data Set'!A271:L740,12,FALSE)</f>
        <v>1327503</v>
      </c>
      <c r="Z271" s="9">
        <f>B271/N271</f>
        <v>0</v>
      </c>
      <c r="AA271" s="9">
        <f>C271/O271</f>
        <v>0</v>
      </c>
      <c r="AB271" s="9">
        <f>D271/P271</f>
        <v>0</v>
      </c>
      <c r="AC271" s="9">
        <f>E271/Q271</f>
        <v>0</v>
      </c>
      <c r="AD271" s="9">
        <f>F271/R271</f>
        <v>0</v>
      </c>
      <c r="AE271" s="9">
        <f>G271/S271</f>
        <v>0</v>
      </c>
      <c r="AF271" s="9">
        <f>H271/T271</f>
        <v>0</v>
      </c>
      <c r="AG271" s="9">
        <f>I271/U271</f>
        <v>0</v>
      </c>
      <c r="AH271" s="9">
        <f>J271/V271</f>
        <v>0</v>
      </c>
      <c r="AI271" s="9">
        <f>K271/W271</f>
        <v>6.2171870682508979E-3</v>
      </c>
      <c r="AJ271" s="9">
        <f>M271/Y271</f>
        <v>3.3898228478579711E-5</v>
      </c>
    </row>
    <row r="272" spans="1:36" x14ac:dyDescent="0.3">
      <c r="A272" t="s">
        <v>295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14</v>
      </c>
      <c r="K272">
        <v>84</v>
      </c>
      <c r="L272">
        <f t="shared" si="8"/>
        <v>98</v>
      </c>
      <c r="M272">
        <v>98</v>
      </c>
      <c r="N272">
        <f>VLOOKUP(A272,'[1]PIVOT- Population Data Set'!A272:L741,2,FALSE)</f>
        <v>35169</v>
      </c>
      <c r="O272">
        <f>VLOOKUP(A272,'[1]PIVOT- Population Data Set'!A272:L741,3,FALSE)</f>
        <v>76344</v>
      </c>
      <c r="P272">
        <f>VLOOKUP(A272,'[1]PIVOT- Population Data Set'!A272:L741,4,FALSE)</f>
        <v>117712</v>
      </c>
      <c r="Q272">
        <f>VLOOKUP(A272,'[1]PIVOT- Population Data Set'!A272:L741,5,FALSE)</f>
        <v>159533</v>
      </c>
      <c r="R272">
        <f>VLOOKUP(A272,'[1]PIVOT- Population Data Set'!A272:L741,6,FALSE)</f>
        <v>203226</v>
      </c>
      <c r="S272">
        <f>VLOOKUP(A272,'[1]PIVOT- Population Data Set'!A272:L741,7,FALSE)</f>
        <v>249850</v>
      </c>
      <c r="T272">
        <f>VLOOKUP(A272,'[1]PIVOT- Population Data Set'!A272:L741,8,FALSE)</f>
        <v>293924</v>
      </c>
      <c r="U272">
        <f>VLOOKUP(A272,'[1]PIVOT- Population Data Set'!A272:L741,9,FALSE)</f>
        <v>325066</v>
      </c>
      <c r="V272">
        <f>VLOOKUP(A272,'[1]PIVOT- Population Data Set'!A272:L741,10,FALSE)</f>
        <v>351335</v>
      </c>
      <c r="W272">
        <f>VLOOKUP(A272,'[1]PIVOT- Population Data Set'!A272:L741,11,FALSE)</f>
        <v>12981</v>
      </c>
      <c r="X272">
        <f t="shared" si="9"/>
        <v>689382</v>
      </c>
      <c r="Y272">
        <f>VLOOKUP(A272,'[1]PIVOT- Population Data Set'!A272:L741,12,FALSE)</f>
        <v>1375382</v>
      </c>
      <c r="Z272" s="9">
        <f>B272/N272</f>
        <v>0</v>
      </c>
      <c r="AA272" s="9">
        <f>C272/O272</f>
        <v>0</v>
      </c>
      <c r="AB272" s="9">
        <f>D272/P272</f>
        <v>0</v>
      </c>
      <c r="AC272" s="9">
        <f>E272/Q272</f>
        <v>0</v>
      </c>
      <c r="AD272" s="9">
        <f>F272/R272</f>
        <v>0</v>
      </c>
      <c r="AE272" s="9">
        <f>G272/S272</f>
        <v>0</v>
      </c>
      <c r="AF272" s="9">
        <f>H272/T272</f>
        <v>0</v>
      </c>
      <c r="AG272" s="9">
        <f>I272/U272</f>
        <v>0</v>
      </c>
      <c r="AH272" s="9">
        <f>J272/V272</f>
        <v>3.9848008311156019E-5</v>
      </c>
      <c r="AI272" s="9">
        <f>K272/W272</f>
        <v>6.4709960711809567E-3</v>
      </c>
      <c r="AJ272" s="9">
        <f>M272/Y272</f>
        <v>7.1252931912734062E-5</v>
      </c>
    </row>
    <row r="273" spans="1:36" x14ac:dyDescent="0.3">
      <c r="A273" t="s">
        <v>296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11</v>
      </c>
      <c r="H273">
        <v>58</v>
      </c>
      <c r="I273">
        <v>106</v>
      </c>
      <c r="J273">
        <v>363</v>
      </c>
      <c r="K273">
        <v>605</v>
      </c>
      <c r="L273">
        <f t="shared" si="8"/>
        <v>1074</v>
      </c>
      <c r="M273">
        <v>1143</v>
      </c>
      <c r="N273">
        <f>VLOOKUP(A273,'[1]PIVOT- Population Data Set'!A273:L742,2,FALSE)</f>
        <v>83747</v>
      </c>
      <c r="O273">
        <f>VLOOKUP(A273,'[1]PIVOT- Population Data Set'!A273:L742,3,FALSE)</f>
        <v>167059</v>
      </c>
      <c r="P273">
        <f>VLOOKUP(A273,'[1]PIVOT- Population Data Set'!A273:L742,4,FALSE)</f>
        <v>245748</v>
      </c>
      <c r="Q273">
        <f>VLOOKUP(A273,'[1]PIVOT- Population Data Set'!A273:L742,5,FALSE)</f>
        <v>325796</v>
      </c>
      <c r="R273">
        <f>VLOOKUP(A273,'[1]PIVOT- Population Data Set'!A273:L742,6,FALSE)</f>
        <v>413531</v>
      </c>
      <c r="S273">
        <f>VLOOKUP(A273,'[1]PIVOT- Population Data Set'!A273:L742,7,FALSE)</f>
        <v>503777</v>
      </c>
      <c r="T273">
        <f>VLOOKUP(A273,'[1]PIVOT- Population Data Set'!A273:L742,8,FALSE)</f>
        <v>582345</v>
      </c>
      <c r="U273">
        <f>VLOOKUP(A273,'[1]PIVOT- Population Data Set'!A273:L742,9,FALSE)</f>
        <v>659218</v>
      </c>
      <c r="V273">
        <f>VLOOKUP(A273,'[1]PIVOT- Population Data Set'!A273:L742,10,FALSE)</f>
        <v>742866</v>
      </c>
      <c r="W273">
        <f>VLOOKUP(A273,'[1]PIVOT- Population Data Set'!A273:L742,11,FALSE)</f>
        <v>107521</v>
      </c>
      <c r="X273">
        <f t="shared" si="9"/>
        <v>1509605</v>
      </c>
      <c r="Y273">
        <f>VLOOKUP(A273,'[1]PIVOT- Population Data Set'!A273:L742,12,FALSE)</f>
        <v>8650548</v>
      </c>
      <c r="Z273" s="9">
        <f>B273/N273</f>
        <v>0</v>
      </c>
      <c r="AA273" s="9">
        <f>C273/O273</f>
        <v>0</v>
      </c>
      <c r="AB273" s="9">
        <f>D273/P273</f>
        <v>0</v>
      </c>
      <c r="AC273" s="9">
        <f>E273/Q273</f>
        <v>0</v>
      </c>
      <c r="AD273" s="9">
        <f>F273/R273</f>
        <v>0</v>
      </c>
      <c r="AE273" s="9">
        <f>G273/S273</f>
        <v>2.1835057972078916E-5</v>
      </c>
      <c r="AF273" s="9">
        <f>H273/T273</f>
        <v>9.9597317741201516E-5</v>
      </c>
      <c r="AG273" s="9">
        <f>I273/U273</f>
        <v>1.6079658019046809E-4</v>
      </c>
      <c r="AH273" s="9">
        <f>J273/V273</f>
        <v>4.886480199659158E-4</v>
      </c>
      <c r="AI273" s="9">
        <f>K273/W273</f>
        <v>5.6268077863859149E-3</v>
      </c>
      <c r="AJ273" s="9">
        <f>M273/Y273</f>
        <v>1.3213035752185874E-4</v>
      </c>
    </row>
    <row r="274" spans="1:36" x14ac:dyDescent="0.3">
      <c r="A274" t="s">
        <v>297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31</v>
      </c>
      <c r="I274">
        <v>92</v>
      </c>
      <c r="J274">
        <v>286</v>
      </c>
      <c r="K274">
        <v>546</v>
      </c>
      <c r="L274">
        <f t="shared" si="8"/>
        <v>924</v>
      </c>
      <c r="M274">
        <v>955</v>
      </c>
      <c r="N274">
        <f>VLOOKUP(A274,'[1]PIVOT- Population Data Set'!A274:L743,2,FALSE)</f>
        <v>81437</v>
      </c>
      <c r="O274">
        <f>VLOOKUP(A274,'[1]PIVOT- Population Data Set'!A274:L743,3,FALSE)</f>
        <v>173706</v>
      </c>
      <c r="P274">
        <f>VLOOKUP(A274,'[1]PIVOT- Population Data Set'!A274:L743,4,FALSE)</f>
        <v>251387</v>
      </c>
      <c r="Q274">
        <f>VLOOKUP(A274,'[1]PIVOT- Population Data Set'!A274:L743,5,FALSE)</f>
        <v>330339</v>
      </c>
      <c r="R274">
        <f>VLOOKUP(A274,'[1]PIVOT- Population Data Set'!A274:L743,6,FALSE)</f>
        <v>415935</v>
      </c>
      <c r="S274">
        <f>VLOOKUP(A274,'[1]PIVOT- Population Data Set'!A274:L743,7,FALSE)</f>
        <v>500127</v>
      </c>
      <c r="T274">
        <f>VLOOKUP(A274,'[1]PIVOT- Population Data Set'!A274:L743,8,FALSE)</f>
        <v>582096</v>
      </c>
      <c r="U274">
        <f>VLOOKUP(A274,'[1]PIVOT- Population Data Set'!A274:L743,9,FALSE)</f>
        <v>649838</v>
      </c>
      <c r="V274">
        <f>VLOOKUP(A274,'[1]PIVOT- Population Data Set'!A274:L743,10,FALSE)</f>
        <v>735649</v>
      </c>
      <c r="W274">
        <f>VLOOKUP(A274,'[1]PIVOT- Population Data Set'!A274:L743,11,FALSE)</f>
        <v>292466</v>
      </c>
      <c r="X274">
        <f t="shared" si="9"/>
        <v>1677953</v>
      </c>
      <c r="Y274">
        <f>VLOOKUP(A274,'[1]PIVOT- Population Data Set'!A274:L743,12,FALSE)</f>
        <v>8721577</v>
      </c>
      <c r="Z274" s="9">
        <f>B274/N274</f>
        <v>0</v>
      </c>
      <c r="AA274" s="9">
        <f>C274/O274</f>
        <v>0</v>
      </c>
      <c r="AB274" s="9">
        <f>D274/P274</f>
        <v>0</v>
      </c>
      <c r="AC274" s="9">
        <f>E274/Q274</f>
        <v>0</v>
      </c>
      <c r="AD274" s="9">
        <f>F274/R274</f>
        <v>0</v>
      </c>
      <c r="AE274" s="9">
        <f>G274/S274</f>
        <v>0</v>
      </c>
      <c r="AF274" s="9">
        <f>H274/T274</f>
        <v>5.3255820345784891E-5</v>
      </c>
      <c r="AG274" s="9">
        <f>I274/U274</f>
        <v>1.4157374607209796E-4</v>
      </c>
      <c r="AH274" s="9">
        <f>J274/V274</f>
        <v>3.8877236290676666E-4</v>
      </c>
      <c r="AI274" s="9">
        <f>K274/W274</f>
        <v>1.8668836719481924E-3</v>
      </c>
      <c r="AJ274" s="9">
        <f>M274/Y274</f>
        <v>1.0949854596250196E-4</v>
      </c>
    </row>
    <row r="275" spans="1:36" x14ac:dyDescent="0.3">
      <c r="A275" t="s">
        <v>298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12</v>
      </c>
      <c r="H275">
        <v>46</v>
      </c>
      <c r="I275">
        <v>94</v>
      </c>
      <c r="J275">
        <v>292</v>
      </c>
      <c r="K275">
        <v>603</v>
      </c>
      <c r="L275">
        <f t="shared" si="8"/>
        <v>989</v>
      </c>
      <c r="M275">
        <v>1047</v>
      </c>
      <c r="N275">
        <f>VLOOKUP(A275,'[1]PIVOT- Population Data Set'!A275:L744,2,FALSE)</f>
        <v>80558</v>
      </c>
      <c r="O275">
        <f>VLOOKUP(A275,'[1]PIVOT- Population Data Set'!A275:L744,3,FALSE)</f>
        <v>163085</v>
      </c>
      <c r="P275">
        <f>VLOOKUP(A275,'[1]PIVOT- Population Data Set'!A275:L744,4,FALSE)</f>
        <v>241749</v>
      </c>
      <c r="Q275">
        <f>VLOOKUP(A275,'[1]PIVOT- Population Data Set'!A275:L744,5,FALSE)</f>
        <v>321013</v>
      </c>
      <c r="R275">
        <f>VLOOKUP(A275,'[1]PIVOT- Population Data Set'!A275:L744,6,FALSE)</f>
        <v>404542</v>
      </c>
      <c r="S275">
        <f>VLOOKUP(A275,'[1]PIVOT- Population Data Set'!A275:L744,7,FALSE)</f>
        <v>490403</v>
      </c>
      <c r="T275">
        <f>VLOOKUP(A275,'[1]PIVOT- Population Data Set'!A275:L744,8,FALSE)</f>
        <v>575574</v>
      </c>
      <c r="U275">
        <f>VLOOKUP(A275,'[1]PIVOT- Population Data Set'!A275:L744,9,FALSE)</f>
        <v>652735</v>
      </c>
      <c r="V275">
        <f>VLOOKUP(A275,'[1]PIVOT- Population Data Set'!A275:L744,10,FALSE)</f>
        <v>738943</v>
      </c>
      <c r="W275">
        <f>VLOOKUP(A275,'[1]PIVOT- Population Data Set'!A275:L744,11,FALSE)</f>
        <v>36586</v>
      </c>
      <c r="X275">
        <f t="shared" si="9"/>
        <v>1428264</v>
      </c>
      <c r="Y275">
        <f>VLOOKUP(A275,'[1]PIVOT- Population Data Set'!A275:L744,12,FALSE)</f>
        <v>8753064</v>
      </c>
      <c r="Z275" s="9">
        <f>B275/N275</f>
        <v>0</v>
      </c>
      <c r="AA275" s="9">
        <f>C275/O275</f>
        <v>0</v>
      </c>
      <c r="AB275" s="9">
        <f>D275/P275</f>
        <v>0</v>
      </c>
      <c r="AC275" s="9">
        <f>E275/Q275</f>
        <v>0</v>
      </c>
      <c r="AD275" s="9">
        <f>F275/R275</f>
        <v>0</v>
      </c>
      <c r="AE275" s="9">
        <f>G275/S275</f>
        <v>2.4469670862535505E-5</v>
      </c>
      <c r="AF275" s="9">
        <f>H275/T275</f>
        <v>7.9920218772911917E-5</v>
      </c>
      <c r="AG275" s="9">
        <f>I275/U275</f>
        <v>1.4400943721418341E-4</v>
      </c>
      <c r="AH275" s="9">
        <f>J275/V275</f>
        <v>3.9515903121079704E-4</v>
      </c>
      <c r="AI275" s="9">
        <f>K275/W275</f>
        <v>1.6481714316951838E-2</v>
      </c>
      <c r="AJ275" s="9">
        <f>M275/Y275</f>
        <v>1.1961525701171612E-4</v>
      </c>
    </row>
    <row r="276" spans="1:36" x14ac:dyDescent="0.3">
      <c r="A276" t="s">
        <v>299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23</v>
      </c>
      <c r="I276">
        <v>98</v>
      </c>
      <c r="J276">
        <v>283</v>
      </c>
      <c r="K276">
        <v>571</v>
      </c>
      <c r="L276">
        <f t="shared" si="8"/>
        <v>952</v>
      </c>
      <c r="M276">
        <v>975</v>
      </c>
      <c r="N276">
        <f>VLOOKUP(A276,'[1]PIVOT- Population Data Set'!A276:L745,2,FALSE)</f>
        <v>79226</v>
      </c>
      <c r="O276">
        <f>VLOOKUP(A276,'[1]PIVOT- Population Data Set'!A276:L745,3,FALSE)</f>
        <v>161736</v>
      </c>
      <c r="P276">
        <f>VLOOKUP(A276,'[1]PIVOT- Population Data Set'!A276:L745,4,FALSE)</f>
        <v>241570</v>
      </c>
      <c r="Q276">
        <f>VLOOKUP(A276,'[1]PIVOT- Population Data Set'!A276:L745,5,FALSE)</f>
        <v>321138</v>
      </c>
      <c r="R276">
        <f>VLOOKUP(A276,'[1]PIVOT- Population Data Set'!A276:L745,6,FALSE)</f>
        <v>403311</v>
      </c>
      <c r="S276">
        <f>VLOOKUP(A276,'[1]PIVOT- Population Data Set'!A276:L745,7,FALSE)</f>
        <v>490556</v>
      </c>
      <c r="T276">
        <f>VLOOKUP(A276,'[1]PIVOT- Population Data Set'!A276:L745,8,FALSE)</f>
        <v>578450</v>
      </c>
      <c r="U276">
        <f>VLOOKUP(A276,'[1]PIVOT- Population Data Set'!A276:L745,9,FALSE)</f>
        <v>658630</v>
      </c>
      <c r="V276">
        <f>VLOOKUP(A276,'[1]PIVOT- Population Data Set'!A276:L745,10,FALSE)</f>
        <v>728174</v>
      </c>
      <c r="W276">
        <f>VLOOKUP(A276,'[1]PIVOT- Population Data Set'!A276:L745,11,FALSE)</f>
        <v>131851</v>
      </c>
      <c r="X276">
        <f t="shared" si="9"/>
        <v>1518655</v>
      </c>
      <c r="Y276">
        <f>VLOOKUP(A276,'[1]PIVOT- Population Data Set'!A276:L745,12,FALSE)</f>
        <v>8793888</v>
      </c>
      <c r="Z276" s="9">
        <f>B276/N276</f>
        <v>0</v>
      </c>
      <c r="AA276" s="9">
        <f>C276/O276</f>
        <v>0</v>
      </c>
      <c r="AB276" s="9">
        <f>D276/P276</f>
        <v>0</v>
      </c>
      <c r="AC276" s="9">
        <f>E276/Q276</f>
        <v>0</v>
      </c>
      <c r="AD276" s="9">
        <f>F276/R276</f>
        <v>0</v>
      </c>
      <c r="AE276" s="9">
        <f>G276/S276</f>
        <v>0</v>
      </c>
      <c r="AF276" s="9">
        <f>H276/T276</f>
        <v>3.9761431411530815E-5</v>
      </c>
      <c r="AG276" s="9">
        <f>I276/U276</f>
        <v>1.4879370815176957E-4</v>
      </c>
      <c r="AH276" s="9">
        <f>J276/V276</f>
        <v>3.8864337369914334E-4</v>
      </c>
      <c r="AI276" s="9">
        <f>K276/W276</f>
        <v>4.3306459564205046E-3</v>
      </c>
      <c r="AJ276" s="9">
        <f>M276/Y276</f>
        <v>1.108724605089353E-4</v>
      </c>
    </row>
    <row r="277" spans="1:36" x14ac:dyDescent="0.3">
      <c r="A277" t="s">
        <v>300</v>
      </c>
      <c r="B277">
        <v>0</v>
      </c>
      <c r="C277">
        <v>0</v>
      </c>
      <c r="D277">
        <v>0</v>
      </c>
      <c r="E277">
        <v>0</v>
      </c>
      <c r="F277">
        <v>11</v>
      </c>
      <c r="G277">
        <v>0</v>
      </c>
      <c r="H277">
        <v>52</v>
      </c>
      <c r="I277">
        <v>122</v>
      </c>
      <c r="J277">
        <v>334</v>
      </c>
      <c r="K277">
        <v>690</v>
      </c>
      <c r="L277">
        <f t="shared" si="8"/>
        <v>1146</v>
      </c>
      <c r="M277">
        <v>1209</v>
      </c>
      <c r="N277">
        <f>VLOOKUP(A277,'[1]PIVOT- Population Data Set'!A277:L746,2,FALSE)</f>
        <v>78598</v>
      </c>
      <c r="O277">
        <f>VLOOKUP(A277,'[1]PIVOT- Population Data Set'!A277:L746,3,FALSE)</f>
        <v>169020</v>
      </c>
      <c r="P277">
        <f>VLOOKUP(A277,'[1]PIVOT- Population Data Set'!A277:L746,4,FALSE)</f>
        <v>250724</v>
      </c>
      <c r="Q277">
        <f>VLOOKUP(A277,'[1]PIVOT- Population Data Set'!A277:L746,5,FALSE)</f>
        <v>330669</v>
      </c>
      <c r="R277">
        <f>VLOOKUP(A277,'[1]PIVOT- Population Data Set'!A277:L746,6,FALSE)</f>
        <v>419564</v>
      </c>
      <c r="S277">
        <f>VLOOKUP(A277,'[1]PIVOT- Population Data Set'!A277:L746,7,FALSE)</f>
        <v>507718</v>
      </c>
      <c r="T277">
        <f>VLOOKUP(A277,'[1]PIVOT- Population Data Set'!A277:L746,8,FALSE)</f>
        <v>588870</v>
      </c>
      <c r="U277">
        <f>VLOOKUP(A277,'[1]PIVOT- Population Data Set'!A277:L746,9,FALSE)</f>
        <v>672150</v>
      </c>
      <c r="V277">
        <f>VLOOKUP(A277,'[1]PIVOT- Population Data Set'!A277:L746,10,FALSE)</f>
        <v>768600</v>
      </c>
      <c r="W277">
        <f>VLOOKUP(A277,'[1]PIVOT- Population Data Set'!A277:L746,11,FALSE)</f>
        <v>54544</v>
      </c>
      <c r="X277">
        <f t="shared" si="9"/>
        <v>1495294</v>
      </c>
      <c r="Y277">
        <f>VLOOKUP(A277,'[1]PIVOT- Population Data Set'!A277:L746,12,FALSE)</f>
        <v>8832406</v>
      </c>
      <c r="Z277" s="9">
        <f>B277/N277</f>
        <v>0</v>
      </c>
      <c r="AA277" s="9">
        <f>C277/O277</f>
        <v>0</v>
      </c>
      <c r="AB277" s="9">
        <f>D277/P277</f>
        <v>0</v>
      </c>
      <c r="AC277" s="9">
        <f>E277/Q277</f>
        <v>0</v>
      </c>
      <c r="AD277" s="9">
        <f>F277/R277</f>
        <v>2.6217692652372463E-5</v>
      </c>
      <c r="AE277" s="9">
        <f>G277/S277</f>
        <v>0</v>
      </c>
      <c r="AF277" s="9">
        <f>H277/T277</f>
        <v>8.8304719207974602E-5</v>
      </c>
      <c r="AG277" s="9">
        <f>I277/U277</f>
        <v>1.8150710406903222E-4</v>
      </c>
      <c r="AH277" s="9">
        <f>J277/V277</f>
        <v>4.3455633619568046E-4</v>
      </c>
      <c r="AI277" s="9">
        <f>K277/W277</f>
        <v>1.2650337342329128E-2</v>
      </c>
      <c r="AJ277" s="9">
        <f>M277/Y277</f>
        <v>1.3688229458654866E-4</v>
      </c>
    </row>
    <row r="278" spans="1:36" x14ac:dyDescent="0.3">
      <c r="A278" t="s">
        <v>301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43</v>
      </c>
      <c r="I278">
        <v>119</v>
      </c>
      <c r="J278">
        <v>274</v>
      </c>
      <c r="K278">
        <v>633</v>
      </c>
      <c r="L278">
        <f t="shared" si="8"/>
        <v>1026</v>
      </c>
      <c r="M278">
        <v>1069</v>
      </c>
      <c r="N278">
        <f>VLOOKUP(A278,'[1]PIVOT- Population Data Set'!A278:L747,2,FALSE)</f>
        <v>77202</v>
      </c>
      <c r="O278">
        <f>VLOOKUP(A278,'[1]PIVOT- Population Data Set'!A278:L747,3,FALSE)</f>
        <v>176021</v>
      </c>
      <c r="P278">
        <f>VLOOKUP(A278,'[1]PIVOT- Population Data Set'!A278:L747,4,FALSE)</f>
        <v>259679</v>
      </c>
      <c r="Q278">
        <f>VLOOKUP(A278,'[1]PIVOT- Population Data Set'!A278:L747,5,FALSE)</f>
        <v>340164</v>
      </c>
      <c r="R278">
        <f>VLOOKUP(A278,'[1]PIVOT- Population Data Set'!A278:L747,6,FALSE)</f>
        <v>427043</v>
      </c>
      <c r="S278">
        <f>VLOOKUP(A278,'[1]PIVOT- Population Data Set'!A278:L747,7,FALSE)</f>
        <v>515900</v>
      </c>
      <c r="T278">
        <f>VLOOKUP(A278,'[1]PIVOT- Population Data Set'!A278:L747,8,FALSE)</f>
        <v>607517</v>
      </c>
      <c r="U278">
        <f>VLOOKUP(A278,'[1]PIVOT- Population Data Set'!A278:L747,9,FALSE)</f>
        <v>684541</v>
      </c>
      <c r="V278">
        <f>VLOOKUP(A278,'[1]PIVOT- Population Data Set'!A278:L747,10,FALSE)</f>
        <v>779710</v>
      </c>
      <c r="W278">
        <f>VLOOKUP(A278,'[1]PIVOT- Population Data Set'!A278:L747,11,FALSE)</f>
        <v>42100</v>
      </c>
      <c r="X278">
        <f t="shared" si="9"/>
        <v>1506351</v>
      </c>
      <c r="Y278">
        <f>VLOOKUP(A278,'[1]PIVOT- Population Data Set'!A278:L747,12,FALSE)</f>
        <v>8874374</v>
      </c>
      <c r="Z278" s="9">
        <f>B278/N278</f>
        <v>0</v>
      </c>
      <c r="AA278" s="9">
        <f>C278/O278</f>
        <v>0</v>
      </c>
      <c r="AB278" s="9">
        <f>D278/P278</f>
        <v>0</v>
      </c>
      <c r="AC278" s="9">
        <f>E278/Q278</f>
        <v>0</v>
      </c>
      <c r="AD278" s="9">
        <f>F278/R278</f>
        <v>0</v>
      </c>
      <c r="AE278" s="9">
        <f>G278/S278</f>
        <v>0</v>
      </c>
      <c r="AF278" s="9">
        <f>H278/T278</f>
        <v>7.0779912331671372E-5</v>
      </c>
      <c r="AG278" s="9">
        <f>I278/U278</f>
        <v>1.7383911263167584E-4</v>
      </c>
      <c r="AH278" s="9">
        <f>J278/V278</f>
        <v>3.5141270472355106E-4</v>
      </c>
      <c r="AI278" s="9">
        <f>K278/W278</f>
        <v>1.503562945368171E-2</v>
      </c>
      <c r="AJ278" s="9">
        <f>M278/Y278</f>
        <v>1.2045920084053253E-4</v>
      </c>
    </row>
    <row r="279" spans="1:36" x14ac:dyDescent="0.3">
      <c r="A279" t="s">
        <v>302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10</v>
      </c>
      <c r="H279">
        <v>43</v>
      </c>
      <c r="I279">
        <v>140</v>
      </c>
      <c r="J279">
        <v>331</v>
      </c>
      <c r="K279">
        <v>754</v>
      </c>
      <c r="L279">
        <f t="shared" si="8"/>
        <v>1225</v>
      </c>
      <c r="M279">
        <v>1278</v>
      </c>
      <c r="N279">
        <f>VLOOKUP(A279,'[1]PIVOT- Population Data Set'!A279:L748,2,FALSE)</f>
        <v>76158</v>
      </c>
      <c r="O279">
        <f>VLOOKUP(A279,'[1]PIVOT- Population Data Set'!A279:L748,3,FALSE)</f>
        <v>173761</v>
      </c>
      <c r="P279">
        <f>VLOOKUP(A279,'[1]PIVOT- Population Data Set'!A279:L748,4,FALSE)</f>
        <v>258656</v>
      </c>
      <c r="Q279">
        <f>VLOOKUP(A279,'[1]PIVOT- Population Data Set'!A279:L748,5,FALSE)</f>
        <v>339513</v>
      </c>
      <c r="R279">
        <f>VLOOKUP(A279,'[1]PIVOT- Population Data Set'!A279:L748,6,FALSE)</f>
        <v>424570</v>
      </c>
      <c r="S279">
        <f>VLOOKUP(A279,'[1]PIVOT- Population Data Set'!A279:L748,7,FALSE)</f>
        <v>513348</v>
      </c>
      <c r="T279">
        <f>VLOOKUP(A279,'[1]PIVOT- Population Data Set'!A279:L748,8,FALSE)</f>
        <v>597877</v>
      </c>
      <c r="U279">
        <f>VLOOKUP(A279,'[1]PIVOT- Population Data Set'!A279:L748,9,FALSE)</f>
        <v>659340</v>
      </c>
      <c r="V279">
        <f>VLOOKUP(A279,'[1]PIVOT- Population Data Set'!A279:L748,10,FALSE)</f>
        <v>745562</v>
      </c>
      <c r="W279">
        <f>VLOOKUP(A279,'[1]PIVOT- Population Data Set'!A279:L748,11,FALSE)</f>
        <v>86685</v>
      </c>
      <c r="X279">
        <f t="shared" si="9"/>
        <v>1491587</v>
      </c>
      <c r="Y279">
        <f>VLOOKUP(A279,'[1]PIVOT- Population Data Set'!A279:L748,12,FALSE)</f>
        <v>8904413</v>
      </c>
      <c r="Z279" s="9">
        <f>B279/N279</f>
        <v>0</v>
      </c>
      <c r="AA279" s="9">
        <f>C279/O279</f>
        <v>0</v>
      </c>
      <c r="AB279" s="9">
        <f>D279/P279</f>
        <v>0</v>
      </c>
      <c r="AC279" s="9">
        <f>E279/Q279</f>
        <v>0</v>
      </c>
      <c r="AD279" s="9">
        <f>F279/R279</f>
        <v>0</v>
      </c>
      <c r="AE279" s="9">
        <f>G279/S279</f>
        <v>1.947996291015062E-5</v>
      </c>
      <c r="AF279" s="9">
        <f>H279/T279</f>
        <v>7.1921147660806493E-5</v>
      </c>
      <c r="AG279" s="9">
        <f>I279/U279</f>
        <v>2.1233354566687899E-4</v>
      </c>
      <c r="AH279" s="9">
        <f>J279/V279</f>
        <v>4.4396039497721182E-4</v>
      </c>
      <c r="AI279" s="9">
        <f>K279/W279</f>
        <v>8.6981600046144077E-3</v>
      </c>
      <c r="AJ279" s="9">
        <f>M279/Y279</f>
        <v>1.4352434012213943E-4</v>
      </c>
    </row>
    <row r="280" spans="1:36" x14ac:dyDescent="0.3">
      <c r="A280" t="s">
        <v>303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63</v>
      </c>
      <c r="I280">
        <v>159</v>
      </c>
      <c r="J280">
        <v>281</v>
      </c>
      <c r="K280">
        <v>581</v>
      </c>
      <c r="L280">
        <f t="shared" si="8"/>
        <v>1021</v>
      </c>
      <c r="M280">
        <v>1084</v>
      </c>
      <c r="N280">
        <f>VLOOKUP(A280,'[1]PIVOT- Population Data Set'!A280:L749,2,FALSE)</f>
        <v>71860</v>
      </c>
      <c r="O280">
        <f>VLOOKUP(A280,'[1]PIVOT- Population Data Set'!A280:L749,3,FALSE)</f>
        <v>164473</v>
      </c>
      <c r="P280">
        <f>VLOOKUP(A280,'[1]PIVOT- Population Data Set'!A280:L749,4,FALSE)</f>
        <v>246898</v>
      </c>
      <c r="Q280">
        <f>VLOOKUP(A280,'[1]PIVOT- Population Data Set'!A280:L749,5,FALSE)</f>
        <v>324361</v>
      </c>
      <c r="R280">
        <f>VLOOKUP(A280,'[1]PIVOT- Population Data Set'!A280:L749,6,FALSE)</f>
        <v>410850</v>
      </c>
      <c r="S280">
        <f>VLOOKUP(A280,'[1]PIVOT- Population Data Set'!A280:L749,7,FALSE)</f>
        <v>493783</v>
      </c>
      <c r="T280">
        <f>VLOOKUP(A280,'[1]PIVOT- Population Data Set'!A280:L749,8,FALSE)</f>
        <v>574761</v>
      </c>
      <c r="U280">
        <f>VLOOKUP(A280,'[1]PIVOT- Population Data Set'!A280:L749,9,FALSE)</f>
        <v>626986</v>
      </c>
      <c r="V280">
        <f>VLOOKUP(A280,'[1]PIVOT- Population Data Set'!A280:L749,10,FALSE)</f>
        <v>718571</v>
      </c>
      <c r="W280">
        <f>VLOOKUP(A280,'[1]PIVOT- Population Data Set'!A280:L749,11,FALSE)</f>
        <v>56156</v>
      </c>
      <c r="X280">
        <f t="shared" si="9"/>
        <v>1401713</v>
      </c>
      <c r="Y280">
        <f>VLOOKUP(A280,'[1]PIVOT- Population Data Set'!A280:L749,12,FALSE)</f>
        <v>8850952</v>
      </c>
      <c r="Z280" s="9">
        <f>B280/N280</f>
        <v>0</v>
      </c>
      <c r="AA280" s="9">
        <f>C280/O280</f>
        <v>0</v>
      </c>
      <c r="AB280" s="9">
        <f>D280/P280</f>
        <v>0</v>
      </c>
      <c r="AC280" s="9">
        <f>E280/Q280</f>
        <v>0</v>
      </c>
      <c r="AD280" s="9">
        <f>F280/R280</f>
        <v>0</v>
      </c>
      <c r="AE280" s="9">
        <f>G280/S280</f>
        <v>0</v>
      </c>
      <c r="AF280" s="9">
        <f>H280/T280</f>
        <v>1.0961077734919383E-4</v>
      </c>
      <c r="AG280" s="9">
        <f>I280/U280</f>
        <v>2.5359417913637625E-4</v>
      </c>
      <c r="AH280" s="9">
        <f>J280/V280</f>
        <v>3.9105391116535458E-4</v>
      </c>
      <c r="AI280" s="9">
        <f>K280/W280</f>
        <v>1.0346178502742361E-2</v>
      </c>
      <c r="AJ280" s="9">
        <f>M280/Y280</f>
        <v>1.2247270124162915E-4</v>
      </c>
    </row>
    <row r="281" spans="1:36" x14ac:dyDescent="0.3">
      <c r="A281" t="s">
        <v>304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69</v>
      </c>
      <c r="I281">
        <v>131</v>
      </c>
      <c r="J281">
        <v>343</v>
      </c>
      <c r="K281">
        <v>650</v>
      </c>
      <c r="L281">
        <f t="shared" si="8"/>
        <v>1124</v>
      </c>
      <c r="M281">
        <v>1193</v>
      </c>
      <c r="N281">
        <f>VLOOKUP(A281,'[1]PIVOT- Population Data Set'!A281:L750,2,FALSE)</f>
        <v>76291</v>
      </c>
      <c r="O281">
        <f>VLOOKUP(A281,'[1]PIVOT- Population Data Set'!A281:L750,3,FALSE)</f>
        <v>172952</v>
      </c>
      <c r="P281">
        <f>VLOOKUP(A281,'[1]PIVOT- Population Data Set'!A281:L750,4,FALSE)</f>
        <v>261559</v>
      </c>
      <c r="Q281">
        <f>VLOOKUP(A281,'[1]PIVOT- Population Data Set'!A281:L750,5,FALSE)</f>
        <v>343944</v>
      </c>
      <c r="R281">
        <f>VLOOKUP(A281,'[1]PIVOT- Population Data Set'!A281:L750,6,FALSE)</f>
        <v>448325</v>
      </c>
      <c r="S281">
        <f>VLOOKUP(A281,'[1]PIVOT- Population Data Set'!A281:L750,7,FALSE)</f>
        <v>544153</v>
      </c>
      <c r="T281">
        <f>VLOOKUP(A281,'[1]PIVOT- Population Data Set'!A281:L750,8,FALSE)</f>
        <v>638973</v>
      </c>
      <c r="U281">
        <f>VLOOKUP(A281,'[1]PIVOT- Population Data Set'!A281:L750,9,FALSE)</f>
        <v>700254</v>
      </c>
      <c r="V281">
        <f>VLOOKUP(A281,'[1]PIVOT- Population Data Set'!A281:L750,10,FALSE)</f>
        <v>795104</v>
      </c>
      <c r="W281">
        <f>VLOOKUP(A281,'[1]PIVOT- Population Data Set'!A281:L750,11,FALSE)</f>
        <v>47083</v>
      </c>
      <c r="X281">
        <f t="shared" si="9"/>
        <v>1542441</v>
      </c>
      <c r="Y281">
        <f>VLOOKUP(A281,'[1]PIVOT- Population Data Set'!A281:L750,12,FALSE)</f>
        <v>9115905</v>
      </c>
      <c r="Z281" s="9">
        <f>B281/N281</f>
        <v>0</v>
      </c>
      <c r="AA281" s="9">
        <f>C281/O281</f>
        <v>0</v>
      </c>
      <c r="AB281" s="9">
        <f>D281/P281</f>
        <v>0</v>
      </c>
      <c r="AC281" s="9">
        <f>E281/Q281</f>
        <v>0</v>
      </c>
      <c r="AD281" s="9">
        <f>F281/R281</f>
        <v>0</v>
      </c>
      <c r="AE281" s="9">
        <f>G281/S281</f>
        <v>0</v>
      </c>
      <c r="AF281" s="9">
        <f>H281/T281</f>
        <v>1.0798578343685883E-4</v>
      </c>
      <c r="AG281" s="9">
        <f>I281/U281</f>
        <v>1.870749756516921E-4</v>
      </c>
      <c r="AH281" s="9">
        <f>J281/V281</f>
        <v>4.3139010745764074E-4</v>
      </c>
      <c r="AI281" s="9">
        <f>K281/W281</f>
        <v>1.3805407471911306E-2</v>
      </c>
      <c r="AJ281" s="9">
        <f>M281/Y281</f>
        <v>1.3087016593525273E-4</v>
      </c>
    </row>
    <row r="282" spans="1:36" x14ac:dyDescent="0.3">
      <c r="A282" t="s">
        <v>305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112</v>
      </c>
      <c r="L282">
        <f t="shared" si="8"/>
        <v>112</v>
      </c>
      <c r="M282">
        <v>112</v>
      </c>
      <c r="N282">
        <f>VLOOKUP(A282,'[1]PIVOT- Population Data Set'!A282:L751,2,FALSE)</f>
        <v>126172</v>
      </c>
      <c r="O282">
        <f>VLOOKUP(A282,'[1]PIVOT- Population Data Set'!A282:L751,3,FALSE)</f>
        <v>261894</v>
      </c>
      <c r="P282">
        <f>VLOOKUP(A282,'[1]PIVOT- Population Data Set'!A282:L751,4,FALSE)</f>
        <v>395161</v>
      </c>
      <c r="Q282">
        <f>VLOOKUP(A282,'[1]PIVOT- Population Data Set'!A282:L751,5,FALSE)</f>
        <v>531146</v>
      </c>
      <c r="R282">
        <f>VLOOKUP(A282,'[1]PIVOT- Population Data Set'!A282:L751,6,FALSE)</f>
        <v>645203</v>
      </c>
      <c r="S282">
        <f>VLOOKUP(A282,'[1]PIVOT- Population Data Set'!A282:L751,7,FALSE)</f>
        <v>756887</v>
      </c>
      <c r="T282">
        <f>VLOOKUP(A282,'[1]PIVOT- Population Data Set'!A282:L751,8,FALSE)</f>
        <v>873562</v>
      </c>
      <c r="U282">
        <f>VLOOKUP(A282,'[1]PIVOT- Population Data Set'!A282:L751,9,FALSE)</f>
        <v>982922</v>
      </c>
      <c r="V282">
        <f>VLOOKUP(A282,'[1]PIVOT- Population Data Set'!A282:L751,10,FALSE)</f>
        <v>1125122</v>
      </c>
      <c r="W282">
        <f>VLOOKUP(A282,'[1]PIVOT- Population Data Set'!A282:L751,11,FALSE)</f>
        <v>136128</v>
      </c>
      <c r="X282">
        <f t="shared" si="9"/>
        <v>2244172</v>
      </c>
      <c r="Y282">
        <f>VLOOKUP(A282,'[1]PIVOT- Population Data Set'!A282:L751,12,FALSE)</f>
        <v>1964860</v>
      </c>
      <c r="Z282" s="9">
        <f>B282/N282</f>
        <v>0</v>
      </c>
      <c r="AA282" s="9">
        <f>C282/O282</f>
        <v>0</v>
      </c>
      <c r="AB282" s="9">
        <f>D282/P282</f>
        <v>0</v>
      </c>
      <c r="AC282" s="9">
        <f>E282/Q282</f>
        <v>0</v>
      </c>
      <c r="AD282" s="9">
        <f>F282/R282</f>
        <v>0</v>
      </c>
      <c r="AE282" s="9">
        <f>G282/S282</f>
        <v>0</v>
      </c>
      <c r="AF282" s="9">
        <f>H282/T282</f>
        <v>0</v>
      </c>
      <c r="AG282" s="9">
        <f>I282/U282</f>
        <v>0</v>
      </c>
      <c r="AH282" s="9">
        <f>J282/V282</f>
        <v>0</v>
      </c>
      <c r="AI282" s="9">
        <f>K282/W282</f>
        <v>8.2275505406676072E-4</v>
      </c>
      <c r="AJ282" s="9">
        <f>M282/Y282</f>
        <v>5.7001516647496512E-5</v>
      </c>
    </row>
    <row r="283" spans="1:36" x14ac:dyDescent="0.3">
      <c r="A283" t="s">
        <v>306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23</v>
      </c>
      <c r="K283">
        <v>109</v>
      </c>
      <c r="L283">
        <f t="shared" si="8"/>
        <v>132</v>
      </c>
      <c r="M283">
        <v>132</v>
      </c>
      <c r="N283">
        <f>VLOOKUP(A283,'[1]PIVOT- Population Data Set'!A283:L752,2,FALSE)</f>
        <v>135989</v>
      </c>
      <c r="O283">
        <f>VLOOKUP(A283,'[1]PIVOT- Population Data Set'!A283:L752,3,FALSE)</f>
        <v>282432</v>
      </c>
      <c r="P283">
        <f>VLOOKUP(A283,'[1]PIVOT- Population Data Set'!A283:L752,4,FALSE)</f>
        <v>417535</v>
      </c>
      <c r="Q283">
        <f>VLOOKUP(A283,'[1]PIVOT- Population Data Set'!A283:L752,5,FALSE)</f>
        <v>546122</v>
      </c>
      <c r="R283">
        <f>VLOOKUP(A283,'[1]PIVOT- Population Data Set'!A283:L752,6,FALSE)</f>
        <v>658364</v>
      </c>
      <c r="S283">
        <f>VLOOKUP(A283,'[1]PIVOT- Population Data Set'!A283:L752,7,FALSE)</f>
        <v>769923</v>
      </c>
      <c r="T283">
        <f>VLOOKUP(A283,'[1]PIVOT- Population Data Set'!A283:L752,8,FALSE)</f>
        <v>887344</v>
      </c>
      <c r="U283">
        <f>VLOOKUP(A283,'[1]PIVOT- Population Data Set'!A283:L752,9,FALSE)</f>
        <v>1007597</v>
      </c>
      <c r="V283">
        <f>VLOOKUP(A283,'[1]PIVOT- Population Data Set'!A283:L752,10,FALSE)</f>
        <v>1142503</v>
      </c>
      <c r="W283">
        <f>VLOOKUP(A283,'[1]PIVOT- Population Data Set'!A283:L752,11,FALSE)</f>
        <v>83020</v>
      </c>
      <c r="X283">
        <f t="shared" si="9"/>
        <v>2233120</v>
      </c>
      <c r="Y283">
        <f>VLOOKUP(A283,'[1]PIVOT- Population Data Set'!A283:L752,12,FALSE)</f>
        <v>2107569</v>
      </c>
      <c r="Z283" s="9">
        <f>B283/N283</f>
        <v>0</v>
      </c>
      <c r="AA283" s="9">
        <f>C283/O283</f>
        <v>0</v>
      </c>
      <c r="AB283" s="9">
        <f>D283/P283</f>
        <v>0</v>
      </c>
      <c r="AC283" s="9">
        <f>E283/Q283</f>
        <v>0</v>
      </c>
      <c r="AD283" s="9">
        <f>F283/R283</f>
        <v>0</v>
      </c>
      <c r="AE283" s="9">
        <f>G283/S283</f>
        <v>0</v>
      </c>
      <c r="AF283" s="9">
        <f>H283/T283</f>
        <v>0</v>
      </c>
      <c r="AG283" s="9">
        <f>I283/U283</f>
        <v>0</v>
      </c>
      <c r="AH283" s="9">
        <f>J283/V283</f>
        <v>2.0131238167427133E-5</v>
      </c>
      <c r="AI283" s="9">
        <f>K283/W283</f>
        <v>1.3129366417730668E-3</v>
      </c>
      <c r="AJ283" s="9">
        <f>M283/Y283</f>
        <v>6.2631401391840546E-5</v>
      </c>
    </row>
    <row r="284" spans="1:36" x14ac:dyDescent="0.3">
      <c r="A284" t="s">
        <v>307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24</v>
      </c>
      <c r="K284">
        <v>138</v>
      </c>
      <c r="L284">
        <f t="shared" si="8"/>
        <v>162</v>
      </c>
      <c r="M284">
        <v>162</v>
      </c>
      <c r="N284">
        <f>VLOOKUP(A284,'[1]PIVOT- Population Data Set'!A284:L753,2,FALSE)</f>
        <v>136712</v>
      </c>
      <c r="O284">
        <f>VLOOKUP(A284,'[1]PIVOT- Population Data Set'!A284:L753,3,FALSE)</f>
        <v>266264</v>
      </c>
      <c r="P284">
        <f>VLOOKUP(A284,'[1]PIVOT- Population Data Set'!A284:L753,4,FALSE)</f>
        <v>400540</v>
      </c>
      <c r="Q284">
        <f>VLOOKUP(A284,'[1]PIVOT- Population Data Set'!A284:L753,5,FALSE)</f>
        <v>531283</v>
      </c>
      <c r="R284">
        <f>VLOOKUP(A284,'[1]PIVOT- Population Data Set'!A284:L753,6,FALSE)</f>
        <v>646292</v>
      </c>
      <c r="S284">
        <f>VLOOKUP(A284,'[1]PIVOT- Population Data Set'!A284:L753,7,FALSE)</f>
        <v>766291</v>
      </c>
      <c r="T284">
        <f>VLOOKUP(A284,'[1]PIVOT- Population Data Set'!A284:L753,8,FALSE)</f>
        <v>882396</v>
      </c>
      <c r="U284">
        <f>VLOOKUP(A284,'[1]PIVOT- Population Data Set'!A284:L753,9,FALSE)</f>
        <v>1001091</v>
      </c>
      <c r="V284">
        <f>VLOOKUP(A284,'[1]PIVOT- Population Data Set'!A284:L753,10,FALSE)</f>
        <v>1128341</v>
      </c>
      <c r="W284">
        <f>VLOOKUP(A284,'[1]PIVOT- Population Data Set'!A284:L753,11,FALSE)</f>
        <v>34373</v>
      </c>
      <c r="X284">
        <f t="shared" si="9"/>
        <v>2163805</v>
      </c>
      <c r="Y284">
        <f>VLOOKUP(A284,'[1]PIVOT- Population Data Set'!A284:L753,12,FALSE)</f>
        <v>2050625</v>
      </c>
      <c r="Z284" s="9">
        <f>B284/N284</f>
        <v>0</v>
      </c>
      <c r="AA284" s="9">
        <f>C284/O284</f>
        <v>0</v>
      </c>
      <c r="AB284" s="9">
        <f>D284/P284</f>
        <v>0</v>
      </c>
      <c r="AC284" s="9">
        <f>E284/Q284</f>
        <v>0</v>
      </c>
      <c r="AD284" s="9">
        <f>F284/R284</f>
        <v>0</v>
      </c>
      <c r="AE284" s="9">
        <f>G284/S284</f>
        <v>0</v>
      </c>
      <c r="AF284" s="9">
        <f>H284/T284</f>
        <v>0</v>
      </c>
      <c r="AG284" s="9">
        <f>I284/U284</f>
        <v>0</v>
      </c>
      <c r="AH284" s="9">
        <f>J284/V284</f>
        <v>2.1270165668002847E-5</v>
      </c>
      <c r="AI284" s="9">
        <f>K284/W284</f>
        <v>4.0147790416896981E-3</v>
      </c>
      <c r="AJ284" s="9">
        <f>M284/Y284</f>
        <v>7.9000304785126481E-5</v>
      </c>
    </row>
    <row r="285" spans="1:36" x14ac:dyDescent="0.3">
      <c r="A285" t="s">
        <v>308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10</v>
      </c>
      <c r="K285">
        <v>93</v>
      </c>
      <c r="L285">
        <f t="shared" si="8"/>
        <v>103</v>
      </c>
      <c r="M285">
        <v>103</v>
      </c>
      <c r="N285">
        <f>VLOOKUP(A285,'[1]PIVOT- Population Data Set'!A285:L754,2,FALSE)</f>
        <v>149616</v>
      </c>
      <c r="O285">
        <f>VLOOKUP(A285,'[1]PIVOT- Population Data Set'!A285:L754,3,FALSE)</f>
        <v>274548</v>
      </c>
      <c r="P285">
        <f>VLOOKUP(A285,'[1]PIVOT- Population Data Set'!A285:L754,4,FALSE)</f>
        <v>420197</v>
      </c>
      <c r="Q285">
        <f>VLOOKUP(A285,'[1]PIVOT- Population Data Set'!A285:L754,5,FALSE)</f>
        <v>556575</v>
      </c>
      <c r="R285">
        <f>VLOOKUP(A285,'[1]PIVOT- Population Data Set'!A285:L754,6,FALSE)</f>
        <v>695747</v>
      </c>
      <c r="S285">
        <f>VLOOKUP(A285,'[1]PIVOT- Population Data Set'!A285:L754,7,FALSE)</f>
        <v>819955</v>
      </c>
      <c r="T285">
        <f>VLOOKUP(A285,'[1]PIVOT- Population Data Set'!A285:L754,8,FALSE)</f>
        <v>942305</v>
      </c>
      <c r="U285">
        <f>VLOOKUP(A285,'[1]PIVOT- Population Data Set'!A285:L754,9,FALSE)</f>
        <v>1058952</v>
      </c>
      <c r="V285">
        <f>VLOOKUP(A285,'[1]PIVOT- Population Data Set'!A285:L754,10,FALSE)</f>
        <v>1171240</v>
      </c>
      <c r="W285">
        <f>VLOOKUP(A285,'[1]PIVOT- Population Data Set'!A285:L754,11,FALSE)</f>
        <v>38082</v>
      </c>
      <c r="X285">
        <f t="shared" si="9"/>
        <v>2268274</v>
      </c>
      <c r="Y285">
        <f>VLOOKUP(A285,'[1]PIVOT- Population Data Set'!A285:L754,12,FALSE)</f>
        <v>2016248</v>
      </c>
      <c r="Z285" s="9">
        <f>B285/N285</f>
        <v>0</v>
      </c>
      <c r="AA285" s="9">
        <f>C285/O285</f>
        <v>0</v>
      </c>
      <c r="AB285" s="9">
        <f>D285/P285</f>
        <v>0</v>
      </c>
      <c r="AC285" s="9">
        <f>E285/Q285</f>
        <v>0</v>
      </c>
      <c r="AD285" s="9">
        <f>F285/R285</f>
        <v>0</v>
      </c>
      <c r="AE285" s="9">
        <f>G285/S285</f>
        <v>0</v>
      </c>
      <c r="AF285" s="9">
        <f>H285/T285</f>
        <v>0</v>
      </c>
      <c r="AG285" s="9">
        <f>I285/U285</f>
        <v>0</v>
      </c>
      <c r="AH285" s="9">
        <f>J285/V285</f>
        <v>8.5379597691335681E-6</v>
      </c>
      <c r="AI285" s="9">
        <f>K285/W285</f>
        <v>2.4420986292736724E-3</v>
      </c>
      <c r="AJ285" s="9">
        <f>M285/Y285</f>
        <v>5.1084985577171064E-5</v>
      </c>
    </row>
    <row r="286" spans="1:36" x14ac:dyDescent="0.3">
      <c r="A286" t="s">
        <v>309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45</v>
      </c>
      <c r="K286">
        <v>121</v>
      </c>
      <c r="L286">
        <f t="shared" si="8"/>
        <v>166</v>
      </c>
      <c r="M286">
        <v>166</v>
      </c>
      <c r="N286">
        <f>VLOOKUP(A286,'[1]PIVOT- Population Data Set'!A286:L755,2,FALSE)</f>
        <v>146048</v>
      </c>
      <c r="O286">
        <f>VLOOKUP(A286,'[1]PIVOT- Population Data Set'!A286:L755,3,FALSE)</f>
        <v>266132</v>
      </c>
      <c r="P286">
        <f>VLOOKUP(A286,'[1]PIVOT- Population Data Set'!A286:L755,4,FALSE)</f>
        <v>426328</v>
      </c>
      <c r="Q286">
        <f>VLOOKUP(A286,'[1]PIVOT- Population Data Set'!A286:L755,5,FALSE)</f>
        <v>574947</v>
      </c>
      <c r="R286">
        <f>VLOOKUP(A286,'[1]PIVOT- Population Data Set'!A286:L755,6,FALSE)</f>
        <v>711415</v>
      </c>
      <c r="S286">
        <f>VLOOKUP(A286,'[1]PIVOT- Population Data Set'!A286:L755,7,FALSE)</f>
        <v>834549</v>
      </c>
      <c r="T286">
        <f>VLOOKUP(A286,'[1]PIVOT- Population Data Set'!A286:L755,8,FALSE)</f>
        <v>979999</v>
      </c>
      <c r="U286">
        <f>VLOOKUP(A286,'[1]PIVOT- Population Data Set'!A286:L755,9,FALSE)</f>
        <v>1101011</v>
      </c>
      <c r="V286">
        <f>VLOOKUP(A286,'[1]PIVOT- Population Data Set'!A286:L755,10,FALSE)</f>
        <v>1228382</v>
      </c>
      <c r="W286">
        <f>VLOOKUP(A286,'[1]PIVOT- Population Data Set'!A286:L755,11,FALSE)</f>
        <v>77026</v>
      </c>
      <c r="X286">
        <f t="shared" si="9"/>
        <v>2406419</v>
      </c>
      <c r="Y286">
        <f>VLOOKUP(A286,'[1]PIVOT- Population Data Set'!A286:L755,12,FALSE)</f>
        <v>2067785</v>
      </c>
      <c r="Z286" s="9">
        <f>B286/N286</f>
        <v>0</v>
      </c>
      <c r="AA286" s="9">
        <f>C286/O286</f>
        <v>0</v>
      </c>
      <c r="AB286" s="9">
        <f>D286/P286</f>
        <v>0</v>
      </c>
      <c r="AC286" s="9">
        <f>E286/Q286</f>
        <v>0</v>
      </c>
      <c r="AD286" s="9">
        <f>F286/R286</f>
        <v>0</v>
      </c>
      <c r="AE286" s="9">
        <f>G286/S286</f>
        <v>0</v>
      </c>
      <c r="AF286" s="9">
        <f>H286/T286</f>
        <v>0</v>
      </c>
      <c r="AG286" s="9">
        <f>I286/U286</f>
        <v>0</v>
      </c>
      <c r="AH286" s="9">
        <f>J286/V286</f>
        <v>3.6633555359814783E-5</v>
      </c>
      <c r="AI286" s="9">
        <f>K286/W286</f>
        <v>1.5708981382909666E-3</v>
      </c>
      <c r="AJ286" s="9">
        <f>M286/Y286</f>
        <v>8.0279139272216408E-5</v>
      </c>
    </row>
    <row r="287" spans="1:36" x14ac:dyDescent="0.3">
      <c r="A287" t="s">
        <v>310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10</v>
      </c>
      <c r="J287">
        <v>22</v>
      </c>
      <c r="K287">
        <v>97</v>
      </c>
      <c r="L287">
        <f t="shared" si="8"/>
        <v>129</v>
      </c>
      <c r="M287">
        <v>129</v>
      </c>
      <c r="N287">
        <f>VLOOKUP(A287,'[1]PIVOT- Population Data Set'!A287:L756,2,FALSE)</f>
        <v>130791</v>
      </c>
      <c r="O287">
        <f>VLOOKUP(A287,'[1]PIVOT- Population Data Set'!A287:L756,3,FALSE)</f>
        <v>241262</v>
      </c>
      <c r="P287">
        <f>VLOOKUP(A287,'[1]PIVOT- Population Data Set'!A287:L756,4,FALSE)</f>
        <v>372381</v>
      </c>
      <c r="Q287">
        <f>VLOOKUP(A287,'[1]PIVOT- Population Data Set'!A287:L756,5,FALSE)</f>
        <v>493456</v>
      </c>
      <c r="R287">
        <f>VLOOKUP(A287,'[1]PIVOT- Population Data Set'!A287:L756,6,FALSE)</f>
        <v>615039</v>
      </c>
      <c r="S287">
        <f>VLOOKUP(A287,'[1]PIVOT- Population Data Set'!A287:L756,7,FALSE)</f>
        <v>707656</v>
      </c>
      <c r="T287">
        <f>VLOOKUP(A287,'[1]PIVOT- Population Data Set'!A287:L756,8,FALSE)</f>
        <v>808134</v>
      </c>
      <c r="U287">
        <f>VLOOKUP(A287,'[1]PIVOT- Population Data Set'!A287:L756,9,FALSE)</f>
        <v>931480</v>
      </c>
      <c r="V287">
        <f>VLOOKUP(A287,'[1]PIVOT- Population Data Set'!A287:L756,10,FALSE)</f>
        <v>1027989</v>
      </c>
      <c r="W287">
        <f>VLOOKUP(A287,'[1]PIVOT- Population Data Set'!A287:L756,11,FALSE)</f>
        <v>83270</v>
      </c>
      <c r="X287">
        <f t="shared" si="9"/>
        <v>2042739</v>
      </c>
      <c r="Y287">
        <f>VLOOKUP(A287,'[1]PIVOT- Population Data Set'!A287:L756,12,FALSE)</f>
        <v>2008756</v>
      </c>
      <c r="Z287" s="9">
        <f>B287/N287</f>
        <v>0</v>
      </c>
      <c r="AA287" s="9">
        <f>C287/O287</f>
        <v>0</v>
      </c>
      <c r="AB287" s="9">
        <f>D287/P287</f>
        <v>0</v>
      </c>
      <c r="AC287" s="9">
        <f>E287/Q287</f>
        <v>0</v>
      </c>
      <c r="AD287" s="9">
        <f>F287/R287</f>
        <v>0</v>
      </c>
      <c r="AE287" s="9">
        <f>G287/S287</f>
        <v>0</v>
      </c>
      <c r="AF287" s="9">
        <f>H287/T287</f>
        <v>0</v>
      </c>
      <c r="AG287" s="9">
        <f>I287/U287</f>
        <v>1.0735603555631898E-5</v>
      </c>
      <c r="AH287" s="9">
        <f>J287/V287</f>
        <v>2.1401007209221112E-5</v>
      </c>
      <c r="AI287" s="9">
        <f>K287/W287</f>
        <v>1.1648853128377566E-3</v>
      </c>
      <c r="AJ287" s="9">
        <f>M287/Y287</f>
        <v>6.4218849875246175E-5</v>
      </c>
    </row>
    <row r="288" spans="1:36" x14ac:dyDescent="0.3">
      <c r="A288" t="s">
        <v>311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11</v>
      </c>
      <c r="J288">
        <v>30</v>
      </c>
      <c r="K288">
        <v>74</v>
      </c>
      <c r="L288">
        <f t="shared" si="8"/>
        <v>115</v>
      </c>
      <c r="M288">
        <v>115</v>
      </c>
      <c r="N288">
        <f>VLOOKUP(A288,'[1]PIVOT- Population Data Set'!A288:L757,2,FALSE)</f>
        <v>152583</v>
      </c>
      <c r="O288">
        <f>VLOOKUP(A288,'[1]PIVOT- Population Data Set'!A288:L757,3,FALSE)</f>
        <v>271856</v>
      </c>
      <c r="P288">
        <f>VLOOKUP(A288,'[1]PIVOT- Population Data Set'!A288:L757,4,FALSE)</f>
        <v>400167</v>
      </c>
      <c r="Q288">
        <f>VLOOKUP(A288,'[1]PIVOT- Population Data Set'!A288:L757,5,FALSE)</f>
        <v>541438</v>
      </c>
      <c r="R288">
        <f>VLOOKUP(A288,'[1]PIVOT- Population Data Set'!A288:L757,6,FALSE)</f>
        <v>654679</v>
      </c>
      <c r="S288">
        <f>VLOOKUP(A288,'[1]PIVOT- Population Data Set'!A288:L757,7,FALSE)</f>
        <v>752948</v>
      </c>
      <c r="T288">
        <f>VLOOKUP(A288,'[1]PIVOT- Population Data Set'!A288:L757,8,FALSE)</f>
        <v>848009</v>
      </c>
      <c r="U288">
        <f>VLOOKUP(A288,'[1]PIVOT- Population Data Set'!A288:L757,9,FALSE)</f>
        <v>955525</v>
      </c>
      <c r="V288">
        <f>VLOOKUP(A288,'[1]PIVOT- Population Data Set'!A288:L757,10,FALSE)</f>
        <v>1050491</v>
      </c>
      <c r="W288">
        <f>VLOOKUP(A288,'[1]PIVOT- Population Data Set'!A288:L757,11,FALSE)</f>
        <v>121172</v>
      </c>
      <c r="X288">
        <f t="shared" si="9"/>
        <v>2127188</v>
      </c>
      <c r="Y288">
        <f>VLOOKUP(A288,'[1]PIVOT- Population Data Set'!A288:L757,12,FALSE)</f>
        <v>1939978</v>
      </c>
      <c r="Z288" s="9">
        <f>B288/N288</f>
        <v>0</v>
      </c>
      <c r="AA288" s="9">
        <f>C288/O288</f>
        <v>0</v>
      </c>
      <c r="AB288" s="9">
        <f>D288/P288</f>
        <v>0</v>
      </c>
      <c r="AC288" s="9">
        <f>E288/Q288</f>
        <v>0</v>
      </c>
      <c r="AD288" s="9">
        <f>F288/R288</f>
        <v>0</v>
      </c>
      <c r="AE288" s="9">
        <f>G288/S288</f>
        <v>0</v>
      </c>
      <c r="AF288" s="9">
        <f>H288/T288</f>
        <v>0</v>
      </c>
      <c r="AG288" s="9">
        <f>I288/U288</f>
        <v>1.1511996023128646E-5</v>
      </c>
      <c r="AH288" s="9">
        <f>J288/V288</f>
        <v>2.8558074271935695E-5</v>
      </c>
      <c r="AI288" s="9">
        <f>K288/W288</f>
        <v>6.107021424091374E-4</v>
      </c>
      <c r="AJ288" s="9">
        <f>M288/Y288</f>
        <v>5.92790227518044E-5</v>
      </c>
    </row>
    <row r="289" spans="1:36" x14ac:dyDescent="0.3">
      <c r="A289" t="s">
        <v>312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38</v>
      </c>
      <c r="K289">
        <v>81</v>
      </c>
      <c r="L289">
        <f t="shared" si="8"/>
        <v>119</v>
      </c>
      <c r="M289">
        <v>119</v>
      </c>
      <c r="N289">
        <f>VLOOKUP(A289,'[1]PIVOT- Population Data Set'!A289:L758,2,FALSE)</f>
        <v>154448</v>
      </c>
      <c r="O289">
        <f>VLOOKUP(A289,'[1]PIVOT- Population Data Set'!A289:L758,3,FALSE)</f>
        <v>277355</v>
      </c>
      <c r="P289">
        <f>VLOOKUP(A289,'[1]PIVOT- Population Data Set'!A289:L758,4,FALSE)</f>
        <v>428936</v>
      </c>
      <c r="Q289">
        <f>VLOOKUP(A289,'[1]PIVOT- Population Data Set'!A289:L758,5,FALSE)</f>
        <v>573786</v>
      </c>
      <c r="R289">
        <f>VLOOKUP(A289,'[1]PIVOT- Population Data Set'!A289:L758,6,FALSE)</f>
        <v>710414</v>
      </c>
      <c r="S289">
        <f>VLOOKUP(A289,'[1]PIVOT- Population Data Set'!A289:L758,7,FALSE)</f>
        <v>832921</v>
      </c>
      <c r="T289">
        <f>VLOOKUP(A289,'[1]PIVOT- Population Data Set'!A289:L758,8,FALSE)</f>
        <v>961015</v>
      </c>
      <c r="U289">
        <f>VLOOKUP(A289,'[1]PIVOT- Population Data Set'!A289:L758,9,FALSE)</f>
        <v>1088520</v>
      </c>
      <c r="V289">
        <f>VLOOKUP(A289,'[1]PIVOT- Population Data Set'!A289:L758,10,FALSE)</f>
        <v>1204252</v>
      </c>
      <c r="W289">
        <f>VLOOKUP(A289,'[1]PIVOT- Population Data Set'!A289:L758,11,FALSE)</f>
        <v>122596</v>
      </c>
      <c r="X289">
        <f t="shared" si="9"/>
        <v>2415368</v>
      </c>
      <c r="Y289">
        <f>VLOOKUP(A289,'[1]PIVOT- Population Data Set'!A289:L758,12,FALSE)</f>
        <v>2063342</v>
      </c>
      <c r="Z289" s="9">
        <f>B289/N289</f>
        <v>0</v>
      </c>
      <c r="AA289" s="9">
        <f>C289/O289</f>
        <v>0</v>
      </c>
      <c r="AB289" s="9">
        <f>D289/P289</f>
        <v>0</v>
      </c>
      <c r="AC289" s="9">
        <f>E289/Q289</f>
        <v>0</v>
      </c>
      <c r="AD289" s="9">
        <f>F289/R289</f>
        <v>0</v>
      </c>
      <c r="AE289" s="9">
        <f>G289/S289</f>
        <v>0</v>
      </c>
      <c r="AF289" s="9">
        <f>H289/T289</f>
        <v>0</v>
      </c>
      <c r="AG289" s="9">
        <f>I289/U289</f>
        <v>0</v>
      </c>
      <c r="AH289" s="9">
        <f>J289/V289</f>
        <v>3.1554857289005955E-5</v>
      </c>
      <c r="AI289" s="9">
        <f>K289/W289</f>
        <v>6.6070671147508886E-4</v>
      </c>
      <c r="AJ289" s="9">
        <f>M289/Y289</f>
        <v>5.7673424958150417E-5</v>
      </c>
    </row>
    <row r="290" spans="1:36" x14ac:dyDescent="0.3">
      <c r="A290" t="s">
        <v>313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11</v>
      </c>
      <c r="J290">
        <v>55</v>
      </c>
      <c r="K290">
        <v>54</v>
      </c>
      <c r="L290">
        <f t="shared" si="8"/>
        <v>120</v>
      </c>
      <c r="M290">
        <v>120</v>
      </c>
      <c r="N290">
        <f>VLOOKUP(A290,'[1]PIVOT- Population Data Set'!A290:L759,2,FALSE)</f>
        <v>82196</v>
      </c>
      <c r="O290">
        <f>VLOOKUP(A290,'[1]PIVOT- Population Data Set'!A290:L759,3,FALSE)</f>
        <v>161531</v>
      </c>
      <c r="P290">
        <f>VLOOKUP(A290,'[1]PIVOT- Population Data Set'!A290:L759,4,FALSE)</f>
        <v>246105</v>
      </c>
      <c r="Q290">
        <f>VLOOKUP(A290,'[1]PIVOT- Population Data Set'!A290:L759,5,FALSE)</f>
        <v>327451</v>
      </c>
      <c r="R290">
        <f>VLOOKUP(A290,'[1]PIVOT- Population Data Set'!A290:L759,6,FALSE)</f>
        <v>400217</v>
      </c>
      <c r="S290">
        <f>VLOOKUP(A290,'[1]PIVOT- Population Data Set'!A290:L759,7,FALSE)</f>
        <v>474742</v>
      </c>
      <c r="T290">
        <f>VLOOKUP(A290,'[1]PIVOT- Population Data Set'!A290:L759,8,FALSE)</f>
        <v>545802</v>
      </c>
      <c r="U290">
        <f>VLOOKUP(A290,'[1]PIVOT- Population Data Set'!A290:L759,9,FALSE)</f>
        <v>604141</v>
      </c>
      <c r="V290">
        <f>VLOOKUP(A290,'[1]PIVOT- Population Data Set'!A290:L759,10,FALSE)</f>
        <v>631593</v>
      </c>
      <c r="W290">
        <f>VLOOKUP(A290,'[1]PIVOT- Population Data Set'!A290:L759,11,FALSE)</f>
        <v>107222</v>
      </c>
      <c r="X290">
        <f t="shared" si="9"/>
        <v>1342956</v>
      </c>
      <c r="Y290">
        <f>VLOOKUP(A290,'[1]PIVOT- Population Data Set'!A290:L759,12,FALSE)</f>
        <v>2065568</v>
      </c>
      <c r="Z290" s="9">
        <f>B290/N290</f>
        <v>0</v>
      </c>
      <c r="AA290" s="9">
        <f>C290/O290</f>
        <v>0</v>
      </c>
      <c r="AB290" s="9">
        <f>D290/P290</f>
        <v>0</v>
      </c>
      <c r="AC290" s="9">
        <f>E290/Q290</f>
        <v>0</v>
      </c>
      <c r="AD290" s="9">
        <f>F290/R290</f>
        <v>0</v>
      </c>
      <c r="AE290" s="9">
        <f>G290/S290</f>
        <v>0</v>
      </c>
      <c r="AF290" s="9">
        <f>H290/T290</f>
        <v>0</v>
      </c>
      <c r="AG290" s="9">
        <f>I290/U290</f>
        <v>1.8207670063776502E-5</v>
      </c>
      <c r="AH290" s="9">
        <f>J290/V290</f>
        <v>8.7081395772277406E-5</v>
      </c>
      <c r="AI290" s="9">
        <f>K290/W290</f>
        <v>5.0362798679375498E-4</v>
      </c>
      <c r="AJ290" s="9">
        <f>M290/Y290</f>
        <v>5.8095400393499509E-5</v>
      </c>
    </row>
    <row r="291" spans="1:36" x14ac:dyDescent="0.3">
      <c r="A291" t="s">
        <v>314</v>
      </c>
      <c r="B291">
        <v>0</v>
      </c>
      <c r="C291">
        <v>0</v>
      </c>
      <c r="D291">
        <v>0</v>
      </c>
      <c r="E291">
        <v>10</v>
      </c>
      <c r="F291">
        <v>25</v>
      </c>
      <c r="G291">
        <v>190</v>
      </c>
      <c r="H291">
        <v>286</v>
      </c>
      <c r="I291">
        <v>534</v>
      </c>
      <c r="J291">
        <v>1254</v>
      </c>
      <c r="K291">
        <v>2090</v>
      </c>
      <c r="L291">
        <f t="shared" si="8"/>
        <v>3878</v>
      </c>
      <c r="M291">
        <v>4389</v>
      </c>
      <c r="N291">
        <f>VLOOKUP(A291,'[1]PIVOT- Population Data Set'!A291:L760,2,FALSE)</f>
        <v>240368</v>
      </c>
      <c r="O291">
        <f>VLOOKUP(A291,'[1]PIVOT- Population Data Set'!A291:L760,3,FALSE)</f>
        <v>483573</v>
      </c>
      <c r="P291">
        <f>VLOOKUP(A291,'[1]PIVOT- Population Data Set'!A291:L760,4,FALSE)</f>
        <v>721937</v>
      </c>
      <c r="Q291">
        <f>VLOOKUP(A291,'[1]PIVOT- Population Data Set'!A291:L760,5,FALSE)</f>
        <v>968436</v>
      </c>
      <c r="R291">
        <f>VLOOKUP(A291,'[1]PIVOT- Population Data Set'!A291:L760,6,FALSE)</f>
        <v>1218703</v>
      </c>
      <c r="S291">
        <f>VLOOKUP(A291,'[1]PIVOT- Population Data Set'!A291:L760,7,FALSE)</f>
        <v>1471762</v>
      </c>
      <c r="T291">
        <f>VLOOKUP(A291,'[1]PIVOT- Population Data Set'!A291:L760,8,FALSE)</f>
        <v>1702960</v>
      </c>
      <c r="U291">
        <f>VLOOKUP(A291,'[1]PIVOT- Population Data Set'!A291:L760,9,FALSE)</f>
        <v>1919376</v>
      </c>
      <c r="V291">
        <f>VLOOKUP(A291,'[1]PIVOT- Population Data Set'!A291:L760,10,FALSE)</f>
        <v>2133725</v>
      </c>
      <c r="W291">
        <f>VLOOKUP(A291,'[1]PIVOT- Population Data Set'!A291:L760,11,FALSE)</f>
        <v>87096</v>
      </c>
      <c r="X291">
        <f t="shared" si="9"/>
        <v>4140197</v>
      </c>
      <c r="Y291">
        <f>VLOOKUP(A291,'[1]PIVOT- Population Data Set'!A291:L760,12,FALSE)</f>
        <v>19423896</v>
      </c>
      <c r="Z291" s="9">
        <f>B291/N291</f>
        <v>0</v>
      </c>
      <c r="AA291" s="9">
        <f>C291/O291</f>
        <v>0</v>
      </c>
      <c r="AB291" s="9">
        <f>D291/P291</f>
        <v>0</v>
      </c>
      <c r="AC291" s="9">
        <f>E291/Q291</f>
        <v>1.0325927578074338E-5</v>
      </c>
      <c r="AD291" s="9">
        <f>F291/R291</f>
        <v>2.0513611601842286E-5</v>
      </c>
      <c r="AE291" s="9">
        <f>G291/S291</f>
        <v>1.2909695997043001E-4</v>
      </c>
      <c r="AF291" s="9">
        <f>H291/T291</f>
        <v>1.6794287593366843E-4</v>
      </c>
      <c r="AG291" s="9">
        <f>I291/U291</f>
        <v>2.7821542001150372E-4</v>
      </c>
      <c r="AH291" s="9">
        <f>J291/V291</f>
        <v>5.8770460110839026E-4</v>
      </c>
      <c r="AI291" s="9">
        <f>K291/W291</f>
        <v>2.3996509598603839E-2</v>
      </c>
      <c r="AJ291" s="9">
        <f>M291/Y291</f>
        <v>2.2595878808247326E-4</v>
      </c>
    </row>
    <row r="292" spans="1:36" x14ac:dyDescent="0.3">
      <c r="A292" t="s">
        <v>315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131</v>
      </c>
      <c r="H292">
        <v>326</v>
      </c>
      <c r="I292">
        <v>523</v>
      </c>
      <c r="J292">
        <v>1269</v>
      </c>
      <c r="K292">
        <v>2273</v>
      </c>
      <c r="L292">
        <f t="shared" si="8"/>
        <v>4065</v>
      </c>
      <c r="M292">
        <v>4522</v>
      </c>
      <c r="N292">
        <f>VLOOKUP(A292,'[1]PIVOT- Population Data Set'!A292:L761,2,FALSE)</f>
        <v>243173</v>
      </c>
      <c r="O292">
        <f>VLOOKUP(A292,'[1]PIVOT- Population Data Set'!A292:L761,3,FALSE)</f>
        <v>479862</v>
      </c>
      <c r="P292">
        <f>VLOOKUP(A292,'[1]PIVOT- Population Data Set'!A292:L761,4,FALSE)</f>
        <v>712907</v>
      </c>
      <c r="Q292">
        <f>VLOOKUP(A292,'[1]PIVOT- Population Data Set'!A292:L761,5,FALSE)</f>
        <v>949182</v>
      </c>
      <c r="R292">
        <f>VLOOKUP(A292,'[1]PIVOT- Population Data Set'!A292:L761,6,FALSE)</f>
        <v>1204954</v>
      </c>
      <c r="S292">
        <f>VLOOKUP(A292,'[1]PIVOT- Population Data Set'!A292:L761,7,FALSE)</f>
        <v>1471369</v>
      </c>
      <c r="T292">
        <f>VLOOKUP(A292,'[1]PIVOT- Population Data Set'!A292:L761,8,FALSE)</f>
        <v>1703167</v>
      </c>
      <c r="U292">
        <f>VLOOKUP(A292,'[1]PIVOT- Population Data Set'!A292:L761,9,FALSE)</f>
        <v>1930328</v>
      </c>
      <c r="V292">
        <f>VLOOKUP(A292,'[1]PIVOT- Population Data Set'!A292:L761,10,FALSE)</f>
        <v>2145188</v>
      </c>
      <c r="W292">
        <f>VLOOKUP(A292,'[1]PIVOT- Population Data Set'!A292:L761,11,FALSE)</f>
        <v>52437</v>
      </c>
      <c r="X292">
        <f t="shared" si="9"/>
        <v>4127953</v>
      </c>
      <c r="Y292">
        <f>VLOOKUP(A292,'[1]PIVOT- Population Data Set'!A292:L761,12,FALSE)</f>
        <v>19229752</v>
      </c>
      <c r="Z292" s="9">
        <f>B292/N292</f>
        <v>0</v>
      </c>
      <c r="AA292" s="9">
        <f>C292/O292</f>
        <v>0</v>
      </c>
      <c r="AB292" s="9">
        <f>D292/P292</f>
        <v>0</v>
      </c>
      <c r="AC292" s="9">
        <f>E292/Q292</f>
        <v>0</v>
      </c>
      <c r="AD292" s="9">
        <f>F292/R292</f>
        <v>0</v>
      </c>
      <c r="AE292" s="9">
        <f>G292/S292</f>
        <v>8.9032730742594145E-5</v>
      </c>
      <c r="AF292" s="9">
        <f>H292/T292</f>
        <v>1.914081238070019E-4</v>
      </c>
      <c r="AG292" s="9">
        <f>I292/U292</f>
        <v>2.7093841046702943E-4</v>
      </c>
      <c r="AH292" s="9">
        <f>J292/V292</f>
        <v>5.9155654422829137E-4</v>
      </c>
      <c r="AI292" s="9">
        <f>K292/W292</f>
        <v>4.3347254800999296E-2</v>
      </c>
      <c r="AJ292" s="9">
        <f>M292/Y292</f>
        <v>2.3515643883498862E-4</v>
      </c>
    </row>
    <row r="293" spans="1:36" x14ac:dyDescent="0.3">
      <c r="A293" t="s">
        <v>316</v>
      </c>
      <c r="B293">
        <v>0</v>
      </c>
      <c r="C293">
        <v>0</v>
      </c>
      <c r="D293">
        <v>0</v>
      </c>
      <c r="E293">
        <v>0</v>
      </c>
      <c r="F293">
        <v>10</v>
      </c>
      <c r="G293">
        <v>148</v>
      </c>
      <c r="H293">
        <v>333</v>
      </c>
      <c r="I293">
        <v>530</v>
      </c>
      <c r="J293">
        <v>1268</v>
      </c>
      <c r="K293">
        <v>2498</v>
      </c>
      <c r="L293">
        <f t="shared" si="8"/>
        <v>4296</v>
      </c>
      <c r="M293">
        <v>4787</v>
      </c>
      <c r="N293">
        <f>VLOOKUP(A293,'[1]PIVOT- Population Data Set'!A293:L762,2,FALSE)</f>
        <v>244923</v>
      </c>
      <c r="O293">
        <f>VLOOKUP(A293,'[1]PIVOT- Population Data Set'!A293:L762,3,FALSE)</f>
        <v>480666</v>
      </c>
      <c r="P293">
        <f>VLOOKUP(A293,'[1]PIVOT- Population Data Set'!A293:L762,4,FALSE)</f>
        <v>705876</v>
      </c>
      <c r="Q293">
        <f>VLOOKUP(A293,'[1]PIVOT- Population Data Set'!A293:L762,5,FALSE)</f>
        <v>946794</v>
      </c>
      <c r="R293">
        <f>VLOOKUP(A293,'[1]PIVOT- Population Data Set'!A293:L762,6,FALSE)</f>
        <v>1205423</v>
      </c>
      <c r="S293">
        <f>VLOOKUP(A293,'[1]PIVOT- Population Data Set'!A293:L762,7,FALSE)</f>
        <v>1480043</v>
      </c>
      <c r="T293">
        <f>VLOOKUP(A293,'[1]PIVOT- Population Data Set'!A293:L762,8,FALSE)</f>
        <v>1728718</v>
      </c>
      <c r="U293">
        <f>VLOOKUP(A293,'[1]PIVOT- Population Data Set'!A293:L762,9,FALSE)</f>
        <v>1951467</v>
      </c>
      <c r="V293">
        <f>VLOOKUP(A293,'[1]PIVOT- Population Data Set'!A293:L762,10,FALSE)</f>
        <v>2181738</v>
      </c>
      <c r="W293">
        <f>VLOOKUP(A293,'[1]PIVOT- Population Data Set'!A293:L762,11,FALSE)</f>
        <v>63033</v>
      </c>
      <c r="X293">
        <f t="shared" si="9"/>
        <v>4196238</v>
      </c>
      <c r="Y293">
        <f>VLOOKUP(A293,'[1]PIVOT- Population Data Set'!A293:L762,12,FALSE)</f>
        <v>19359449</v>
      </c>
      <c r="Z293" s="9">
        <f>B293/N293</f>
        <v>0</v>
      </c>
      <c r="AA293" s="9">
        <f>C293/O293</f>
        <v>0</v>
      </c>
      <c r="AB293" s="9">
        <f>D293/P293</f>
        <v>0</v>
      </c>
      <c r="AC293" s="9">
        <f>E293/Q293</f>
        <v>0</v>
      </c>
      <c r="AD293" s="9">
        <f>F293/R293</f>
        <v>8.2958430360130834E-6</v>
      </c>
      <c r="AE293" s="9">
        <f>G293/S293</f>
        <v>9.9997094679005953E-5</v>
      </c>
      <c r="AF293" s="9">
        <f>H293/T293</f>
        <v>1.9262829449337603E-4</v>
      </c>
      <c r="AG293" s="9">
        <f>I293/U293</f>
        <v>2.7159055213334381E-4</v>
      </c>
      <c r="AH293" s="9">
        <f>J293/V293</f>
        <v>5.8118802532659743E-4</v>
      </c>
      <c r="AI293" s="9">
        <f>K293/W293</f>
        <v>3.9630035060999796E-2</v>
      </c>
      <c r="AJ293" s="9">
        <f>M293/Y293</f>
        <v>2.4726943416623068E-4</v>
      </c>
    </row>
    <row r="294" spans="1:36" x14ac:dyDescent="0.3">
      <c r="A294" t="s">
        <v>317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116</v>
      </c>
      <c r="H294">
        <v>307</v>
      </c>
      <c r="I294">
        <v>509</v>
      </c>
      <c r="J294">
        <v>1152</v>
      </c>
      <c r="K294">
        <v>2208</v>
      </c>
      <c r="L294">
        <f t="shared" si="8"/>
        <v>3869</v>
      </c>
      <c r="M294">
        <v>4292</v>
      </c>
      <c r="N294">
        <f>VLOOKUP(A294,'[1]PIVOT- Population Data Set'!A294:L763,2,FALSE)</f>
        <v>228210</v>
      </c>
      <c r="O294">
        <f>VLOOKUP(A294,'[1]PIVOT- Population Data Set'!A294:L763,3,FALSE)</f>
        <v>466390</v>
      </c>
      <c r="P294">
        <f>VLOOKUP(A294,'[1]PIVOT- Population Data Set'!A294:L763,4,FALSE)</f>
        <v>671522</v>
      </c>
      <c r="Q294">
        <f>VLOOKUP(A294,'[1]PIVOT- Population Data Set'!A294:L763,5,FALSE)</f>
        <v>900504</v>
      </c>
      <c r="R294">
        <f>VLOOKUP(A294,'[1]PIVOT- Population Data Set'!A294:L763,6,FALSE)</f>
        <v>1137491</v>
      </c>
      <c r="S294">
        <f>VLOOKUP(A294,'[1]PIVOT- Population Data Set'!A294:L763,7,FALSE)</f>
        <v>1397144</v>
      </c>
      <c r="T294">
        <f>VLOOKUP(A294,'[1]PIVOT- Population Data Set'!A294:L763,8,FALSE)</f>
        <v>1638585</v>
      </c>
      <c r="U294">
        <f>VLOOKUP(A294,'[1]PIVOT- Population Data Set'!A294:L763,9,FALSE)</f>
        <v>1860870</v>
      </c>
      <c r="V294">
        <f>VLOOKUP(A294,'[1]PIVOT- Population Data Set'!A294:L763,10,FALSE)</f>
        <v>2061476</v>
      </c>
      <c r="W294">
        <f>VLOOKUP(A294,'[1]PIVOT- Population Data Set'!A294:L763,11,FALSE)</f>
        <v>142037</v>
      </c>
      <c r="X294">
        <f t="shared" si="9"/>
        <v>4064383</v>
      </c>
      <c r="Y294">
        <f>VLOOKUP(A294,'[1]PIVOT- Population Data Set'!A294:L763,12,FALSE)</f>
        <v>19312883</v>
      </c>
      <c r="Z294" s="9">
        <f>B294/N294</f>
        <v>0</v>
      </c>
      <c r="AA294" s="9">
        <f>C294/O294</f>
        <v>0</v>
      </c>
      <c r="AB294" s="9">
        <f>D294/P294</f>
        <v>0</v>
      </c>
      <c r="AC294" s="9">
        <f>E294/Q294</f>
        <v>0</v>
      </c>
      <c r="AD294" s="9">
        <f>F294/R294</f>
        <v>0</v>
      </c>
      <c r="AE294" s="9">
        <f>G294/S294</f>
        <v>8.3026516951724375E-5</v>
      </c>
      <c r="AF294" s="9">
        <f>H294/T294</f>
        <v>1.8735677429001241E-4</v>
      </c>
      <c r="AG294" s="9">
        <f>I294/U294</f>
        <v>2.7352797347477255E-4</v>
      </c>
      <c r="AH294" s="9">
        <f>J294/V294</f>
        <v>5.588229016491097E-4</v>
      </c>
      <c r="AI294" s="9">
        <f>K294/W294</f>
        <v>1.5545245252997459E-2</v>
      </c>
      <c r="AJ294" s="9">
        <f>M294/Y294</f>
        <v>2.2223507489793211E-4</v>
      </c>
    </row>
    <row r="295" spans="1:36" x14ac:dyDescent="0.3">
      <c r="A295" t="s">
        <v>318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135</v>
      </c>
      <c r="H295">
        <v>350</v>
      </c>
      <c r="I295">
        <v>636</v>
      </c>
      <c r="J295">
        <v>1216</v>
      </c>
      <c r="K295">
        <v>2430</v>
      </c>
      <c r="L295">
        <f t="shared" si="8"/>
        <v>4282</v>
      </c>
      <c r="M295">
        <v>4767</v>
      </c>
      <c r="N295">
        <f>VLOOKUP(A295,'[1]PIVOT- Population Data Set'!A295:L764,2,FALSE)</f>
        <v>240457</v>
      </c>
      <c r="O295">
        <f>VLOOKUP(A295,'[1]PIVOT- Population Data Set'!A295:L764,3,FALSE)</f>
        <v>492713</v>
      </c>
      <c r="P295">
        <f>VLOOKUP(A295,'[1]PIVOT- Population Data Set'!A295:L764,4,FALSE)</f>
        <v>713696</v>
      </c>
      <c r="Q295">
        <f>VLOOKUP(A295,'[1]PIVOT- Population Data Set'!A295:L764,5,FALSE)</f>
        <v>950954</v>
      </c>
      <c r="R295">
        <f>VLOOKUP(A295,'[1]PIVOT- Population Data Set'!A295:L764,6,FALSE)</f>
        <v>1189390</v>
      </c>
      <c r="S295">
        <f>VLOOKUP(A295,'[1]PIVOT- Population Data Set'!A295:L764,7,FALSE)</f>
        <v>1463462</v>
      </c>
      <c r="T295">
        <f>VLOOKUP(A295,'[1]PIVOT- Population Data Set'!A295:L764,8,FALSE)</f>
        <v>1721807</v>
      </c>
      <c r="U295">
        <f>VLOOKUP(A295,'[1]PIVOT- Population Data Set'!A295:L764,9,FALSE)</f>
        <v>1969828</v>
      </c>
      <c r="V295">
        <f>VLOOKUP(A295,'[1]PIVOT- Population Data Set'!A295:L764,10,FALSE)</f>
        <v>2190567</v>
      </c>
      <c r="W295">
        <f>VLOOKUP(A295,'[1]PIVOT- Population Data Set'!A295:L764,11,FALSE)</f>
        <v>49490</v>
      </c>
      <c r="X295">
        <f t="shared" si="9"/>
        <v>4209885</v>
      </c>
      <c r="Y295">
        <f>VLOOKUP(A295,'[1]PIVOT- Population Data Set'!A295:L764,12,FALSE)</f>
        <v>19490635</v>
      </c>
      <c r="Z295" s="9">
        <f>B295/N295</f>
        <v>0</v>
      </c>
      <c r="AA295" s="9">
        <f>C295/O295</f>
        <v>0</v>
      </c>
      <c r="AB295" s="9">
        <f>D295/P295</f>
        <v>0</v>
      </c>
      <c r="AC295" s="9">
        <f>E295/Q295</f>
        <v>0</v>
      </c>
      <c r="AD295" s="9">
        <f>F295/R295</f>
        <v>0</v>
      </c>
      <c r="AE295" s="9">
        <f>G295/S295</f>
        <v>9.224701427163807E-5</v>
      </c>
      <c r="AF295" s="9">
        <f>H295/T295</f>
        <v>2.0327481535386952E-4</v>
      </c>
      <c r="AG295" s="9">
        <f>I295/U295</f>
        <v>3.2287082933129185E-4</v>
      </c>
      <c r="AH295" s="9">
        <f>J295/V295</f>
        <v>5.5510742195970264E-4</v>
      </c>
      <c r="AI295" s="9">
        <f>K295/W295</f>
        <v>4.9100828450191959E-2</v>
      </c>
      <c r="AJ295" s="9">
        <f>M295/Y295</f>
        <v>2.445789990936673E-4</v>
      </c>
    </row>
    <row r="296" spans="1:36" x14ac:dyDescent="0.3">
      <c r="A296" t="s">
        <v>319</v>
      </c>
      <c r="B296">
        <v>0</v>
      </c>
      <c r="C296">
        <v>0</v>
      </c>
      <c r="D296">
        <v>0</v>
      </c>
      <c r="E296">
        <v>0</v>
      </c>
      <c r="F296">
        <v>22</v>
      </c>
      <c r="G296">
        <v>155</v>
      </c>
      <c r="H296">
        <v>394</v>
      </c>
      <c r="I296">
        <v>615</v>
      </c>
      <c r="J296">
        <v>1171</v>
      </c>
      <c r="K296">
        <v>2244</v>
      </c>
      <c r="L296">
        <f t="shared" si="8"/>
        <v>4030</v>
      </c>
      <c r="M296">
        <v>4601</v>
      </c>
      <c r="N296">
        <f>VLOOKUP(A296,'[1]PIVOT- Population Data Set'!A296:L765,2,FALSE)</f>
        <v>224431</v>
      </c>
      <c r="O296">
        <f>VLOOKUP(A296,'[1]PIVOT- Population Data Set'!A296:L765,3,FALSE)</f>
        <v>477521</v>
      </c>
      <c r="P296">
        <f>VLOOKUP(A296,'[1]PIVOT- Population Data Set'!A296:L765,4,FALSE)</f>
        <v>707158</v>
      </c>
      <c r="Q296">
        <f>VLOOKUP(A296,'[1]PIVOT- Population Data Set'!A296:L765,5,FALSE)</f>
        <v>944741</v>
      </c>
      <c r="R296">
        <f>VLOOKUP(A296,'[1]PIVOT- Population Data Set'!A296:L765,6,FALSE)</f>
        <v>1191775</v>
      </c>
      <c r="S296">
        <f>VLOOKUP(A296,'[1]PIVOT- Population Data Set'!A296:L765,7,FALSE)</f>
        <v>1463812</v>
      </c>
      <c r="T296">
        <f>VLOOKUP(A296,'[1]PIVOT- Population Data Set'!A296:L765,8,FALSE)</f>
        <v>1725112</v>
      </c>
      <c r="U296">
        <f>VLOOKUP(A296,'[1]PIVOT- Population Data Set'!A296:L765,9,FALSE)</f>
        <v>1952643</v>
      </c>
      <c r="V296">
        <f>VLOOKUP(A296,'[1]PIVOT- Population Data Set'!A296:L765,10,FALSE)</f>
        <v>2168803</v>
      </c>
      <c r="W296">
        <f>VLOOKUP(A296,'[1]PIVOT- Population Data Set'!A296:L765,11,FALSE)</f>
        <v>60193</v>
      </c>
      <c r="X296">
        <f t="shared" si="9"/>
        <v>4181639</v>
      </c>
      <c r="Y296">
        <f>VLOOKUP(A296,'[1]PIVOT- Population Data Set'!A296:L765,12,FALSE)</f>
        <v>19644020</v>
      </c>
      <c r="Z296" s="9">
        <f>B296/N296</f>
        <v>0</v>
      </c>
      <c r="AA296" s="9">
        <f>C296/O296</f>
        <v>0</v>
      </c>
      <c r="AB296" s="9">
        <f>D296/P296</f>
        <v>0</v>
      </c>
      <c r="AC296" s="9">
        <f>E296/Q296</f>
        <v>0</v>
      </c>
      <c r="AD296" s="9">
        <f>F296/R296</f>
        <v>1.8459860292420967E-5</v>
      </c>
      <c r="AE296" s="9">
        <f>G296/S296</f>
        <v>1.0588791456826423E-4</v>
      </c>
      <c r="AF296" s="9">
        <f>H296/T296</f>
        <v>2.2839096823858393E-4</v>
      </c>
      <c r="AG296" s="9">
        <f>I296/U296</f>
        <v>3.1495772652758336E-4</v>
      </c>
      <c r="AH296" s="9">
        <f>J296/V296</f>
        <v>5.3992916830159312E-4</v>
      </c>
      <c r="AI296" s="9">
        <f>K296/W296</f>
        <v>3.7280082401608163E-2</v>
      </c>
      <c r="AJ296" s="9">
        <f>M296/Y296</f>
        <v>2.3421886151612551E-4</v>
      </c>
    </row>
    <row r="297" spans="1:36" x14ac:dyDescent="0.3">
      <c r="A297" t="s">
        <v>320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126</v>
      </c>
      <c r="H297">
        <v>329</v>
      </c>
      <c r="I297">
        <v>620</v>
      </c>
      <c r="J297">
        <v>1214</v>
      </c>
      <c r="K297">
        <v>2464</v>
      </c>
      <c r="L297">
        <f t="shared" si="8"/>
        <v>4298</v>
      </c>
      <c r="M297">
        <v>4753</v>
      </c>
      <c r="N297">
        <f>VLOOKUP(A297,'[1]PIVOT- Population Data Set'!A297:L766,2,FALSE)</f>
        <v>229578</v>
      </c>
      <c r="O297">
        <f>VLOOKUP(A297,'[1]PIVOT- Population Data Set'!A297:L766,3,FALSE)</f>
        <v>466523</v>
      </c>
      <c r="P297">
        <f>VLOOKUP(A297,'[1]PIVOT- Population Data Set'!A297:L766,4,FALSE)</f>
        <v>696899</v>
      </c>
      <c r="Q297">
        <f>VLOOKUP(A297,'[1]PIVOT- Population Data Set'!A297:L766,5,FALSE)</f>
        <v>924730</v>
      </c>
      <c r="R297">
        <f>VLOOKUP(A297,'[1]PIVOT- Population Data Set'!A297:L766,6,FALSE)</f>
        <v>1151842</v>
      </c>
      <c r="S297">
        <f>VLOOKUP(A297,'[1]PIVOT- Population Data Set'!A297:L766,7,FALSE)</f>
        <v>1405847</v>
      </c>
      <c r="T297">
        <f>VLOOKUP(A297,'[1]PIVOT- Population Data Set'!A297:L766,8,FALSE)</f>
        <v>1655611</v>
      </c>
      <c r="U297">
        <f>VLOOKUP(A297,'[1]PIVOT- Population Data Set'!A297:L766,9,FALSE)</f>
        <v>1867273</v>
      </c>
      <c r="V297">
        <f>VLOOKUP(A297,'[1]PIVOT- Population Data Set'!A297:L766,10,FALSE)</f>
        <v>2083996</v>
      </c>
      <c r="W297">
        <f>VLOOKUP(A297,'[1]PIVOT- Population Data Set'!A297:L766,11,FALSE)</f>
        <v>45956</v>
      </c>
      <c r="X297">
        <f t="shared" si="9"/>
        <v>3997225</v>
      </c>
      <c r="Y297">
        <f>VLOOKUP(A297,'[1]PIVOT- Population Data Set'!A297:L766,12,FALSE)</f>
        <v>19601171</v>
      </c>
      <c r="Z297" s="9">
        <f>B297/N297</f>
        <v>0</v>
      </c>
      <c r="AA297" s="9">
        <f>C297/O297</f>
        <v>0</v>
      </c>
      <c r="AB297" s="9">
        <f>D297/P297</f>
        <v>0</v>
      </c>
      <c r="AC297" s="9">
        <f>E297/Q297</f>
        <v>0</v>
      </c>
      <c r="AD297" s="9">
        <f>F297/R297</f>
        <v>0</v>
      </c>
      <c r="AE297" s="9">
        <f>G297/S297</f>
        <v>8.9625684729561608E-5</v>
      </c>
      <c r="AF297" s="9">
        <f>H297/T297</f>
        <v>1.9871817715634893E-4</v>
      </c>
      <c r="AG297" s="9">
        <f>I297/U297</f>
        <v>3.3203500505817843E-4</v>
      </c>
      <c r="AH297" s="9">
        <f>J297/V297</f>
        <v>5.8253470736028287E-4</v>
      </c>
      <c r="AI297" s="9">
        <f>K297/W297</f>
        <v>5.3616502741752982E-2</v>
      </c>
      <c r="AJ297" s="9">
        <f>M297/Y297</f>
        <v>2.4248551272778549E-4</v>
      </c>
    </row>
    <row r="298" spans="1:36" x14ac:dyDescent="0.3">
      <c r="A298" t="s">
        <v>321</v>
      </c>
      <c r="B298">
        <v>0</v>
      </c>
      <c r="C298">
        <v>0</v>
      </c>
      <c r="D298">
        <v>0</v>
      </c>
      <c r="E298">
        <v>0</v>
      </c>
      <c r="F298">
        <v>13</v>
      </c>
      <c r="G298">
        <v>80</v>
      </c>
      <c r="H298">
        <v>376</v>
      </c>
      <c r="I298">
        <v>695</v>
      </c>
      <c r="J298">
        <v>1127</v>
      </c>
      <c r="K298">
        <v>2081</v>
      </c>
      <c r="L298">
        <f t="shared" si="8"/>
        <v>3903</v>
      </c>
      <c r="M298">
        <v>4372</v>
      </c>
      <c r="N298">
        <f>VLOOKUP(A298,'[1]PIVOT- Population Data Set'!A298:L767,2,FALSE)</f>
        <v>230650</v>
      </c>
      <c r="O298">
        <f>VLOOKUP(A298,'[1]PIVOT- Population Data Set'!A298:L767,3,FALSE)</f>
        <v>495906</v>
      </c>
      <c r="P298">
        <f>VLOOKUP(A298,'[1]PIVOT- Population Data Set'!A298:L767,4,FALSE)</f>
        <v>743554</v>
      </c>
      <c r="Q298">
        <f>VLOOKUP(A298,'[1]PIVOT- Population Data Set'!A298:L767,5,FALSE)</f>
        <v>966392</v>
      </c>
      <c r="R298">
        <f>VLOOKUP(A298,'[1]PIVOT- Population Data Set'!A298:L767,6,FALSE)</f>
        <v>1214492</v>
      </c>
      <c r="S298">
        <f>VLOOKUP(A298,'[1]PIVOT- Population Data Set'!A298:L767,7,FALSE)</f>
        <v>1488615</v>
      </c>
      <c r="T298">
        <f>VLOOKUP(A298,'[1]PIVOT- Population Data Set'!A298:L767,8,FALSE)</f>
        <v>1755467</v>
      </c>
      <c r="U298">
        <f>VLOOKUP(A298,'[1]PIVOT- Population Data Set'!A298:L767,9,FALSE)</f>
        <v>1977540</v>
      </c>
      <c r="V298">
        <f>VLOOKUP(A298,'[1]PIVOT- Population Data Set'!A298:L767,10,FALSE)</f>
        <v>2210142</v>
      </c>
      <c r="W298">
        <f>VLOOKUP(A298,'[1]PIVOT- Population Data Set'!A298:L767,11,FALSE)</f>
        <v>41474</v>
      </c>
      <c r="X298">
        <f t="shared" si="9"/>
        <v>4229156</v>
      </c>
      <c r="Y298">
        <f>VLOOKUP(A298,'[1]PIVOT- Population Data Set'!A298:L767,12,FALSE)</f>
        <v>19781344</v>
      </c>
      <c r="Z298" s="9">
        <f>B298/N298</f>
        <v>0</v>
      </c>
      <c r="AA298" s="9">
        <f>C298/O298</f>
        <v>0</v>
      </c>
      <c r="AB298" s="9">
        <f>D298/P298</f>
        <v>0</v>
      </c>
      <c r="AC298" s="9">
        <f>E298/Q298</f>
        <v>0</v>
      </c>
      <c r="AD298" s="9">
        <f>F298/R298</f>
        <v>1.070406392137618E-5</v>
      </c>
      <c r="AE298" s="9">
        <f>G298/S298</f>
        <v>5.3741229263442865E-5</v>
      </c>
      <c r="AF298" s="9">
        <f>H298/T298</f>
        <v>2.1418801948427398E-4</v>
      </c>
      <c r="AG298" s="9">
        <f>I298/U298</f>
        <v>3.5144674696845578E-4</v>
      </c>
      <c r="AH298" s="9">
        <f>J298/V298</f>
        <v>5.099219869130581E-4</v>
      </c>
      <c r="AI298" s="9">
        <f>K298/W298</f>
        <v>5.0176013888219129E-2</v>
      </c>
      <c r="AJ298" s="9">
        <f>M298/Y298</f>
        <v>2.2101632730313976E-4</v>
      </c>
    </row>
    <row r="299" spans="1:36" x14ac:dyDescent="0.3">
      <c r="A299" t="s">
        <v>322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104</v>
      </c>
      <c r="H299">
        <v>333</v>
      </c>
      <c r="I299">
        <v>655</v>
      </c>
      <c r="J299">
        <v>1134</v>
      </c>
      <c r="K299">
        <v>2166</v>
      </c>
      <c r="L299">
        <f t="shared" si="8"/>
        <v>3955</v>
      </c>
      <c r="M299">
        <v>4392</v>
      </c>
      <c r="N299">
        <f>VLOOKUP(A299,'[1]PIVOT- Population Data Set'!A299:L768,2,FALSE)</f>
        <v>230697</v>
      </c>
      <c r="O299">
        <f>VLOOKUP(A299,'[1]PIVOT- Population Data Set'!A299:L768,3,FALSE)</f>
        <v>492764</v>
      </c>
      <c r="P299">
        <f>VLOOKUP(A299,'[1]PIVOT- Population Data Set'!A299:L768,4,FALSE)</f>
        <v>737613</v>
      </c>
      <c r="Q299">
        <f>VLOOKUP(A299,'[1]PIVOT- Population Data Set'!A299:L768,5,FALSE)</f>
        <v>964387</v>
      </c>
      <c r="R299">
        <f>VLOOKUP(A299,'[1]PIVOT- Population Data Set'!A299:L768,6,FALSE)</f>
        <v>1212539</v>
      </c>
      <c r="S299">
        <f>VLOOKUP(A299,'[1]PIVOT- Population Data Set'!A299:L768,7,FALSE)</f>
        <v>1476069</v>
      </c>
      <c r="T299">
        <f>VLOOKUP(A299,'[1]PIVOT- Population Data Set'!A299:L768,8,FALSE)</f>
        <v>1740690</v>
      </c>
      <c r="U299">
        <f>VLOOKUP(A299,'[1]PIVOT- Population Data Set'!A299:L768,9,FALSE)</f>
        <v>1958621</v>
      </c>
      <c r="V299">
        <f>VLOOKUP(A299,'[1]PIVOT- Population Data Set'!A299:L768,10,FALSE)</f>
        <v>2111578</v>
      </c>
      <c r="W299">
        <f>VLOOKUP(A299,'[1]PIVOT- Population Data Set'!A299:L768,11,FALSE)</f>
        <v>53518</v>
      </c>
      <c r="X299">
        <f t="shared" si="9"/>
        <v>4123717</v>
      </c>
      <c r="Y299">
        <f>VLOOKUP(A299,'[1]PIVOT- Population Data Set'!A299:L768,12,FALSE)</f>
        <v>19899801</v>
      </c>
      <c r="Z299" s="9">
        <f>B299/N299</f>
        <v>0</v>
      </c>
      <c r="AA299" s="9">
        <f>C299/O299</f>
        <v>0</v>
      </c>
      <c r="AB299" s="9">
        <f>D299/P299</f>
        <v>0</v>
      </c>
      <c r="AC299" s="9">
        <f>E299/Q299</f>
        <v>0</v>
      </c>
      <c r="AD299" s="9">
        <f>F299/R299</f>
        <v>0</v>
      </c>
      <c r="AE299" s="9">
        <f>G299/S299</f>
        <v>7.0457410866294186E-5</v>
      </c>
      <c r="AF299" s="9">
        <f>H299/T299</f>
        <v>1.9130344863243885E-4</v>
      </c>
      <c r="AG299" s="9">
        <f>I299/U299</f>
        <v>3.3441896109558713E-4</v>
      </c>
      <c r="AH299" s="9">
        <f>J299/V299</f>
        <v>5.3703912429472176E-4</v>
      </c>
      <c r="AI299" s="9">
        <f>K299/W299</f>
        <v>4.0472364438132964E-2</v>
      </c>
      <c r="AJ299" s="9">
        <f>M299/Y299</f>
        <v>2.2070572464518616E-4</v>
      </c>
    </row>
    <row r="300" spans="1:36" x14ac:dyDescent="0.3">
      <c r="A300" t="s">
        <v>323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52</v>
      </c>
      <c r="H300">
        <v>83</v>
      </c>
      <c r="I300">
        <v>260</v>
      </c>
      <c r="J300">
        <v>475</v>
      </c>
      <c r="K300">
        <v>697</v>
      </c>
      <c r="L300">
        <f t="shared" si="8"/>
        <v>1432</v>
      </c>
      <c r="M300">
        <v>1567</v>
      </c>
      <c r="N300">
        <f>VLOOKUP(A300,'[1]PIVOT- Population Data Set'!A300:L769,2,FALSE)</f>
        <v>388863</v>
      </c>
      <c r="O300">
        <f>VLOOKUP(A300,'[1]PIVOT- Population Data Set'!A300:L769,3,FALSE)</f>
        <v>770376</v>
      </c>
      <c r="P300">
        <f>VLOOKUP(A300,'[1]PIVOT- Population Data Set'!A300:L769,4,FALSE)</f>
        <v>1168563</v>
      </c>
      <c r="Q300">
        <f>VLOOKUP(A300,'[1]PIVOT- Population Data Set'!A300:L769,5,FALSE)</f>
        <v>1564685</v>
      </c>
      <c r="R300">
        <f>VLOOKUP(A300,'[1]PIVOT- Population Data Set'!A300:L769,6,FALSE)</f>
        <v>1951650</v>
      </c>
      <c r="S300">
        <f>VLOOKUP(A300,'[1]PIVOT- Population Data Set'!A300:L769,7,FALSE)</f>
        <v>2357712</v>
      </c>
      <c r="T300">
        <f>VLOOKUP(A300,'[1]PIVOT- Population Data Set'!A300:L769,8,FALSE)</f>
        <v>2744423</v>
      </c>
      <c r="U300">
        <f>VLOOKUP(A300,'[1]PIVOT- Population Data Set'!A300:L769,9,FALSE)</f>
        <v>3120295</v>
      </c>
      <c r="V300">
        <f>VLOOKUP(A300,'[1]PIVOT- Population Data Set'!A300:L769,10,FALSE)</f>
        <v>3480464</v>
      </c>
      <c r="W300">
        <f>VLOOKUP(A300,'[1]PIVOT- Population Data Set'!A300:L769,11,FALSE)</f>
        <v>201607</v>
      </c>
      <c r="X300">
        <f t="shared" si="9"/>
        <v>6802366</v>
      </c>
      <c r="Y300">
        <f>VLOOKUP(A300,'[1]PIVOT- Population Data Set'!A300:L769,12,FALSE)</f>
        <v>8983850</v>
      </c>
      <c r="Z300" s="9">
        <f>B300/N300</f>
        <v>0</v>
      </c>
      <c r="AA300" s="9">
        <f>C300/O300</f>
        <v>0</v>
      </c>
      <c r="AB300" s="9">
        <f>D300/P300</f>
        <v>0</v>
      </c>
      <c r="AC300" s="9">
        <f>E300/Q300</f>
        <v>0</v>
      </c>
      <c r="AD300" s="9">
        <f>F300/R300</f>
        <v>0</v>
      </c>
      <c r="AE300" s="9">
        <f>G300/S300</f>
        <v>2.2055280712826673E-5</v>
      </c>
      <c r="AF300" s="9">
        <f>H300/T300</f>
        <v>3.0243151292639656E-5</v>
      </c>
      <c r="AG300" s="9">
        <f>I300/U300</f>
        <v>8.3325454804754044E-5</v>
      </c>
      <c r="AH300" s="9">
        <f>J300/V300</f>
        <v>1.3647605606608774E-4</v>
      </c>
      <c r="AI300" s="9">
        <f>K300/W300</f>
        <v>3.4572212274375392E-3</v>
      </c>
      <c r="AJ300" s="9">
        <f>M300/Y300</f>
        <v>1.7442410547816359E-4</v>
      </c>
    </row>
    <row r="301" spans="1:36" x14ac:dyDescent="0.3">
      <c r="A301" t="s">
        <v>324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21</v>
      </c>
      <c r="H301">
        <v>115</v>
      </c>
      <c r="I301">
        <v>213</v>
      </c>
      <c r="J301">
        <v>440</v>
      </c>
      <c r="K301">
        <v>783</v>
      </c>
      <c r="L301">
        <f t="shared" si="8"/>
        <v>1436</v>
      </c>
      <c r="M301">
        <v>1572</v>
      </c>
      <c r="N301">
        <f>VLOOKUP(A301,'[1]PIVOT- Population Data Set'!A301:L770,2,FALSE)</f>
        <v>395863</v>
      </c>
      <c r="O301">
        <f>VLOOKUP(A301,'[1]PIVOT- Population Data Set'!A301:L770,3,FALSE)</f>
        <v>810138</v>
      </c>
      <c r="P301">
        <f>VLOOKUP(A301,'[1]PIVOT- Population Data Set'!A301:L770,4,FALSE)</f>
        <v>1218776</v>
      </c>
      <c r="Q301">
        <f>VLOOKUP(A301,'[1]PIVOT- Population Data Set'!A301:L770,5,FALSE)</f>
        <v>1627958</v>
      </c>
      <c r="R301">
        <f>VLOOKUP(A301,'[1]PIVOT- Population Data Set'!A301:L770,6,FALSE)</f>
        <v>2030741</v>
      </c>
      <c r="S301">
        <f>VLOOKUP(A301,'[1]PIVOT- Population Data Set'!A301:L770,7,FALSE)</f>
        <v>2430428</v>
      </c>
      <c r="T301">
        <f>VLOOKUP(A301,'[1]PIVOT- Population Data Set'!A301:L770,8,FALSE)</f>
        <v>2840537</v>
      </c>
      <c r="U301">
        <f>VLOOKUP(A301,'[1]PIVOT- Population Data Set'!A301:L770,9,FALSE)</f>
        <v>3260252</v>
      </c>
      <c r="V301">
        <f>VLOOKUP(A301,'[1]PIVOT- Population Data Set'!A301:L770,10,FALSE)</f>
        <v>3628176</v>
      </c>
      <c r="W301">
        <f>VLOOKUP(A301,'[1]PIVOT- Population Data Set'!A301:L770,11,FALSE)</f>
        <v>157396</v>
      </c>
      <c r="X301">
        <f t="shared" si="9"/>
        <v>7045824</v>
      </c>
      <c r="Y301">
        <f>VLOOKUP(A301,'[1]PIVOT- Population Data Set'!A301:L770,12,FALSE)</f>
        <v>9256890</v>
      </c>
      <c r="Z301" s="9">
        <f>B301/N301</f>
        <v>0</v>
      </c>
      <c r="AA301" s="9">
        <f>C301/O301</f>
        <v>0</v>
      </c>
      <c r="AB301" s="9">
        <f>D301/P301</f>
        <v>0</v>
      </c>
      <c r="AC301" s="9">
        <f>E301/Q301</f>
        <v>0</v>
      </c>
      <c r="AD301" s="9">
        <f>F301/R301</f>
        <v>0</v>
      </c>
      <c r="AE301" s="9">
        <f>G301/S301</f>
        <v>8.6404534509971086E-6</v>
      </c>
      <c r="AF301" s="9">
        <f>H301/T301</f>
        <v>4.0485302602993731E-5</v>
      </c>
      <c r="AG301" s="9">
        <f>I301/U301</f>
        <v>6.5332373080363116E-5</v>
      </c>
      <c r="AH301" s="9">
        <f>J301/V301</f>
        <v>1.2127305841833472E-4</v>
      </c>
      <c r="AI301" s="9">
        <f>K301/W301</f>
        <v>4.9747134615873339E-3</v>
      </c>
      <c r="AJ301" s="9">
        <f>M301/Y301</f>
        <v>1.6981945340173644E-4</v>
      </c>
    </row>
    <row r="302" spans="1:36" x14ac:dyDescent="0.3">
      <c r="A302" t="s">
        <v>325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10</v>
      </c>
      <c r="H302">
        <v>78</v>
      </c>
      <c r="I302">
        <v>223</v>
      </c>
      <c r="J302">
        <v>412</v>
      </c>
      <c r="K302">
        <v>709</v>
      </c>
      <c r="L302">
        <f t="shared" si="8"/>
        <v>1344</v>
      </c>
      <c r="M302">
        <v>1432</v>
      </c>
      <c r="N302">
        <f>VLOOKUP(A302,'[1]PIVOT- Population Data Set'!A302:L771,2,FALSE)</f>
        <v>398745</v>
      </c>
      <c r="O302">
        <f>VLOOKUP(A302,'[1]PIVOT- Population Data Set'!A302:L771,3,FALSE)</f>
        <v>773007</v>
      </c>
      <c r="P302">
        <f>VLOOKUP(A302,'[1]PIVOT- Population Data Set'!A302:L771,4,FALSE)</f>
        <v>1160683</v>
      </c>
      <c r="Q302">
        <f>VLOOKUP(A302,'[1]PIVOT- Population Data Set'!A302:L771,5,FALSE)</f>
        <v>1561869</v>
      </c>
      <c r="R302">
        <f>VLOOKUP(A302,'[1]PIVOT- Population Data Set'!A302:L771,6,FALSE)</f>
        <v>1947222</v>
      </c>
      <c r="S302">
        <f>VLOOKUP(A302,'[1]PIVOT- Population Data Set'!A302:L771,7,FALSE)</f>
        <v>2316552</v>
      </c>
      <c r="T302">
        <f>VLOOKUP(A302,'[1]PIVOT- Population Data Set'!A302:L771,8,FALSE)</f>
        <v>2713893</v>
      </c>
      <c r="U302">
        <f>VLOOKUP(A302,'[1]PIVOT- Population Data Set'!A302:L771,9,FALSE)</f>
        <v>3113703</v>
      </c>
      <c r="V302">
        <f>VLOOKUP(A302,'[1]PIVOT- Population Data Set'!A302:L771,10,FALSE)</f>
        <v>3496081</v>
      </c>
      <c r="W302">
        <f>VLOOKUP(A302,'[1]PIVOT- Population Data Set'!A302:L771,11,FALSE)</f>
        <v>223885</v>
      </c>
      <c r="X302">
        <f t="shared" si="9"/>
        <v>6833669</v>
      </c>
      <c r="Y302">
        <f>VLOOKUP(A302,'[1]PIVOT- Population Data Set'!A302:L771,12,FALSE)</f>
        <v>9326745</v>
      </c>
      <c r="Z302" s="9">
        <f>B302/N302</f>
        <v>0</v>
      </c>
      <c r="AA302" s="9">
        <f>C302/O302</f>
        <v>0</v>
      </c>
      <c r="AB302" s="9">
        <f>D302/P302</f>
        <v>0</v>
      </c>
      <c r="AC302" s="9">
        <f>E302/Q302</f>
        <v>0</v>
      </c>
      <c r="AD302" s="9">
        <f>F302/R302</f>
        <v>0</v>
      </c>
      <c r="AE302" s="9">
        <f>G302/S302</f>
        <v>4.3167604267031349E-6</v>
      </c>
      <c r="AF302" s="9">
        <f>H302/T302</f>
        <v>2.8741000474226508E-5</v>
      </c>
      <c r="AG302" s="9">
        <f>I302/U302</f>
        <v>7.1618905207079803E-5</v>
      </c>
      <c r="AH302" s="9">
        <f>J302/V302</f>
        <v>1.1784623983254393E-4</v>
      </c>
      <c r="AI302" s="9">
        <f>K302/W302</f>
        <v>3.166804386180405E-3</v>
      </c>
      <c r="AJ302" s="9">
        <f>M302/Y302</f>
        <v>1.5353695206634255E-4</v>
      </c>
    </row>
    <row r="303" spans="1:36" x14ac:dyDescent="0.3">
      <c r="A303" t="s">
        <v>326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16</v>
      </c>
      <c r="H303">
        <v>174</v>
      </c>
      <c r="I303">
        <v>293</v>
      </c>
      <c r="J303">
        <v>510</v>
      </c>
      <c r="K303">
        <v>794</v>
      </c>
      <c r="L303">
        <f t="shared" si="8"/>
        <v>1597</v>
      </c>
      <c r="M303">
        <v>1787</v>
      </c>
      <c r="N303">
        <f>VLOOKUP(A303,'[1]PIVOT- Population Data Set'!A303:L772,2,FALSE)</f>
        <v>392373</v>
      </c>
      <c r="O303">
        <f>VLOOKUP(A303,'[1]PIVOT- Population Data Set'!A303:L772,3,FALSE)</f>
        <v>786493</v>
      </c>
      <c r="P303">
        <f>VLOOKUP(A303,'[1]PIVOT- Population Data Set'!A303:L772,4,FALSE)</f>
        <v>1185672</v>
      </c>
      <c r="Q303">
        <f>VLOOKUP(A303,'[1]PIVOT- Population Data Set'!A303:L772,5,FALSE)</f>
        <v>1578628</v>
      </c>
      <c r="R303">
        <f>VLOOKUP(A303,'[1]PIVOT- Population Data Set'!A303:L772,6,FALSE)</f>
        <v>1960005</v>
      </c>
      <c r="S303">
        <f>VLOOKUP(A303,'[1]PIVOT- Population Data Set'!A303:L772,7,FALSE)</f>
        <v>2343154</v>
      </c>
      <c r="T303">
        <f>VLOOKUP(A303,'[1]PIVOT- Population Data Set'!A303:L772,8,FALSE)</f>
        <v>2744763</v>
      </c>
      <c r="U303">
        <f>VLOOKUP(A303,'[1]PIVOT- Population Data Set'!A303:L772,9,FALSE)</f>
        <v>3103911</v>
      </c>
      <c r="V303">
        <f>VLOOKUP(A303,'[1]PIVOT- Population Data Set'!A303:L772,10,FALSE)</f>
        <v>3484180</v>
      </c>
      <c r="W303">
        <f>VLOOKUP(A303,'[1]PIVOT- Population Data Set'!A303:L772,11,FALSE)</f>
        <v>168848</v>
      </c>
      <c r="X303">
        <f t="shared" si="9"/>
        <v>6756939</v>
      </c>
      <c r="Y303">
        <f>VLOOKUP(A303,'[1]PIVOT- Population Data Set'!A303:L772,12,FALSE)</f>
        <v>9473471</v>
      </c>
      <c r="Z303" s="9">
        <f>B303/N303</f>
        <v>0</v>
      </c>
      <c r="AA303" s="9">
        <f>C303/O303</f>
        <v>0</v>
      </c>
      <c r="AB303" s="9">
        <f>D303/P303</f>
        <v>0</v>
      </c>
      <c r="AC303" s="9">
        <f>E303/Q303</f>
        <v>0</v>
      </c>
      <c r="AD303" s="9">
        <f>F303/R303</f>
        <v>0</v>
      </c>
      <c r="AE303" s="9">
        <f>G303/S303</f>
        <v>6.8284030840482532E-6</v>
      </c>
      <c r="AF303" s="9">
        <f>H303/T303</f>
        <v>6.3393451456464546E-5</v>
      </c>
      <c r="AG303" s="9">
        <f>I303/U303</f>
        <v>9.4397036512967032E-5</v>
      </c>
      <c r="AH303" s="9">
        <f>J303/V303</f>
        <v>1.4637590480399978E-4</v>
      </c>
      <c r="AI303" s="9">
        <f>K303/W303</f>
        <v>4.702454278404245E-3</v>
      </c>
      <c r="AJ303" s="9">
        <f>M303/Y303</f>
        <v>1.8863202304625199E-4</v>
      </c>
    </row>
    <row r="304" spans="1:36" x14ac:dyDescent="0.3">
      <c r="A304" t="s">
        <v>327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51</v>
      </c>
      <c r="H304">
        <v>156</v>
      </c>
      <c r="I304">
        <v>288</v>
      </c>
      <c r="J304">
        <v>501</v>
      </c>
      <c r="K304">
        <v>797</v>
      </c>
      <c r="L304">
        <f t="shared" si="8"/>
        <v>1586</v>
      </c>
      <c r="M304">
        <v>1793</v>
      </c>
      <c r="N304">
        <f>VLOOKUP(A304,'[1]PIVOT- Population Data Set'!A304:L773,2,FALSE)</f>
        <v>404717</v>
      </c>
      <c r="O304">
        <f>VLOOKUP(A304,'[1]PIVOT- Population Data Set'!A304:L773,3,FALSE)</f>
        <v>811001</v>
      </c>
      <c r="P304">
        <f>VLOOKUP(A304,'[1]PIVOT- Population Data Set'!A304:L773,4,FALSE)</f>
        <v>1216541</v>
      </c>
      <c r="Q304">
        <f>VLOOKUP(A304,'[1]PIVOT- Population Data Set'!A304:L773,5,FALSE)</f>
        <v>1625303</v>
      </c>
      <c r="R304">
        <f>VLOOKUP(A304,'[1]PIVOT- Population Data Set'!A304:L773,6,FALSE)</f>
        <v>2011639</v>
      </c>
      <c r="S304">
        <f>VLOOKUP(A304,'[1]PIVOT- Population Data Set'!A304:L773,7,FALSE)</f>
        <v>2398390</v>
      </c>
      <c r="T304">
        <f>VLOOKUP(A304,'[1]PIVOT- Population Data Set'!A304:L773,8,FALSE)</f>
        <v>2806877</v>
      </c>
      <c r="U304">
        <f>VLOOKUP(A304,'[1]PIVOT- Population Data Set'!A304:L773,9,FALSE)</f>
        <v>3189624</v>
      </c>
      <c r="V304">
        <f>VLOOKUP(A304,'[1]PIVOT- Population Data Set'!A304:L773,10,FALSE)</f>
        <v>3564224</v>
      </c>
      <c r="W304">
        <f>VLOOKUP(A304,'[1]PIVOT- Population Data Set'!A304:L773,11,FALSE)</f>
        <v>208093</v>
      </c>
      <c r="X304">
        <f t="shared" si="9"/>
        <v>6961941</v>
      </c>
      <c r="Y304">
        <f>VLOOKUP(A304,'[1]PIVOT- Population Data Set'!A304:L773,12,FALSE)</f>
        <v>9872176</v>
      </c>
      <c r="Z304" s="9">
        <f>B304/N304</f>
        <v>0</v>
      </c>
      <c r="AA304" s="9">
        <f>C304/O304</f>
        <v>0</v>
      </c>
      <c r="AB304" s="9">
        <f>D304/P304</f>
        <v>0</v>
      </c>
      <c r="AC304" s="9">
        <f>E304/Q304</f>
        <v>0</v>
      </c>
      <c r="AD304" s="9">
        <f>F304/R304</f>
        <v>0</v>
      </c>
      <c r="AE304" s="9">
        <f>G304/S304</f>
        <v>2.1264264777621654E-5</v>
      </c>
      <c r="AF304" s="9">
        <f>H304/T304</f>
        <v>5.5577782710108065E-5</v>
      </c>
      <c r="AG304" s="9">
        <f>I304/U304</f>
        <v>9.0292774320734981E-5</v>
      </c>
      <c r="AH304" s="9">
        <f>J304/V304</f>
        <v>1.4056355605034925E-4</v>
      </c>
      <c r="AI304" s="9">
        <f>K304/W304</f>
        <v>3.8300183091214027E-3</v>
      </c>
      <c r="AJ304" s="9">
        <f>M304/Y304</f>
        <v>1.8162155942114485E-4</v>
      </c>
    </row>
    <row r="305" spans="1:36" x14ac:dyDescent="0.3">
      <c r="A305" t="s">
        <v>328</v>
      </c>
      <c r="B305">
        <v>0</v>
      </c>
      <c r="C305">
        <v>0</v>
      </c>
      <c r="D305">
        <v>0</v>
      </c>
      <c r="E305">
        <v>0</v>
      </c>
      <c r="F305">
        <v>11</v>
      </c>
      <c r="G305">
        <v>55</v>
      </c>
      <c r="H305">
        <v>150</v>
      </c>
      <c r="I305">
        <v>304</v>
      </c>
      <c r="J305">
        <v>479</v>
      </c>
      <c r="K305">
        <v>745</v>
      </c>
      <c r="L305">
        <f t="shared" si="8"/>
        <v>1528</v>
      </c>
      <c r="M305">
        <v>1744</v>
      </c>
      <c r="N305">
        <f>VLOOKUP(A305,'[1]PIVOT- Population Data Set'!A305:L774,2,FALSE)</f>
        <v>448217</v>
      </c>
      <c r="O305">
        <f>VLOOKUP(A305,'[1]PIVOT- Population Data Set'!A305:L774,3,FALSE)</f>
        <v>879709</v>
      </c>
      <c r="P305">
        <f>VLOOKUP(A305,'[1]PIVOT- Population Data Set'!A305:L774,4,FALSE)</f>
        <v>1321460</v>
      </c>
      <c r="Q305">
        <f>VLOOKUP(A305,'[1]PIVOT- Population Data Set'!A305:L774,5,FALSE)</f>
        <v>1740214</v>
      </c>
      <c r="R305">
        <f>VLOOKUP(A305,'[1]PIVOT- Population Data Set'!A305:L774,6,FALSE)</f>
        <v>2160102</v>
      </c>
      <c r="S305">
        <f>VLOOKUP(A305,'[1]PIVOT- Population Data Set'!A305:L774,7,FALSE)</f>
        <v>2585954</v>
      </c>
      <c r="T305">
        <f>VLOOKUP(A305,'[1]PIVOT- Population Data Set'!A305:L774,8,FALSE)</f>
        <v>3042702</v>
      </c>
      <c r="U305">
        <f>VLOOKUP(A305,'[1]PIVOT- Population Data Set'!A305:L774,9,FALSE)</f>
        <v>3480706</v>
      </c>
      <c r="V305">
        <f>VLOOKUP(A305,'[1]PIVOT- Population Data Set'!A305:L774,10,FALSE)</f>
        <v>3861154</v>
      </c>
      <c r="W305">
        <f>VLOOKUP(A305,'[1]PIVOT- Population Data Set'!A305:L774,11,FALSE)</f>
        <v>276146</v>
      </c>
      <c r="X305">
        <f t="shared" si="9"/>
        <v>7618006</v>
      </c>
      <c r="Y305">
        <f>VLOOKUP(A305,'[1]PIVOT- Population Data Set'!A305:L774,12,FALSE)</f>
        <v>10135660</v>
      </c>
      <c r="Z305" s="9">
        <f>B305/N305</f>
        <v>0</v>
      </c>
      <c r="AA305" s="9">
        <f>C305/O305</f>
        <v>0</v>
      </c>
      <c r="AB305" s="9">
        <f>D305/P305</f>
        <v>0</v>
      </c>
      <c r="AC305" s="9">
        <f>E305/Q305</f>
        <v>0</v>
      </c>
      <c r="AD305" s="9">
        <f>F305/R305</f>
        <v>5.0923521204091285E-6</v>
      </c>
      <c r="AE305" s="9">
        <f>G305/S305</f>
        <v>2.1268746466487805E-5</v>
      </c>
      <c r="AF305" s="9">
        <f>H305/T305</f>
        <v>4.9298288166241718E-5</v>
      </c>
      <c r="AG305" s="9">
        <f>I305/U305</f>
        <v>8.7338603145453825E-5</v>
      </c>
      <c r="AH305" s="9">
        <f>J305/V305</f>
        <v>1.2405617595154196E-4</v>
      </c>
      <c r="AI305" s="9">
        <f>K305/W305</f>
        <v>2.6978482396992896E-3</v>
      </c>
      <c r="AJ305" s="9">
        <f>M305/Y305</f>
        <v>1.7206575595471828E-4</v>
      </c>
    </row>
    <row r="306" spans="1:36" x14ac:dyDescent="0.3">
      <c r="A306" t="s">
        <v>329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32</v>
      </c>
      <c r="H306">
        <v>176</v>
      </c>
      <c r="I306">
        <v>365</v>
      </c>
      <c r="J306">
        <v>510</v>
      </c>
      <c r="K306">
        <v>903</v>
      </c>
      <c r="L306">
        <f t="shared" si="8"/>
        <v>1778</v>
      </c>
      <c r="M306">
        <v>1986</v>
      </c>
      <c r="N306">
        <f>VLOOKUP(A306,'[1]PIVOT- Population Data Set'!A306:L775,2,FALSE)</f>
        <v>402140</v>
      </c>
      <c r="O306">
        <f>VLOOKUP(A306,'[1]PIVOT- Population Data Set'!A306:L775,3,FALSE)</f>
        <v>792485</v>
      </c>
      <c r="P306">
        <f>VLOOKUP(A306,'[1]PIVOT- Population Data Set'!A306:L775,4,FALSE)</f>
        <v>1165290</v>
      </c>
      <c r="Q306">
        <f>VLOOKUP(A306,'[1]PIVOT- Population Data Set'!A306:L775,5,FALSE)</f>
        <v>1553973</v>
      </c>
      <c r="R306">
        <f>VLOOKUP(A306,'[1]PIVOT- Population Data Set'!A306:L775,6,FALSE)</f>
        <v>1934107</v>
      </c>
      <c r="S306">
        <f>VLOOKUP(A306,'[1]PIVOT- Population Data Set'!A306:L775,7,FALSE)</f>
        <v>2310444</v>
      </c>
      <c r="T306">
        <f>VLOOKUP(A306,'[1]PIVOT- Population Data Set'!A306:L775,8,FALSE)</f>
        <v>2724437</v>
      </c>
      <c r="U306">
        <f>VLOOKUP(A306,'[1]PIVOT- Population Data Set'!A306:L775,9,FALSE)</f>
        <v>3111551</v>
      </c>
      <c r="V306">
        <f>VLOOKUP(A306,'[1]PIVOT- Population Data Set'!A306:L775,10,FALSE)</f>
        <v>3487969</v>
      </c>
      <c r="W306">
        <f>VLOOKUP(A306,'[1]PIVOT- Population Data Set'!A306:L775,11,FALSE)</f>
        <v>203927</v>
      </c>
      <c r="X306">
        <f t="shared" si="9"/>
        <v>6803447</v>
      </c>
      <c r="Y306">
        <f>VLOOKUP(A306,'[1]PIVOT- Population Data Set'!A306:L775,12,FALSE)</f>
        <v>9600041</v>
      </c>
      <c r="Z306" s="9">
        <f>B306/N306</f>
        <v>0</v>
      </c>
      <c r="AA306" s="9">
        <f>C306/O306</f>
        <v>0</v>
      </c>
      <c r="AB306" s="9">
        <f>D306/P306</f>
        <v>0</v>
      </c>
      <c r="AC306" s="9">
        <f>E306/Q306</f>
        <v>0</v>
      </c>
      <c r="AD306" s="9">
        <f>F306/R306</f>
        <v>0</v>
      </c>
      <c r="AE306" s="9">
        <f>G306/S306</f>
        <v>1.3850151745725063E-5</v>
      </c>
      <c r="AF306" s="9">
        <f>H306/T306</f>
        <v>6.4600502782776768E-5</v>
      </c>
      <c r="AG306" s="9">
        <f>I306/U306</f>
        <v>1.1730484250459015E-4</v>
      </c>
      <c r="AH306" s="9">
        <f>J306/V306</f>
        <v>1.4621689584970508E-4</v>
      </c>
      <c r="AI306" s="9">
        <f>K306/W306</f>
        <v>4.4280551373775913E-3</v>
      </c>
      <c r="AJ306" s="9">
        <f>M306/Y306</f>
        <v>2.0687411647512754E-4</v>
      </c>
    </row>
    <row r="307" spans="1:36" x14ac:dyDescent="0.3">
      <c r="A307" t="s">
        <v>330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54</v>
      </c>
      <c r="H307">
        <v>179</v>
      </c>
      <c r="I307">
        <v>323</v>
      </c>
      <c r="J307">
        <v>487</v>
      </c>
      <c r="K307">
        <v>740</v>
      </c>
      <c r="L307">
        <f t="shared" si="8"/>
        <v>1550</v>
      </c>
      <c r="M307">
        <v>1783</v>
      </c>
      <c r="N307">
        <f>VLOOKUP(A307,'[1]PIVOT- Population Data Set'!A307:L776,2,FALSE)</f>
        <v>400959</v>
      </c>
      <c r="O307">
        <f>VLOOKUP(A307,'[1]PIVOT- Population Data Set'!A307:L776,3,FALSE)</f>
        <v>757798</v>
      </c>
      <c r="P307">
        <f>VLOOKUP(A307,'[1]PIVOT- Population Data Set'!A307:L776,4,FALSE)</f>
        <v>1093060</v>
      </c>
      <c r="Q307">
        <f>VLOOKUP(A307,'[1]PIVOT- Population Data Set'!A307:L776,5,FALSE)</f>
        <v>1472190</v>
      </c>
      <c r="R307">
        <f>VLOOKUP(A307,'[1]PIVOT- Population Data Set'!A307:L776,6,FALSE)</f>
        <v>1840975</v>
      </c>
      <c r="S307">
        <f>VLOOKUP(A307,'[1]PIVOT- Population Data Set'!A307:L776,7,FALSE)</f>
        <v>2211137</v>
      </c>
      <c r="T307">
        <f>VLOOKUP(A307,'[1]PIVOT- Population Data Set'!A307:L776,8,FALSE)</f>
        <v>2614667</v>
      </c>
      <c r="U307">
        <f>VLOOKUP(A307,'[1]PIVOT- Population Data Set'!A307:L776,9,FALSE)</f>
        <v>3007104</v>
      </c>
      <c r="V307">
        <f>VLOOKUP(A307,'[1]PIVOT- Population Data Set'!A307:L776,10,FALSE)</f>
        <v>3390682</v>
      </c>
      <c r="W307">
        <f>VLOOKUP(A307,'[1]PIVOT- Population Data Set'!A307:L776,11,FALSE)</f>
        <v>185202</v>
      </c>
      <c r="X307">
        <f t="shared" si="9"/>
        <v>6582988</v>
      </c>
      <c r="Y307">
        <f>VLOOKUP(A307,'[1]PIVOT- Population Data Set'!A307:L776,12,FALSE)</f>
        <v>9790104</v>
      </c>
      <c r="Z307" s="9">
        <f>B307/N307</f>
        <v>0</v>
      </c>
      <c r="AA307" s="9">
        <f>C307/O307</f>
        <v>0</v>
      </c>
      <c r="AB307" s="9">
        <f>D307/P307</f>
        <v>0</v>
      </c>
      <c r="AC307" s="9">
        <f>E307/Q307</f>
        <v>0</v>
      </c>
      <c r="AD307" s="9">
        <f>F307/R307</f>
        <v>0</v>
      </c>
      <c r="AE307" s="9">
        <f>G307/S307</f>
        <v>2.4421824608787244E-5</v>
      </c>
      <c r="AF307" s="9">
        <f>H307/T307</f>
        <v>6.8459960675680692E-5</v>
      </c>
      <c r="AG307" s="9">
        <f>I307/U307</f>
        <v>1.0741231430638914E-4</v>
      </c>
      <c r="AH307" s="9">
        <f>J307/V307</f>
        <v>1.4362892185112021E-4</v>
      </c>
      <c r="AI307" s="9">
        <f>K307/W307</f>
        <v>3.9956371961425907E-3</v>
      </c>
      <c r="AJ307" s="9">
        <f>M307/Y307</f>
        <v>1.8212268225138365E-4</v>
      </c>
    </row>
    <row r="308" spans="1:36" x14ac:dyDescent="0.3">
      <c r="A308" t="s">
        <v>331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31</v>
      </c>
      <c r="H308">
        <v>212</v>
      </c>
      <c r="I308">
        <v>363</v>
      </c>
      <c r="J308">
        <v>514</v>
      </c>
      <c r="K308">
        <v>813</v>
      </c>
      <c r="L308">
        <f t="shared" si="8"/>
        <v>1690</v>
      </c>
      <c r="M308">
        <v>1933</v>
      </c>
      <c r="N308">
        <f>VLOOKUP(A308,'[1]PIVOT- Population Data Set'!A308:L777,2,FALSE)</f>
        <v>310825</v>
      </c>
      <c r="O308">
        <f>VLOOKUP(A308,'[1]PIVOT- Population Data Set'!A308:L777,3,FALSE)</f>
        <v>616129</v>
      </c>
      <c r="P308">
        <f>VLOOKUP(A308,'[1]PIVOT- Population Data Set'!A308:L777,4,FALSE)</f>
        <v>921196</v>
      </c>
      <c r="Q308">
        <f>VLOOKUP(A308,'[1]PIVOT- Population Data Set'!A308:L777,5,FALSE)</f>
        <v>1230287</v>
      </c>
      <c r="R308">
        <f>VLOOKUP(A308,'[1]PIVOT- Population Data Set'!A308:L777,6,FALSE)</f>
        <v>1558454</v>
      </c>
      <c r="S308">
        <f>VLOOKUP(A308,'[1]PIVOT- Population Data Set'!A308:L777,7,FALSE)</f>
        <v>1897727</v>
      </c>
      <c r="T308">
        <f>VLOOKUP(A308,'[1]PIVOT- Population Data Set'!A308:L777,8,FALSE)</f>
        <v>2269069</v>
      </c>
      <c r="U308">
        <f>VLOOKUP(A308,'[1]PIVOT- Population Data Set'!A308:L777,9,FALSE)</f>
        <v>2566507</v>
      </c>
      <c r="V308">
        <f>VLOOKUP(A308,'[1]PIVOT- Population Data Set'!A308:L777,10,FALSE)</f>
        <v>2729800</v>
      </c>
      <c r="W308">
        <f>VLOOKUP(A308,'[1]PIVOT- Population Data Set'!A308:L777,11,FALSE)</f>
        <v>124211</v>
      </c>
      <c r="X308">
        <f t="shared" si="9"/>
        <v>5420518</v>
      </c>
      <c r="Y308">
        <f>VLOOKUP(A308,'[1]PIVOT- Population Data Set'!A308:L777,12,FALSE)</f>
        <v>10250849</v>
      </c>
      <c r="Z308" s="9">
        <f>B308/N308</f>
        <v>0</v>
      </c>
      <c r="AA308" s="9">
        <f>C308/O308</f>
        <v>0</v>
      </c>
      <c r="AB308" s="9">
        <f>D308/P308</f>
        <v>0</v>
      </c>
      <c r="AC308" s="9">
        <f>E308/Q308</f>
        <v>0</v>
      </c>
      <c r="AD308" s="9">
        <f>F308/R308</f>
        <v>0</v>
      </c>
      <c r="AE308" s="9">
        <f>G308/S308</f>
        <v>1.6335331688909942E-5</v>
      </c>
      <c r="AF308" s="9">
        <f>H308/T308</f>
        <v>9.3430389291819678E-5</v>
      </c>
      <c r="AG308" s="9">
        <f>I308/U308</f>
        <v>1.4143736993509076E-4</v>
      </c>
      <c r="AH308" s="9">
        <f>J308/V308</f>
        <v>1.8829218257747821E-4</v>
      </c>
      <c r="AI308" s="9">
        <f>K308/W308</f>
        <v>6.5453140221075432E-3</v>
      </c>
      <c r="AJ308" s="9">
        <f>M308/Y308</f>
        <v>1.885697467595123E-4</v>
      </c>
    </row>
    <row r="309" spans="1:36" x14ac:dyDescent="0.3">
      <c r="A309" t="s">
        <v>332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21</v>
      </c>
      <c r="L309">
        <f t="shared" si="8"/>
        <v>21</v>
      </c>
      <c r="M309">
        <v>21</v>
      </c>
      <c r="N309">
        <f>VLOOKUP(A309,'[1]PIVOT- Population Data Set'!A309:L778,2,FALSE)</f>
        <v>206596</v>
      </c>
      <c r="O309">
        <f>VLOOKUP(A309,'[1]PIVOT- Population Data Set'!A309:L778,3,FALSE)</f>
        <v>398205</v>
      </c>
      <c r="P309">
        <f>VLOOKUP(A309,'[1]PIVOT- Population Data Set'!A309:L778,4,FALSE)</f>
        <v>598128</v>
      </c>
      <c r="Q309">
        <f>VLOOKUP(A309,'[1]PIVOT- Population Data Set'!A309:L778,5,FALSE)</f>
        <v>816552</v>
      </c>
      <c r="R309">
        <f>VLOOKUP(A309,'[1]PIVOT- Population Data Set'!A309:L778,6,FALSE)</f>
        <v>999320</v>
      </c>
      <c r="S309">
        <f>VLOOKUP(A309,'[1]PIVOT- Population Data Set'!A309:L778,7,FALSE)</f>
        <v>1200553</v>
      </c>
      <c r="T309">
        <f>VLOOKUP(A309,'[1]PIVOT- Population Data Set'!A309:L778,8,FALSE)</f>
        <v>1365058</v>
      </c>
      <c r="U309">
        <f>VLOOKUP(A309,'[1]PIVOT- Population Data Set'!A309:L778,9,FALSE)</f>
        <v>1547024</v>
      </c>
      <c r="V309">
        <f>VLOOKUP(A309,'[1]PIVOT- Population Data Set'!A309:L778,10,FALSE)</f>
        <v>1720274</v>
      </c>
      <c r="W309">
        <f>VLOOKUP(A309,'[1]PIVOT- Population Data Set'!A309:L778,11,FALSE)</f>
        <v>102470</v>
      </c>
      <c r="X309">
        <f t="shared" si="9"/>
        <v>3369768</v>
      </c>
      <c r="Y309">
        <f>VLOOKUP(A309,'[1]PIVOT- Population Data Set'!A309:L778,12,FALSE)</f>
        <v>623992</v>
      </c>
      <c r="Z309" s="9">
        <f>B309/N309</f>
        <v>0</v>
      </c>
      <c r="AA309" s="9">
        <f>C309/O309</f>
        <v>0</v>
      </c>
      <c r="AB309" s="9">
        <f>D309/P309</f>
        <v>0</v>
      </c>
      <c r="AC309" s="9">
        <f>E309/Q309</f>
        <v>0</v>
      </c>
      <c r="AD309" s="9">
        <f>F309/R309</f>
        <v>0</v>
      </c>
      <c r="AE309" s="9">
        <f>G309/S309</f>
        <v>0</v>
      </c>
      <c r="AF309" s="9">
        <f>H309/T309</f>
        <v>0</v>
      </c>
      <c r="AG309" s="9">
        <f>I309/U309</f>
        <v>0</v>
      </c>
      <c r="AH309" s="9">
        <f>J309/V309</f>
        <v>0</v>
      </c>
      <c r="AI309" s="9">
        <f>K309/W309</f>
        <v>2.0493803064311505E-4</v>
      </c>
      <c r="AJ309" s="9">
        <f>M309/Y309</f>
        <v>3.3654277618943832E-5</v>
      </c>
    </row>
    <row r="310" spans="1:36" x14ac:dyDescent="0.3">
      <c r="A310" t="s">
        <v>333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10</v>
      </c>
      <c r="L310">
        <f t="shared" si="8"/>
        <v>10</v>
      </c>
      <c r="M310">
        <v>10</v>
      </c>
      <c r="N310">
        <f>VLOOKUP(A310,'[1]PIVOT- Population Data Set'!A310:L779,2,FALSE)</f>
        <v>205969</v>
      </c>
      <c r="O310">
        <f>VLOOKUP(A310,'[1]PIVOT- Population Data Set'!A310:L779,3,FALSE)</f>
        <v>361518</v>
      </c>
      <c r="P310">
        <f>VLOOKUP(A310,'[1]PIVOT- Population Data Set'!A310:L779,4,FALSE)</f>
        <v>547095</v>
      </c>
      <c r="Q310">
        <f>VLOOKUP(A310,'[1]PIVOT- Population Data Set'!A310:L779,5,FALSE)</f>
        <v>727859</v>
      </c>
      <c r="R310">
        <f>VLOOKUP(A310,'[1]PIVOT- Population Data Set'!A310:L779,6,FALSE)</f>
        <v>918251</v>
      </c>
      <c r="S310">
        <f>VLOOKUP(A310,'[1]PIVOT- Population Data Set'!A310:L779,7,FALSE)</f>
        <v>1120763</v>
      </c>
      <c r="T310">
        <f>VLOOKUP(A310,'[1]PIVOT- Population Data Set'!A310:L779,8,FALSE)</f>
        <v>1276698</v>
      </c>
      <c r="U310">
        <f>VLOOKUP(A310,'[1]PIVOT- Population Data Set'!A310:L779,9,FALSE)</f>
        <v>1466617</v>
      </c>
      <c r="V310">
        <f>VLOOKUP(A310,'[1]PIVOT- Population Data Set'!A310:L779,10,FALSE)</f>
        <v>1658144</v>
      </c>
      <c r="W310">
        <f>VLOOKUP(A310,'[1]PIVOT- Population Data Set'!A310:L779,11,FALSE)</f>
        <v>94881</v>
      </c>
      <c r="X310">
        <f t="shared" si="9"/>
        <v>3219642</v>
      </c>
      <c r="Y310">
        <f>VLOOKUP(A310,'[1]PIVOT- Population Data Set'!A310:L779,12,FALSE)</f>
        <v>570866</v>
      </c>
      <c r="Z310" s="9">
        <f>B310/N310</f>
        <v>0</v>
      </c>
      <c r="AA310" s="9">
        <f>C310/O310</f>
        <v>0</v>
      </c>
      <c r="AB310" s="9">
        <f>D310/P310</f>
        <v>0</v>
      </c>
      <c r="AC310" s="9">
        <f>E310/Q310</f>
        <v>0</v>
      </c>
      <c r="AD310" s="9">
        <f>F310/R310</f>
        <v>0</v>
      </c>
      <c r="AE310" s="9">
        <f>G310/S310</f>
        <v>0</v>
      </c>
      <c r="AF310" s="9">
        <f>H310/T310</f>
        <v>0</v>
      </c>
      <c r="AG310" s="9">
        <f>I310/U310</f>
        <v>0</v>
      </c>
      <c r="AH310" s="9">
        <f>J310/V310</f>
        <v>0</v>
      </c>
      <c r="AI310" s="9">
        <f>K310/W310</f>
        <v>1.0539517922450227E-4</v>
      </c>
      <c r="AJ310" s="9">
        <f>M310/Y310</f>
        <v>1.7517245728419629E-5</v>
      </c>
    </row>
    <row r="311" spans="1:36" x14ac:dyDescent="0.3">
      <c r="A311" t="s">
        <v>334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f t="shared" si="8"/>
        <v>0</v>
      </c>
      <c r="M311">
        <v>0</v>
      </c>
      <c r="N311">
        <f>VLOOKUP(A311,'[1]PIVOT- Population Data Set'!A311:L780,2,FALSE)</f>
        <v>205982</v>
      </c>
      <c r="O311">
        <f>VLOOKUP(A311,'[1]PIVOT- Population Data Set'!A311:L780,3,FALSE)</f>
        <v>393717</v>
      </c>
      <c r="P311">
        <f>VLOOKUP(A311,'[1]PIVOT- Population Data Set'!A311:L780,4,FALSE)</f>
        <v>634732</v>
      </c>
      <c r="Q311">
        <f>VLOOKUP(A311,'[1]PIVOT- Population Data Set'!A311:L780,5,FALSE)</f>
        <v>866124</v>
      </c>
      <c r="R311">
        <f>VLOOKUP(A311,'[1]PIVOT- Population Data Set'!A311:L780,6,FALSE)</f>
        <v>1080253</v>
      </c>
      <c r="S311">
        <f>VLOOKUP(A311,'[1]PIVOT- Population Data Set'!A311:L780,7,FALSE)</f>
        <v>1302554</v>
      </c>
      <c r="T311">
        <f>VLOOKUP(A311,'[1]PIVOT- Population Data Set'!A311:L780,8,FALSE)</f>
        <v>1489327</v>
      </c>
      <c r="U311">
        <f>VLOOKUP(A311,'[1]PIVOT- Population Data Set'!A311:L780,9,FALSE)</f>
        <v>1703578</v>
      </c>
      <c r="V311">
        <f>VLOOKUP(A311,'[1]PIVOT- Population Data Set'!A311:L780,10,FALSE)</f>
        <v>1898518</v>
      </c>
      <c r="W311">
        <f>VLOOKUP(A311,'[1]PIVOT- Population Data Set'!A311:L780,11,FALSE)</f>
        <v>128363</v>
      </c>
      <c r="X311">
        <f t="shared" si="9"/>
        <v>3730459</v>
      </c>
      <c r="Y311">
        <f>VLOOKUP(A311,'[1]PIVOT- Population Data Set'!A311:L780,12,FALSE)</f>
        <v>820058</v>
      </c>
      <c r="Z311" s="9">
        <f>B311/N311</f>
        <v>0</v>
      </c>
      <c r="AA311" s="9">
        <f>C311/O311</f>
        <v>0</v>
      </c>
      <c r="AB311" s="9">
        <f>D311/P311</f>
        <v>0</v>
      </c>
      <c r="AC311" s="9">
        <f>E311/Q311</f>
        <v>0</v>
      </c>
      <c r="AD311" s="9">
        <f>F311/R311</f>
        <v>0</v>
      </c>
      <c r="AE311" s="9">
        <f>G311/S311</f>
        <v>0</v>
      </c>
      <c r="AF311" s="9">
        <f>H311/T311</f>
        <v>0</v>
      </c>
      <c r="AG311" s="9">
        <f>I311/U311</f>
        <v>0</v>
      </c>
      <c r="AH311" s="9">
        <f>J311/V311</f>
        <v>0</v>
      </c>
      <c r="AI311" s="9">
        <f>K311/W311</f>
        <v>0</v>
      </c>
      <c r="AJ311" s="9">
        <f>M311/Y311</f>
        <v>0</v>
      </c>
    </row>
    <row r="312" spans="1:36" x14ac:dyDescent="0.3">
      <c r="A312" t="s">
        <v>335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21</v>
      </c>
      <c r="L312">
        <f t="shared" si="8"/>
        <v>21</v>
      </c>
      <c r="M312">
        <v>21</v>
      </c>
      <c r="N312">
        <f>VLOOKUP(A312,'[1]PIVOT- Population Data Set'!A312:L781,2,FALSE)</f>
        <v>204098</v>
      </c>
      <c r="O312">
        <f>VLOOKUP(A312,'[1]PIVOT- Population Data Set'!A312:L781,3,FALSE)</f>
        <v>371497</v>
      </c>
      <c r="P312">
        <f>VLOOKUP(A312,'[1]PIVOT- Population Data Set'!A312:L781,4,FALSE)</f>
        <v>570428</v>
      </c>
      <c r="Q312">
        <f>VLOOKUP(A312,'[1]PIVOT- Population Data Set'!A312:L781,5,FALSE)</f>
        <v>749833</v>
      </c>
      <c r="R312">
        <f>VLOOKUP(A312,'[1]PIVOT- Population Data Set'!A312:L781,6,FALSE)</f>
        <v>943297</v>
      </c>
      <c r="S312">
        <f>VLOOKUP(A312,'[1]PIVOT- Population Data Set'!A312:L781,7,FALSE)</f>
        <v>1165020</v>
      </c>
      <c r="T312">
        <f>VLOOKUP(A312,'[1]PIVOT- Population Data Set'!A312:L781,8,FALSE)</f>
        <v>1357643</v>
      </c>
      <c r="U312">
        <f>VLOOKUP(A312,'[1]PIVOT- Population Data Set'!A312:L781,9,FALSE)</f>
        <v>1572689</v>
      </c>
      <c r="V312">
        <f>VLOOKUP(A312,'[1]PIVOT- Population Data Set'!A312:L781,10,FALSE)</f>
        <v>1798447</v>
      </c>
      <c r="W312">
        <f>VLOOKUP(A312,'[1]PIVOT- Population Data Set'!A312:L781,11,FALSE)</f>
        <v>74269</v>
      </c>
      <c r="X312">
        <f t="shared" si="9"/>
        <v>3445405</v>
      </c>
      <c r="Y312">
        <f>VLOOKUP(A312,'[1]PIVOT- Population Data Set'!A312:L781,12,FALSE)</f>
        <v>706929</v>
      </c>
      <c r="Z312" s="9">
        <f>B312/N312</f>
        <v>0</v>
      </c>
      <c r="AA312" s="9">
        <f>C312/O312</f>
        <v>0</v>
      </c>
      <c r="AB312" s="9">
        <f>D312/P312</f>
        <v>0</v>
      </c>
      <c r="AC312" s="9">
        <f>E312/Q312</f>
        <v>0</v>
      </c>
      <c r="AD312" s="9">
        <f>F312/R312</f>
        <v>0</v>
      </c>
      <c r="AE312" s="9">
        <f>G312/S312</f>
        <v>0</v>
      </c>
      <c r="AF312" s="9">
        <f>H312/T312</f>
        <v>0</v>
      </c>
      <c r="AG312" s="9">
        <f>I312/U312</f>
        <v>0</v>
      </c>
      <c r="AH312" s="9">
        <f>J312/V312</f>
        <v>0</v>
      </c>
      <c r="AI312" s="9">
        <f>K312/W312</f>
        <v>2.827559277760573E-4</v>
      </c>
      <c r="AJ312" s="9">
        <f>M312/Y312</f>
        <v>2.9705953497451653E-5</v>
      </c>
    </row>
    <row r="313" spans="1:36" x14ac:dyDescent="0.3">
      <c r="A313" t="s">
        <v>336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25</v>
      </c>
      <c r="L313">
        <f t="shared" si="8"/>
        <v>25</v>
      </c>
      <c r="M313">
        <v>25</v>
      </c>
      <c r="N313">
        <f>VLOOKUP(A313,'[1]PIVOT- Population Data Set'!A313:L782,2,FALSE)</f>
        <v>199363</v>
      </c>
      <c r="O313">
        <f>VLOOKUP(A313,'[1]PIVOT- Population Data Set'!A313:L782,3,FALSE)</f>
        <v>410727</v>
      </c>
      <c r="P313">
        <f>VLOOKUP(A313,'[1]PIVOT- Population Data Set'!A313:L782,4,FALSE)</f>
        <v>627040</v>
      </c>
      <c r="Q313">
        <f>VLOOKUP(A313,'[1]PIVOT- Population Data Set'!A313:L782,5,FALSE)</f>
        <v>834233</v>
      </c>
      <c r="R313">
        <f>VLOOKUP(A313,'[1]PIVOT- Population Data Set'!A313:L782,6,FALSE)</f>
        <v>1035247</v>
      </c>
      <c r="S313">
        <f>VLOOKUP(A313,'[1]PIVOT- Population Data Set'!A313:L782,7,FALSE)</f>
        <v>1267090</v>
      </c>
      <c r="T313">
        <f>VLOOKUP(A313,'[1]PIVOT- Population Data Set'!A313:L782,8,FALSE)</f>
        <v>1470781</v>
      </c>
      <c r="U313">
        <f>VLOOKUP(A313,'[1]PIVOT- Population Data Set'!A313:L782,9,FALSE)</f>
        <v>1687819</v>
      </c>
      <c r="V313">
        <f>VLOOKUP(A313,'[1]PIVOT- Population Data Set'!A313:L782,10,FALSE)</f>
        <v>1919058</v>
      </c>
      <c r="W313">
        <f>VLOOKUP(A313,'[1]PIVOT- Population Data Set'!A313:L782,11,FALSE)</f>
        <v>129140</v>
      </c>
      <c r="X313">
        <f t="shared" si="9"/>
        <v>3736017</v>
      </c>
      <c r="Y313">
        <f>VLOOKUP(A313,'[1]PIVOT- Population Data Set'!A313:L782,12,FALSE)</f>
        <v>737626</v>
      </c>
      <c r="Z313" s="9">
        <f>B313/N313</f>
        <v>0</v>
      </c>
      <c r="AA313" s="9">
        <f>C313/O313</f>
        <v>0</v>
      </c>
      <c r="AB313" s="9">
        <f>D313/P313</f>
        <v>0</v>
      </c>
      <c r="AC313" s="9">
        <f>E313/Q313</f>
        <v>0</v>
      </c>
      <c r="AD313" s="9">
        <f>F313/R313</f>
        <v>0</v>
      </c>
      <c r="AE313" s="9">
        <f>G313/S313</f>
        <v>0</v>
      </c>
      <c r="AF313" s="9">
        <f>H313/T313</f>
        <v>0</v>
      </c>
      <c r="AG313" s="9">
        <f>I313/U313</f>
        <v>0</v>
      </c>
      <c r="AH313" s="9">
        <f>J313/V313</f>
        <v>0</v>
      </c>
      <c r="AI313" s="9">
        <f>K313/W313</f>
        <v>1.9358835372463993E-4</v>
      </c>
      <c r="AJ313" s="9">
        <f>M313/Y313</f>
        <v>3.3892514634787822E-5</v>
      </c>
    </row>
    <row r="314" spans="1:36" x14ac:dyDescent="0.3">
      <c r="A314" t="s">
        <v>337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11</v>
      </c>
      <c r="K314">
        <v>53</v>
      </c>
      <c r="L314">
        <f t="shared" si="8"/>
        <v>64</v>
      </c>
      <c r="M314">
        <v>64</v>
      </c>
      <c r="N314">
        <f>VLOOKUP(A314,'[1]PIVOT- Population Data Set'!A314:L783,2,FALSE)</f>
        <v>170984</v>
      </c>
      <c r="O314">
        <f>VLOOKUP(A314,'[1]PIVOT- Population Data Set'!A314:L783,3,FALSE)</f>
        <v>338311</v>
      </c>
      <c r="P314">
        <f>VLOOKUP(A314,'[1]PIVOT- Population Data Set'!A314:L783,4,FALSE)</f>
        <v>533874</v>
      </c>
      <c r="Q314">
        <f>VLOOKUP(A314,'[1]PIVOT- Population Data Set'!A314:L783,5,FALSE)</f>
        <v>742388</v>
      </c>
      <c r="R314">
        <f>VLOOKUP(A314,'[1]PIVOT- Population Data Set'!A314:L783,6,FALSE)</f>
        <v>932300</v>
      </c>
      <c r="S314">
        <f>VLOOKUP(A314,'[1]PIVOT- Population Data Set'!A314:L783,7,FALSE)</f>
        <v>1149759</v>
      </c>
      <c r="T314">
        <f>VLOOKUP(A314,'[1]PIVOT- Population Data Set'!A314:L783,8,FALSE)</f>
        <v>1334221</v>
      </c>
      <c r="U314">
        <f>VLOOKUP(A314,'[1]PIVOT- Population Data Set'!A314:L783,9,FALSE)</f>
        <v>1536192</v>
      </c>
      <c r="V314">
        <f>VLOOKUP(A314,'[1]PIVOT- Population Data Set'!A314:L783,10,FALSE)</f>
        <v>1717384</v>
      </c>
      <c r="W314">
        <f>VLOOKUP(A314,'[1]PIVOT- Population Data Set'!A314:L783,11,FALSE)</f>
        <v>85233</v>
      </c>
      <c r="X314">
        <f t="shared" si="9"/>
        <v>3338809</v>
      </c>
      <c r="Y314">
        <f>VLOOKUP(A314,'[1]PIVOT- Population Data Set'!A314:L783,12,FALSE)</f>
        <v>708911</v>
      </c>
      <c r="Z314" s="9">
        <f>B314/N314</f>
        <v>0</v>
      </c>
      <c r="AA314" s="9">
        <f>C314/O314</f>
        <v>0</v>
      </c>
      <c r="AB314" s="9">
        <f>D314/P314</f>
        <v>0</v>
      </c>
      <c r="AC314" s="9">
        <f>E314/Q314</f>
        <v>0</v>
      </c>
      <c r="AD314" s="9">
        <f>F314/R314</f>
        <v>0</v>
      </c>
      <c r="AE314" s="9">
        <f>G314/S314</f>
        <v>0</v>
      </c>
      <c r="AF314" s="9">
        <f>H314/T314</f>
        <v>0</v>
      </c>
      <c r="AG314" s="9">
        <f>I314/U314</f>
        <v>0</v>
      </c>
      <c r="AH314" s="9">
        <f>J314/V314</f>
        <v>6.4050905330432802E-6</v>
      </c>
      <c r="AI314" s="9">
        <f>K314/W314</f>
        <v>6.2182488003472835E-4</v>
      </c>
      <c r="AJ314" s="9">
        <f>M314/Y314</f>
        <v>9.0279315739211273E-5</v>
      </c>
    </row>
    <row r="315" spans="1:36" x14ac:dyDescent="0.3">
      <c r="A315" t="s">
        <v>338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38</v>
      </c>
      <c r="L315">
        <f t="shared" si="8"/>
        <v>38</v>
      </c>
      <c r="M315">
        <v>38</v>
      </c>
      <c r="N315">
        <f>VLOOKUP(A315,'[1]PIVOT- Population Data Set'!A315:L784,2,FALSE)</f>
        <v>173842</v>
      </c>
      <c r="O315">
        <f>VLOOKUP(A315,'[1]PIVOT- Population Data Set'!A315:L784,3,FALSE)</f>
        <v>354642</v>
      </c>
      <c r="P315">
        <f>VLOOKUP(A315,'[1]PIVOT- Population Data Set'!A315:L784,4,FALSE)</f>
        <v>587827</v>
      </c>
      <c r="Q315">
        <f>VLOOKUP(A315,'[1]PIVOT- Population Data Set'!A315:L784,5,FALSE)</f>
        <v>798771</v>
      </c>
      <c r="R315">
        <f>VLOOKUP(A315,'[1]PIVOT- Population Data Set'!A315:L784,6,FALSE)</f>
        <v>993899</v>
      </c>
      <c r="S315">
        <f>VLOOKUP(A315,'[1]PIVOT- Population Data Set'!A315:L784,7,FALSE)</f>
        <v>1199362</v>
      </c>
      <c r="T315">
        <f>VLOOKUP(A315,'[1]PIVOT- Population Data Set'!A315:L784,8,FALSE)</f>
        <v>1381489</v>
      </c>
      <c r="U315">
        <f>VLOOKUP(A315,'[1]PIVOT- Population Data Set'!A315:L784,9,FALSE)</f>
        <v>1556982</v>
      </c>
      <c r="V315">
        <f>VLOOKUP(A315,'[1]PIVOT- Population Data Set'!A315:L784,10,FALSE)</f>
        <v>1735670</v>
      </c>
      <c r="W315">
        <f>VLOOKUP(A315,'[1]PIVOT- Population Data Set'!A315:L784,11,FALSE)</f>
        <v>133990</v>
      </c>
      <c r="X315">
        <f t="shared" si="9"/>
        <v>3426642</v>
      </c>
      <c r="Y315">
        <f>VLOOKUP(A315,'[1]PIVOT- Population Data Set'!A315:L784,12,FALSE)</f>
        <v>732713</v>
      </c>
      <c r="Z315" s="9">
        <f>B315/N315</f>
        <v>0</v>
      </c>
      <c r="AA315" s="9">
        <f>C315/O315</f>
        <v>0</v>
      </c>
      <c r="AB315" s="9">
        <f>D315/P315</f>
        <v>0</v>
      </c>
      <c r="AC315" s="9">
        <f>E315/Q315</f>
        <v>0</v>
      </c>
      <c r="AD315" s="9">
        <f>F315/R315</f>
        <v>0</v>
      </c>
      <c r="AE315" s="9">
        <f>G315/S315</f>
        <v>0</v>
      </c>
      <c r="AF315" s="9">
        <f>H315/T315</f>
        <v>0</v>
      </c>
      <c r="AG315" s="9">
        <f>I315/U315</f>
        <v>0</v>
      </c>
      <c r="AH315" s="9">
        <f>J315/V315</f>
        <v>0</v>
      </c>
      <c r="AI315" s="9">
        <f>K315/W315</f>
        <v>2.8360325397417719E-4</v>
      </c>
      <c r="AJ315" s="9">
        <f>M315/Y315</f>
        <v>5.1862052399779996E-5</v>
      </c>
    </row>
    <row r="316" spans="1:36" x14ac:dyDescent="0.3">
      <c r="A316" t="s">
        <v>339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f t="shared" si="8"/>
        <v>0</v>
      </c>
      <c r="M316">
        <v>0</v>
      </c>
      <c r="N316">
        <f>VLOOKUP(A316,'[1]PIVOT- Population Data Set'!A316:L785,2,FALSE)</f>
        <v>175466</v>
      </c>
      <c r="O316">
        <f>VLOOKUP(A316,'[1]PIVOT- Population Data Set'!A316:L785,3,FALSE)</f>
        <v>330558</v>
      </c>
      <c r="P316">
        <f>VLOOKUP(A316,'[1]PIVOT- Population Data Set'!A316:L785,4,FALSE)</f>
        <v>501204</v>
      </c>
      <c r="Q316">
        <f>VLOOKUP(A316,'[1]PIVOT- Population Data Set'!A316:L785,5,FALSE)</f>
        <v>672956</v>
      </c>
      <c r="R316">
        <f>VLOOKUP(A316,'[1]PIVOT- Population Data Set'!A316:L785,6,FALSE)</f>
        <v>818789</v>
      </c>
      <c r="S316">
        <f>VLOOKUP(A316,'[1]PIVOT- Population Data Set'!A316:L785,7,FALSE)</f>
        <v>987452</v>
      </c>
      <c r="T316">
        <f>VLOOKUP(A316,'[1]PIVOT- Population Data Set'!A316:L785,8,FALSE)</f>
        <v>1163563</v>
      </c>
      <c r="U316">
        <f>VLOOKUP(A316,'[1]PIVOT- Population Data Set'!A316:L785,9,FALSE)</f>
        <v>1334726</v>
      </c>
      <c r="V316">
        <f>VLOOKUP(A316,'[1]PIVOT- Population Data Set'!A316:L785,10,FALSE)</f>
        <v>1506106</v>
      </c>
      <c r="W316">
        <f>VLOOKUP(A316,'[1]PIVOT- Population Data Set'!A316:L785,11,FALSE)</f>
        <v>55631</v>
      </c>
      <c r="X316">
        <f t="shared" si="9"/>
        <v>2896463</v>
      </c>
      <c r="Y316">
        <f>VLOOKUP(A316,'[1]PIVOT- Population Data Set'!A316:L785,12,FALSE)</f>
        <v>624247</v>
      </c>
      <c r="Z316" s="9">
        <f>B316/N316</f>
        <v>0</v>
      </c>
      <c r="AA316" s="9">
        <f>C316/O316</f>
        <v>0</v>
      </c>
      <c r="AB316" s="9">
        <f>D316/P316</f>
        <v>0</v>
      </c>
      <c r="AC316" s="9">
        <f>E316/Q316</f>
        <v>0</v>
      </c>
      <c r="AD316" s="9">
        <f>F316/R316</f>
        <v>0</v>
      </c>
      <c r="AE316" s="9">
        <f>G316/S316</f>
        <v>0</v>
      </c>
      <c r="AF316" s="9">
        <f>H316/T316</f>
        <v>0</v>
      </c>
      <c r="AG316" s="9">
        <f>I316/U316</f>
        <v>0</v>
      </c>
      <c r="AH316" s="9">
        <f>J316/V316</f>
        <v>0</v>
      </c>
      <c r="AI316" s="9">
        <f>K316/W316</f>
        <v>0</v>
      </c>
      <c r="AJ316" s="9">
        <f>M316/Y316</f>
        <v>0</v>
      </c>
    </row>
    <row r="317" spans="1:36" x14ac:dyDescent="0.3">
      <c r="A317" t="s">
        <v>340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f t="shared" si="8"/>
        <v>0</v>
      </c>
      <c r="M317">
        <v>0</v>
      </c>
      <c r="N317">
        <f>VLOOKUP(A317,'[1]PIVOT- Population Data Set'!A317:L786,2,FALSE)</f>
        <v>44884</v>
      </c>
      <c r="O317">
        <f>VLOOKUP(A317,'[1]PIVOT- Population Data Set'!A317:L786,3,FALSE)</f>
        <v>94232</v>
      </c>
      <c r="P317">
        <f>VLOOKUP(A317,'[1]PIVOT- Population Data Set'!A317:L786,4,FALSE)</f>
        <v>140704</v>
      </c>
      <c r="Q317">
        <f>VLOOKUP(A317,'[1]PIVOT- Population Data Set'!A317:L786,5,FALSE)</f>
        <v>185474</v>
      </c>
      <c r="R317">
        <f>VLOOKUP(A317,'[1]PIVOT- Population Data Set'!A317:L786,6,FALSE)</f>
        <v>230554</v>
      </c>
      <c r="S317">
        <f>VLOOKUP(A317,'[1]PIVOT- Population Data Set'!A317:L786,7,FALSE)</f>
        <v>283567</v>
      </c>
      <c r="T317">
        <f>VLOOKUP(A317,'[1]PIVOT- Population Data Set'!A317:L786,8,FALSE)</f>
        <v>334495</v>
      </c>
      <c r="U317">
        <f>VLOOKUP(A317,'[1]PIVOT- Population Data Set'!A317:L786,9,FALSE)</f>
        <v>362844</v>
      </c>
      <c r="V317">
        <f>VLOOKUP(A317,'[1]PIVOT- Population Data Set'!A317:L786,10,FALSE)</f>
        <v>379480</v>
      </c>
      <c r="W317">
        <f>VLOOKUP(A317,'[1]PIVOT- Population Data Set'!A317:L786,11,FALSE)</f>
        <v>127092</v>
      </c>
      <c r="X317">
        <f t="shared" si="9"/>
        <v>869416</v>
      </c>
      <c r="Y317">
        <f>VLOOKUP(A317,'[1]PIVOT- Population Data Set'!A317:L786,12,FALSE)</f>
        <v>834941</v>
      </c>
      <c r="Z317" s="9">
        <f>B317/N317</f>
        <v>0</v>
      </c>
      <c r="AA317" s="9">
        <f>C317/O317</f>
        <v>0</v>
      </c>
      <c r="AB317" s="9">
        <f>D317/P317</f>
        <v>0</v>
      </c>
      <c r="AC317" s="9">
        <f>E317/Q317</f>
        <v>0</v>
      </c>
      <c r="AD317" s="9">
        <f>F317/R317</f>
        <v>0</v>
      </c>
      <c r="AE317" s="9">
        <f>G317/S317</f>
        <v>0</v>
      </c>
      <c r="AF317" s="9">
        <f>H317/T317</f>
        <v>0</v>
      </c>
      <c r="AG317" s="9">
        <f>I317/U317</f>
        <v>0</v>
      </c>
      <c r="AH317" s="9">
        <f>J317/V317</f>
        <v>0</v>
      </c>
      <c r="AI317" s="9">
        <f>K317/W317</f>
        <v>0</v>
      </c>
      <c r="AJ317" s="9">
        <f>M317/Y317</f>
        <v>0</v>
      </c>
    </row>
    <row r="318" spans="1:36" x14ac:dyDescent="0.3">
      <c r="A318" t="s">
        <v>341</v>
      </c>
      <c r="B318">
        <v>0</v>
      </c>
      <c r="C318">
        <v>0</v>
      </c>
      <c r="D318">
        <v>0</v>
      </c>
      <c r="E318">
        <v>20</v>
      </c>
      <c r="F318">
        <v>26</v>
      </c>
      <c r="G318">
        <v>73</v>
      </c>
      <c r="H318">
        <v>141</v>
      </c>
      <c r="I318">
        <v>245</v>
      </c>
      <c r="J318">
        <v>570</v>
      </c>
      <c r="K318">
        <v>825</v>
      </c>
      <c r="L318">
        <f t="shared" si="8"/>
        <v>1640</v>
      </c>
      <c r="M318">
        <v>1900</v>
      </c>
      <c r="N318">
        <f>VLOOKUP(A318,'[1]PIVOT- Population Data Set'!A318:L787,2,FALSE)</f>
        <v>336059</v>
      </c>
      <c r="O318">
        <f>VLOOKUP(A318,'[1]PIVOT- Population Data Set'!A318:L787,3,FALSE)</f>
        <v>673449</v>
      </c>
      <c r="P318">
        <f>VLOOKUP(A318,'[1]PIVOT- Population Data Set'!A318:L787,4,FALSE)</f>
        <v>992269</v>
      </c>
      <c r="Q318">
        <f>VLOOKUP(A318,'[1]PIVOT- Population Data Set'!A318:L787,5,FALSE)</f>
        <v>1308827</v>
      </c>
      <c r="R318">
        <f>VLOOKUP(A318,'[1]PIVOT- Population Data Set'!A318:L787,6,FALSE)</f>
        <v>1639752</v>
      </c>
      <c r="S318">
        <f>VLOOKUP(A318,'[1]PIVOT- Population Data Set'!A318:L787,7,FALSE)</f>
        <v>1983556</v>
      </c>
      <c r="T318">
        <f>VLOOKUP(A318,'[1]PIVOT- Population Data Set'!A318:L787,8,FALSE)</f>
        <v>2299375</v>
      </c>
      <c r="U318">
        <f>VLOOKUP(A318,'[1]PIVOT- Population Data Set'!A318:L787,9,FALSE)</f>
        <v>2594649</v>
      </c>
      <c r="V318">
        <f>VLOOKUP(A318,'[1]PIVOT- Population Data Set'!A318:L787,10,FALSE)</f>
        <v>2969695</v>
      </c>
      <c r="W318">
        <f>VLOOKUP(A318,'[1]PIVOT- Population Data Set'!A318:L787,11,FALSE)</f>
        <v>103137</v>
      </c>
      <c r="X318">
        <f t="shared" si="9"/>
        <v>5667481</v>
      </c>
      <c r="Y318">
        <f>VLOOKUP(A318,'[1]PIVOT- Population Data Set'!A318:L787,12,FALSE)</f>
        <v>11448785</v>
      </c>
      <c r="Z318" s="9">
        <f>B318/N318</f>
        <v>0</v>
      </c>
      <c r="AA318" s="9">
        <f>C318/O318</f>
        <v>0</v>
      </c>
      <c r="AB318" s="9">
        <f>D318/P318</f>
        <v>0</v>
      </c>
      <c r="AC318" s="9">
        <f>E318/Q318</f>
        <v>1.5280858356375594E-5</v>
      </c>
      <c r="AD318" s="9">
        <f>F318/R318</f>
        <v>1.5856056281681622E-5</v>
      </c>
      <c r="AE318" s="9">
        <f>G318/S318</f>
        <v>3.6802590902399532E-5</v>
      </c>
      <c r="AF318" s="9">
        <f>H318/T318</f>
        <v>6.1321011144332694E-5</v>
      </c>
      <c r="AG318" s="9">
        <f>I318/U318</f>
        <v>9.4425103356947314E-5</v>
      </c>
      <c r="AH318" s="9">
        <f>J318/V318</f>
        <v>1.9193890281661921E-4</v>
      </c>
      <c r="AI318" s="9">
        <f>K318/W318</f>
        <v>7.9990691992204536E-3</v>
      </c>
      <c r="AJ318" s="9">
        <f>M318/Y318</f>
        <v>1.6595647485737571E-4</v>
      </c>
    </row>
    <row r="319" spans="1:36" x14ac:dyDescent="0.3">
      <c r="A319" t="s">
        <v>342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15</v>
      </c>
      <c r="H319">
        <v>145</v>
      </c>
      <c r="I319">
        <v>244</v>
      </c>
      <c r="J319">
        <v>532</v>
      </c>
      <c r="K319">
        <v>893</v>
      </c>
      <c r="L319">
        <f t="shared" si="8"/>
        <v>1669</v>
      </c>
      <c r="M319">
        <v>1829</v>
      </c>
      <c r="N319">
        <f>VLOOKUP(A319,'[1]PIVOT- Population Data Set'!A319:L788,2,FALSE)</f>
        <v>339209</v>
      </c>
      <c r="O319">
        <f>VLOOKUP(A319,'[1]PIVOT- Population Data Set'!A319:L788,3,FALSE)</f>
        <v>664734</v>
      </c>
      <c r="P319">
        <f>VLOOKUP(A319,'[1]PIVOT- Population Data Set'!A319:L788,4,FALSE)</f>
        <v>984345</v>
      </c>
      <c r="Q319">
        <f>VLOOKUP(A319,'[1]PIVOT- Population Data Set'!A319:L788,5,FALSE)</f>
        <v>1315852</v>
      </c>
      <c r="R319">
        <f>VLOOKUP(A319,'[1]PIVOT- Population Data Set'!A319:L788,6,FALSE)</f>
        <v>1650076</v>
      </c>
      <c r="S319">
        <f>VLOOKUP(A319,'[1]PIVOT- Population Data Set'!A319:L788,7,FALSE)</f>
        <v>1977604</v>
      </c>
      <c r="T319">
        <f>VLOOKUP(A319,'[1]PIVOT- Population Data Set'!A319:L788,8,FALSE)</f>
        <v>2318229</v>
      </c>
      <c r="U319">
        <f>VLOOKUP(A319,'[1]PIVOT- Population Data Set'!A319:L788,9,FALSE)</f>
        <v>2616924</v>
      </c>
      <c r="V319">
        <f>VLOOKUP(A319,'[1]PIVOT- Population Data Set'!A319:L788,10,FALSE)</f>
        <v>3008524</v>
      </c>
      <c r="W319">
        <f>VLOOKUP(A319,'[1]PIVOT- Population Data Set'!A319:L788,11,FALSE)</f>
        <v>108860</v>
      </c>
      <c r="X319">
        <f t="shared" si="9"/>
        <v>5734308</v>
      </c>
      <c r="Y319">
        <f>VLOOKUP(A319,'[1]PIVOT- Population Data Set'!A319:L788,12,FALSE)</f>
        <v>11537145</v>
      </c>
      <c r="Z319" s="9">
        <f>B319/N319</f>
        <v>0</v>
      </c>
      <c r="AA319" s="9">
        <f>C319/O319</f>
        <v>0</v>
      </c>
      <c r="AB319" s="9">
        <f>D319/P319</f>
        <v>0</v>
      </c>
      <c r="AC319" s="9">
        <f>E319/Q319</f>
        <v>0</v>
      </c>
      <c r="AD319" s="9">
        <f>F319/R319</f>
        <v>0</v>
      </c>
      <c r="AE319" s="9">
        <f>G319/S319</f>
        <v>7.5849361146114184E-6</v>
      </c>
      <c r="AF319" s="9">
        <f>H319/T319</f>
        <v>6.2547746577236335E-5</v>
      </c>
      <c r="AG319" s="9">
        <f>I319/U319</f>
        <v>9.3239238128428644E-5</v>
      </c>
      <c r="AH319" s="9">
        <f>J319/V319</f>
        <v>1.7683089780902528E-4</v>
      </c>
      <c r="AI319" s="9">
        <f>K319/W319</f>
        <v>8.2031967664890678E-3</v>
      </c>
      <c r="AJ319" s="9">
        <f>M319/Y319</f>
        <v>1.5853142176855712E-4</v>
      </c>
    </row>
    <row r="320" spans="1:36" x14ac:dyDescent="0.3">
      <c r="A320" t="s">
        <v>343</v>
      </c>
      <c r="B320">
        <v>0</v>
      </c>
      <c r="C320">
        <v>0</v>
      </c>
      <c r="D320">
        <v>0</v>
      </c>
      <c r="E320">
        <v>0</v>
      </c>
      <c r="F320">
        <v>12</v>
      </c>
      <c r="G320">
        <v>70</v>
      </c>
      <c r="H320">
        <v>177</v>
      </c>
      <c r="I320">
        <v>275</v>
      </c>
      <c r="J320">
        <v>592</v>
      </c>
      <c r="K320">
        <v>1025</v>
      </c>
      <c r="L320">
        <f t="shared" si="8"/>
        <v>1892</v>
      </c>
      <c r="M320">
        <v>2151</v>
      </c>
      <c r="N320">
        <f>VLOOKUP(A320,'[1]PIVOT- Population Data Set'!A320:L789,2,FALSE)</f>
        <v>338577</v>
      </c>
      <c r="O320">
        <f>VLOOKUP(A320,'[1]PIVOT- Population Data Set'!A320:L789,3,FALSE)</f>
        <v>695592</v>
      </c>
      <c r="P320">
        <f>VLOOKUP(A320,'[1]PIVOT- Population Data Set'!A320:L789,4,FALSE)</f>
        <v>1016994</v>
      </c>
      <c r="Q320">
        <f>VLOOKUP(A320,'[1]PIVOT- Population Data Set'!A320:L789,5,FALSE)</f>
        <v>1347609</v>
      </c>
      <c r="R320">
        <f>VLOOKUP(A320,'[1]PIVOT- Population Data Set'!A320:L789,6,FALSE)</f>
        <v>1691609</v>
      </c>
      <c r="S320">
        <f>VLOOKUP(A320,'[1]PIVOT- Population Data Set'!A320:L789,7,FALSE)</f>
        <v>2018467</v>
      </c>
      <c r="T320">
        <f>VLOOKUP(A320,'[1]PIVOT- Population Data Set'!A320:L789,8,FALSE)</f>
        <v>2338953</v>
      </c>
      <c r="U320">
        <f>VLOOKUP(A320,'[1]PIVOT- Population Data Set'!A320:L789,9,FALSE)</f>
        <v>2652594</v>
      </c>
      <c r="V320">
        <f>VLOOKUP(A320,'[1]PIVOT- Population Data Set'!A320:L789,10,FALSE)</f>
        <v>3034028</v>
      </c>
      <c r="W320">
        <f>VLOOKUP(A320,'[1]PIVOT- Population Data Set'!A320:L789,11,FALSE)</f>
        <v>149810</v>
      </c>
      <c r="X320">
        <f t="shared" si="9"/>
        <v>5836432</v>
      </c>
      <c r="Y320">
        <f>VLOOKUP(A320,'[1]PIVOT- Population Data Set'!A320:L789,12,FALSE)</f>
        <v>11514097</v>
      </c>
      <c r="Z320" s="9">
        <f>B320/N320</f>
        <v>0</v>
      </c>
      <c r="AA320" s="9">
        <f>C320/O320</f>
        <v>0</v>
      </c>
      <c r="AB320" s="9">
        <f>D320/P320</f>
        <v>0</v>
      </c>
      <c r="AC320" s="9">
        <f>E320/Q320</f>
        <v>0</v>
      </c>
      <c r="AD320" s="9">
        <f>F320/R320</f>
        <v>7.0938378786114283E-6</v>
      </c>
      <c r="AE320" s="9">
        <f>G320/S320</f>
        <v>3.4679784212474118E-5</v>
      </c>
      <c r="AF320" s="9">
        <f>H320/T320</f>
        <v>7.5674885301243766E-5</v>
      </c>
      <c r="AG320" s="9">
        <f>I320/U320</f>
        <v>1.0367210360876938E-4</v>
      </c>
      <c r="AH320" s="9">
        <f>J320/V320</f>
        <v>1.9512015050619178E-4</v>
      </c>
      <c r="AI320" s="9">
        <f>K320/W320</f>
        <v>6.8419998664975635E-3</v>
      </c>
      <c r="AJ320" s="9">
        <f>M320/Y320</f>
        <v>1.8681447620251941E-4</v>
      </c>
    </row>
    <row r="321" spans="1:36" x14ac:dyDescent="0.3">
      <c r="A321" t="s">
        <v>344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35</v>
      </c>
      <c r="H321">
        <v>165</v>
      </c>
      <c r="I321">
        <v>254</v>
      </c>
      <c r="J321">
        <v>574</v>
      </c>
      <c r="K321">
        <v>1053</v>
      </c>
      <c r="L321">
        <f t="shared" si="8"/>
        <v>1881</v>
      </c>
      <c r="M321">
        <v>2081</v>
      </c>
      <c r="N321">
        <f>VLOOKUP(A321,'[1]PIVOT- Population Data Set'!A321:L790,2,FALSE)</f>
        <v>321076</v>
      </c>
      <c r="O321">
        <f>VLOOKUP(A321,'[1]PIVOT- Population Data Set'!A321:L790,3,FALSE)</f>
        <v>660761</v>
      </c>
      <c r="P321">
        <f>VLOOKUP(A321,'[1]PIVOT- Population Data Set'!A321:L790,4,FALSE)</f>
        <v>974224</v>
      </c>
      <c r="Q321">
        <f>VLOOKUP(A321,'[1]PIVOT- Population Data Set'!A321:L790,5,FALSE)</f>
        <v>1292305</v>
      </c>
      <c r="R321">
        <f>VLOOKUP(A321,'[1]PIVOT- Population Data Set'!A321:L790,6,FALSE)</f>
        <v>1624957</v>
      </c>
      <c r="S321">
        <f>VLOOKUP(A321,'[1]PIVOT- Population Data Set'!A321:L790,7,FALSE)</f>
        <v>1955011</v>
      </c>
      <c r="T321">
        <f>VLOOKUP(A321,'[1]PIVOT- Population Data Set'!A321:L790,8,FALSE)</f>
        <v>2272290</v>
      </c>
      <c r="U321">
        <f>VLOOKUP(A321,'[1]PIVOT- Population Data Set'!A321:L790,9,FALSE)</f>
        <v>2570878</v>
      </c>
      <c r="V321">
        <f>VLOOKUP(A321,'[1]PIVOT- Population Data Set'!A321:L790,10,FALSE)</f>
        <v>2959472</v>
      </c>
      <c r="W321">
        <f>VLOOKUP(A321,'[1]PIVOT- Population Data Set'!A321:L790,11,FALSE)</f>
        <v>91005</v>
      </c>
      <c r="X321">
        <f t="shared" si="9"/>
        <v>5621355</v>
      </c>
      <c r="Y321">
        <f>VLOOKUP(A321,'[1]PIVOT- Population Data Set'!A321:L790,12,FALSE)</f>
        <v>11528293</v>
      </c>
      <c r="Z321" s="9">
        <f>B321/N321</f>
        <v>0</v>
      </c>
      <c r="AA321" s="9">
        <f>C321/O321</f>
        <v>0</v>
      </c>
      <c r="AB321" s="9">
        <f>D321/P321</f>
        <v>0</v>
      </c>
      <c r="AC321" s="9">
        <f>E321/Q321</f>
        <v>0</v>
      </c>
      <c r="AD321" s="9">
        <f>F321/R321</f>
        <v>0</v>
      </c>
      <c r="AE321" s="9">
        <f>G321/S321</f>
        <v>1.7902712567857674E-5</v>
      </c>
      <c r="AF321" s="9">
        <f>H321/T321</f>
        <v>7.261397092800655E-5</v>
      </c>
      <c r="AG321" s="9">
        <f>I321/U321</f>
        <v>9.87989317268264E-5</v>
      </c>
      <c r="AH321" s="9">
        <f>J321/V321</f>
        <v>1.9395351603258959E-4</v>
      </c>
      <c r="AI321" s="9">
        <f>K321/W321</f>
        <v>1.1570792813581671E-2</v>
      </c>
      <c r="AJ321" s="9">
        <f>M321/Y321</f>
        <v>1.805124141102243E-4</v>
      </c>
    </row>
    <row r="322" spans="1:36" x14ac:dyDescent="0.3">
      <c r="A322" t="s">
        <v>345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47</v>
      </c>
      <c r="H322">
        <v>217</v>
      </c>
      <c r="I322">
        <v>310</v>
      </c>
      <c r="J322">
        <v>641</v>
      </c>
      <c r="K322">
        <v>1054</v>
      </c>
      <c r="L322">
        <f t="shared" si="8"/>
        <v>2005</v>
      </c>
      <c r="M322">
        <v>2269</v>
      </c>
      <c r="N322">
        <f>VLOOKUP(A322,'[1]PIVOT- Population Data Set'!A322:L791,2,FALSE)</f>
        <v>313342</v>
      </c>
      <c r="O322">
        <f>VLOOKUP(A322,'[1]PIVOT- Population Data Set'!A322:L791,3,FALSE)</f>
        <v>626161</v>
      </c>
      <c r="P322">
        <f>VLOOKUP(A322,'[1]PIVOT- Population Data Set'!A322:L791,4,FALSE)</f>
        <v>947682</v>
      </c>
      <c r="Q322">
        <f>VLOOKUP(A322,'[1]PIVOT- Population Data Set'!A322:L791,5,FALSE)</f>
        <v>1278637</v>
      </c>
      <c r="R322">
        <f>VLOOKUP(A322,'[1]PIVOT- Population Data Set'!A322:L791,6,FALSE)</f>
        <v>1618391</v>
      </c>
      <c r="S322">
        <f>VLOOKUP(A322,'[1]PIVOT- Population Data Set'!A322:L791,7,FALSE)</f>
        <v>1929674</v>
      </c>
      <c r="T322">
        <f>VLOOKUP(A322,'[1]PIVOT- Population Data Set'!A322:L791,8,FALSE)</f>
        <v>2242325</v>
      </c>
      <c r="U322">
        <f>VLOOKUP(A322,'[1]PIVOT- Population Data Set'!A322:L791,9,FALSE)</f>
        <v>2533306</v>
      </c>
      <c r="V322">
        <f>VLOOKUP(A322,'[1]PIVOT- Population Data Set'!A322:L791,10,FALSE)</f>
        <v>2888020</v>
      </c>
      <c r="W322">
        <f>VLOOKUP(A322,'[1]PIVOT- Population Data Set'!A322:L791,11,FALSE)</f>
        <v>129477</v>
      </c>
      <c r="X322">
        <f t="shared" si="9"/>
        <v>5550803</v>
      </c>
      <c r="Y322">
        <f>VLOOKUP(A322,'[1]PIVOT- Population Data Set'!A322:L791,12,FALSE)</f>
        <v>11209614</v>
      </c>
      <c r="Z322" s="9">
        <f>B322/N322</f>
        <v>0</v>
      </c>
      <c r="AA322" s="9">
        <f>C322/O322</f>
        <v>0</v>
      </c>
      <c r="AB322" s="9">
        <f>D322/P322</f>
        <v>0</v>
      </c>
      <c r="AC322" s="9">
        <f>E322/Q322</f>
        <v>0</v>
      </c>
      <c r="AD322" s="9">
        <f>F322/R322</f>
        <v>0</v>
      </c>
      <c r="AE322" s="9">
        <f>G322/S322</f>
        <v>2.4356445700154533E-5</v>
      </c>
      <c r="AF322" s="9">
        <f>H322/T322</f>
        <v>9.6774553198131406E-5</v>
      </c>
      <c r="AG322" s="9">
        <f>I322/U322</f>
        <v>1.2236974135773569E-4</v>
      </c>
      <c r="AH322" s="9">
        <f>J322/V322</f>
        <v>2.2195137152789801E-4</v>
      </c>
      <c r="AI322" s="9">
        <f>K322/W322</f>
        <v>8.1404419317716668E-3</v>
      </c>
      <c r="AJ322" s="9">
        <f>M322/Y322</f>
        <v>2.0241553366601205E-4</v>
      </c>
    </row>
    <row r="323" spans="1:36" x14ac:dyDescent="0.3">
      <c r="A323" t="s">
        <v>346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75</v>
      </c>
      <c r="H323">
        <v>222</v>
      </c>
      <c r="I323">
        <v>360</v>
      </c>
      <c r="J323">
        <v>590</v>
      </c>
      <c r="K323">
        <v>1075</v>
      </c>
      <c r="L323">
        <f t="shared" si="8"/>
        <v>2025</v>
      </c>
      <c r="M323">
        <v>2322</v>
      </c>
      <c r="N323">
        <f>VLOOKUP(A323,'[1]PIVOT- Population Data Set'!A323:L792,2,FALSE)</f>
        <v>359449</v>
      </c>
      <c r="O323">
        <f>VLOOKUP(A323,'[1]PIVOT- Population Data Set'!A323:L792,3,FALSE)</f>
        <v>706433</v>
      </c>
      <c r="P323">
        <f>VLOOKUP(A323,'[1]PIVOT- Population Data Set'!A323:L792,4,FALSE)</f>
        <v>1042135</v>
      </c>
      <c r="Q323">
        <f>VLOOKUP(A323,'[1]PIVOT- Population Data Set'!A323:L792,5,FALSE)</f>
        <v>1403415</v>
      </c>
      <c r="R323">
        <f>VLOOKUP(A323,'[1]PIVOT- Population Data Set'!A323:L792,6,FALSE)</f>
        <v>1761141</v>
      </c>
      <c r="S323">
        <f>VLOOKUP(A323,'[1]PIVOT- Population Data Set'!A323:L792,7,FALSE)</f>
        <v>2096561</v>
      </c>
      <c r="T323">
        <f>VLOOKUP(A323,'[1]PIVOT- Population Data Set'!A323:L792,8,FALSE)</f>
        <v>2443992</v>
      </c>
      <c r="U323">
        <f>VLOOKUP(A323,'[1]PIVOT- Population Data Set'!A323:L792,9,FALSE)</f>
        <v>2758380</v>
      </c>
      <c r="V323">
        <f>VLOOKUP(A323,'[1]PIVOT- Population Data Set'!A323:L792,10,FALSE)</f>
        <v>3141396</v>
      </c>
      <c r="W323">
        <f>VLOOKUP(A323,'[1]PIVOT- Population Data Set'!A323:L792,11,FALSE)</f>
        <v>105199</v>
      </c>
      <c r="X323">
        <f t="shared" si="9"/>
        <v>6004975</v>
      </c>
      <c r="Y323">
        <f>VLOOKUP(A323,'[1]PIVOT- Population Data Set'!A323:L792,12,FALSE)</f>
        <v>11680583</v>
      </c>
      <c r="Z323" s="9">
        <f>B323/N323</f>
        <v>0</v>
      </c>
      <c r="AA323" s="9">
        <f>C323/O323</f>
        <v>0</v>
      </c>
      <c r="AB323" s="9">
        <f>D323/P323</f>
        <v>0</v>
      </c>
      <c r="AC323" s="9">
        <f>E323/Q323</f>
        <v>0</v>
      </c>
      <c r="AD323" s="9">
        <f>F323/R323</f>
        <v>0</v>
      </c>
      <c r="AE323" s="9">
        <f>G323/S323</f>
        <v>3.5772868044383161E-5</v>
      </c>
      <c r="AF323" s="9">
        <f>H323/T323</f>
        <v>9.0834994549900326E-5</v>
      </c>
      <c r="AG323" s="9">
        <f>I323/U323</f>
        <v>1.305113871185261E-4</v>
      </c>
      <c r="AH323" s="9">
        <f>J323/V323</f>
        <v>1.8781458943730749E-4</v>
      </c>
      <c r="AI323" s="9">
        <f>K323/W323</f>
        <v>1.0218728314907936E-2</v>
      </c>
      <c r="AJ323" s="9">
        <f>M323/Y323</f>
        <v>1.9879144731046387E-4</v>
      </c>
    </row>
    <row r="324" spans="1:36" x14ac:dyDescent="0.3">
      <c r="A324" t="s">
        <v>347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44</v>
      </c>
      <c r="H324">
        <v>204</v>
      </c>
      <c r="I324">
        <v>361</v>
      </c>
      <c r="J324">
        <v>596</v>
      </c>
      <c r="K324">
        <v>1136</v>
      </c>
      <c r="L324">
        <f t="shared" ref="L324:L387" si="10">SUM(I324:K324)</f>
        <v>2093</v>
      </c>
      <c r="M324">
        <v>2341</v>
      </c>
      <c r="N324">
        <f>VLOOKUP(A324,'[1]PIVOT- Population Data Set'!A324:L793,2,FALSE)</f>
        <v>298055</v>
      </c>
      <c r="O324">
        <f>VLOOKUP(A324,'[1]PIVOT- Population Data Set'!A324:L793,3,FALSE)</f>
        <v>603454</v>
      </c>
      <c r="P324">
        <f>VLOOKUP(A324,'[1]PIVOT- Population Data Set'!A324:L793,4,FALSE)</f>
        <v>912637</v>
      </c>
      <c r="Q324">
        <f>VLOOKUP(A324,'[1]PIVOT- Population Data Set'!A324:L793,5,FALSE)</f>
        <v>1195277</v>
      </c>
      <c r="R324">
        <f>VLOOKUP(A324,'[1]PIVOT- Population Data Set'!A324:L793,6,FALSE)</f>
        <v>1494153</v>
      </c>
      <c r="S324">
        <f>VLOOKUP(A324,'[1]PIVOT- Population Data Set'!A324:L793,7,FALSE)</f>
        <v>1804542</v>
      </c>
      <c r="T324">
        <f>VLOOKUP(A324,'[1]PIVOT- Population Data Set'!A324:L793,8,FALSE)</f>
        <v>2090723</v>
      </c>
      <c r="U324">
        <f>VLOOKUP(A324,'[1]PIVOT- Population Data Set'!A324:L793,9,FALSE)</f>
        <v>2345219</v>
      </c>
      <c r="V324">
        <f>VLOOKUP(A324,'[1]PIVOT- Population Data Set'!A324:L793,10,FALSE)</f>
        <v>2681354</v>
      </c>
      <c r="W324">
        <f>VLOOKUP(A324,'[1]PIVOT- Population Data Set'!A324:L793,11,FALSE)</f>
        <v>111769</v>
      </c>
      <c r="X324">
        <f t="shared" ref="X324:X387" si="11">SUM(U324:W324)</f>
        <v>5138342</v>
      </c>
      <c r="Y324">
        <f>VLOOKUP(A324,'[1]PIVOT- Population Data Set'!A324:L793,12,FALSE)</f>
        <v>11141119</v>
      </c>
      <c r="Z324" s="9">
        <f>B324/N324</f>
        <v>0</v>
      </c>
      <c r="AA324" s="9">
        <f>C324/O324</f>
        <v>0</v>
      </c>
      <c r="AB324" s="9">
        <f>D324/P324</f>
        <v>0</v>
      </c>
      <c r="AC324" s="9">
        <f>E324/Q324</f>
        <v>0</v>
      </c>
      <c r="AD324" s="9">
        <f>F324/R324</f>
        <v>0</v>
      </c>
      <c r="AE324" s="9">
        <f>G324/S324</f>
        <v>2.4382918214150738E-5</v>
      </c>
      <c r="AF324" s="9">
        <f>H324/T324</f>
        <v>9.7573901468535042E-5</v>
      </c>
      <c r="AG324" s="9">
        <f>I324/U324</f>
        <v>1.5393018733005317E-4</v>
      </c>
      <c r="AH324" s="9">
        <f>J324/V324</f>
        <v>2.2227576067911957E-4</v>
      </c>
      <c r="AI324" s="9">
        <f>K324/W324</f>
        <v>1.0163820021651799E-2</v>
      </c>
      <c r="AJ324" s="9">
        <f>M324/Y324</f>
        <v>2.1012252000898653E-4</v>
      </c>
    </row>
    <row r="325" spans="1:36" x14ac:dyDescent="0.3">
      <c r="A325" t="s">
        <v>348</v>
      </c>
      <c r="B325">
        <v>0</v>
      </c>
      <c r="C325">
        <v>0</v>
      </c>
      <c r="D325">
        <v>0</v>
      </c>
      <c r="E325">
        <v>0</v>
      </c>
      <c r="F325">
        <v>10</v>
      </c>
      <c r="G325">
        <v>27</v>
      </c>
      <c r="H325">
        <v>210</v>
      </c>
      <c r="I325">
        <v>355</v>
      </c>
      <c r="J325">
        <v>539</v>
      </c>
      <c r="K325">
        <v>879</v>
      </c>
      <c r="L325">
        <f t="shared" si="10"/>
        <v>1773</v>
      </c>
      <c r="M325">
        <v>2020</v>
      </c>
      <c r="N325">
        <f>VLOOKUP(A325,'[1]PIVOT- Population Data Set'!A325:L794,2,FALSE)</f>
        <v>331368</v>
      </c>
      <c r="O325">
        <f>VLOOKUP(A325,'[1]PIVOT- Population Data Set'!A325:L794,3,FALSE)</f>
        <v>656145</v>
      </c>
      <c r="P325">
        <f>VLOOKUP(A325,'[1]PIVOT- Population Data Set'!A325:L794,4,FALSE)</f>
        <v>969512</v>
      </c>
      <c r="Q325">
        <f>VLOOKUP(A325,'[1]PIVOT- Population Data Set'!A325:L794,5,FALSE)</f>
        <v>1285378</v>
      </c>
      <c r="R325">
        <f>VLOOKUP(A325,'[1]PIVOT- Population Data Set'!A325:L794,6,FALSE)</f>
        <v>1601240</v>
      </c>
      <c r="S325">
        <f>VLOOKUP(A325,'[1]PIVOT- Population Data Set'!A325:L794,7,FALSE)</f>
        <v>1934556</v>
      </c>
      <c r="T325">
        <f>VLOOKUP(A325,'[1]PIVOT- Population Data Set'!A325:L794,8,FALSE)</f>
        <v>2254080</v>
      </c>
      <c r="U325">
        <f>VLOOKUP(A325,'[1]PIVOT- Population Data Set'!A325:L794,9,FALSE)</f>
        <v>2535481</v>
      </c>
      <c r="V325">
        <f>VLOOKUP(A325,'[1]PIVOT- Population Data Set'!A325:L794,10,FALSE)</f>
        <v>2890962</v>
      </c>
      <c r="W325">
        <f>VLOOKUP(A325,'[1]PIVOT- Population Data Set'!A325:L794,11,FALSE)</f>
        <v>68990</v>
      </c>
      <c r="X325">
        <f t="shared" si="11"/>
        <v>5495433</v>
      </c>
      <c r="Y325">
        <f>VLOOKUP(A325,'[1]PIVOT- Population Data Set'!A325:L794,12,FALSE)</f>
        <v>11653442</v>
      </c>
      <c r="Z325" s="9">
        <f>B325/N325</f>
        <v>0</v>
      </c>
      <c r="AA325" s="9">
        <f>C325/O325</f>
        <v>0</v>
      </c>
      <c r="AB325" s="9">
        <f>D325/P325</f>
        <v>0</v>
      </c>
      <c r="AC325" s="9">
        <f>E325/Q325</f>
        <v>0</v>
      </c>
      <c r="AD325" s="9">
        <f>F325/R325</f>
        <v>6.2451600009992258E-6</v>
      </c>
      <c r="AE325" s="9">
        <f>G325/S325</f>
        <v>1.395669083758754E-5</v>
      </c>
      <c r="AF325" s="9">
        <f>H325/T325</f>
        <v>9.3164395229982969E-5</v>
      </c>
      <c r="AG325" s="9">
        <f>I325/U325</f>
        <v>1.4001288118506902E-4</v>
      </c>
      <c r="AH325" s="9">
        <f>J325/V325</f>
        <v>1.8644312861946992E-4</v>
      </c>
      <c r="AI325" s="9">
        <f>K325/W325</f>
        <v>1.274097695318162E-2</v>
      </c>
      <c r="AJ325" s="9">
        <f>M325/Y325</f>
        <v>1.7333934471892509E-4</v>
      </c>
    </row>
    <row r="326" spans="1:36" x14ac:dyDescent="0.3">
      <c r="A326" t="s">
        <v>349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34</v>
      </c>
      <c r="H326">
        <v>207</v>
      </c>
      <c r="I326">
        <v>381</v>
      </c>
      <c r="J326">
        <v>544</v>
      </c>
      <c r="K326">
        <v>963</v>
      </c>
      <c r="L326">
        <f t="shared" si="10"/>
        <v>1888</v>
      </c>
      <c r="M326">
        <v>2129</v>
      </c>
      <c r="N326">
        <f>VLOOKUP(A326,'[1]PIVOT- Population Data Set'!A326:L795,2,FALSE)</f>
        <v>271668</v>
      </c>
      <c r="O326">
        <f>VLOOKUP(A326,'[1]PIVOT- Population Data Set'!A326:L795,3,FALSE)</f>
        <v>556718</v>
      </c>
      <c r="P326">
        <f>VLOOKUP(A326,'[1]PIVOT- Population Data Set'!A326:L795,4,FALSE)</f>
        <v>831228</v>
      </c>
      <c r="Q326">
        <f>VLOOKUP(A326,'[1]PIVOT- Population Data Set'!A326:L795,5,FALSE)</f>
        <v>1086287</v>
      </c>
      <c r="R326">
        <f>VLOOKUP(A326,'[1]PIVOT- Population Data Set'!A326:L795,6,FALSE)</f>
        <v>1349156</v>
      </c>
      <c r="S326">
        <f>VLOOKUP(A326,'[1]PIVOT- Population Data Set'!A326:L795,7,FALSE)</f>
        <v>1641203</v>
      </c>
      <c r="T326">
        <f>VLOOKUP(A326,'[1]PIVOT- Population Data Set'!A326:L795,8,FALSE)</f>
        <v>1921363</v>
      </c>
      <c r="U326">
        <f>VLOOKUP(A326,'[1]PIVOT- Population Data Set'!A326:L795,9,FALSE)</f>
        <v>2141226</v>
      </c>
      <c r="V326">
        <f>VLOOKUP(A326,'[1]PIVOT- Population Data Set'!A326:L795,10,FALSE)</f>
        <v>2291454</v>
      </c>
      <c r="W326">
        <f>VLOOKUP(A326,'[1]PIVOT- Population Data Set'!A326:L795,11,FALSE)</f>
        <v>90712</v>
      </c>
      <c r="X326">
        <f t="shared" si="11"/>
        <v>4523392</v>
      </c>
      <c r="Y326">
        <f>VLOOKUP(A326,'[1]PIVOT- Population Data Set'!A326:L795,12,FALSE)</f>
        <v>11305853</v>
      </c>
      <c r="Z326" s="9">
        <f>B326/N326</f>
        <v>0</v>
      </c>
      <c r="AA326" s="9">
        <f>C326/O326</f>
        <v>0</v>
      </c>
      <c r="AB326" s="9">
        <f>D326/P326</f>
        <v>0</v>
      </c>
      <c r="AC326" s="9">
        <f>E326/Q326</f>
        <v>0</v>
      </c>
      <c r="AD326" s="9">
        <f>F326/R326</f>
        <v>0</v>
      </c>
      <c r="AE326" s="9">
        <f>G326/S326</f>
        <v>2.0716510998334758E-5</v>
      </c>
      <c r="AF326" s="9">
        <f>H326/T326</f>
        <v>1.0773601864926097E-4</v>
      </c>
      <c r="AG326" s="9">
        <f>I326/U326</f>
        <v>1.779354444603232E-4</v>
      </c>
      <c r="AH326" s="9">
        <f>J326/V326</f>
        <v>2.3740384925902941E-4</v>
      </c>
      <c r="AI326" s="9">
        <f>K326/W326</f>
        <v>1.0616015521650939E-2</v>
      </c>
      <c r="AJ326" s="9">
        <f>M326/Y326</f>
        <v>1.8830954196910219E-4</v>
      </c>
    </row>
    <row r="327" spans="1:36" x14ac:dyDescent="0.3">
      <c r="A327" t="s">
        <v>350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14</v>
      </c>
      <c r="H327">
        <v>22</v>
      </c>
      <c r="I327">
        <v>73</v>
      </c>
      <c r="J327">
        <v>234</v>
      </c>
      <c r="K327">
        <v>326</v>
      </c>
      <c r="L327">
        <f t="shared" si="10"/>
        <v>633</v>
      </c>
      <c r="M327">
        <v>669</v>
      </c>
      <c r="N327">
        <f>VLOOKUP(A327,'[1]PIVOT- Population Data Set'!A327:L796,2,FALSE)</f>
        <v>315882</v>
      </c>
      <c r="O327">
        <f>VLOOKUP(A327,'[1]PIVOT- Population Data Set'!A327:L796,3,FALSE)</f>
        <v>621334</v>
      </c>
      <c r="P327">
        <f>VLOOKUP(A327,'[1]PIVOT- Population Data Set'!A327:L796,4,FALSE)</f>
        <v>928136</v>
      </c>
      <c r="Q327">
        <f>VLOOKUP(A327,'[1]PIVOT- Population Data Set'!A327:L796,5,FALSE)</f>
        <v>1203698</v>
      </c>
      <c r="R327">
        <f>VLOOKUP(A327,'[1]PIVOT- Population Data Set'!A327:L796,6,FALSE)</f>
        <v>1515338</v>
      </c>
      <c r="S327">
        <f>VLOOKUP(A327,'[1]PIVOT- Population Data Set'!A327:L796,7,FALSE)</f>
        <v>1843831</v>
      </c>
      <c r="T327">
        <f>VLOOKUP(A327,'[1]PIVOT- Population Data Set'!A327:L796,8,FALSE)</f>
        <v>2145908</v>
      </c>
      <c r="U327">
        <f>VLOOKUP(A327,'[1]PIVOT- Population Data Set'!A327:L796,9,FALSE)</f>
        <v>2404981</v>
      </c>
      <c r="V327">
        <f>VLOOKUP(A327,'[1]PIVOT- Population Data Set'!A327:L796,10,FALSE)</f>
        <v>2695816</v>
      </c>
      <c r="W327">
        <f>VLOOKUP(A327,'[1]PIVOT- Population Data Set'!A327:L796,11,FALSE)</f>
        <v>168095</v>
      </c>
      <c r="X327">
        <f t="shared" si="11"/>
        <v>5268892</v>
      </c>
      <c r="Y327">
        <f>VLOOKUP(A327,'[1]PIVOT- Population Data Set'!A327:L796,12,FALSE)</f>
        <v>3607249</v>
      </c>
      <c r="Z327" s="9">
        <f>B327/N327</f>
        <v>0</v>
      </c>
      <c r="AA327" s="9">
        <f>C327/O327</f>
        <v>0</v>
      </c>
      <c r="AB327" s="9">
        <f>D327/P327</f>
        <v>0</v>
      </c>
      <c r="AC327" s="9">
        <f>E327/Q327</f>
        <v>0</v>
      </c>
      <c r="AD327" s="9">
        <f>F327/R327</f>
        <v>0</v>
      </c>
      <c r="AE327" s="9">
        <f>G327/S327</f>
        <v>7.5928867667372984E-6</v>
      </c>
      <c r="AF327" s="9">
        <f>H327/T327</f>
        <v>1.0252070452228147E-5</v>
      </c>
      <c r="AG327" s="9">
        <f>I327/U327</f>
        <v>3.0353670153735103E-5</v>
      </c>
      <c r="AH327" s="9">
        <f>J327/V327</f>
        <v>8.6801176341412024E-5</v>
      </c>
      <c r="AI327" s="9">
        <f>K327/W327</f>
        <v>1.9393795175347273E-3</v>
      </c>
      <c r="AJ327" s="9">
        <f>M327/Y327</f>
        <v>1.8545988923969486E-4</v>
      </c>
    </row>
    <row r="328" spans="1:36" x14ac:dyDescent="0.3">
      <c r="A328" t="s">
        <v>351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10</v>
      </c>
      <c r="I328">
        <v>56</v>
      </c>
      <c r="J328">
        <v>225</v>
      </c>
      <c r="K328">
        <v>298</v>
      </c>
      <c r="L328">
        <f t="shared" si="10"/>
        <v>579</v>
      </c>
      <c r="M328">
        <v>589</v>
      </c>
      <c r="N328">
        <f>VLOOKUP(A328,'[1]PIVOT- Population Data Set'!A328:L797,2,FALSE)</f>
        <v>282976</v>
      </c>
      <c r="O328">
        <f>VLOOKUP(A328,'[1]PIVOT- Population Data Set'!A328:L797,3,FALSE)</f>
        <v>582720</v>
      </c>
      <c r="P328">
        <f>VLOOKUP(A328,'[1]PIVOT- Population Data Set'!A328:L797,4,FALSE)</f>
        <v>856377</v>
      </c>
      <c r="Q328">
        <f>VLOOKUP(A328,'[1]PIVOT- Population Data Set'!A328:L797,5,FALSE)</f>
        <v>1134009</v>
      </c>
      <c r="R328">
        <f>VLOOKUP(A328,'[1]PIVOT- Population Data Set'!A328:L797,6,FALSE)</f>
        <v>1438539</v>
      </c>
      <c r="S328">
        <f>VLOOKUP(A328,'[1]PIVOT- Population Data Set'!A328:L797,7,FALSE)</f>
        <v>1754687</v>
      </c>
      <c r="T328">
        <f>VLOOKUP(A328,'[1]PIVOT- Population Data Set'!A328:L797,8,FALSE)</f>
        <v>2049081</v>
      </c>
      <c r="U328">
        <f>VLOOKUP(A328,'[1]PIVOT- Population Data Set'!A328:L797,9,FALSE)</f>
        <v>2285625</v>
      </c>
      <c r="V328">
        <f>VLOOKUP(A328,'[1]PIVOT- Population Data Set'!A328:L797,10,FALSE)</f>
        <v>2572538</v>
      </c>
      <c r="W328">
        <f>VLOOKUP(A328,'[1]PIVOT- Population Data Set'!A328:L797,11,FALSE)</f>
        <v>158933</v>
      </c>
      <c r="X328">
        <f t="shared" si="11"/>
        <v>5017096</v>
      </c>
      <c r="Y328">
        <f>VLOOKUP(A328,'[1]PIVOT- Population Data Set'!A328:L797,12,FALSE)</f>
        <v>3629062</v>
      </c>
      <c r="Z328" s="9">
        <f>B328/N328</f>
        <v>0</v>
      </c>
      <c r="AA328" s="9">
        <f>C328/O328</f>
        <v>0</v>
      </c>
      <c r="AB328" s="9">
        <f>D328/P328</f>
        <v>0</v>
      </c>
      <c r="AC328" s="9">
        <f>E328/Q328</f>
        <v>0</v>
      </c>
      <c r="AD328" s="9">
        <f>F328/R328</f>
        <v>0</v>
      </c>
      <c r="AE328" s="9">
        <f>G328/S328</f>
        <v>0</v>
      </c>
      <c r="AF328" s="9">
        <f>H328/T328</f>
        <v>4.8802365548262854E-6</v>
      </c>
      <c r="AG328" s="9">
        <f>I328/U328</f>
        <v>2.4500957068635493E-5</v>
      </c>
      <c r="AH328" s="9">
        <f>J328/V328</f>
        <v>8.7462264891713948E-5</v>
      </c>
      <c r="AI328" s="9">
        <f>K328/W328</f>
        <v>1.8750039324746906E-3</v>
      </c>
      <c r="AJ328" s="9">
        <f>M328/Y328</f>
        <v>1.6230089207624449E-4</v>
      </c>
    </row>
    <row r="329" spans="1:36" x14ac:dyDescent="0.3">
      <c r="A329" t="s">
        <v>352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36</v>
      </c>
      <c r="I329">
        <v>115</v>
      </c>
      <c r="J329">
        <v>219</v>
      </c>
      <c r="K329">
        <v>326</v>
      </c>
      <c r="L329">
        <f t="shared" si="10"/>
        <v>660</v>
      </c>
      <c r="M329">
        <v>696</v>
      </c>
      <c r="N329">
        <f>VLOOKUP(A329,'[1]PIVOT- Population Data Set'!A329:L798,2,FALSE)</f>
        <v>276775</v>
      </c>
      <c r="O329">
        <f>VLOOKUP(A329,'[1]PIVOT- Population Data Set'!A329:L798,3,FALSE)</f>
        <v>560752</v>
      </c>
      <c r="P329">
        <f>VLOOKUP(A329,'[1]PIVOT- Population Data Set'!A329:L798,4,FALSE)</f>
        <v>824393</v>
      </c>
      <c r="Q329">
        <f>VLOOKUP(A329,'[1]PIVOT- Population Data Set'!A329:L798,5,FALSE)</f>
        <v>1083306</v>
      </c>
      <c r="R329">
        <f>VLOOKUP(A329,'[1]PIVOT- Population Data Set'!A329:L798,6,FALSE)</f>
        <v>1368435</v>
      </c>
      <c r="S329">
        <f>VLOOKUP(A329,'[1]PIVOT- Population Data Set'!A329:L798,7,FALSE)</f>
        <v>1662809</v>
      </c>
      <c r="T329">
        <f>VLOOKUP(A329,'[1]PIVOT- Population Data Set'!A329:L798,8,FALSE)</f>
        <v>1927565</v>
      </c>
      <c r="U329">
        <f>VLOOKUP(A329,'[1]PIVOT- Population Data Set'!A329:L798,9,FALSE)</f>
        <v>2153266</v>
      </c>
      <c r="V329">
        <f>VLOOKUP(A329,'[1]PIVOT- Population Data Set'!A329:L798,10,FALSE)</f>
        <v>2426610</v>
      </c>
      <c r="W329">
        <f>VLOOKUP(A329,'[1]PIVOT- Population Data Set'!A329:L798,11,FALSE)</f>
        <v>235365</v>
      </c>
      <c r="X329">
        <f t="shared" si="11"/>
        <v>4815241</v>
      </c>
      <c r="Y329">
        <f>VLOOKUP(A329,'[1]PIVOT- Population Data Set'!A329:L798,12,FALSE)</f>
        <v>3556899</v>
      </c>
      <c r="Z329" s="9">
        <f>B329/N329</f>
        <v>0</v>
      </c>
      <c r="AA329" s="9">
        <f>C329/O329</f>
        <v>0</v>
      </c>
      <c r="AB329" s="9">
        <f>D329/P329</f>
        <v>0</v>
      </c>
      <c r="AC329" s="9">
        <f>E329/Q329</f>
        <v>0</v>
      </c>
      <c r="AD329" s="9">
        <f>F329/R329</f>
        <v>0</v>
      </c>
      <c r="AE329" s="9">
        <f>G329/S329</f>
        <v>0</v>
      </c>
      <c r="AF329" s="9">
        <f>H329/T329</f>
        <v>1.8676412987370077E-5</v>
      </c>
      <c r="AG329" s="9">
        <f>I329/U329</f>
        <v>5.3407242765176246E-5</v>
      </c>
      <c r="AH329" s="9">
        <f>J329/V329</f>
        <v>9.0249360218576534E-5</v>
      </c>
      <c r="AI329" s="9">
        <f>K329/W329</f>
        <v>1.3850827438234231E-3</v>
      </c>
      <c r="AJ329" s="9">
        <f>M329/Y329</f>
        <v>1.9567606502180691E-4</v>
      </c>
    </row>
    <row r="330" spans="1:36" x14ac:dyDescent="0.3">
      <c r="A330" t="s">
        <v>353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33</v>
      </c>
      <c r="I330">
        <v>33</v>
      </c>
      <c r="J330">
        <v>112</v>
      </c>
      <c r="K330">
        <v>229</v>
      </c>
      <c r="L330">
        <f t="shared" si="10"/>
        <v>374</v>
      </c>
      <c r="M330">
        <v>407</v>
      </c>
      <c r="N330">
        <f>VLOOKUP(A330,'[1]PIVOT- Population Data Set'!A330:L799,2,FALSE)</f>
        <v>278795</v>
      </c>
      <c r="O330">
        <f>VLOOKUP(A330,'[1]PIVOT- Population Data Set'!A330:L799,3,FALSE)</f>
        <v>575589</v>
      </c>
      <c r="P330">
        <f>VLOOKUP(A330,'[1]PIVOT- Population Data Set'!A330:L799,4,FALSE)</f>
        <v>868737</v>
      </c>
      <c r="Q330">
        <f>VLOOKUP(A330,'[1]PIVOT- Population Data Set'!A330:L799,5,FALSE)</f>
        <v>1151407</v>
      </c>
      <c r="R330">
        <f>VLOOKUP(A330,'[1]PIVOT- Population Data Set'!A330:L799,6,FALSE)</f>
        <v>1428020</v>
      </c>
      <c r="S330">
        <f>VLOOKUP(A330,'[1]PIVOT- Population Data Set'!A330:L799,7,FALSE)</f>
        <v>1710621</v>
      </c>
      <c r="T330">
        <f>VLOOKUP(A330,'[1]PIVOT- Population Data Set'!A330:L799,8,FALSE)</f>
        <v>1986954</v>
      </c>
      <c r="U330">
        <f>VLOOKUP(A330,'[1]PIVOT- Population Data Set'!A330:L799,9,FALSE)</f>
        <v>2238430</v>
      </c>
      <c r="V330">
        <f>VLOOKUP(A330,'[1]PIVOT- Population Data Set'!A330:L799,10,FALSE)</f>
        <v>2529095</v>
      </c>
      <c r="W330">
        <f>VLOOKUP(A330,'[1]PIVOT- Population Data Set'!A330:L799,11,FALSE)</f>
        <v>510318</v>
      </c>
      <c r="X330">
        <f t="shared" si="11"/>
        <v>5277843</v>
      </c>
      <c r="Y330">
        <f>VLOOKUP(A330,'[1]PIVOT- Population Data Set'!A330:L799,12,FALSE)</f>
        <v>3764791</v>
      </c>
      <c r="Z330" s="9">
        <f>B330/N330</f>
        <v>0</v>
      </c>
      <c r="AA330" s="9">
        <f>C330/O330</f>
        <v>0</v>
      </c>
      <c r="AB330" s="9">
        <f>D330/P330</f>
        <v>0</v>
      </c>
      <c r="AC330" s="9">
        <f>E330/Q330</f>
        <v>0</v>
      </c>
      <c r="AD330" s="9">
        <f>F330/R330</f>
        <v>0</v>
      </c>
      <c r="AE330" s="9">
        <f>G330/S330</f>
        <v>0</v>
      </c>
      <c r="AF330" s="9">
        <f>H330/T330</f>
        <v>1.6608336176881801E-5</v>
      </c>
      <c r="AG330" s="9">
        <f>I330/U330</f>
        <v>1.4742475753094803E-5</v>
      </c>
      <c r="AH330" s="9">
        <f>J330/V330</f>
        <v>4.4284615643145077E-5</v>
      </c>
      <c r="AI330" s="9">
        <f>K330/W330</f>
        <v>4.4873980537625557E-4</v>
      </c>
      <c r="AJ330" s="9">
        <f>M330/Y330</f>
        <v>1.0810693076986213E-4</v>
      </c>
    </row>
    <row r="331" spans="1:36" x14ac:dyDescent="0.3">
      <c r="A331" t="s">
        <v>354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47</v>
      </c>
      <c r="I331">
        <v>66</v>
      </c>
      <c r="J331">
        <v>135</v>
      </c>
      <c r="K331">
        <v>305</v>
      </c>
      <c r="L331">
        <f t="shared" si="10"/>
        <v>506</v>
      </c>
      <c r="M331">
        <v>553</v>
      </c>
      <c r="N331">
        <f>VLOOKUP(A331,'[1]PIVOT- Population Data Set'!A331:L800,2,FALSE)</f>
        <v>321279</v>
      </c>
      <c r="O331">
        <f>VLOOKUP(A331,'[1]PIVOT- Population Data Set'!A331:L800,3,FALSE)</f>
        <v>662656</v>
      </c>
      <c r="P331">
        <f>VLOOKUP(A331,'[1]PIVOT- Population Data Set'!A331:L800,4,FALSE)</f>
        <v>970823</v>
      </c>
      <c r="Q331">
        <f>VLOOKUP(A331,'[1]PIVOT- Population Data Set'!A331:L800,5,FALSE)</f>
        <v>1309608</v>
      </c>
      <c r="R331">
        <f>VLOOKUP(A331,'[1]PIVOT- Population Data Set'!A331:L800,6,FALSE)</f>
        <v>1624743</v>
      </c>
      <c r="S331">
        <f>VLOOKUP(A331,'[1]PIVOT- Population Data Set'!A331:L800,7,FALSE)</f>
        <v>1975330</v>
      </c>
      <c r="T331">
        <f>VLOOKUP(A331,'[1]PIVOT- Population Data Set'!A331:L800,8,FALSE)</f>
        <v>2300826</v>
      </c>
      <c r="U331">
        <f>VLOOKUP(A331,'[1]PIVOT- Population Data Set'!A331:L800,9,FALSE)</f>
        <v>2565631</v>
      </c>
      <c r="V331">
        <f>VLOOKUP(A331,'[1]PIVOT- Population Data Set'!A331:L800,10,FALSE)</f>
        <v>2847169</v>
      </c>
      <c r="W331">
        <f>VLOOKUP(A331,'[1]PIVOT- Population Data Set'!A331:L800,11,FALSE)</f>
        <v>97690</v>
      </c>
      <c r="X331">
        <f t="shared" si="11"/>
        <v>5510490</v>
      </c>
      <c r="Y331">
        <f>VLOOKUP(A331,'[1]PIVOT- Population Data Set'!A331:L800,12,FALSE)</f>
        <v>3781894</v>
      </c>
      <c r="Z331" s="9">
        <f>B331/N331</f>
        <v>0</v>
      </c>
      <c r="AA331" s="9">
        <f>C331/O331</f>
        <v>0</v>
      </c>
      <c r="AB331" s="9">
        <f>D331/P331</f>
        <v>0</v>
      </c>
      <c r="AC331" s="9">
        <f>E331/Q331</f>
        <v>0</v>
      </c>
      <c r="AD331" s="9">
        <f>F331/R331</f>
        <v>0</v>
      </c>
      <c r="AE331" s="9">
        <f>G331/S331</f>
        <v>0</v>
      </c>
      <c r="AF331" s="9">
        <f>H331/T331</f>
        <v>2.0427446490955857E-5</v>
      </c>
      <c r="AG331" s="9">
        <f>I331/U331</f>
        <v>2.572466578397283E-5</v>
      </c>
      <c r="AH331" s="9">
        <f>J331/V331</f>
        <v>4.7415520469631416E-5</v>
      </c>
      <c r="AI331" s="9">
        <f>K331/W331</f>
        <v>3.1221209949841336E-3</v>
      </c>
      <c r="AJ331" s="9">
        <f>M331/Y331</f>
        <v>1.4622303004790721E-4</v>
      </c>
    </row>
    <row r="332" spans="1:36" x14ac:dyDescent="0.3">
      <c r="A332" t="s">
        <v>355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15</v>
      </c>
      <c r="H332">
        <v>60</v>
      </c>
      <c r="I332">
        <v>93</v>
      </c>
      <c r="J332">
        <v>133</v>
      </c>
      <c r="K332">
        <v>257</v>
      </c>
      <c r="L332">
        <f t="shared" si="10"/>
        <v>483</v>
      </c>
      <c r="M332">
        <v>558</v>
      </c>
      <c r="N332">
        <f>VLOOKUP(A332,'[1]PIVOT- Population Data Set'!A332:L801,2,FALSE)</f>
        <v>336884</v>
      </c>
      <c r="O332">
        <f>VLOOKUP(A332,'[1]PIVOT- Population Data Set'!A332:L801,3,FALSE)</f>
        <v>669511</v>
      </c>
      <c r="P332">
        <f>VLOOKUP(A332,'[1]PIVOT- Population Data Set'!A332:L801,4,FALSE)</f>
        <v>990316</v>
      </c>
      <c r="Q332">
        <f>VLOOKUP(A332,'[1]PIVOT- Population Data Set'!A332:L801,5,FALSE)</f>
        <v>1334126</v>
      </c>
      <c r="R332">
        <f>VLOOKUP(A332,'[1]PIVOT- Population Data Set'!A332:L801,6,FALSE)</f>
        <v>1653219</v>
      </c>
      <c r="S332">
        <f>VLOOKUP(A332,'[1]PIVOT- Population Data Set'!A332:L801,7,FALSE)</f>
        <v>2013462</v>
      </c>
      <c r="T332">
        <f>VLOOKUP(A332,'[1]PIVOT- Population Data Set'!A332:L801,8,FALSE)</f>
        <v>2355747</v>
      </c>
      <c r="U332">
        <f>VLOOKUP(A332,'[1]PIVOT- Population Data Set'!A332:L801,9,FALSE)</f>
        <v>2633547</v>
      </c>
      <c r="V332">
        <f>VLOOKUP(A332,'[1]PIVOT- Population Data Set'!A332:L801,10,FALSE)</f>
        <v>2937887</v>
      </c>
      <c r="W332">
        <f>VLOOKUP(A332,'[1]PIVOT- Population Data Set'!A332:L801,11,FALSE)</f>
        <v>205433</v>
      </c>
      <c r="X332">
        <f t="shared" si="11"/>
        <v>5776867</v>
      </c>
      <c r="Y332">
        <f>VLOOKUP(A332,'[1]PIVOT- Population Data Set'!A332:L801,12,FALSE)</f>
        <v>3831863</v>
      </c>
      <c r="Z332" s="9">
        <f>B332/N332</f>
        <v>0</v>
      </c>
      <c r="AA332" s="9">
        <f>C332/O332</f>
        <v>0</v>
      </c>
      <c r="AB332" s="9">
        <f>D332/P332</f>
        <v>0</v>
      </c>
      <c r="AC332" s="9">
        <f>E332/Q332</f>
        <v>0</v>
      </c>
      <c r="AD332" s="9">
        <f>F332/R332</f>
        <v>0</v>
      </c>
      <c r="AE332" s="9">
        <f>G332/S332</f>
        <v>7.4498550258211978E-6</v>
      </c>
      <c r="AF332" s="9">
        <f>H332/T332</f>
        <v>2.546962810522522E-5</v>
      </c>
      <c r="AG332" s="9">
        <f>I332/U332</f>
        <v>3.5313590378299686E-5</v>
      </c>
      <c r="AH332" s="9">
        <f>J332/V332</f>
        <v>4.5270631579771445E-5</v>
      </c>
      <c r="AI332" s="9">
        <f>K332/W332</f>
        <v>1.2510161463834923E-3</v>
      </c>
      <c r="AJ332" s="9">
        <f>M332/Y332</f>
        <v>1.4562107256966129E-4</v>
      </c>
    </row>
    <row r="333" spans="1:36" x14ac:dyDescent="0.3">
      <c r="A333" t="s">
        <v>356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26</v>
      </c>
      <c r="I333">
        <v>78</v>
      </c>
      <c r="J333">
        <v>206</v>
      </c>
      <c r="K333">
        <v>256</v>
      </c>
      <c r="L333">
        <f t="shared" si="10"/>
        <v>540</v>
      </c>
      <c r="M333">
        <v>566</v>
      </c>
      <c r="N333">
        <f>VLOOKUP(A333,'[1]PIVOT- Population Data Set'!A333:L802,2,FALSE)</f>
        <v>356717</v>
      </c>
      <c r="O333">
        <f>VLOOKUP(A333,'[1]PIVOT- Population Data Set'!A333:L802,3,FALSE)</f>
        <v>734421</v>
      </c>
      <c r="P333">
        <f>VLOOKUP(A333,'[1]PIVOT- Population Data Set'!A333:L802,4,FALSE)</f>
        <v>1075404</v>
      </c>
      <c r="Q333">
        <f>VLOOKUP(A333,'[1]PIVOT- Population Data Set'!A333:L802,5,FALSE)</f>
        <v>1432617</v>
      </c>
      <c r="R333">
        <f>VLOOKUP(A333,'[1]PIVOT- Population Data Set'!A333:L802,6,FALSE)</f>
        <v>1775922</v>
      </c>
      <c r="S333">
        <f>VLOOKUP(A333,'[1]PIVOT- Population Data Set'!A333:L802,7,FALSE)</f>
        <v>2129825</v>
      </c>
      <c r="T333">
        <f>VLOOKUP(A333,'[1]PIVOT- Population Data Set'!A333:L802,8,FALSE)</f>
        <v>2470129</v>
      </c>
      <c r="U333">
        <f>VLOOKUP(A333,'[1]PIVOT- Population Data Set'!A333:L802,9,FALSE)</f>
        <v>2797182</v>
      </c>
      <c r="V333">
        <f>VLOOKUP(A333,'[1]PIVOT- Population Data Set'!A333:L802,10,FALSE)</f>
        <v>3138949</v>
      </c>
      <c r="W333">
        <f>VLOOKUP(A333,'[1]PIVOT- Population Data Set'!A333:L802,11,FALSE)</f>
        <v>162619</v>
      </c>
      <c r="X333">
        <f t="shared" si="11"/>
        <v>6098750</v>
      </c>
      <c r="Y333">
        <f>VLOOKUP(A333,'[1]PIVOT- Population Data Set'!A333:L802,12,FALSE)</f>
        <v>4148512</v>
      </c>
      <c r="Z333" s="9">
        <f>B333/N333</f>
        <v>0</v>
      </c>
      <c r="AA333" s="9">
        <f>C333/O333</f>
        <v>0</v>
      </c>
      <c r="AB333" s="9">
        <f>D333/P333</f>
        <v>0</v>
      </c>
      <c r="AC333" s="9">
        <f>E333/Q333</f>
        <v>0</v>
      </c>
      <c r="AD333" s="9">
        <f>F333/R333</f>
        <v>0</v>
      </c>
      <c r="AE333" s="9">
        <f>G333/S333</f>
        <v>0</v>
      </c>
      <c r="AF333" s="9">
        <f>H333/T333</f>
        <v>1.0525766063229897E-5</v>
      </c>
      <c r="AG333" s="9">
        <f>I333/U333</f>
        <v>2.7885207326516474E-5</v>
      </c>
      <c r="AH333" s="9">
        <f>J333/V333</f>
        <v>6.5627061796798866E-5</v>
      </c>
      <c r="AI333" s="9">
        <f>K333/W333</f>
        <v>1.5742317933328824E-3</v>
      </c>
      <c r="AJ333" s="9">
        <f>M333/Y333</f>
        <v>1.3643446132010706E-4</v>
      </c>
    </row>
    <row r="334" spans="1:36" x14ac:dyDescent="0.3">
      <c r="A334" t="s">
        <v>357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23</v>
      </c>
      <c r="I334">
        <v>36</v>
      </c>
      <c r="J334">
        <v>108</v>
      </c>
      <c r="K334">
        <v>191</v>
      </c>
      <c r="L334">
        <f t="shared" si="10"/>
        <v>335</v>
      </c>
      <c r="M334">
        <v>358</v>
      </c>
      <c r="N334">
        <f>VLOOKUP(A334,'[1]PIVOT- Population Data Set'!A334:L803,2,FALSE)</f>
        <v>335228</v>
      </c>
      <c r="O334">
        <f>VLOOKUP(A334,'[1]PIVOT- Population Data Set'!A334:L803,3,FALSE)</f>
        <v>670526</v>
      </c>
      <c r="P334">
        <f>VLOOKUP(A334,'[1]PIVOT- Population Data Set'!A334:L803,4,FALSE)</f>
        <v>995217</v>
      </c>
      <c r="Q334">
        <f>VLOOKUP(A334,'[1]PIVOT- Population Data Set'!A334:L803,5,FALSE)</f>
        <v>1316450</v>
      </c>
      <c r="R334">
        <f>VLOOKUP(A334,'[1]PIVOT- Population Data Set'!A334:L803,6,FALSE)</f>
        <v>1640330</v>
      </c>
      <c r="S334">
        <f>VLOOKUP(A334,'[1]PIVOT- Population Data Set'!A334:L803,7,FALSE)</f>
        <v>1954678</v>
      </c>
      <c r="T334">
        <f>VLOOKUP(A334,'[1]PIVOT- Population Data Set'!A334:L803,8,FALSE)</f>
        <v>2275991</v>
      </c>
      <c r="U334">
        <f>VLOOKUP(A334,'[1]PIVOT- Population Data Set'!A334:L803,9,FALSE)</f>
        <v>2559225</v>
      </c>
      <c r="V334">
        <f>VLOOKUP(A334,'[1]PIVOT- Population Data Set'!A334:L803,10,FALSE)</f>
        <v>2857382</v>
      </c>
      <c r="W334">
        <f>VLOOKUP(A334,'[1]PIVOT- Population Data Set'!A334:L803,11,FALSE)</f>
        <v>242940</v>
      </c>
      <c r="X334">
        <f t="shared" si="11"/>
        <v>5659547</v>
      </c>
      <c r="Y334">
        <f>VLOOKUP(A334,'[1]PIVOT- Population Data Set'!A334:L803,12,FALSE)</f>
        <v>3791992</v>
      </c>
      <c r="Z334" s="9">
        <f>B334/N334</f>
        <v>0</v>
      </c>
      <c r="AA334" s="9">
        <f>C334/O334</f>
        <v>0</v>
      </c>
      <c r="AB334" s="9">
        <f>D334/P334</f>
        <v>0</v>
      </c>
      <c r="AC334" s="9">
        <f>E334/Q334</f>
        <v>0</v>
      </c>
      <c r="AD334" s="9">
        <f>F334/R334</f>
        <v>0</v>
      </c>
      <c r="AE334" s="9">
        <f>G334/S334</f>
        <v>0</v>
      </c>
      <c r="AF334" s="9">
        <f>H334/T334</f>
        <v>1.0105488114847555E-5</v>
      </c>
      <c r="AG334" s="9">
        <f>I334/U334</f>
        <v>1.4066758491340152E-5</v>
      </c>
      <c r="AH334" s="9">
        <f>J334/V334</f>
        <v>3.7796836404792921E-5</v>
      </c>
      <c r="AI334" s="9">
        <f>K334/W334</f>
        <v>7.8620235449082076E-4</v>
      </c>
      <c r="AJ334" s="9">
        <f>M334/Y334</f>
        <v>9.4409481876544049E-5</v>
      </c>
    </row>
    <row r="335" spans="1:36" x14ac:dyDescent="0.3">
      <c r="A335" t="s">
        <v>358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20</v>
      </c>
      <c r="I335">
        <v>86</v>
      </c>
      <c r="J335">
        <v>136</v>
      </c>
      <c r="K335">
        <v>206</v>
      </c>
      <c r="L335">
        <f t="shared" si="10"/>
        <v>428</v>
      </c>
      <c r="M335">
        <v>448</v>
      </c>
      <c r="N335">
        <f>VLOOKUP(A335,'[1]PIVOT- Population Data Set'!A335:L804,2,FALSE)</f>
        <v>158598</v>
      </c>
      <c r="O335">
        <f>VLOOKUP(A335,'[1]PIVOT- Population Data Set'!A335:L804,3,FALSE)</f>
        <v>327454</v>
      </c>
      <c r="P335">
        <f>VLOOKUP(A335,'[1]PIVOT- Population Data Set'!A335:L804,4,FALSE)</f>
        <v>475399</v>
      </c>
      <c r="Q335">
        <f>VLOOKUP(A335,'[1]PIVOT- Population Data Set'!A335:L804,5,FALSE)</f>
        <v>624882</v>
      </c>
      <c r="R335">
        <f>VLOOKUP(A335,'[1]PIVOT- Population Data Set'!A335:L804,6,FALSE)</f>
        <v>774182</v>
      </c>
      <c r="S335">
        <f>VLOOKUP(A335,'[1]PIVOT- Population Data Set'!A335:L804,7,FALSE)</f>
        <v>940714</v>
      </c>
      <c r="T335">
        <f>VLOOKUP(A335,'[1]PIVOT- Population Data Set'!A335:L804,8,FALSE)</f>
        <v>1091700</v>
      </c>
      <c r="U335">
        <f>VLOOKUP(A335,'[1]PIVOT- Population Data Set'!A335:L804,9,FALSE)</f>
        <v>1198347</v>
      </c>
      <c r="V335">
        <f>VLOOKUP(A335,'[1]PIVOT- Population Data Set'!A335:L804,10,FALSE)</f>
        <v>1249946</v>
      </c>
      <c r="W335">
        <f>VLOOKUP(A335,'[1]PIVOT- Population Data Set'!A335:L804,11,FALSE)</f>
        <v>285375</v>
      </c>
      <c r="X335">
        <f t="shared" si="11"/>
        <v>2733668</v>
      </c>
      <c r="Y335">
        <f>VLOOKUP(A335,'[1]PIVOT- Population Data Set'!A335:L804,12,FALSE)</f>
        <v>3999441</v>
      </c>
      <c r="Z335" s="9">
        <f>B335/N335</f>
        <v>0</v>
      </c>
      <c r="AA335" s="9">
        <f>C335/O335</f>
        <v>0</v>
      </c>
      <c r="AB335" s="9">
        <f>D335/P335</f>
        <v>0</v>
      </c>
      <c r="AC335" s="9">
        <f>E335/Q335</f>
        <v>0</v>
      </c>
      <c r="AD335" s="9">
        <f>F335/R335</f>
        <v>0</v>
      </c>
      <c r="AE335" s="9">
        <f>G335/S335</f>
        <v>0</v>
      </c>
      <c r="AF335" s="9">
        <f>H335/T335</f>
        <v>1.832005129614363E-5</v>
      </c>
      <c r="AG335" s="9">
        <f>I335/U335</f>
        <v>7.1765523675529713E-5</v>
      </c>
      <c r="AH335" s="9">
        <f>J335/V335</f>
        <v>1.0880470036305569E-4</v>
      </c>
      <c r="AI335" s="9">
        <f>K335/W335</f>
        <v>7.2185720543144986E-4</v>
      </c>
      <c r="AJ335" s="9">
        <f>M335/Y335</f>
        <v>1.1201565418767273E-4</v>
      </c>
    </row>
    <row r="336" spans="1:36" x14ac:dyDescent="0.3">
      <c r="A336" t="s">
        <v>359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10</v>
      </c>
      <c r="J336">
        <v>88</v>
      </c>
      <c r="K336">
        <v>206</v>
      </c>
      <c r="L336">
        <f t="shared" si="10"/>
        <v>304</v>
      </c>
      <c r="M336">
        <v>304</v>
      </c>
      <c r="N336">
        <f>VLOOKUP(A336,'[1]PIVOT- Population Data Set'!A336:L805,2,FALSE)</f>
        <v>126195</v>
      </c>
      <c r="O336">
        <f>VLOOKUP(A336,'[1]PIVOT- Population Data Set'!A336:L805,3,FALSE)</f>
        <v>261511</v>
      </c>
      <c r="P336">
        <f>VLOOKUP(A336,'[1]PIVOT- Population Data Set'!A336:L805,4,FALSE)</f>
        <v>379645</v>
      </c>
      <c r="Q336">
        <f>VLOOKUP(A336,'[1]PIVOT- Population Data Set'!A336:L805,5,FALSE)</f>
        <v>511126</v>
      </c>
      <c r="R336">
        <f>VLOOKUP(A336,'[1]PIVOT- Population Data Set'!A336:L805,6,FALSE)</f>
        <v>626726</v>
      </c>
      <c r="S336">
        <f>VLOOKUP(A336,'[1]PIVOT- Population Data Set'!A336:L805,7,FALSE)</f>
        <v>757971</v>
      </c>
      <c r="T336">
        <f>VLOOKUP(A336,'[1]PIVOT- Population Data Set'!A336:L805,8,FALSE)</f>
        <v>883638</v>
      </c>
      <c r="U336">
        <f>VLOOKUP(A336,'[1]PIVOT- Population Data Set'!A336:L805,9,FALSE)</f>
        <v>1046884</v>
      </c>
      <c r="V336">
        <f>VLOOKUP(A336,'[1]PIVOT- Population Data Set'!A336:L805,10,FALSE)</f>
        <v>1196674</v>
      </c>
      <c r="W336">
        <f>VLOOKUP(A336,'[1]PIVOT- Population Data Set'!A336:L805,11,FALSE)</f>
        <v>26916</v>
      </c>
      <c r="X336">
        <f t="shared" si="11"/>
        <v>2270474</v>
      </c>
      <c r="Y336">
        <f>VLOOKUP(A336,'[1]PIVOT- Population Data Set'!A336:L805,12,FALSE)</f>
        <v>3694697</v>
      </c>
      <c r="Z336" s="9">
        <f>B336/N336</f>
        <v>0</v>
      </c>
      <c r="AA336" s="9">
        <f>C336/O336</f>
        <v>0</v>
      </c>
      <c r="AB336" s="9">
        <f>D336/P336</f>
        <v>0</v>
      </c>
      <c r="AC336" s="9">
        <f>E336/Q336</f>
        <v>0</v>
      </c>
      <c r="AD336" s="9">
        <f>F336/R336</f>
        <v>0</v>
      </c>
      <c r="AE336" s="9">
        <f>G336/S336</f>
        <v>0</v>
      </c>
      <c r="AF336" s="9">
        <f>H336/T336</f>
        <v>0</v>
      </c>
      <c r="AG336" s="9">
        <f>I336/U336</f>
        <v>9.55215668593655E-6</v>
      </c>
      <c r="AH336" s="9">
        <f>J336/V336</f>
        <v>7.3537153811313686E-5</v>
      </c>
      <c r="AI336" s="9">
        <f>K336/W336</f>
        <v>7.6534403328875015E-3</v>
      </c>
      <c r="AJ336" s="9">
        <f>M336/Y336</f>
        <v>8.2280089544555342E-5</v>
      </c>
    </row>
    <row r="337" spans="1:36" x14ac:dyDescent="0.3">
      <c r="A337" t="s">
        <v>360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34</v>
      </c>
      <c r="K337">
        <v>227</v>
      </c>
      <c r="L337">
        <f t="shared" si="10"/>
        <v>261</v>
      </c>
      <c r="M337">
        <v>261</v>
      </c>
      <c r="N337">
        <f>VLOOKUP(A337,'[1]PIVOT- Population Data Set'!A337:L806,2,FALSE)</f>
        <v>143168</v>
      </c>
      <c r="O337">
        <f>VLOOKUP(A337,'[1]PIVOT- Population Data Set'!A337:L806,3,FALSE)</f>
        <v>293326</v>
      </c>
      <c r="P337">
        <f>VLOOKUP(A337,'[1]PIVOT- Population Data Set'!A337:L806,4,FALSE)</f>
        <v>443734</v>
      </c>
      <c r="Q337">
        <f>VLOOKUP(A337,'[1]PIVOT- Population Data Set'!A337:L806,5,FALSE)</f>
        <v>576492</v>
      </c>
      <c r="R337">
        <f>VLOOKUP(A337,'[1]PIVOT- Population Data Set'!A337:L806,6,FALSE)</f>
        <v>710609</v>
      </c>
      <c r="S337">
        <f>VLOOKUP(A337,'[1]PIVOT- Population Data Set'!A337:L806,7,FALSE)</f>
        <v>861126</v>
      </c>
      <c r="T337">
        <f>VLOOKUP(A337,'[1]PIVOT- Population Data Set'!A337:L806,8,FALSE)</f>
        <v>1001262</v>
      </c>
      <c r="U337">
        <f>VLOOKUP(A337,'[1]PIVOT- Population Data Set'!A337:L806,9,FALSE)</f>
        <v>1149946</v>
      </c>
      <c r="V337">
        <f>VLOOKUP(A337,'[1]PIVOT- Population Data Set'!A337:L806,10,FALSE)</f>
        <v>1308162</v>
      </c>
      <c r="W337">
        <f>VLOOKUP(A337,'[1]PIVOT- Population Data Set'!A337:L806,11,FALSE)</f>
        <v>33627</v>
      </c>
      <c r="X337">
        <f t="shared" si="11"/>
        <v>2491735</v>
      </c>
      <c r="Y337">
        <f>VLOOKUP(A337,'[1]PIVOT- Population Data Set'!A337:L806,12,FALSE)</f>
        <v>3761910</v>
      </c>
      <c r="Z337" s="9">
        <f>B337/N337</f>
        <v>0</v>
      </c>
      <c r="AA337" s="9">
        <f>C337/O337</f>
        <v>0</v>
      </c>
      <c r="AB337" s="9">
        <f>D337/P337</f>
        <v>0</v>
      </c>
      <c r="AC337" s="9">
        <f>E337/Q337</f>
        <v>0</v>
      </c>
      <c r="AD337" s="9">
        <f>F337/R337</f>
        <v>0</v>
      </c>
      <c r="AE337" s="9">
        <f>G337/S337</f>
        <v>0</v>
      </c>
      <c r="AF337" s="9">
        <f>H337/T337</f>
        <v>0</v>
      </c>
      <c r="AG337" s="9">
        <f>I337/U337</f>
        <v>0</v>
      </c>
      <c r="AH337" s="9">
        <f>J337/V337</f>
        <v>2.5990664764761552E-5</v>
      </c>
      <c r="AI337" s="9">
        <f>K337/W337</f>
        <v>6.7505278496446308E-3</v>
      </c>
      <c r="AJ337" s="9">
        <f>M337/Y337</f>
        <v>6.9379650230866764E-5</v>
      </c>
    </row>
    <row r="338" spans="1:36" x14ac:dyDescent="0.3">
      <c r="A338" t="s">
        <v>361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34</v>
      </c>
      <c r="K338">
        <v>203</v>
      </c>
      <c r="L338">
        <f t="shared" si="10"/>
        <v>237</v>
      </c>
      <c r="M338">
        <v>237</v>
      </c>
      <c r="N338">
        <f>VLOOKUP(A338,'[1]PIVOT- Population Data Set'!A338:L807,2,FALSE)</f>
        <v>118752</v>
      </c>
      <c r="O338">
        <f>VLOOKUP(A338,'[1]PIVOT- Population Data Set'!A338:L807,3,FALSE)</f>
        <v>243072</v>
      </c>
      <c r="P338">
        <f>VLOOKUP(A338,'[1]PIVOT- Population Data Set'!A338:L807,4,FALSE)</f>
        <v>364989</v>
      </c>
      <c r="Q338">
        <f>VLOOKUP(A338,'[1]PIVOT- Population Data Set'!A338:L807,5,FALSE)</f>
        <v>479625</v>
      </c>
      <c r="R338">
        <f>VLOOKUP(A338,'[1]PIVOT- Population Data Set'!A338:L807,6,FALSE)</f>
        <v>604687</v>
      </c>
      <c r="S338">
        <f>VLOOKUP(A338,'[1]PIVOT- Population Data Set'!A338:L807,7,FALSE)</f>
        <v>741136</v>
      </c>
      <c r="T338">
        <f>VLOOKUP(A338,'[1]PIVOT- Population Data Set'!A338:L807,8,FALSE)</f>
        <v>855317</v>
      </c>
      <c r="U338">
        <f>VLOOKUP(A338,'[1]PIVOT- Population Data Set'!A338:L807,9,FALSE)</f>
        <v>985726</v>
      </c>
      <c r="V338">
        <f>VLOOKUP(A338,'[1]PIVOT- Population Data Set'!A338:L807,10,FALSE)</f>
        <v>1117012</v>
      </c>
      <c r="W338">
        <f>VLOOKUP(A338,'[1]PIVOT- Population Data Set'!A338:L807,11,FALSE)</f>
        <v>14504</v>
      </c>
      <c r="X338">
        <f t="shared" si="11"/>
        <v>2117242</v>
      </c>
      <c r="Y338">
        <f>VLOOKUP(A338,'[1]PIVOT- Population Data Set'!A338:L807,12,FALSE)</f>
        <v>3745417</v>
      </c>
      <c r="Z338" s="9">
        <f>B338/N338</f>
        <v>0</v>
      </c>
      <c r="AA338" s="9">
        <f>C338/O338</f>
        <v>0</v>
      </c>
      <c r="AB338" s="9">
        <f>D338/P338</f>
        <v>0</v>
      </c>
      <c r="AC338" s="9">
        <f>E338/Q338</f>
        <v>0</v>
      </c>
      <c r="AD338" s="9">
        <f>F338/R338</f>
        <v>0</v>
      </c>
      <c r="AE338" s="9">
        <f>G338/S338</f>
        <v>0</v>
      </c>
      <c r="AF338" s="9">
        <f>H338/T338</f>
        <v>0</v>
      </c>
      <c r="AG338" s="9">
        <f>I338/U338</f>
        <v>0</v>
      </c>
      <c r="AH338" s="9">
        <f>J338/V338</f>
        <v>3.0438348021328331E-5</v>
      </c>
      <c r="AI338" s="9">
        <f>K338/W338</f>
        <v>1.3996138996138996E-2</v>
      </c>
      <c r="AJ338" s="9">
        <f>M338/Y338</f>
        <v>6.3277333338317206E-5</v>
      </c>
    </row>
    <row r="339" spans="1:36" x14ac:dyDescent="0.3">
      <c r="A339" t="s">
        <v>362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32</v>
      </c>
      <c r="K339">
        <v>188</v>
      </c>
      <c r="L339">
        <f t="shared" si="10"/>
        <v>220</v>
      </c>
      <c r="M339">
        <v>220</v>
      </c>
      <c r="N339">
        <f>VLOOKUP(A339,'[1]PIVOT- Population Data Set'!A339:L808,2,FALSE)</f>
        <v>127907</v>
      </c>
      <c r="O339">
        <f>VLOOKUP(A339,'[1]PIVOT- Population Data Set'!A339:L808,3,FALSE)</f>
        <v>254205</v>
      </c>
      <c r="P339">
        <f>VLOOKUP(A339,'[1]PIVOT- Population Data Set'!A339:L808,4,FALSE)</f>
        <v>389281</v>
      </c>
      <c r="Q339">
        <f>VLOOKUP(A339,'[1]PIVOT- Population Data Set'!A339:L808,5,FALSE)</f>
        <v>514908</v>
      </c>
      <c r="R339">
        <f>VLOOKUP(A339,'[1]PIVOT- Population Data Set'!A339:L808,6,FALSE)</f>
        <v>633777</v>
      </c>
      <c r="S339">
        <f>VLOOKUP(A339,'[1]PIVOT- Population Data Set'!A339:L808,7,FALSE)</f>
        <v>779642</v>
      </c>
      <c r="T339">
        <f>VLOOKUP(A339,'[1]PIVOT- Population Data Set'!A339:L808,8,FALSE)</f>
        <v>904851</v>
      </c>
      <c r="U339">
        <f>VLOOKUP(A339,'[1]PIVOT- Population Data Set'!A339:L808,9,FALSE)</f>
        <v>1018130</v>
      </c>
      <c r="V339">
        <f>VLOOKUP(A339,'[1]PIVOT- Population Data Set'!A339:L808,10,FALSE)</f>
        <v>1150421</v>
      </c>
      <c r="W339">
        <f>VLOOKUP(A339,'[1]PIVOT- Population Data Set'!A339:L808,11,FALSE)</f>
        <v>17532</v>
      </c>
      <c r="X339">
        <f t="shared" si="11"/>
        <v>2186083</v>
      </c>
      <c r="Y339">
        <f>VLOOKUP(A339,'[1]PIVOT- Population Data Set'!A339:L808,12,FALSE)</f>
        <v>3859680</v>
      </c>
      <c r="Z339" s="9">
        <f>B339/N339</f>
        <v>0</v>
      </c>
      <c r="AA339" s="9">
        <f>C339/O339</f>
        <v>0</v>
      </c>
      <c r="AB339" s="9">
        <f>D339/P339</f>
        <v>0</v>
      </c>
      <c r="AC339" s="9">
        <f>E339/Q339</f>
        <v>0</v>
      </c>
      <c r="AD339" s="9">
        <f>F339/R339</f>
        <v>0</v>
      </c>
      <c r="AE339" s="9">
        <f>G339/S339</f>
        <v>0</v>
      </c>
      <c r="AF339" s="9">
        <f>H339/T339</f>
        <v>0</v>
      </c>
      <c r="AG339" s="9">
        <f>I339/U339</f>
        <v>0</v>
      </c>
      <c r="AH339" s="9">
        <f>J339/V339</f>
        <v>2.7815903916913895E-5</v>
      </c>
      <c r="AI339" s="9">
        <f>K339/W339</f>
        <v>1.0723248916267396E-2</v>
      </c>
      <c r="AJ339" s="9">
        <f>M339/Y339</f>
        <v>5.699954400364797E-5</v>
      </c>
    </row>
    <row r="340" spans="1:36" x14ac:dyDescent="0.3">
      <c r="A340" t="s">
        <v>363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67</v>
      </c>
      <c r="K340">
        <v>226</v>
      </c>
      <c r="L340">
        <f t="shared" si="10"/>
        <v>293</v>
      </c>
      <c r="M340">
        <v>293</v>
      </c>
      <c r="N340">
        <f>VLOOKUP(A340,'[1]PIVOT- Population Data Set'!A340:L809,2,FALSE)</f>
        <v>116494</v>
      </c>
      <c r="O340">
        <f>VLOOKUP(A340,'[1]PIVOT- Population Data Set'!A340:L809,3,FALSE)</f>
        <v>228199</v>
      </c>
      <c r="P340">
        <f>VLOOKUP(A340,'[1]PIVOT- Population Data Set'!A340:L809,4,FALSE)</f>
        <v>349527</v>
      </c>
      <c r="Q340">
        <f>VLOOKUP(A340,'[1]PIVOT- Population Data Set'!A340:L809,5,FALSE)</f>
        <v>465246</v>
      </c>
      <c r="R340">
        <f>VLOOKUP(A340,'[1]PIVOT- Population Data Set'!A340:L809,6,FALSE)</f>
        <v>582746</v>
      </c>
      <c r="S340">
        <f>VLOOKUP(A340,'[1]PIVOT- Population Data Set'!A340:L809,7,FALSE)</f>
        <v>715533</v>
      </c>
      <c r="T340">
        <f>VLOOKUP(A340,'[1]PIVOT- Population Data Set'!A340:L809,8,FALSE)</f>
        <v>845392</v>
      </c>
      <c r="U340">
        <f>VLOOKUP(A340,'[1]PIVOT- Population Data Set'!A340:L809,9,FALSE)</f>
        <v>980309</v>
      </c>
      <c r="V340">
        <f>VLOOKUP(A340,'[1]PIVOT- Population Data Set'!A340:L809,10,FALSE)</f>
        <v>1130072</v>
      </c>
      <c r="W340">
        <f>VLOOKUP(A340,'[1]PIVOT- Population Data Set'!A340:L809,11,FALSE)</f>
        <v>17289</v>
      </c>
      <c r="X340">
        <f t="shared" si="11"/>
        <v>2127670</v>
      </c>
      <c r="Y340">
        <f>VLOOKUP(A340,'[1]PIVOT- Population Data Set'!A340:L809,12,FALSE)</f>
        <v>3894343</v>
      </c>
      <c r="Z340" s="9">
        <f>B340/N340</f>
        <v>0</v>
      </c>
      <c r="AA340" s="9">
        <f>C340/O340</f>
        <v>0</v>
      </c>
      <c r="AB340" s="9">
        <f>D340/P340</f>
        <v>0</v>
      </c>
      <c r="AC340" s="9">
        <f>E340/Q340</f>
        <v>0</v>
      </c>
      <c r="AD340" s="9">
        <f>F340/R340</f>
        <v>0</v>
      </c>
      <c r="AE340" s="9">
        <f>G340/S340</f>
        <v>0</v>
      </c>
      <c r="AF340" s="9">
        <f>H340/T340</f>
        <v>0</v>
      </c>
      <c r="AG340" s="9">
        <f>I340/U340</f>
        <v>0</v>
      </c>
      <c r="AH340" s="9">
        <f>J340/V340</f>
        <v>5.9288257739329884E-5</v>
      </c>
      <c r="AI340" s="9">
        <f>K340/W340</f>
        <v>1.3071895424836602E-2</v>
      </c>
      <c r="AJ340" s="9">
        <f>M340/Y340</f>
        <v>7.5237337851339757E-5</v>
      </c>
    </row>
    <row r="341" spans="1:36" x14ac:dyDescent="0.3">
      <c r="A341" t="s">
        <v>364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11</v>
      </c>
      <c r="H341">
        <v>22</v>
      </c>
      <c r="I341">
        <v>27</v>
      </c>
      <c r="J341">
        <v>37</v>
      </c>
      <c r="K341">
        <v>176</v>
      </c>
      <c r="L341">
        <f t="shared" si="10"/>
        <v>240</v>
      </c>
      <c r="M341">
        <v>273</v>
      </c>
      <c r="N341">
        <f>VLOOKUP(A341,'[1]PIVOT- Population Data Set'!A341:L810,2,FALSE)</f>
        <v>132878</v>
      </c>
      <c r="O341">
        <f>VLOOKUP(A341,'[1]PIVOT- Population Data Set'!A341:L810,3,FALSE)</f>
        <v>271141</v>
      </c>
      <c r="P341">
        <f>VLOOKUP(A341,'[1]PIVOT- Population Data Set'!A341:L810,4,FALSE)</f>
        <v>410171</v>
      </c>
      <c r="Q341">
        <f>VLOOKUP(A341,'[1]PIVOT- Population Data Set'!A341:L810,5,FALSE)</f>
        <v>557545</v>
      </c>
      <c r="R341">
        <f>VLOOKUP(A341,'[1]PIVOT- Population Data Set'!A341:L810,6,FALSE)</f>
        <v>703322</v>
      </c>
      <c r="S341">
        <f>VLOOKUP(A341,'[1]PIVOT- Population Data Set'!A341:L810,7,FALSE)</f>
        <v>841701</v>
      </c>
      <c r="T341">
        <f>VLOOKUP(A341,'[1]PIVOT- Population Data Set'!A341:L810,8,FALSE)</f>
        <v>978224</v>
      </c>
      <c r="U341">
        <f>VLOOKUP(A341,'[1]PIVOT- Population Data Set'!A341:L810,9,FALSE)</f>
        <v>1107780</v>
      </c>
      <c r="V341">
        <f>VLOOKUP(A341,'[1]PIVOT- Population Data Set'!A341:L810,10,FALSE)</f>
        <v>1266070</v>
      </c>
      <c r="W341">
        <f>VLOOKUP(A341,'[1]PIVOT- Population Data Set'!A341:L810,11,FALSE)</f>
        <v>19975</v>
      </c>
      <c r="X341">
        <f t="shared" si="11"/>
        <v>2393825</v>
      </c>
      <c r="Y341">
        <f>VLOOKUP(A341,'[1]PIVOT- Population Data Set'!A341:L810,12,FALSE)</f>
        <v>3931719</v>
      </c>
      <c r="Z341" s="9">
        <f>B341/N341</f>
        <v>0</v>
      </c>
      <c r="AA341" s="9">
        <f>C341/O341</f>
        <v>0</v>
      </c>
      <c r="AB341" s="9">
        <f>D341/P341</f>
        <v>0</v>
      </c>
      <c r="AC341" s="9">
        <f>E341/Q341</f>
        <v>0</v>
      </c>
      <c r="AD341" s="9">
        <f>F341/R341</f>
        <v>0</v>
      </c>
      <c r="AE341" s="9">
        <f>G341/S341</f>
        <v>1.3068773828235918E-5</v>
      </c>
      <c r="AF341" s="9">
        <f>H341/T341</f>
        <v>2.2489736502069057E-5</v>
      </c>
      <c r="AG341" s="9">
        <f>I341/U341</f>
        <v>2.4373070465254835E-5</v>
      </c>
      <c r="AH341" s="9">
        <f>J341/V341</f>
        <v>2.9224292495675595E-5</v>
      </c>
      <c r="AI341" s="9">
        <f>K341/W341</f>
        <v>8.8110137672090111E-3</v>
      </c>
      <c r="AJ341" s="9">
        <f>M341/Y341</f>
        <v>6.94352775465388E-5</v>
      </c>
    </row>
    <row r="342" spans="1:36" x14ac:dyDescent="0.3">
      <c r="A342" t="s">
        <v>365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10</v>
      </c>
      <c r="J342">
        <v>48</v>
      </c>
      <c r="K342">
        <v>210</v>
      </c>
      <c r="L342">
        <f t="shared" si="10"/>
        <v>268</v>
      </c>
      <c r="M342">
        <v>268</v>
      </c>
      <c r="N342">
        <f>VLOOKUP(A342,'[1]PIVOT- Population Data Set'!A342:L811,2,FALSE)</f>
        <v>112220</v>
      </c>
      <c r="O342">
        <f>VLOOKUP(A342,'[1]PIVOT- Population Data Set'!A342:L811,3,FALSE)</f>
        <v>236543</v>
      </c>
      <c r="P342">
        <f>VLOOKUP(A342,'[1]PIVOT- Population Data Set'!A342:L811,4,FALSE)</f>
        <v>370546</v>
      </c>
      <c r="Q342">
        <f>VLOOKUP(A342,'[1]PIVOT- Population Data Set'!A342:L811,5,FALSE)</f>
        <v>498084</v>
      </c>
      <c r="R342">
        <f>VLOOKUP(A342,'[1]PIVOT- Population Data Set'!A342:L811,6,FALSE)</f>
        <v>625053</v>
      </c>
      <c r="S342">
        <f>VLOOKUP(A342,'[1]PIVOT- Population Data Set'!A342:L811,7,FALSE)</f>
        <v>762468</v>
      </c>
      <c r="T342">
        <f>VLOOKUP(A342,'[1]PIVOT- Population Data Set'!A342:L811,8,FALSE)</f>
        <v>896833</v>
      </c>
      <c r="U342">
        <f>VLOOKUP(A342,'[1]PIVOT- Population Data Set'!A342:L811,9,FALSE)</f>
        <v>1013030</v>
      </c>
      <c r="V342">
        <f>VLOOKUP(A342,'[1]PIVOT- Population Data Set'!A342:L811,10,FALSE)</f>
        <v>1142285</v>
      </c>
      <c r="W342">
        <f>VLOOKUP(A342,'[1]PIVOT- Population Data Set'!A342:L811,11,FALSE)</f>
        <v>24663</v>
      </c>
      <c r="X342">
        <f t="shared" si="11"/>
        <v>2179978</v>
      </c>
      <c r="Y342">
        <f>VLOOKUP(A342,'[1]PIVOT- Population Data Set'!A342:L811,12,FALSE)</f>
        <v>3813556</v>
      </c>
      <c r="Z342" s="9">
        <f>B342/N342</f>
        <v>0</v>
      </c>
      <c r="AA342" s="9">
        <f>C342/O342</f>
        <v>0</v>
      </c>
      <c r="AB342" s="9">
        <f>D342/P342</f>
        <v>0</v>
      </c>
      <c r="AC342" s="9">
        <f>E342/Q342</f>
        <v>0</v>
      </c>
      <c r="AD342" s="9">
        <f>F342/R342</f>
        <v>0</v>
      </c>
      <c r="AE342" s="9">
        <f>G342/S342</f>
        <v>0</v>
      </c>
      <c r="AF342" s="9">
        <f>H342/T342</f>
        <v>0</v>
      </c>
      <c r="AG342" s="9">
        <f>I342/U342</f>
        <v>9.8713759710966111E-6</v>
      </c>
      <c r="AH342" s="9">
        <f>J342/V342</f>
        <v>4.2021036781538755E-5</v>
      </c>
      <c r="AI342" s="9">
        <f>K342/W342</f>
        <v>8.5147792239386941E-3</v>
      </c>
      <c r="AJ342" s="9">
        <f>M342/Y342</f>
        <v>7.0275616773426169E-5</v>
      </c>
    </row>
    <row r="343" spans="1:36" x14ac:dyDescent="0.3">
      <c r="A343" t="s">
        <v>366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40</v>
      </c>
      <c r="J343">
        <v>45</v>
      </c>
      <c r="K343">
        <v>160</v>
      </c>
      <c r="L343">
        <f t="shared" si="10"/>
        <v>245</v>
      </c>
      <c r="M343">
        <v>245</v>
      </c>
      <c r="N343">
        <f>VLOOKUP(A343,'[1]PIVOT- Population Data Set'!A343:L812,2,FALSE)</f>
        <v>139406</v>
      </c>
      <c r="O343">
        <f>VLOOKUP(A343,'[1]PIVOT- Population Data Set'!A343:L812,3,FALSE)</f>
        <v>286326</v>
      </c>
      <c r="P343">
        <f>VLOOKUP(A343,'[1]PIVOT- Population Data Set'!A343:L812,4,FALSE)</f>
        <v>454991</v>
      </c>
      <c r="Q343">
        <f>VLOOKUP(A343,'[1]PIVOT- Population Data Set'!A343:L812,5,FALSE)</f>
        <v>597078</v>
      </c>
      <c r="R343">
        <f>VLOOKUP(A343,'[1]PIVOT- Population Data Set'!A343:L812,6,FALSE)</f>
        <v>727844</v>
      </c>
      <c r="S343">
        <f>VLOOKUP(A343,'[1]PIVOT- Population Data Set'!A343:L812,7,FALSE)</f>
        <v>856264</v>
      </c>
      <c r="T343">
        <f>VLOOKUP(A343,'[1]PIVOT- Population Data Set'!A343:L812,8,FALSE)</f>
        <v>994579</v>
      </c>
      <c r="U343">
        <f>VLOOKUP(A343,'[1]PIVOT- Population Data Set'!A343:L812,9,FALSE)</f>
        <v>1145544</v>
      </c>
      <c r="V343">
        <f>VLOOKUP(A343,'[1]PIVOT- Population Data Set'!A343:L812,10,FALSE)</f>
        <v>1317105</v>
      </c>
      <c r="W343">
        <f>VLOOKUP(A343,'[1]PIVOT- Population Data Set'!A343:L812,11,FALSE)</f>
        <v>25447</v>
      </c>
      <c r="X343">
        <f t="shared" si="11"/>
        <v>2488096</v>
      </c>
      <c r="Y343">
        <f>VLOOKUP(A343,'[1]PIVOT- Population Data Set'!A343:L812,12,FALSE)</f>
        <v>4029474</v>
      </c>
      <c r="Z343" s="9">
        <f>B343/N343</f>
        <v>0</v>
      </c>
      <c r="AA343" s="9">
        <f>C343/O343</f>
        <v>0</v>
      </c>
      <c r="AB343" s="9">
        <f>D343/P343</f>
        <v>0</v>
      </c>
      <c r="AC343" s="9">
        <f>E343/Q343</f>
        <v>0</v>
      </c>
      <c r="AD343" s="9">
        <f>F343/R343</f>
        <v>0</v>
      </c>
      <c r="AE343" s="9">
        <f>G343/S343</f>
        <v>0</v>
      </c>
      <c r="AF343" s="9">
        <f>H343/T343</f>
        <v>0</v>
      </c>
      <c r="AG343" s="9">
        <f>I343/U343</f>
        <v>3.4917907998296009E-5</v>
      </c>
      <c r="AH343" s="9">
        <f>J343/V343</f>
        <v>3.4165840992176021E-5</v>
      </c>
      <c r="AI343" s="9">
        <f>K343/W343</f>
        <v>6.2875781035092544E-3</v>
      </c>
      <c r="AJ343" s="9">
        <f>M343/Y343</f>
        <v>6.0801980605905385E-5</v>
      </c>
    </row>
    <row r="344" spans="1:36" x14ac:dyDescent="0.3">
      <c r="A344" t="s">
        <v>367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21</v>
      </c>
      <c r="I344">
        <v>35</v>
      </c>
      <c r="J344">
        <v>90</v>
      </c>
      <c r="K344">
        <v>254</v>
      </c>
      <c r="L344">
        <f t="shared" si="10"/>
        <v>379</v>
      </c>
      <c r="M344">
        <v>400</v>
      </c>
      <c r="N344">
        <f>VLOOKUP(A344,'[1]PIVOT- Population Data Set'!A344:L813,2,FALSE)</f>
        <v>86950</v>
      </c>
      <c r="O344">
        <f>VLOOKUP(A344,'[1]PIVOT- Population Data Set'!A344:L813,3,FALSE)</f>
        <v>171632</v>
      </c>
      <c r="P344">
        <f>VLOOKUP(A344,'[1]PIVOT- Population Data Set'!A344:L813,4,FALSE)</f>
        <v>259881</v>
      </c>
      <c r="Q344">
        <f>VLOOKUP(A344,'[1]PIVOT- Population Data Set'!A344:L813,5,FALSE)</f>
        <v>344202</v>
      </c>
      <c r="R344">
        <f>VLOOKUP(A344,'[1]PIVOT- Population Data Set'!A344:L813,6,FALSE)</f>
        <v>424848</v>
      </c>
      <c r="S344">
        <f>VLOOKUP(A344,'[1]PIVOT- Population Data Set'!A344:L813,7,FALSE)</f>
        <v>515249</v>
      </c>
      <c r="T344">
        <f>VLOOKUP(A344,'[1]PIVOT- Population Data Set'!A344:L813,8,FALSE)</f>
        <v>616808</v>
      </c>
      <c r="U344">
        <f>VLOOKUP(A344,'[1]PIVOT- Population Data Set'!A344:L813,9,FALSE)</f>
        <v>688474</v>
      </c>
      <c r="V344">
        <f>VLOOKUP(A344,'[1]PIVOT- Population Data Set'!A344:L813,10,FALSE)</f>
        <v>758780</v>
      </c>
      <c r="W344">
        <f>VLOOKUP(A344,'[1]PIVOT- Population Data Set'!A344:L813,11,FALSE)</f>
        <v>40399</v>
      </c>
      <c r="X344">
        <f t="shared" si="11"/>
        <v>1487653</v>
      </c>
      <c r="Y344">
        <f>VLOOKUP(A344,'[1]PIVOT- Population Data Set'!A344:L813,12,FALSE)</f>
        <v>3951844</v>
      </c>
      <c r="Z344" s="9">
        <f>B344/N344</f>
        <v>0</v>
      </c>
      <c r="AA344" s="9">
        <f>C344/O344</f>
        <v>0</v>
      </c>
      <c r="AB344" s="9">
        <f>D344/P344</f>
        <v>0</v>
      </c>
      <c r="AC344" s="9">
        <f>E344/Q344</f>
        <v>0</v>
      </c>
      <c r="AD344" s="9">
        <f>F344/R344</f>
        <v>0</v>
      </c>
      <c r="AE344" s="9">
        <f>G344/S344</f>
        <v>0</v>
      </c>
      <c r="AF344" s="9">
        <f>H344/T344</f>
        <v>3.4046251021387533E-5</v>
      </c>
      <c r="AG344" s="9">
        <f>I344/U344</f>
        <v>5.0837068647472528E-5</v>
      </c>
      <c r="AH344" s="9">
        <f>J344/V344</f>
        <v>1.1861145523076517E-4</v>
      </c>
      <c r="AI344" s="9">
        <f>K344/W344</f>
        <v>6.2872843387212557E-3</v>
      </c>
      <c r="AJ344" s="9">
        <f>M344/Y344</f>
        <v>1.012185703686684E-4</v>
      </c>
    </row>
    <row r="345" spans="1:36" x14ac:dyDescent="0.3">
      <c r="A345" t="s">
        <v>368</v>
      </c>
      <c r="B345">
        <v>0</v>
      </c>
      <c r="C345">
        <v>0</v>
      </c>
      <c r="D345">
        <v>0</v>
      </c>
      <c r="E345">
        <v>0</v>
      </c>
      <c r="F345">
        <v>10</v>
      </c>
      <c r="G345">
        <v>68</v>
      </c>
      <c r="H345">
        <v>166</v>
      </c>
      <c r="I345">
        <v>270</v>
      </c>
      <c r="J345">
        <v>686</v>
      </c>
      <c r="K345">
        <v>1232</v>
      </c>
      <c r="L345">
        <f t="shared" si="10"/>
        <v>2188</v>
      </c>
      <c r="M345">
        <v>2432</v>
      </c>
      <c r="N345">
        <f>VLOOKUP(A345,'[1]PIVOT- Population Data Set'!A345:L814,2,FALSE)</f>
        <v>250399</v>
      </c>
      <c r="O345">
        <f>VLOOKUP(A345,'[1]PIVOT- Population Data Set'!A345:L814,3,FALSE)</f>
        <v>522884</v>
      </c>
      <c r="P345">
        <f>VLOOKUP(A345,'[1]PIVOT- Population Data Set'!A345:L814,4,FALSE)</f>
        <v>794055</v>
      </c>
      <c r="Q345">
        <f>VLOOKUP(A345,'[1]PIVOT- Population Data Set'!A345:L814,5,FALSE)</f>
        <v>1049570</v>
      </c>
      <c r="R345">
        <f>VLOOKUP(A345,'[1]PIVOT- Population Data Set'!A345:L814,6,FALSE)</f>
        <v>1305832</v>
      </c>
      <c r="S345">
        <f>VLOOKUP(A345,'[1]PIVOT- Population Data Set'!A345:L814,7,FALSE)</f>
        <v>1586210</v>
      </c>
      <c r="T345">
        <f>VLOOKUP(A345,'[1]PIVOT- Population Data Set'!A345:L814,8,FALSE)</f>
        <v>1844887</v>
      </c>
      <c r="U345">
        <f>VLOOKUP(A345,'[1]PIVOT- Population Data Set'!A345:L814,9,FALSE)</f>
        <v>2095622</v>
      </c>
      <c r="V345">
        <f>VLOOKUP(A345,'[1]PIVOT- Population Data Set'!A345:L814,10,FALSE)</f>
        <v>2383237</v>
      </c>
      <c r="W345">
        <f>VLOOKUP(A345,'[1]PIVOT- Population Data Set'!A345:L814,11,FALSE)</f>
        <v>91020</v>
      </c>
      <c r="X345">
        <f t="shared" si="11"/>
        <v>4569879</v>
      </c>
      <c r="Y345">
        <f>VLOOKUP(A345,'[1]PIVOT- Population Data Set'!A345:L814,12,FALSE)</f>
        <v>12539703</v>
      </c>
      <c r="Z345" s="9">
        <f>B345/N345</f>
        <v>0</v>
      </c>
      <c r="AA345" s="9">
        <f>C345/O345</f>
        <v>0</v>
      </c>
      <c r="AB345" s="9">
        <f>D345/P345</f>
        <v>0</v>
      </c>
      <c r="AC345" s="9">
        <f>E345/Q345</f>
        <v>0</v>
      </c>
      <c r="AD345" s="9">
        <f>F345/R345</f>
        <v>7.6579529372844286E-6</v>
      </c>
      <c r="AE345" s="9">
        <f>G345/S345</f>
        <v>4.2869481342319111E-5</v>
      </c>
      <c r="AF345" s="9">
        <f>H345/T345</f>
        <v>8.9978410601841737E-5</v>
      </c>
      <c r="AG345" s="9">
        <f>I345/U345</f>
        <v>1.2884002935643928E-4</v>
      </c>
      <c r="AH345" s="9">
        <f>J345/V345</f>
        <v>2.8784380235788551E-4</v>
      </c>
      <c r="AI345" s="9">
        <f>K345/W345</f>
        <v>1.3535486706218413E-2</v>
      </c>
      <c r="AJ345" s="9">
        <f>M345/Y345</f>
        <v>1.9394398734962065E-4</v>
      </c>
    </row>
    <row r="346" spans="1:36" x14ac:dyDescent="0.3">
      <c r="A346" t="s">
        <v>369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12</v>
      </c>
      <c r="H346">
        <v>115</v>
      </c>
      <c r="I346">
        <v>256</v>
      </c>
      <c r="J346">
        <v>615</v>
      </c>
      <c r="K346">
        <v>1176</v>
      </c>
      <c r="L346">
        <f t="shared" si="10"/>
        <v>2047</v>
      </c>
      <c r="M346">
        <v>2174</v>
      </c>
      <c r="N346">
        <f>VLOOKUP(A346,'[1]PIVOT- Population Data Set'!A346:L815,2,FALSE)</f>
        <v>257248</v>
      </c>
      <c r="O346">
        <f>VLOOKUP(A346,'[1]PIVOT- Population Data Set'!A346:L815,3,FALSE)</f>
        <v>518303</v>
      </c>
      <c r="P346">
        <f>VLOOKUP(A346,'[1]PIVOT- Population Data Set'!A346:L815,4,FALSE)</f>
        <v>771612</v>
      </c>
      <c r="Q346">
        <f>VLOOKUP(A346,'[1]PIVOT- Population Data Set'!A346:L815,5,FALSE)</f>
        <v>1025474</v>
      </c>
      <c r="R346">
        <f>VLOOKUP(A346,'[1]PIVOT- Population Data Set'!A346:L815,6,FALSE)</f>
        <v>1287655</v>
      </c>
      <c r="S346">
        <f>VLOOKUP(A346,'[1]PIVOT- Population Data Set'!A346:L815,7,FALSE)</f>
        <v>1561994</v>
      </c>
      <c r="T346">
        <f>VLOOKUP(A346,'[1]PIVOT- Population Data Set'!A346:L815,8,FALSE)</f>
        <v>1832544</v>
      </c>
      <c r="U346">
        <f>VLOOKUP(A346,'[1]PIVOT- Population Data Set'!A346:L815,9,FALSE)</f>
        <v>2072406</v>
      </c>
      <c r="V346">
        <f>VLOOKUP(A346,'[1]PIVOT- Population Data Set'!A346:L815,10,FALSE)</f>
        <v>2329253</v>
      </c>
      <c r="W346">
        <f>VLOOKUP(A346,'[1]PIVOT- Population Data Set'!A346:L815,11,FALSE)</f>
        <v>96876</v>
      </c>
      <c r="X346">
        <f t="shared" si="11"/>
        <v>4498535</v>
      </c>
      <c r="Y346">
        <f>VLOOKUP(A346,'[1]PIVOT- Population Data Set'!A346:L815,12,FALSE)</f>
        <v>12554832</v>
      </c>
      <c r="Z346" s="9">
        <f>B346/N346</f>
        <v>0</v>
      </c>
      <c r="AA346" s="9">
        <f>C346/O346</f>
        <v>0</v>
      </c>
      <c r="AB346" s="9">
        <f>D346/P346</f>
        <v>0</v>
      </c>
      <c r="AC346" s="9">
        <f>E346/Q346</f>
        <v>0</v>
      </c>
      <c r="AD346" s="9">
        <f>F346/R346</f>
        <v>0</v>
      </c>
      <c r="AE346" s="9">
        <f>G346/S346</f>
        <v>7.6824878968805253E-6</v>
      </c>
      <c r="AF346" s="9">
        <f>H346/T346</f>
        <v>6.275429130214609E-5</v>
      </c>
      <c r="AG346" s="9">
        <f>I346/U346</f>
        <v>1.2352791875723193E-4</v>
      </c>
      <c r="AH346" s="9">
        <f>J346/V346</f>
        <v>2.6403314710767787E-4</v>
      </c>
      <c r="AI346" s="9">
        <f>K346/W346</f>
        <v>1.2139229530533879E-2</v>
      </c>
      <c r="AJ346" s="9">
        <f>M346/Y346</f>
        <v>1.7316042142180796E-4</v>
      </c>
    </row>
    <row r="347" spans="1:36" x14ac:dyDescent="0.3">
      <c r="A347" t="s">
        <v>370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42</v>
      </c>
      <c r="H347">
        <v>170</v>
      </c>
      <c r="I347">
        <v>312</v>
      </c>
      <c r="J347">
        <v>691</v>
      </c>
      <c r="K347">
        <v>1423</v>
      </c>
      <c r="L347">
        <f t="shared" si="10"/>
        <v>2426</v>
      </c>
      <c r="M347">
        <v>2638</v>
      </c>
      <c r="N347">
        <f>VLOOKUP(A347,'[1]PIVOT- Population Data Set'!A347:L816,2,FALSE)</f>
        <v>250765</v>
      </c>
      <c r="O347">
        <f>VLOOKUP(A347,'[1]PIVOT- Population Data Set'!A347:L816,3,FALSE)</f>
        <v>520013</v>
      </c>
      <c r="P347">
        <f>VLOOKUP(A347,'[1]PIVOT- Population Data Set'!A347:L816,4,FALSE)</f>
        <v>773280</v>
      </c>
      <c r="Q347">
        <f>VLOOKUP(A347,'[1]PIVOT- Population Data Set'!A347:L816,5,FALSE)</f>
        <v>1024069</v>
      </c>
      <c r="R347">
        <f>VLOOKUP(A347,'[1]PIVOT- Population Data Set'!A347:L816,6,FALSE)</f>
        <v>1276217</v>
      </c>
      <c r="S347">
        <f>VLOOKUP(A347,'[1]PIVOT- Population Data Set'!A347:L816,7,FALSE)</f>
        <v>1558281</v>
      </c>
      <c r="T347">
        <f>VLOOKUP(A347,'[1]PIVOT- Population Data Set'!A347:L816,8,FALSE)</f>
        <v>1809900</v>
      </c>
      <c r="U347">
        <f>VLOOKUP(A347,'[1]PIVOT- Population Data Set'!A347:L816,9,FALSE)</f>
        <v>2032528</v>
      </c>
      <c r="V347">
        <f>VLOOKUP(A347,'[1]PIVOT- Population Data Set'!A347:L816,10,FALSE)</f>
        <v>2310287</v>
      </c>
      <c r="W347">
        <f>VLOOKUP(A347,'[1]PIVOT- Population Data Set'!A347:L816,11,FALSE)</f>
        <v>136421</v>
      </c>
      <c r="X347">
        <f t="shared" si="11"/>
        <v>4479236</v>
      </c>
      <c r="Y347">
        <f>VLOOKUP(A347,'[1]PIVOT- Population Data Set'!A347:L816,12,FALSE)</f>
        <v>12537929</v>
      </c>
      <c r="Z347" s="9">
        <f>B347/N347</f>
        <v>0</v>
      </c>
      <c r="AA347" s="9">
        <f>C347/O347</f>
        <v>0</v>
      </c>
      <c r="AB347" s="9">
        <f>D347/P347</f>
        <v>0</v>
      </c>
      <c r="AC347" s="9">
        <f>E347/Q347</f>
        <v>0</v>
      </c>
      <c r="AD347" s="9">
        <f>F347/R347</f>
        <v>0</v>
      </c>
      <c r="AE347" s="9">
        <f>G347/S347</f>
        <v>2.6952776809830831E-5</v>
      </c>
      <c r="AF347" s="9">
        <f>H347/T347</f>
        <v>9.392784131719985E-5</v>
      </c>
      <c r="AG347" s="9">
        <f>I347/U347</f>
        <v>1.5350342037108469E-4</v>
      </c>
      <c r="AH347" s="9">
        <f>J347/V347</f>
        <v>2.9909703859304061E-4</v>
      </c>
      <c r="AI347" s="9">
        <f>K347/W347</f>
        <v>1.0430945382309176E-2</v>
      </c>
      <c r="AJ347" s="9">
        <f>M347/Y347</f>
        <v>2.1040157429508494E-4</v>
      </c>
    </row>
    <row r="348" spans="1:36" x14ac:dyDescent="0.3">
      <c r="A348" t="s">
        <v>371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78</v>
      </c>
      <c r="I348">
        <v>258</v>
      </c>
      <c r="J348">
        <v>646</v>
      </c>
      <c r="K348">
        <v>1208</v>
      </c>
      <c r="L348">
        <f t="shared" si="10"/>
        <v>2112</v>
      </c>
      <c r="M348">
        <v>2190</v>
      </c>
      <c r="N348">
        <f>VLOOKUP(A348,'[1]PIVOT- Population Data Set'!A348:L817,2,FALSE)</f>
        <v>266297</v>
      </c>
      <c r="O348">
        <f>VLOOKUP(A348,'[1]PIVOT- Population Data Set'!A348:L817,3,FALSE)</f>
        <v>524460</v>
      </c>
      <c r="P348">
        <f>VLOOKUP(A348,'[1]PIVOT- Population Data Set'!A348:L817,4,FALSE)</f>
        <v>791149</v>
      </c>
      <c r="Q348">
        <f>VLOOKUP(A348,'[1]PIVOT- Population Data Set'!A348:L817,5,FALSE)</f>
        <v>1057345</v>
      </c>
      <c r="R348">
        <f>VLOOKUP(A348,'[1]PIVOT- Population Data Set'!A348:L817,6,FALSE)</f>
        <v>1305366</v>
      </c>
      <c r="S348">
        <f>VLOOKUP(A348,'[1]PIVOT- Population Data Set'!A348:L817,7,FALSE)</f>
        <v>1579317</v>
      </c>
      <c r="T348">
        <f>VLOOKUP(A348,'[1]PIVOT- Population Data Set'!A348:L817,8,FALSE)</f>
        <v>1828891</v>
      </c>
      <c r="U348">
        <f>VLOOKUP(A348,'[1]PIVOT- Population Data Set'!A348:L817,9,FALSE)</f>
        <v>2071827</v>
      </c>
      <c r="V348">
        <f>VLOOKUP(A348,'[1]PIVOT- Population Data Set'!A348:L817,10,FALSE)</f>
        <v>2326211</v>
      </c>
      <c r="W348">
        <f>VLOOKUP(A348,'[1]PIVOT- Population Data Set'!A348:L817,11,FALSE)</f>
        <v>90612</v>
      </c>
      <c r="X348">
        <f t="shared" si="11"/>
        <v>4488650</v>
      </c>
      <c r="Y348">
        <f>VLOOKUP(A348,'[1]PIVOT- Population Data Set'!A348:L817,12,FALSE)</f>
        <v>12638726</v>
      </c>
      <c r="Z348" s="9">
        <f>B348/N348</f>
        <v>0</v>
      </c>
      <c r="AA348" s="9">
        <f>C348/O348</f>
        <v>0</v>
      </c>
      <c r="AB348" s="9">
        <f>D348/P348</f>
        <v>0</v>
      </c>
      <c r="AC348" s="9">
        <f>E348/Q348</f>
        <v>0</v>
      </c>
      <c r="AD348" s="9">
        <f>F348/R348</f>
        <v>0</v>
      </c>
      <c r="AE348" s="9">
        <f>G348/S348</f>
        <v>0</v>
      </c>
      <c r="AF348" s="9">
        <f>H348/T348</f>
        <v>4.2648796456431794E-5</v>
      </c>
      <c r="AG348" s="9">
        <f>I348/U348</f>
        <v>1.2452777186512193E-4</v>
      </c>
      <c r="AH348" s="9">
        <f>J348/V348</f>
        <v>2.7770481697490037E-4</v>
      </c>
      <c r="AI348" s="9">
        <f>K348/W348</f>
        <v>1.3331567562795214E-2</v>
      </c>
      <c r="AJ348" s="9">
        <f>M348/Y348</f>
        <v>1.7327695845293267E-4</v>
      </c>
    </row>
    <row r="349" spans="1:36" x14ac:dyDescent="0.3">
      <c r="A349" t="s">
        <v>372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24</v>
      </c>
      <c r="H349">
        <v>181</v>
      </c>
      <c r="I349">
        <v>302</v>
      </c>
      <c r="J349">
        <v>708</v>
      </c>
      <c r="K349">
        <v>1526</v>
      </c>
      <c r="L349">
        <f t="shared" si="10"/>
        <v>2536</v>
      </c>
      <c r="M349">
        <v>2741</v>
      </c>
      <c r="N349">
        <f>VLOOKUP(A349,'[1]PIVOT- Population Data Set'!A349:L818,2,FALSE)</f>
        <v>251658</v>
      </c>
      <c r="O349">
        <f>VLOOKUP(A349,'[1]PIVOT- Population Data Set'!A349:L818,3,FALSE)</f>
        <v>519608</v>
      </c>
      <c r="P349">
        <f>VLOOKUP(A349,'[1]PIVOT- Population Data Set'!A349:L818,4,FALSE)</f>
        <v>788675</v>
      </c>
      <c r="Q349">
        <f>VLOOKUP(A349,'[1]PIVOT- Population Data Set'!A349:L818,5,FALSE)</f>
        <v>1048526</v>
      </c>
      <c r="R349">
        <f>VLOOKUP(A349,'[1]PIVOT- Population Data Set'!A349:L818,6,FALSE)</f>
        <v>1307804</v>
      </c>
      <c r="S349">
        <f>VLOOKUP(A349,'[1]PIVOT- Population Data Set'!A349:L818,7,FALSE)</f>
        <v>1583439</v>
      </c>
      <c r="T349">
        <f>VLOOKUP(A349,'[1]PIVOT- Population Data Set'!A349:L818,8,FALSE)</f>
        <v>1844828</v>
      </c>
      <c r="U349">
        <f>VLOOKUP(A349,'[1]PIVOT- Population Data Set'!A349:L818,9,FALSE)</f>
        <v>2097464</v>
      </c>
      <c r="V349">
        <f>VLOOKUP(A349,'[1]PIVOT- Population Data Set'!A349:L818,10,FALSE)</f>
        <v>2357151</v>
      </c>
      <c r="W349">
        <f>VLOOKUP(A349,'[1]PIVOT- Population Data Set'!A349:L818,11,FALSE)</f>
        <v>62760</v>
      </c>
      <c r="X349">
        <f t="shared" si="11"/>
        <v>4517375</v>
      </c>
      <c r="Y349">
        <f>VLOOKUP(A349,'[1]PIVOT- Population Data Set'!A349:L818,12,FALSE)</f>
        <v>12666382</v>
      </c>
      <c r="Z349" s="9">
        <f>B349/N349</f>
        <v>0</v>
      </c>
      <c r="AA349" s="9">
        <f>C349/O349</f>
        <v>0</v>
      </c>
      <c r="AB349" s="9">
        <f>D349/P349</f>
        <v>0</v>
      </c>
      <c r="AC349" s="9">
        <f>E349/Q349</f>
        <v>0</v>
      </c>
      <c r="AD349" s="9">
        <f>F349/R349</f>
        <v>0</v>
      </c>
      <c r="AE349" s="9">
        <f>G349/S349</f>
        <v>1.5156883214320222E-5</v>
      </c>
      <c r="AF349" s="9">
        <f>H349/T349</f>
        <v>9.8112127526251764E-5</v>
      </c>
      <c r="AG349" s="9">
        <f>I349/U349</f>
        <v>1.4398340090700007E-4</v>
      </c>
      <c r="AH349" s="9">
        <f>J349/V349</f>
        <v>3.0036259874738613E-4</v>
      </c>
      <c r="AI349" s="9">
        <f>K349/W349</f>
        <v>2.4314850223072022E-2</v>
      </c>
      <c r="AJ349" s="9">
        <f>M349/Y349</f>
        <v>2.1639960013838206E-4</v>
      </c>
    </row>
    <row r="350" spans="1:36" x14ac:dyDescent="0.3">
      <c r="A350" t="s">
        <v>373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59</v>
      </c>
      <c r="H350">
        <v>210</v>
      </c>
      <c r="I350">
        <v>320</v>
      </c>
      <c r="J350">
        <v>611</v>
      </c>
      <c r="K350">
        <v>1232</v>
      </c>
      <c r="L350">
        <f t="shared" si="10"/>
        <v>2163</v>
      </c>
      <c r="M350">
        <v>2432</v>
      </c>
      <c r="N350">
        <f>VLOOKUP(A350,'[1]PIVOT- Population Data Set'!A350:L819,2,FALSE)</f>
        <v>237108</v>
      </c>
      <c r="O350">
        <f>VLOOKUP(A350,'[1]PIVOT- Population Data Set'!A350:L819,3,FALSE)</f>
        <v>481999</v>
      </c>
      <c r="P350">
        <f>VLOOKUP(A350,'[1]PIVOT- Population Data Set'!A350:L819,4,FALSE)</f>
        <v>745275</v>
      </c>
      <c r="Q350">
        <f>VLOOKUP(A350,'[1]PIVOT- Population Data Set'!A350:L819,5,FALSE)</f>
        <v>995890</v>
      </c>
      <c r="R350">
        <f>VLOOKUP(A350,'[1]PIVOT- Population Data Set'!A350:L819,6,FALSE)</f>
        <v>1250509</v>
      </c>
      <c r="S350">
        <f>VLOOKUP(A350,'[1]PIVOT- Population Data Set'!A350:L819,7,FALSE)</f>
        <v>1513879</v>
      </c>
      <c r="T350">
        <f>VLOOKUP(A350,'[1]PIVOT- Population Data Set'!A350:L819,8,FALSE)</f>
        <v>1767621</v>
      </c>
      <c r="U350">
        <f>VLOOKUP(A350,'[1]PIVOT- Population Data Set'!A350:L819,9,FALSE)</f>
        <v>2004269</v>
      </c>
      <c r="V350">
        <f>VLOOKUP(A350,'[1]PIVOT- Population Data Set'!A350:L819,10,FALSE)</f>
        <v>2268251</v>
      </c>
      <c r="W350">
        <f>VLOOKUP(A350,'[1]PIVOT- Population Data Set'!A350:L819,11,FALSE)</f>
        <v>108438</v>
      </c>
      <c r="X350">
        <f t="shared" si="11"/>
        <v>4380958</v>
      </c>
      <c r="Y350">
        <f>VLOOKUP(A350,'[1]PIVOT- Population Data Set'!A350:L819,12,FALSE)</f>
        <v>12566922</v>
      </c>
      <c r="Z350" s="9">
        <f>B350/N350</f>
        <v>0</v>
      </c>
      <c r="AA350" s="9">
        <f>C350/O350</f>
        <v>0</v>
      </c>
      <c r="AB350" s="9">
        <f>D350/P350</f>
        <v>0</v>
      </c>
      <c r="AC350" s="9">
        <f>E350/Q350</f>
        <v>0</v>
      </c>
      <c r="AD350" s="9">
        <f>F350/R350</f>
        <v>0</v>
      </c>
      <c r="AE350" s="9">
        <f>G350/S350</f>
        <v>3.8972731638393823E-5</v>
      </c>
      <c r="AF350" s="9">
        <f>H350/T350</f>
        <v>1.1880374808853255E-4</v>
      </c>
      <c r="AG350" s="9">
        <f>I350/U350</f>
        <v>1.5965920742175825E-4</v>
      </c>
      <c r="AH350" s="9">
        <f>J350/V350</f>
        <v>2.6937054144360567E-4</v>
      </c>
      <c r="AI350" s="9">
        <f>K350/W350</f>
        <v>1.1361330898762427E-2</v>
      </c>
      <c r="AJ350" s="9">
        <f>M350/Y350</f>
        <v>1.9352391938137279E-4</v>
      </c>
    </row>
    <row r="351" spans="1:36" x14ac:dyDescent="0.3">
      <c r="A351" t="s">
        <v>374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33</v>
      </c>
      <c r="H351">
        <v>193</v>
      </c>
      <c r="I351">
        <v>355</v>
      </c>
      <c r="J351">
        <v>697</v>
      </c>
      <c r="K351">
        <v>1508</v>
      </c>
      <c r="L351">
        <f t="shared" si="10"/>
        <v>2560</v>
      </c>
      <c r="M351">
        <v>2786</v>
      </c>
      <c r="N351">
        <f>VLOOKUP(A351,'[1]PIVOT- Population Data Set'!A351:L820,2,FALSE)</f>
        <v>242776</v>
      </c>
      <c r="O351">
        <f>VLOOKUP(A351,'[1]PIVOT- Population Data Set'!A351:L820,3,FALSE)</f>
        <v>501141</v>
      </c>
      <c r="P351">
        <f>VLOOKUP(A351,'[1]PIVOT- Population Data Set'!A351:L820,4,FALSE)</f>
        <v>769729</v>
      </c>
      <c r="Q351">
        <f>VLOOKUP(A351,'[1]PIVOT- Population Data Set'!A351:L820,5,FALSE)</f>
        <v>1015395</v>
      </c>
      <c r="R351">
        <f>VLOOKUP(A351,'[1]PIVOT- Population Data Set'!A351:L820,6,FALSE)</f>
        <v>1272264</v>
      </c>
      <c r="S351">
        <f>VLOOKUP(A351,'[1]PIVOT- Population Data Set'!A351:L820,7,FALSE)</f>
        <v>1535492</v>
      </c>
      <c r="T351">
        <f>VLOOKUP(A351,'[1]PIVOT- Population Data Set'!A351:L820,8,FALSE)</f>
        <v>1780270</v>
      </c>
      <c r="U351">
        <f>VLOOKUP(A351,'[1]PIVOT- Population Data Set'!A351:L820,9,FALSE)</f>
        <v>2043586</v>
      </c>
      <c r="V351">
        <f>VLOOKUP(A351,'[1]PIVOT- Population Data Set'!A351:L820,10,FALSE)</f>
        <v>2309986</v>
      </c>
      <c r="W351">
        <f>VLOOKUP(A351,'[1]PIVOT- Population Data Set'!A351:L820,11,FALSE)</f>
        <v>124649</v>
      </c>
      <c r="X351">
        <f t="shared" si="11"/>
        <v>4478221</v>
      </c>
      <c r="Y351">
        <f>VLOOKUP(A351,'[1]PIVOT- Population Data Set'!A351:L820,12,FALSE)</f>
        <v>12617386</v>
      </c>
      <c r="Z351" s="9">
        <f>B351/N351</f>
        <v>0</v>
      </c>
      <c r="AA351" s="9">
        <f>C351/O351</f>
        <v>0</v>
      </c>
      <c r="AB351" s="9">
        <f>D351/P351</f>
        <v>0</v>
      </c>
      <c r="AC351" s="9">
        <f>E351/Q351</f>
        <v>0</v>
      </c>
      <c r="AD351" s="9">
        <f>F351/R351</f>
        <v>0</v>
      </c>
      <c r="AE351" s="9">
        <f>G351/S351</f>
        <v>2.1491482860216791E-5</v>
      </c>
      <c r="AF351" s="9">
        <f>H351/T351</f>
        <v>1.08410521999472E-4</v>
      </c>
      <c r="AG351" s="9">
        <f>I351/U351</f>
        <v>1.7371424544893144E-4</v>
      </c>
      <c r="AH351" s="9">
        <f>J351/V351</f>
        <v>3.0173343041905884E-4</v>
      </c>
      <c r="AI351" s="9">
        <f>K351/W351</f>
        <v>1.2097971102856823E-2</v>
      </c>
      <c r="AJ351" s="9">
        <f>M351/Y351</f>
        <v>2.2080643328182241E-4</v>
      </c>
    </row>
    <row r="352" spans="1:36" x14ac:dyDescent="0.3">
      <c r="A352" t="s">
        <v>375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32</v>
      </c>
      <c r="H352">
        <v>126</v>
      </c>
      <c r="I352">
        <v>356</v>
      </c>
      <c r="J352">
        <v>624</v>
      </c>
      <c r="K352">
        <v>1191</v>
      </c>
      <c r="L352">
        <f t="shared" si="10"/>
        <v>2171</v>
      </c>
      <c r="M352">
        <v>2329</v>
      </c>
      <c r="N352">
        <f>VLOOKUP(A352,'[1]PIVOT- Population Data Set'!A352:L821,2,FALSE)</f>
        <v>238610</v>
      </c>
      <c r="O352">
        <f>VLOOKUP(A352,'[1]PIVOT- Population Data Set'!A352:L821,3,FALSE)</f>
        <v>495480</v>
      </c>
      <c r="P352">
        <f>VLOOKUP(A352,'[1]PIVOT- Population Data Set'!A352:L821,4,FALSE)</f>
        <v>759357</v>
      </c>
      <c r="Q352">
        <f>VLOOKUP(A352,'[1]PIVOT- Population Data Set'!A352:L821,5,FALSE)</f>
        <v>1004304</v>
      </c>
      <c r="R352">
        <f>VLOOKUP(A352,'[1]PIVOT- Population Data Set'!A352:L821,6,FALSE)</f>
        <v>1286802</v>
      </c>
      <c r="S352">
        <f>VLOOKUP(A352,'[1]PIVOT- Population Data Set'!A352:L821,7,FALSE)</f>
        <v>1561106</v>
      </c>
      <c r="T352">
        <f>VLOOKUP(A352,'[1]PIVOT- Population Data Set'!A352:L821,8,FALSE)</f>
        <v>1816640</v>
      </c>
      <c r="U352">
        <f>VLOOKUP(A352,'[1]PIVOT- Population Data Set'!A352:L821,9,FALSE)</f>
        <v>2066692</v>
      </c>
      <c r="V352">
        <f>VLOOKUP(A352,'[1]PIVOT- Population Data Set'!A352:L821,10,FALSE)</f>
        <v>2315230</v>
      </c>
      <c r="W352">
        <f>VLOOKUP(A352,'[1]PIVOT- Population Data Set'!A352:L821,11,FALSE)</f>
        <v>116705</v>
      </c>
      <c r="X352">
        <f t="shared" si="11"/>
        <v>4498627</v>
      </c>
      <c r="Y352">
        <f>VLOOKUP(A352,'[1]PIVOT- Population Data Set'!A352:L821,12,FALSE)</f>
        <v>12893949</v>
      </c>
      <c r="Z352" s="9">
        <f>B352/N352</f>
        <v>0</v>
      </c>
      <c r="AA352" s="9">
        <f>C352/O352</f>
        <v>0</v>
      </c>
      <c r="AB352" s="9">
        <f>D352/P352</f>
        <v>0</v>
      </c>
      <c r="AC352" s="9">
        <f>E352/Q352</f>
        <v>0</v>
      </c>
      <c r="AD352" s="9">
        <f>F352/R352</f>
        <v>0</v>
      </c>
      <c r="AE352" s="9">
        <f>G352/S352</f>
        <v>2.0498287752401181E-5</v>
      </c>
      <c r="AF352" s="9">
        <f>H352/T352</f>
        <v>6.9358816276202226E-5</v>
      </c>
      <c r="AG352" s="9">
        <f>I352/U352</f>
        <v>1.7225595299154398E-4</v>
      </c>
      <c r="AH352" s="9">
        <f>J352/V352</f>
        <v>2.6951965895397002E-4</v>
      </c>
      <c r="AI352" s="9">
        <f>K352/W352</f>
        <v>1.0205218285420505E-2</v>
      </c>
      <c r="AJ352" s="9">
        <f>M352/Y352</f>
        <v>1.8062736249383333E-4</v>
      </c>
    </row>
    <row r="353" spans="1:36" x14ac:dyDescent="0.3">
      <c r="A353" t="s">
        <v>376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25</v>
      </c>
      <c r="H353">
        <v>194</v>
      </c>
      <c r="I353">
        <v>360</v>
      </c>
      <c r="J353">
        <v>611</v>
      </c>
      <c r="K353">
        <v>1422</v>
      </c>
      <c r="L353">
        <f t="shared" si="10"/>
        <v>2393</v>
      </c>
      <c r="M353">
        <v>2612</v>
      </c>
      <c r="N353">
        <f>VLOOKUP(A353,'[1]PIVOT- Population Data Set'!A353:L822,2,FALSE)</f>
        <v>225650</v>
      </c>
      <c r="O353">
        <f>VLOOKUP(A353,'[1]PIVOT- Population Data Set'!A353:L822,3,FALSE)</f>
        <v>461163</v>
      </c>
      <c r="P353">
        <f>VLOOKUP(A353,'[1]PIVOT- Population Data Set'!A353:L822,4,FALSE)</f>
        <v>701578</v>
      </c>
      <c r="Q353">
        <f>VLOOKUP(A353,'[1]PIVOT- Population Data Set'!A353:L822,5,FALSE)</f>
        <v>937739</v>
      </c>
      <c r="R353">
        <f>VLOOKUP(A353,'[1]PIVOT- Population Data Set'!A353:L822,6,FALSE)</f>
        <v>1193514</v>
      </c>
      <c r="S353">
        <f>VLOOKUP(A353,'[1]PIVOT- Population Data Set'!A353:L822,7,FALSE)</f>
        <v>1467597</v>
      </c>
      <c r="T353">
        <f>VLOOKUP(A353,'[1]PIVOT- Population Data Set'!A353:L822,8,FALSE)</f>
        <v>1719451</v>
      </c>
      <c r="U353">
        <f>VLOOKUP(A353,'[1]PIVOT- Population Data Set'!A353:L822,9,FALSE)</f>
        <v>1937753</v>
      </c>
      <c r="V353">
        <f>VLOOKUP(A353,'[1]PIVOT- Population Data Set'!A353:L822,10,FALSE)</f>
        <v>2122504</v>
      </c>
      <c r="W353">
        <f>VLOOKUP(A353,'[1]PIVOT- Population Data Set'!A353:L822,11,FALSE)</f>
        <v>67590</v>
      </c>
      <c r="X353">
        <f t="shared" si="11"/>
        <v>4127847</v>
      </c>
      <c r="Y353">
        <f>VLOOKUP(A353,'[1]PIVOT- Population Data Set'!A353:L822,12,FALSE)</f>
        <v>12858104</v>
      </c>
      <c r="Z353" s="9">
        <f>B353/N353</f>
        <v>0</v>
      </c>
      <c r="AA353" s="9">
        <f>C353/O353</f>
        <v>0</v>
      </c>
      <c r="AB353" s="9">
        <f>D353/P353</f>
        <v>0</v>
      </c>
      <c r="AC353" s="9">
        <f>E353/Q353</f>
        <v>0</v>
      </c>
      <c r="AD353" s="9">
        <f>F353/R353</f>
        <v>0</v>
      </c>
      <c r="AE353" s="9">
        <f>G353/S353</f>
        <v>1.7034649157772875E-5</v>
      </c>
      <c r="AF353" s="9">
        <f>H353/T353</f>
        <v>1.1282671038604764E-4</v>
      </c>
      <c r="AG353" s="9">
        <f>I353/U353</f>
        <v>1.8578219205440529E-4</v>
      </c>
      <c r="AH353" s="9">
        <f>J353/V353</f>
        <v>2.8786753758767948E-4</v>
      </c>
      <c r="AI353" s="9">
        <f>K353/W353</f>
        <v>2.1038615179760321E-2</v>
      </c>
      <c r="AJ353" s="9">
        <f>M353/Y353</f>
        <v>2.0314036968436405E-4</v>
      </c>
    </row>
    <row r="354" spans="1:36" x14ac:dyDescent="0.3">
      <c r="A354" t="s">
        <v>377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12</v>
      </c>
      <c r="K354">
        <v>58</v>
      </c>
      <c r="L354">
        <f t="shared" si="10"/>
        <v>70</v>
      </c>
      <c r="M354">
        <v>70</v>
      </c>
      <c r="N354">
        <f>VLOOKUP(A354,'[1]PIVOT- Population Data Set'!A354:L823,2,FALSE)</f>
        <v>25402</v>
      </c>
      <c r="O354">
        <f>VLOOKUP(A354,'[1]PIVOT- Population Data Set'!A354:L823,3,FALSE)</f>
        <v>46930</v>
      </c>
      <c r="P354">
        <f>VLOOKUP(A354,'[1]PIVOT- Population Data Set'!A354:L823,4,FALSE)</f>
        <v>69547</v>
      </c>
      <c r="Q354">
        <f>VLOOKUP(A354,'[1]PIVOT- Population Data Set'!A354:L823,5,FALSE)</f>
        <v>94859</v>
      </c>
      <c r="R354">
        <f>VLOOKUP(A354,'[1]PIVOT- Population Data Set'!A354:L823,6,FALSE)</f>
        <v>121394</v>
      </c>
      <c r="S354">
        <f>VLOOKUP(A354,'[1]PIVOT- Population Data Set'!A354:L823,7,FALSE)</f>
        <v>138804</v>
      </c>
      <c r="T354">
        <f>VLOOKUP(A354,'[1]PIVOT- Population Data Set'!A354:L823,8,FALSE)</f>
        <v>166642</v>
      </c>
      <c r="U354">
        <f>VLOOKUP(A354,'[1]PIVOT- Population Data Set'!A354:L823,9,FALSE)</f>
        <v>182789</v>
      </c>
      <c r="V354">
        <f>VLOOKUP(A354,'[1]PIVOT- Population Data Set'!A354:L823,10,FALSE)</f>
        <v>194935</v>
      </c>
      <c r="W354">
        <f>VLOOKUP(A354,'[1]PIVOT- Population Data Set'!A354:L823,11,FALSE)</f>
        <v>635</v>
      </c>
      <c r="X354">
        <f t="shared" si="11"/>
        <v>378359</v>
      </c>
      <c r="Y354">
        <f>VLOOKUP(A354,'[1]PIVOT- Population Data Set'!A354:L823,12,FALSE)</f>
        <v>1057381</v>
      </c>
      <c r="Z354" s="9">
        <f>B354/N354</f>
        <v>0</v>
      </c>
      <c r="AA354" s="9">
        <f>C354/O354</f>
        <v>0</v>
      </c>
      <c r="AB354" s="9">
        <f>D354/P354</f>
        <v>0</v>
      </c>
      <c r="AC354" s="9">
        <f>E354/Q354</f>
        <v>0</v>
      </c>
      <c r="AD354" s="9">
        <f>F354/R354</f>
        <v>0</v>
      </c>
      <c r="AE354" s="9">
        <f>G354/S354</f>
        <v>0</v>
      </c>
      <c r="AF354" s="9">
        <f>H354/T354</f>
        <v>0</v>
      </c>
      <c r="AG354" s="9">
        <f>I354/U354</f>
        <v>0</v>
      </c>
      <c r="AH354" s="9">
        <f>J354/V354</f>
        <v>6.1558981198861157E-5</v>
      </c>
      <c r="AI354" s="9">
        <f>K354/W354</f>
        <v>9.1338582677165353E-2</v>
      </c>
      <c r="AJ354" s="9">
        <f>M354/Y354</f>
        <v>6.6201303030790224E-5</v>
      </c>
    </row>
    <row r="355" spans="1:36" x14ac:dyDescent="0.3">
      <c r="A355" t="s">
        <v>378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10</v>
      </c>
      <c r="K355">
        <v>85</v>
      </c>
      <c r="L355">
        <f t="shared" si="10"/>
        <v>95</v>
      </c>
      <c r="M355">
        <v>95</v>
      </c>
      <c r="N355">
        <f>VLOOKUP(A355,'[1]PIVOT- Population Data Set'!A355:L824,2,FALSE)</f>
        <v>24781</v>
      </c>
      <c r="O355">
        <f>VLOOKUP(A355,'[1]PIVOT- Population Data Set'!A355:L824,3,FALSE)</f>
        <v>46164</v>
      </c>
      <c r="P355">
        <f>VLOOKUP(A355,'[1]PIVOT- Population Data Set'!A355:L824,4,FALSE)</f>
        <v>70232</v>
      </c>
      <c r="Q355">
        <f>VLOOKUP(A355,'[1]PIVOT- Population Data Set'!A355:L824,5,FALSE)</f>
        <v>95663</v>
      </c>
      <c r="R355">
        <f>VLOOKUP(A355,'[1]PIVOT- Population Data Set'!A355:L824,6,FALSE)</f>
        <v>120881</v>
      </c>
      <c r="S355">
        <f>VLOOKUP(A355,'[1]PIVOT- Population Data Set'!A355:L824,7,FALSE)</f>
        <v>138176</v>
      </c>
      <c r="T355">
        <f>VLOOKUP(A355,'[1]PIVOT- Population Data Set'!A355:L824,8,FALSE)</f>
        <v>166765</v>
      </c>
      <c r="U355">
        <f>VLOOKUP(A355,'[1]PIVOT- Population Data Set'!A355:L824,9,FALSE)</f>
        <v>182883</v>
      </c>
      <c r="V355">
        <f>VLOOKUP(A355,'[1]PIVOT- Population Data Set'!A355:L824,10,FALSE)</f>
        <v>195053</v>
      </c>
      <c r="W355">
        <f>VLOOKUP(A355,'[1]PIVOT- Population Data Set'!A355:L824,11,FALSE)</f>
        <v>1044</v>
      </c>
      <c r="X355">
        <f t="shared" si="11"/>
        <v>378980</v>
      </c>
      <c r="Y355">
        <f>VLOOKUP(A355,'[1]PIVOT- Population Data Set'!A355:L824,12,FALSE)</f>
        <v>1056389</v>
      </c>
      <c r="Z355" s="9">
        <f>B355/N355</f>
        <v>0</v>
      </c>
      <c r="AA355" s="9">
        <f>C355/O355</f>
        <v>0</v>
      </c>
      <c r="AB355" s="9">
        <f>D355/P355</f>
        <v>0</v>
      </c>
      <c r="AC355" s="9">
        <f>E355/Q355</f>
        <v>0</v>
      </c>
      <c r="AD355" s="9">
        <f>F355/R355</f>
        <v>0</v>
      </c>
      <c r="AE355" s="9">
        <f>G355/S355</f>
        <v>0</v>
      </c>
      <c r="AF355" s="9">
        <f>H355/T355</f>
        <v>0</v>
      </c>
      <c r="AG355" s="9">
        <f>I355/U355</f>
        <v>0</v>
      </c>
      <c r="AH355" s="9">
        <f>J355/V355</f>
        <v>5.1268116870799216E-5</v>
      </c>
      <c r="AI355" s="9">
        <f>K355/W355</f>
        <v>8.141762452107279E-2</v>
      </c>
      <c r="AJ355" s="9">
        <f>M355/Y355</f>
        <v>8.9928993959611473E-5</v>
      </c>
    </row>
    <row r="356" spans="1:36" x14ac:dyDescent="0.3">
      <c r="A356" t="s">
        <v>379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101</v>
      </c>
      <c r="L356">
        <f t="shared" si="10"/>
        <v>101</v>
      </c>
      <c r="M356">
        <v>101</v>
      </c>
      <c r="N356">
        <f>VLOOKUP(A356,'[1]PIVOT- Population Data Set'!A356:L825,2,FALSE)</f>
        <v>24123</v>
      </c>
      <c r="O356">
        <f>VLOOKUP(A356,'[1]PIVOT- Population Data Set'!A356:L825,3,FALSE)</f>
        <v>53942</v>
      </c>
      <c r="P356">
        <f>VLOOKUP(A356,'[1]PIVOT- Population Data Set'!A356:L825,4,FALSE)</f>
        <v>78180</v>
      </c>
      <c r="Q356">
        <f>VLOOKUP(A356,'[1]PIVOT- Population Data Set'!A356:L825,5,FALSE)</f>
        <v>103612</v>
      </c>
      <c r="R356">
        <f>VLOOKUP(A356,'[1]PIVOT- Population Data Set'!A356:L825,6,FALSE)</f>
        <v>127858</v>
      </c>
      <c r="S356">
        <f>VLOOKUP(A356,'[1]PIVOT- Population Data Set'!A356:L825,7,FALSE)</f>
        <v>145375</v>
      </c>
      <c r="T356">
        <f>VLOOKUP(A356,'[1]PIVOT- Population Data Set'!A356:L825,8,FALSE)</f>
        <v>174898</v>
      </c>
      <c r="U356">
        <f>VLOOKUP(A356,'[1]PIVOT- Population Data Set'!A356:L825,9,FALSE)</f>
        <v>191047</v>
      </c>
      <c r="V356">
        <f>VLOOKUP(A356,'[1]PIVOT- Population Data Set'!A356:L825,10,FALSE)</f>
        <v>203133</v>
      </c>
      <c r="W356">
        <f>VLOOKUP(A356,'[1]PIVOT- Population Data Set'!A356:L825,11,FALSE)</f>
        <v>4557</v>
      </c>
      <c r="X356">
        <f t="shared" si="11"/>
        <v>398737</v>
      </c>
      <c r="Y356">
        <f>VLOOKUP(A356,'[1]PIVOT- Population Data Set'!A356:L825,12,FALSE)</f>
        <v>1053959</v>
      </c>
      <c r="Z356" s="9">
        <f>B356/N356</f>
        <v>0</v>
      </c>
      <c r="AA356" s="9">
        <f>C356/O356</f>
        <v>0</v>
      </c>
      <c r="AB356" s="9">
        <f>D356/P356</f>
        <v>0</v>
      </c>
      <c r="AC356" s="9">
        <f>E356/Q356</f>
        <v>0</v>
      </c>
      <c r="AD356" s="9">
        <f>F356/R356</f>
        <v>0</v>
      </c>
      <c r="AE356" s="9">
        <f>G356/S356</f>
        <v>0</v>
      </c>
      <c r="AF356" s="9">
        <f>H356/T356</f>
        <v>0</v>
      </c>
      <c r="AG356" s="9">
        <f>I356/U356</f>
        <v>0</v>
      </c>
      <c r="AH356" s="9">
        <f>J356/V356</f>
        <v>0</v>
      </c>
      <c r="AI356" s="9">
        <f>K356/W356</f>
        <v>2.216370419135396E-2</v>
      </c>
      <c r="AJ356" s="9">
        <f>M356/Y356</f>
        <v>9.5829154644535506E-5</v>
      </c>
    </row>
    <row r="357" spans="1:36" x14ac:dyDescent="0.3">
      <c r="A357" t="s">
        <v>380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31</v>
      </c>
      <c r="L357">
        <f t="shared" si="10"/>
        <v>31</v>
      </c>
      <c r="M357">
        <v>31</v>
      </c>
      <c r="N357">
        <f>VLOOKUP(A357,'[1]PIVOT- Population Data Set'!A357:L826,2,FALSE)</f>
        <v>23303</v>
      </c>
      <c r="O357">
        <f>VLOOKUP(A357,'[1]PIVOT- Population Data Set'!A357:L826,3,FALSE)</f>
        <v>43838</v>
      </c>
      <c r="P357">
        <f>VLOOKUP(A357,'[1]PIVOT- Population Data Set'!A357:L826,4,FALSE)</f>
        <v>68370</v>
      </c>
      <c r="Q357">
        <f>VLOOKUP(A357,'[1]PIVOT- Population Data Set'!A357:L826,5,FALSE)</f>
        <v>93774</v>
      </c>
      <c r="R357">
        <f>VLOOKUP(A357,'[1]PIVOT- Population Data Set'!A357:L826,6,FALSE)</f>
        <v>116780</v>
      </c>
      <c r="S357">
        <f>VLOOKUP(A357,'[1]PIVOT- Population Data Set'!A357:L826,7,FALSE)</f>
        <v>134525</v>
      </c>
      <c r="T357">
        <f>VLOOKUP(A357,'[1]PIVOT- Population Data Set'!A357:L826,8,FALSE)</f>
        <v>155310</v>
      </c>
      <c r="U357">
        <f>VLOOKUP(A357,'[1]PIVOT- Population Data Set'!A357:L826,9,FALSE)</f>
        <v>171880</v>
      </c>
      <c r="V357">
        <f>VLOOKUP(A357,'[1]PIVOT- Population Data Set'!A357:L826,10,FALSE)</f>
        <v>183449</v>
      </c>
      <c r="W357">
        <f>VLOOKUP(A357,'[1]PIVOT- Population Data Set'!A357:L826,11,FALSE)</f>
        <v>1359</v>
      </c>
      <c r="X357">
        <f t="shared" si="11"/>
        <v>356688</v>
      </c>
      <c r="Y357">
        <f>VLOOKUP(A357,'[1]PIVOT- Population Data Set'!A357:L826,12,FALSE)</f>
        <v>1052471</v>
      </c>
      <c r="Z357" s="9">
        <f>B357/N357</f>
        <v>0</v>
      </c>
      <c r="AA357" s="9">
        <f>C357/O357</f>
        <v>0</v>
      </c>
      <c r="AB357" s="9">
        <f>D357/P357</f>
        <v>0</v>
      </c>
      <c r="AC357" s="9">
        <f>E357/Q357</f>
        <v>0</v>
      </c>
      <c r="AD357" s="9">
        <f>F357/R357</f>
        <v>0</v>
      </c>
      <c r="AE357" s="9">
        <f>G357/S357</f>
        <v>0</v>
      </c>
      <c r="AF357" s="9">
        <f>H357/T357</f>
        <v>0</v>
      </c>
      <c r="AG357" s="9">
        <f>I357/U357</f>
        <v>0</v>
      </c>
      <c r="AH357" s="9">
        <f>J357/V357</f>
        <v>0</v>
      </c>
      <c r="AI357" s="9">
        <f>K357/W357</f>
        <v>2.2810890360559236E-2</v>
      </c>
      <c r="AJ357" s="9">
        <f>M357/Y357</f>
        <v>2.9454493282950314E-5</v>
      </c>
    </row>
    <row r="358" spans="1:36" x14ac:dyDescent="0.3">
      <c r="A358" t="s">
        <v>381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10</v>
      </c>
      <c r="K358">
        <v>61</v>
      </c>
      <c r="L358">
        <f t="shared" si="10"/>
        <v>71</v>
      </c>
      <c r="M358">
        <v>71</v>
      </c>
      <c r="N358">
        <f>VLOOKUP(A358,'[1]PIVOT- Population Data Set'!A358:L827,2,FALSE)</f>
        <v>22958</v>
      </c>
      <c r="O358">
        <f>VLOOKUP(A358,'[1]PIVOT- Population Data Set'!A358:L827,3,FALSE)</f>
        <v>43034</v>
      </c>
      <c r="P358">
        <f>VLOOKUP(A358,'[1]PIVOT- Population Data Set'!A358:L827,4,FALSE)</f>
        <v>67682</v>
      </c>
      <c r="Q358">
        <f>VLOOKUP(A358,'[1]PIVOT- Population Data Set'!A358:L827,5,FALSE)</f>
        <v>93241</v>
      </c>
      <c r="R358">
        <f>VLOOKUP(A358,'[1]PIVOT- Population Data Set'!A358:L827,6,FALSE)</f>
        <v>115374</v>
      </c>
      <c r="S358">
        <f>VLOOKUP(A358,'[1]PIVOT- Population Data Set'!A358:L827,7,FALSE)</f>
        <v>133219</v>
      </c>
      <c r="T358">
        <f>VLOOKUP(A358,'[1]PIVOT- Population Data Set'!A358:L827,8,FALSE)</f>
        <v>154626</v>
      </c>
      <c r="U358">
        <f>VLOOKUP(A358,'[1]PIVOT- Population Data Set'!A358:L827,9,FALSE)</f>
        <v>171681</v>
      </c>
      <c r="V358">
        <f>VLOOKUP(A358,'[1]PIVOT- Population Data Set'!A358:L827,10,FALSE)</f>
        <v>182904</v>
      </c>
      <c r="W358">
        <f>VLOOKUP(A358,'[1]PIVOT- Population Data Set'!A358:L827,11,FALSE)</f>
        <v>1416</v>
      </c>
      <c r="X358">
        <f t="shared" si="11"/>
        <v>356001</v>
      </c>
      <c r="Y358">
        <f>VLOOKUP(A358,'[1]PIVOT- Population Data Set'!A358:L827,12,FALSE)</f>
        <v>1051695</v>
      </c>
      <c r="Z358" s="9">
        <f>B358/N358</f>
        <v>0</v>
      </c>
      <c r="AA358" s="9">
        <f>C358/O358</f>
        <v>0</v>
      </c>
      <c r="AB358" s="9">
        <f>D358/P358</f>
        <v>0</v>
      </c>
      <c r="AC358" s="9">
        <f>E358/Q358</f>
        <v>0</v>
      </c>
      <c r="AD358" s="9">
        <f>F358/R358</f>
        <v>0</v>
      </c>
      <c r="AE358" s="9">
        <f>G358/S358</f>
        <v>0</v>
      </c>
      <c r="AF358" s="9">
        <f>H358/T358</f>
        <v>0</v>
      </c>
      <c r="AG358" s="9">
        <f>I358/U358</f>
        <v>0</v>
      </c>
      <c r="AH358" s="9">
        <f>J358/V358</f>
        <v>5.4673489918208456E-5</v>
      </c>
      <c r="AI358" s="9">
        <f>K358/W358</f>
        <v>4.3079096045197739E-2</v>
      </c>
      <c r="AJ358" s="9">
        <f>M358/Y358</f>
        <v>6.7510067082186373E-5</v>
      </c>
    </row>
    <row r="359" spans="1:36" x14ac:dyDescent="0.3">
      <c r="A359" t="s">
        <v>382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56</v>
      </c>
      <c r="L359">
        <f t="shared" si="10"/>
        <v>56</v>
      </c>
      <c r="M359">
        <v>56</v>
      </c>
      <c r="N359">
        <f>VLOOKUP(A359,'[1]PIVOT- Population Data Set'!A359:L828,2,FALSE)</f>
        <v>22484</v>
      </c>
      <c r="O359">
        <f>VLOOKUP(A359,'[1]PIVOT- Population Data Set'!A359:L828,3,FALSE)</f>
        <v>50880</v>
      </c>
      <c r="P359">
        <f>VLOOKUP(A359,'[1]PIVOT- Population Data Set'!A359:L828,4,FALSE)</f>
        <v>75674</v>
      </c>
      <c r="Q359">
        <f>VLOOKUP(A359,'[1]PIVOT- Population Data Set'!A359:L828,5,FALSE)</f>
        <v>101591</v>
      </c>
      <c r="R359">
        <f>VLOOKUP(A359,'[1]PIVOT- Population Data Set'!A359:L828,6,FALSE)</f>
        <v>123196</v>
      </c>
      <c r="S359">
        <f>VLOOKUP(A359,'[1]PIVOT- Population Data Set'!A359:L828,7,FALSE)</f>
        <v>140867</v>
      </c>
      <c r="T359">
        <f>VLOOKUP(A359,'[1]PIVOT- Population Data Set'!A359:L828,8,FALSE)</f>
        <v>162947</v>
      </c>
      <c r="U359">
        <f>VLOOKUP(A359,'[1]PIVOT- Population Data Set'!A359:L828,9,FALSE)</f>
        <v>180288</v>
      </c>
      <c r="V359">
        <f>VLOOKUP(A359,'[1]PIVOT- Population Data Set'!A359:L828,10,FALSE)</f>
        <v>191722</v>
      </c>
      <c r="W359">
        <f>VLOOKUP(A359,'[1]PIVOT- Population Data Set'!A359:L828,11,FALSE)</f>
        <v>3164</v>
      </c>
      <c r="X359">
        <f t="shared" si="11"/>
        <v>375174</v>
      </c>
      <c r="Y359">
        <f>VLOOKUP(A359,'[1]PIVOT- Population Data Set'!A359:L828,12,FALSE)</f>
        <v>1053252</v>
      </c>
      <c r="Z359" s="9">
        <f>B359/N359</f>
        <v>0</v>
      </c>
      <c r="AA359" s="9">
        <f>C359/O359</f>
        <v>0</v>
      </c>
      <c r="AB359" s="9">
        <f>D359/P359</f>
        <v>0</v>
      </c>
      <c r="AC359" s="9">
        <f>E359/Q359</f>
        <v>0</v>
      </c>
      <c r="AD359" s="9">
        <f>F359/R359</f>
        <v>0</v>
      </c>
      <c r="AE359" s="9">
        <f>G359/S359</f>
        <v>0</v>
      </c>
      <c r="AF359" s="9">
        <f>H359/T359</f>
        <v>0</v>
      </c>
      <c r="AG359" s="9">
        <f>I359/U359</f>
        <v>0</v>
      </c>
      <c r="AH359" s="9">
        <f>J359/V359</f>
        <v>0</v>
      </c>
      <c r="AI359" s="9">
        <f>K359/W359</f>
        <v>1.7699115044247787E-2</v>
      </c>
      <c r="AJ359" s="9">
        <f>M359/Y359</f>
        <v>5.3168662390387105E-5</v>
      </c>
    </row>
    <row r="360" spans="1:36" x14ac:dyDescent="0.3">
      <c r="A360" t="s">
        <v>383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135</v>
      </c>
      <c r="L360">
        <f t="shared" si="10"/>
        <v>135</v>
      </c>
      <c r="M360">
        <v>135</v>
      </c>
      <c r="N360">
        <f>VLOOKUP(A360,'[1]PIVOT- Population Data Set'!A360:L829,2,FALSE)</f>
        <v>27236</v>
      </c>
      <c r="O360">
        <f>VLOOKUP(A360,'[1]PIVOT- Population Data Set'!A360:L829,3,FALSE)</f>
        <v>60372</v>
      </c>
      <c r="P360">
        <f>VLOOKUP(A360,'[1]PIVOT- Population Data Set'!A360:L829,4,FALSE)</f>
        <v>89746</v>
      </c>
      <c r="Q360">
        <f>VLOOKUP(A360,'[1]PIVOT- Population Data Set'!A360:L829,5,FALSE)</f>
        <v>111790</v>
      </c>
      <c r="R360">
        <f>VLOOKUP(A360,'[1]PIVOT- Population Data Set'!A360:L829,6,FALSE)</f>
        <v>137929</v>
      </c>
      <c r="S360">
        <f>VLOOKUP(A360,'[1]PIVOT- Population Data Set'!A360:L829,7,FALSE)</f>
        <v>161795</v>
      </c>
      <c r="T360">
        <f>VLOOKUP(A360,'[1]PIVOT- Population Data Set'!A360:L829,8,FALSE)</f>
        <v>189797</v>
      </c>
      <c r="U360">
        <f>VLOOKUP(A360,'[1]PIVOT- Population Data Set'!A360:L829,9,FALSE)</f>
        <v>211622</v>
      </c>
      <c r="V360">
        <f>VLOOKUP(A360,'[1]PIVOT- Population Data Set'!A360:L829,10,FALSE)</f>
        <v>224972</v>
      </c>
      <c r="W360">
        <f>VLOOKUP(A360,'[1]PIVOT- Population Data Set'!A360:L829,11,FALSE)</f>
        <v>838</v>
      </c>
      <c r="X360">
        <f t="shared" si="11"/>
        <v>437432</v>
      </c>
      <c r="Y360">
        <f>VLOOKUP(A360,'[1]PIVOT- Population Data Set'!A360:L829,12,FALSE)</f>
        <v>1136426</v>
      </c>
      <c r="Z360" s="9">
        <f>B360/N360</f>
        <v>0</v>
      </c>
      <c r="AA360" s="9">
        <f>C360/O360</f>
        <v>0</v>
      </c>
      <c r="AB360" s="9">
        <f>D360/P360</f>
        <v>0</v>
      </c>
      <c r="AC360" s="9">
        <f>E360/Q360</f>
        <v>0</v>
      </c>
      <c r="AD360" s="9">
        <f>F360/R360</f>
        <v>0</v>
      </c>
      <c r="AE360" s="9">
        <f>G360/S360</f>
        <v>0</v>
      </c>
      <c r="AF360" s="9">
        <f>H360/T360</f>
        <v>0</v>
      </c>
      <c r="AG360" s="9">
        <f>I360/U360</f>
        <v>0</v>
      </c>
      <c r="AH360" s="9">
        <f>J360/V360</f>
        <v>0</v>
      </c>
      <c r="AI360" s="9">
        <f>K360/W360</f>
        <v>0.1610978520286396</v>
      </c>
      <c r="AJ360" s="9">
        <f>M360/Y360</f>
        <v>1.1879348061378392E-4</v>
      </c>
    </row>
    <row r="361" spans="1:36" x14ac:dyDescent="0.3">
      <c r="A361" t="s">
        <v>384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21</v>
      </c>
      <c r="L361">
        <f t="shared" si="10"/>
        <v>21</v>
      </c>
      <c r="M361">
        <v>21</v>
      </c>
      <c r="N361">
        <f>VLOOKUP(A361,'[1]PIVOT- Population Data Set'!A361:L830,2,FALSE)</f>
        <v>22098</v>
      </c>
      <c r="O361">
        <f>VLOOKUP(A361,'[1]PIVOT- Population Data Set'!A361:L830,3,FALSE)</f>
        <v>49741</v>
      </c>
      <c r="P361">
        <f>VLOOKUP(A361,'[1]PIVOT- Population Data Set'!A361:L830,4,FALSE)</f>
        <v>74300</v>
      </c>
      <c r="Q361">
        <f>VLOOKUP(A361,'[1]PIVOT- Population Data Set'!A361:L830,5,FALSE)</f>
        <v>91723</v>
      </c>
      <c r="R361">
        <f>VLOOKUP(A361,'[1]PIVOT- Population Data Set'!A361:L830,6,FALSE)</f>
        <v>111971</v>
      </c>
      <c r="S361">
        <f>VLOOKUP(A361,'[1]PIVOT- Population Data Set'!A361:L830,7,FALSE)</f>
        <v>129431</v>
      </c>
      <c r="T361">
        <f>VLOOKUP(A361,'[1]PIVOT- Population Data Set'!A361:L830,8,FALSE)</f>
        <v>152383</v>
      </c>
      <c r="U361">
        <f>VLOOKUP(A361,'[1]PIVOT- Population Data Set'!A361:L830,9,FALSE)</f>
        <v>171930</v>
      </c>
      <c r="V361">
        <f>VLOOKUP(A361,'[1]PIVOT- Population Data Set'!A361:L830,10,FALSE)</f>
        <v>183000</v>
      </c>
      <c r="W361">
        <f>VLOOKUP(A361,'[1]PIVOT- Population Data Set'!A361:L830,11,FALSE)</f>
        <v>1148</v>
      </c>
      <c r="X361">
        <f t="shared" si="11"/>
        <v>356078</v>
      </c>
      <c r="Y361">
        <f>VLOOKUP(A361,'[1]PIVOT- Population Data Set'!A361:L830,12,FALSE)</f>
        <v>1054491</v>
      </c>
      <c r="Z361" s="9">
        <f>B361/N361</f>
        <v>0</v>
      </c>
      <c r="AA361" s="9">
        <f>C361/O361</f>
        <v>0</v>
      </c>
      <c r="AB361" s="9">
        <f>D361/P361</f>
        <v>0</v>
      </c>
      <c r="AC361" s="9">
        <f>E361/Q361</f>
        <v>0</v>
      </c>
      <c r="AD361" s="9">
        <f>F361/R361</f>
        <v>0</v>
      </c>
      <c r="AE361" s="9">
        <f>G361/S361</f>
        <v>0</v>
      </c>
      <c r="AF361" s="9">
        <f>H361/T361</f>
        <v>0</v>
      </c>
      <c r="AG361" s="9">
        <f>I361/U361</f>
        <v>0</v>
      </c>
      <c r="AH361" s="9">
        <f>J361/V361</f>
        <v>0</v>
      </c>
      <c r="AI361" s="9">
        <f>K361/W361</f>
        <v>1.8292682926829267E-2</v>
      </c>
      <c r="AJ361" s="9">
        <f>M361/Y361</f>
        <v>1.991482146362558E-5</v>
      </c>
    </row>
    <row r="362" spans="1:36" x14ac:dyDescent="0.3">
      <c r="A362" t="s">
        <v>385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79</v>
      </c>
      <c r="L362">
        <f t="shared" si="10"/>
        <v>79</v>
      </c>
      <c r="M362">
        <v>79</v>
      </c>
      <c r="N362">
        <f>VLOOKUP(A362,'[1]PIVOT- Population Data Set'!A362:L831,2,FALSE)</f>
        <v>21937</v>
      </c>
      <c r="O362">
        <f>VLOOKUP(A362,'[1]PIVOT- Population Data Set'!A362:L831,3,FALSE)</f>
        <v>49123</v>
      </c>
      <c r="P362">
        <f>VLOOKUP(A362,'[1]PIVOT- Population Data Set'!A362:L831,4,FALSE)</f>
        <v>73632</v>
      </c>
      <c r="Q362">
        <f>VLOOKUP(A362,'[1]PIVOT- Population Data Set'!A362:L831,5,FALSE)</f>
        <v>91512</v>
      </c>
      <c r="R362">
        <f>VLOOKUP(A362,'[1]PIVOT- Population Data Set'!A362:L831,6,FALSE)</f>
        <v>110386</v>
      </c>
      <c r="S362">
        <f>VLOOKUP(A362,'[1]PIVOT- Population Data Set'!A362:L831,7,FALSE)</f>
        <v>127412</v>
      </c>
      <c r="T362">
        <f>VLOOKUP(A362,'[1]PIVOT- Population Data Set'!A362:L831,8,FALSE)</f>
        <v>151423</v>
      </c>
      <c r="U362">
        <f>VLOOKUP(A362,'[1]PIVOT- Population Data Set'!A362:L831,9,FALSE)</f>
        <v>171941</v>
      </c>
      <c r="V362">
        <f>VLOOKUP(A362,'[1]PIVOT- Population Data Set'!A362:L831,10,FALSE)</f>
        <v>183094</v>
      </c>
      <c r="W362">
        <f>VLOOKUP(A362,'[1]PIVOT- Population Data Set'!A362:L831,11,FALSE)</f>
        <v>968</v>
      </c>
      <c r="X362">
        <f t="shared" si="11"/>
        <v>356003</v>
      </c>
      <c r="Y362">
        <f>VLOOKUP(A362,'[1]PIVOT- Population Data Set'!A362:L831,12,FALSE)</f>
        <v>1056138</v>
      </c>
      <c r="Z362" s="9">
        <f>B362/N362</f>
        <v>0</v>
      </c>
      <c r="AA362" s="9">
        <f>C362/O362</f>
        <v>0</v>
      </c>
      <c r="AB362" s="9">
        <f>D362/P362</f>
        <v>0</v>
      </c>
      <c r="AC362" s="9">
        <f>E362/Q362</f>
        <v>0</v>
      </c>
      <c r="AD362" s="9">
        <f>F362/R362</f>
        <v>0</v>
      </c>
      <c r="AE362" s="9">
        <f>G362/S362</f>
        <v>0</v>
      </c>
      <c r="AF362" s="9">
        <f>H362/T362</f>
        <v>0</v>
      </c>
      <c r="AG362" s="9">
        <f>I362/U362</f>
        <v>0</v>
      </c>
      <c r="AH362" s="9">
        <f>J362/V362</f>
        <v>0</v>
      </c>
      <c r="AI362" s="9">
        <f>K362/W362</f>
        <v>8.161157024793389E-2</v>
      </c>
      <c r="AJ362" s="9">
        <f>M362/Y362</f>
        <v>7.4800830952015735E-5</v>
      </c>
    </row>
    <row r="363" spans="1:36" x14ac:dyDescent="0.3">
      <c r="A363" t="s">
        <v>386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10</v>
      </c>
      <c r="H363">
        <v>12</v>
      </c>
      <c r="I363">
        <v>47</v>
      </c>
      <c r="J363">
        <v>197</v>
      </c>
      <c r="K363">
        <v>296</v>
      </c>
      <c r="L363">
        <f t="shared" si="10"/>
        <v>540</v>
      </c>
      <c r="M363">
        <v>562</v>
      </c>
      <c r="N363">
        <f>VLOOKUP(A363,'[1]PIVOT- Population Data Set'!A363:L832,2,FALSE)</f>
        <v>159079</v>
      </c>
      <c r="O363">
        <f>VLOOKUP(A363,'[1]PIVOT- Population Data Set'!A363:L832,3,FALSE)</f>
        <v>315515</v>
      </c>
      <c r="P363">
        <f>VLOOKUP(A363,'[1]PIVOT- Population Data Set'!A363:L832,4,FALSE)</f>
        <v>461577</v>
      </c>
      <c r="Q363">
        <f>VLOOKUP(A363,'[1]PIVOT- Population Data Set'!A363:L832,5,FALSE)</f>
        <v>613486</v>
      </c>
      <c r="R363">
        <f>VLOOKUP(A363,'[1]PIVOT- Population Data Set'!A363:L832,6,FALSE)</f>
        <v>759374</v>
      </c>
      <c r="S363">
        <f>VLOOKUP(A363,'[1]PIVOT- Population Data Set'!A363:L832,7,FALSE)</f>
        <v>916349</v>
      </c>
      <c r="T363">
        <f>VLOOKUP(A363,'[1]PIVOT- Population Data Set'!A363:L832,8,FALSE)</f>
        <v>1060207</v>
      </c>
      <c r="U363">
        <f>VLOOKUP(A363,'[1]PIVOT- Population Data Set'!A363:L832,9,FALSE)</f>
        <v>1241552</v>
      </c>
      <c r="V363">
        <f>VLOOKUP(A363,'[1]PIVOT- Population Data Set'!A363:L832,10,FALSE)</f>
        <v>1435080</v>
      </c>
      <c r="W363">
        <f>VLOOKUP(A363,'[1]PIVOT- Population Data Set'!A363:L832,11,FALSE)</f>
        <v>74464</v>
      </c>
      <c r="X363">
        <f t="shared" si="11"/>
        <v>2751096</v>
      </c>
      <c r="Y363">
        <f>VLOOKUP(A363,'[1]PIVOT- Population Data Set'!A363:L832,12,FALSE)</f>
        <v>4386090</v>
      </c>
      <c r="Z363" s="9">
        <f>B363/N363</f>
        <v>0</v>
      </c>
      <c r="AA363" s="9">
        <f>C363/O363</f>
        <v>0</v>
      </c>
      <c r="AB363" s="9">
        <f>D363/P363</f>
        <v>0</v>
      </c>
      <c r="AC363" s="9">
        <f>E363/Q363</f>
        <v>0</v>
      </c>
      <c r="AD363" s="9">
        <f>F363/R363</f>
        <v>0</v>
      </c>
      <c r="AE363" s="9">
        <f>G363/S363</f>
        <v>1.0912872715526508E-5</v>
      </c>
      <c r="AF363" s="9">
        <f>H363/T363</f>
        <v>1.1318544397462005E-5</v>
      </c>
      <c r="AG363" s="9">
        <f>I363/U363</f>
        <v>3.7855844942459115E-5</v>
      </c>
      <c r="AH363" s="9">
        <f>J363/V363</f>
        <v>1.3727457702706469E-4</v>
      </c>
      <c r="AI363" s="9">
        <f>K363/W363</f>
        <v>3.9750752041254837E-3</v>
      </c>
      <c r="AJ363" s="9">
        <f>M363/Y363</f>
        <v>1.2813234566550163E-4</v>
      </c>
    </row>
    <row r="364" spans="1:36" x14ac:dyDescent="0.3">
      <c r="A364" t="s">
        <v>387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32</v>
      </c>
      <c r="J364">
        <v>208</v>
      </c>
      <c r="K364">
        <v>327</v>
      </c>
      <c r="L364">
        <f t="shared" si="10"/>
        <v>567</v>
      </c>
      <c r="M364">
        <v>567</v>
      </c>
      <c r="N364">
        <f>VLOOKUP(A364,'[1]PIVOT- Population Data Set'!A364:L833,2,FALSE)</f>
        <v>167763</v>
      </c>
      <c r="O364">
        <f>VLOOKUP(A364,'[1]PIVOT- Population Data Set'!A364:L833,3,FALSE)</f>
        <v>331445</v>
      </c>
      <c r="P364">
        <f>VLOOKUP(A364,'[1]PIVOT- Population Data Set'!A364:L833,4,FALSE)</f>
        <v>481325</v>
      </c>
      <c r="Q364">
        <f>VLOOKUP(A364,'[1]PIVOT- Population Data Set'!A364:L833,5,FALSE)</f>
        <v>645200</v>
      </c>
      <c r="R364">
        <f>VLOOKUP(A364,'[1]PIVOT- Population Data Set'!A364:L833,6,FALSE)</f>
        <v>806753</v>
      </c>
      <c r="S364">
        <f>VLOOKUP(A364,'[1]PIVOT- Population Data Set'!A364:L833,7,FALSE)</f>
        <v>976786</v>
      </c>
      <c r="T364">
        <f>VLOOKUP(A364,'[1]PIVOT- Population Data Set'!A364:L833,8,FALSE)</f>
        <v>1127374</v>
      </c>
      <c r="U364">
        <f>VLOOKUP(A364,'[1]PIVOT- Population Data Set'!A364:L833,9,FALSE)</f>
        <v>1338902</v>
      </c>
      <c r="V364">
        <f>VLOOKUP(A364,'[1]PIVOT- Population Data Set'!A364:L833,10,FALSE)</f>
        <v>1542272</v>
      </c>
      <c r="W364">
        <f>VLOOKUP(A364,'[1]PIVOT- Population Data Set'!A364:L833,11,FALSE)</f>
        <v>53125</v>
      </c>
      <c r="X364">
        <f t="shared" si="11"/>
        <v>2934299</v>
      </c>
      <c r="Y364">
        <f>VLOOKUP(A364,'[1]PIVOT- Population Data Set'!A364:L833,12,FALSE)</f>
        <v>4815846</v>
      </c>
      <c r="Z364" s="9">
        <f>B364/N364</f>
        <v>0</v>
      </c>
      <c r="AA364" s="9">
        <f>C364/O364</f>
        <v>0</v>
      </c>
      <c r="AB364" s="9">
        <f>D364/P364</f>
        <v>0</v>
      </c>
      <c r="AC364" s="9">
        <f>E364/Q364</f>
        <v>0</v>
      </c>
      <c r="AD364" s="9">
        <f>F364/R364</f>
        <v>0</v>
      </c>
      <c r="AE364" s="9">
        <f>G364/S364</f>
        <v>0</v>
      </c>
      <c r="AF364" s="9">
        <f>H364/T364</f>
        <v>0</v>
      </c>
      <c r="AG364" s="9">
        <f>I364/U364</f>
        <v>2.3900180894494145E-5</v>
      </c>
      <c r="AH364" s="9">
        <f>J364/V364</f>
        <v>1.3486596398041331E-4</v>
      </c>
      <c r="AI364" s="9">
        <f>K364/W364</f>
        <v>6.1552941176470592E-3</v>
      </c>
      <c r="AJ364" s="9">
        <f>M364/Y364</f>
        <v>1.177363229638157E-4</v>
      </c>
    </row>
    <row r="365" spans="1:36" x14ac:dyDescent="0.3">
      <c r="A365" t="s">
        <v>388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10</v>
      </c>
      <c r="I365">
        <v>66</v>
      </c>
      <c r="J365">
        <v>212</v>
      </c>
      <c r="K365">
        <v>313</v>
      </c>
      <c r="L365">
        <f t="shared" si="10"/>
        <v>591</v>
      </c>
      <c r="M365">
        <v>601</v>
      </c>
      <c r="N365">
        <f>VLOOKUP(A365,'[1]PIVOT- Population Data Set'!A365:L834,2,FALSE)</f>
        <v>155571</v>
      </c>
      <c r="O365">
        <f>VLOOKUP(A365,'[1]PIVOT- Population Data Set'!A365:L834,3,FALSE)</f>
        <v>303718</v>
      </c>
      <c r="P365">
        <f>VLOOKUP(A365,'[1]PIVOT- Population Data Set'!A365:L834,4,FALSE)</f>
        <v>453204</v>
      </c>
      <c r="Q365">
        <f>VLOOKUP(A365,'[1]PIVOT- Population Data Set'!A365:L834,5,FALSE)</f>
        <v>599516</v>
      </c>
      <c r="R365">
        <f>VLOOKUP(A365,'[1]PIVOT- Population Data Set'!A365:L834,6,FALSE)</f>
        <v>741816</v>
      </c>
      <c r="S365">
        <f>VLOOKUP(A365,'[1]PIVOT- Population Data Set'!A365:L834,7,FALSE)</f>
        <v>886847</v>
      </c>
      <c r="T365">
        <f>VLOOKUP(A365,'[1]PIVOT- Population Data Set'!A365:L834,8,FALSE)</f>
        <v>1036343</v>
      </c>
      <c r="U365">
        <f>VLOOKUP(A365,'[1]PIVOT- Population Data Set'!A365:L834,9,FALSE)</f>
        <v>1226553</v>
      </c>
      <c r="V365">
        <f>VLOOKUP(A365,'[1]PIVOT- Population Data Set'!A365:L834,10,FALSE)</f>
        <v>1414641</v>
      </c>
      <c r="W365">
        <f>VLOOKUP(A365,'[1]PIVOT- Population Data Set'!A365:L834,11,FALSE)</f>
        <v>40547</v>
      </c>
      <c r="X365">
        <f t="shared" si="11"/>
        <v>2681741</v>
      </c>
      <c r="Y365">
        <f>VLOOKUP(A365,'[1]PIVOT- Population Data Set'!A365:L834,12,FALSE)</f>
        <v>4484229</v>
      </c>
      <c r="Z365" s="9">
        <f>B365/N365</f>
        <v>0</v>
      </c>
      <c r="AA365" s="9">
        <f>C365/O365</f>
        <v>0</v>
      </c>
      <c r="AB365" s="9">
        <f>D365/P365</f>
        <v>0</v>
      </c>
      <c r="AC365" s="9">
        <f>E365/Q365</f>
        <v>0</v>
      </c>
      <c r="AD365" s="9">
        <f>F365/R365</f>
        <v>0</v>
      </c>
      <c r="AE365" s="9">
        <f>G365/S365</f>
        <v>0</v>
      </c>
      <c r="AF365" s="9">
        <f>H365/T365</f>
        <v>9.6493149468853458E-6</v>
      </c>
      <c r="AG365" s="9">
        <f>I365/U365</f>
        <v>5.3809333962739481E-5</v>
      </c>
      <c r="AH365" s="9">
        <f>J365/V365</f>
        <v>1.4986134291314899E-4</v>
      </c>
      <c r="AI365" s="9">
        <f>K365/W365</f>
        <v>7.7194367030853084E-3</v>
      </c>
      <c r="AJ365" s="9">
        <f>M365/Y365</f>
        <v>1.3402526944988761E-4</v>
      </c>
    </row>
    <row r="366" spans="1:36" x14ac:dyDescent="0.3">
      <c r="A366" t="s">
        <v>389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11</v>
      </c>
      <c r="H366">
        <v>14</v>
      </c>
      <c r="I366">
        <v>44</v>
      </c>
      <c r="J366">
        <v>202</v>
      </c>
      <c r="K366">
        <v>287</v>
      </c>
      <c r="L366">
        <f t="shared" si="10"/>
        <v>533</v>
      </c>
      <c r="M366">
        <v>558</v>
      </c>
      <c r="N366">
        <f>VLOOKUP(A366,'[1]PIVOT- Population Data Set'!A366:L835,2,FALSE)</f>
        <v>158846</v>
      </c>
      <c r="O366">
        <f>VLOOKUP(A366,'[1]PIVOT- Population Data Set'!A366:L835,3,FALSE)</f>
        <v>313756</v>
      </c>
      <c r="P366">
        <f>VLOOKUP(A366,'[1]PIVOT- Population Data Set'!A366:L835,4,FALSE)</f>
        <v>481576</v>
      </c>
      <c r="Q366">
        <f>VLOOKUP(A366,'[1]PIVOT- Population Data Set'!A366:L835,5,FALSE)</f>
        <v>639719</v>
      </c>
      <c r="R366">
        <f>VLOOKUP(A366,'[1]PIVOT- Population Data Set'!A366:L835,6,FALSE)</f>
        <v>797213</v>
      </c>
      <c r="S366">
        <f>VLOOKUP(A366,'[1]PIVOT- Population Data Set'!A366:L835,7,FALSE)</f>
        <v>969412</v>
      </c>
      <c r="T366">
        <f>VLOOKUP(A366,'[1]PIVOT- Population Data Set'!A366:L835,8,FALSE)</f>
        <v>1123593</v>
      </c>
      <c r="U366">
        <f>VLOOKUP(A366,'[1]PIVOT- Population Data Set'!A366:L835,9,FALSE)</f>
        <v>1302194</v>
      </c>
      <c r="V366">
        <f>VLOOKUP(A366,'[1]PIVOT- Population Data Set'!A366:L835,10,FALSE)</f>
        <v>1497450</v>
      </c>
      <c r="W366">
        <f>VLOOKUP(A366,'[1]PIVOT- Population Data Set'!A366:L835,11,FALSE)</f>
        <v>42946</v>
      </c>
      <c r="X366">
        <f t="shared" si="11"/>
        <v>2842590</v>
      </c>
      <c r="Y366">
        <f>VLOOKUP(A366,'[1]PIVOT- Population Data Set'!A366:L835,12,FALSE)</f>
        <v>4634882</v>
      </c>
      <c r="Z366" s="9">
        <f>B366/N366</f>
        <v>0</v>
      </c>
      <c r="AA366" s="9">
        <f>C366/O366</f>
        <v>0</v>
      </c>
      <c r="AB366" s="9">
        <f>D366/P366</f>
        <v>0</v>
      </c>
      <c r="AC366" s="9">
        <f>E366/Q366</f>
        <v>0</v>
      </c>
      <c r="AD366" s="9">
        <f>F366/R366</f>
        <v>0</v>
      </c>
      <c r="AE366" s="9">
        <f>G366/S366</f>
        <v>1.1347084624494024E-5</v>
      </c>
      <c r="AF366" s="9">
        <f>H366/T366</f>
        <v>1.2460027785861962E-5</v>
      </c>
      <c r="AG366" s="9">
        <f>I366/U366</f>
        <v>3.3789128194416499E-5</v>
      </c>
      <c r="AH366" s="9">
        <f>J366/V366</f>
        <v>1.3489598984941066E-4</v>
      </c>
      <c r="AI366" s="9">
        <f>K366/W366</f>
        <v>6.682810971918223E-3</v>
      </c>
      <c r="AJ366" s="9">
        <f>M366/Y366</f>
        <v>1.2039141449555781E-4</v>
      </c>
    </row>
    <row r="367" spans="1:36" x14ac:dyDescent="0.3">
      <c r="A367" t="s">
        <v>390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17</v>
      </c>
      <c r="I367">
        <v>89</v>
      </c>
      <c r="J367">
        <v>171</v>
      </c>
      <c r="K367">
        <v>282</v>
      </c>
      <c r="L367">
        <f t="shared" si="10"/>
        <v>542</v>
      </c>
      <c r="M367">
        <v>559</v>
      </c>
      <c r="N367">
        <f>VLOOKUP(A367,'[1]PIVOT- Population Data Set'!A367:L836,2,FALSE)</f>
        <v>143848</v>
      </c>
      <c r="O367">
        <f>VLOOKUP(A367,'[1]PIVOT- Population Data Set'!A367:L836,3,FALSE)</f>
        <v>282180</v>
      </c>
      <c r="P367">
        <f>VLOOKUP(A367,'[1]PIVOT- Population Data Set'!A367:L836,4,FALSE)</f>
        <v>420665</v>
      </c>
      <c r="Q367">
        <f>VLOOKUP(A367,'[1]PIVOT- Population Data Set'!A367:L836,5,FALSE)</f>
        <v>566588</v>
      </c>
      <c r="R367">
        <f>VLOOKUP(A367,'[1]PIVOT- Population Data Set'!A367:L836,6,FALSE)</f>
        <v>700200</v>
      </c>
      <c r="S367">
        <f>VLOOKUP(A367,'[1]PIVOT- Population Data Set'!A367:L836,7,FALSE)</f>
        <v>847935</v>
      </c>
      <c r="T367">
        <f>VLOOKUP(A367,'[1]PIVOT- Population Data Set'!A367:L836,8,FALSE)</f>
        <v>990582</v>
      </c>
      <c r="U367">
        <f>VLOOKUP(A367,'[1]PIVOT- Population Data Set'!A367:L836,9,FALSE)</f>
        <v>1157067</v>
      </c>
      <c r="V367">
        <f>VLOOKUP(A367,'[1]PIVOT- Population Data Set'!A367:L836,10,FALSE)</f>
        <v>1355801</v>
      </c>
      <c r="W367">
        <f>VLOOKUP(A367,'[1]PIVOT- Population Data Set'!A367:L836,11,FALSE)</f>
        <v>72533</v>
      </c>
      <c r="X367">
        <f t="shared" si="11"/>
        <v>2585401</v>
      </c>
      <c r="Y367">
        <f>VLOOKUP(A367,'[1]PIVOT- Population Data Set'!A367:L836,12,FALSE)</f>
        <v>4642701</v>
      </c>
      <c r="Z367" s="9">
        <f>B367/N367</f>
        <v>0</v>
      </c>
      <c r="AA367" s="9">
        <f>C367/O367</f>
        <v>0</v>
      </c>
      <c r="AB367" s="9">
        <f>D367/P367</f>
        <v>0</v>
      </c>
      <c r="AC367" s="9">
        <f>E367/Q367</f>
        <v>0</v>
      </c>
      <c r="AD367" s="9">
        <f>F367/R367</f>
        <v>0</v>
      </c>
      <c r="AE367" s="9">
        <f>G367/S367</f>
        <v>0</v>
      </c>
      <c r="AF367" s="9">
        <f>H367/T367</f>
        <v>1.7161628214524391E-5</v>
      </c>
      <c r="AG367" s="9">
        <f>I367/U367</f>
        <v>7.6918622689956589E-5</v>
      </c>
      <c r="AH367" s="9">
        <f>J367/V367</f>
        <v>1.2612470414168452E-4</v>
      </c>
      <c r="AI367" s="9">
        <f>K367/W367</f>
        <v>3.8878855141797528E-3</v>
      </c>
      <c r="AJ367" s="9">
        <f>M367/Y367</f>
        <v>1.2040404928079581E-4</v>
      </c>
    </row>
    <row r="368" spans="1:36" x14ac:dyDescent="0.3">
      <c r="A368" t="s">
        <v>391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11</v>
      </c>
      <c r="H368">
        <v>47</v>
      </c>
      <c r="I368">
        <v>93</v>
      </c>
      <c r="J368">
        <v>160</v>
      </c>
      <c r="K368">
        <v>251</v>
      </c>
      <c r="L368">
        <f t="shared" si="10"/>
        <v>504</v>
      </c>
      <c r="M368">
        <v>562</v>
      </c>
      <c r="N368">
        <f>VLOOKUP(A368,'[1]PIVOT- Population Data Set'!A368:L837,2,FALSE)</f>
        <v>161913</v>
      </c>
      <c r="O368">
        <f>VLOOKUP(A368,'[1]PIVOT- Population Data Set'!A368:L837,3,FALSE)</f>
        <v>321506</v>
      </c>
      <c r="P368">
        <f>VLOOKUP(A368,'[1]PIVOT- Population Data Set'!A368:L837,4,FALSE)</f>
        <v>479173</v>
      </c>
      <c r="Q368">
        <f>VLOOKUP(A368,'[1]PIVOT- Population Data Set'!A368:L837,5,FALSE)</f>
        <v>649468</v>
      </c>
      <c r="R368">
        <f>VLOOKUP(A368,'[1]PIVOT- Population Data Set'!A368:L837,6,FALSE)</f>
        <v>800359</v>
      </c>
      <c r="S368">
        <f>VLOOKUP(A368,'[1]PIVOT- Population Data Set'!A368:L837,7,FALSE)</f>
        <v>962079</v>
      </c>
      <c r="T368">
        <f>VLOOKUP(A368,'[1]PIVOT- Population Data Set'!A368:L837,8,FALSE)</f>
        <v>1115206</v>
      </c>
      <c r="U368">
        <f>VLOOKUP(A368,'[1]PIVOT- Population Data Set'!A368:L837,9,FALSE)</f>
        <v>1282543</v>
      </c>
      <c r="V368">
        <f>VLOOKUP(A368,'[1]PIVOT- Population Data Set'!A368:L837,10,FALSE)</f>
        <v>1473098</v>
      </c>
      <c r="W368">
        <f>VLOOKUP(A368,'[1]PIVOT- Population Data Set'!A368:L837,11,FALSE)</f>
        <v>67400</v>
      </c>
      <c r="X368">
        <f t="shared" si="11"/>
        <v>2823041</v>
      </c>
      <c r="Y368">
        <f>VLOOKUP(A368,'[1]PIVOT- Population Data Set'!A368:L837,12,FALSE)</f>
        <v>4725911</v>
      </c>
      <c r="Z368" s="9">
        <f>B368/N368</f>
        <v>0</v>
      </c>
      <c r="AA368" s="9">
        <f>C368/O368</f>
        <v>0</v>
      </c>
      <c r="AB368" s="9">
        <f>D368/P368</f>
        <v>0</v>
      </c>
      <c r="AC368" s="9">
        <f>E368/Q368</f>
        <v>0</v>
      </c>
      <c r="AD368" s="9">
        <f>F368/R368</f>
        <v>0</v>
      </c>
      <c r="AE368" s="9">
        <f>G368/S368</f>
        <v>1.143357250288178E-5</v>
      </c>
      <c r="AF368" s="9">
        <f>H368/T368</f>
        <v>4.2144679996341484E-5</v>
      </c>
      <c r="AG368" s="9">
        <f>I368/U368</f>
        <v>7.2512188675155536E-5</v>
      </c>
      <c r="AH368" s="9">
        <f>J368/V368</f>
        <v>1.0861463392116479E-4</v>
      </c>
      <c r="AI368" s="9">
        <f>K368/W368</f>
        <v>3.7240356083086054E-3</v>
      </c>
      <c r="AJ368" s="9">
        <f>M368/Y368</f>
        <v>1.1891887088013296E-4</v>
      </c>
    </row>
    <row r="369" spans="1:36" x14ac:dyDescent="0.3">
      <c r="A369" t="s">
        <v>392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34</v>
      </c>
      <c r="I369">
        <v>125</v>
      </c>
      <c r="J369">
        <v>221</v>
      </c>
      <c r="K369">
        <v>328</v>
      </c>
      <c r="L369">
        <f t="shared" si="10"/>
        <v>674</v>
      </c>
      <c r="M369">
        <v>708</v>
      </c>
      <c r="N369">
        <f>VLOOKUP(A369,'[1]PIVOT- Population Data Set'!A369:L838,2,FALSE)</f>
        <v>149992</v>
      </c>
      <c r="O369">
        <f>VLOOKUP(A369,'[1]PIVOT- Population Data Set'!A369:L838,3,FALSE)</f>
        <v>307799</v>
      </c>
      <c r="P369">
        <f>VLOOKUP(A369,'[1]PIVOT- Population Data Set'!A369:L838,4,FALSE)</f>
        <v>461636</v>
      </c>
      <c r="Q369">
        <f>VLOOKUP(A369,'[1]PIVOT- Population Data Set'!A369:L838,5,FALSE)</f>
        <v>611904</v>
      </c>
      <c r="R369">
        <f>VLOOKUP(A369,'[1]PIVOT- Population Data Set'!A369:L838,6,FALSE)</f>
        <v>760671</v>
      </c>
      <c r="S369">
        <f>VLOOKUP(A369,'[1]PIVOT- Population Data Set'!A369:L838,7,FALSE)</f>
        <v>913216</v>
      </c>
      <c r="T369">
        <f>VLOOKUP(A369,'[1]PIVOT- Population Data Set'!A369:L838,8,FALSE)</f>
        <v>1066401</v>
      </c>
      <c r="U369">
        <f>VLOOKUP(A369,'[1]PIVOT- Population Data Set'!A369:L838,9,FALSE)</f>
        <v>1240603</v>
      </c>
      <c r="V369">
        <f>VLOOKUP(A369,'[1]PIVOT- Population Data Set'!A369:L838,10,FALSE)</f>
        <v>1424357</v>
      </c>
      <c r="W369">
        <f>VLOOKUP(A369,'[1]PIVOT- Population Data Set'!A369:L838,11,FALSE)</f>
        <v>56163</v>
      </c>
      <c r="X369">
        <f t="shared" si="11"/>
        <v>2721123</v>
      </c>
      <c r="Y369">
        <f>VLOOKUP(A369,'[1]PIVOT- Population Data Set'!A369:L838,12,FALSE)</f>
        <v>4630051</v>
      </c>
      <c r="Z369" s="9">
        <f>B369/N369</f>
        <v>0</v>
      </c>
      <c r="AA369" s="9">
        <f>C369/O369</f>
        <v>0</v>
      </c>
      <c r="AB369" s="9">
        <f>D369/P369</f>
        <v>0</v>
      </c>
      <c r="AC369" s="9">
        <f>E369/Q369</f>
        <v>0</v>
      </c>
      <c r="AD369" s="9">
        <f>F369/R369</f>
        <v>0</v>
      </c>
      <c r="AE369" s="9">
        <f>G369/S369</f>
        <v>0</v>
      </c>
      <c r="AF369" s="9">
        <f>H369/T369</f>
        <v>3.1882940844954195E-5</v>
      </c>
      <c r="AG369" s="9">
        <f>I369/U369</f>
        <v>1.0075745423797944E-4</v>
      </c>
      <c r="AH369" s="9">
        <f>J369/V369</f>
        <v>1.5515773082169708E-4</v>
      </c>
      <c r="AI369" s="9">
        <f>K369/W369</f>
        <v>5.840143866958674E-3</v>
      </c>
      <c r="AJ369" s="9">
        <f>M369/Y369</f>
        <v>1.5291408237187883E-4</v>
      </c>
    </row>
    <row r="370" spans="1:36" x14ac:dyDescent="0.3">
      <c r="A370" t="s">
        <v>393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12</v>
      </c>
      <c r="H370">
        <v>42</v>
      </c>
      <c r="I370">
        <v>79</v>
      </c>
      <c r="J370">
        <v>156</v>
      </c>
      <c r="K370">
        <v>244</v>
      </c>
      <c r="L370">
        <f t="shared" si="10"/>
        <v>479</v>
      </c>
      <c r="M370">
        <v>533</v>
      </c>
      <c r="N370">
        <f>VLOOKUP(A370,'[1]PIVOT- Population Data Set'!A370:L839,2,FALSE)</f>
        <v>153072</v>
      </c>
      <c r="O370">
        <f>VLOOKUP(A370,'[1]PIVOT- Population Data Set'!A370:L839,3,FALSE)</f>
        <v>308840</v>
      </c>
      <c r="P370">
        <f>VLOOKUP(A370,'[1]PIVOT- Population Data Set'!A370:L839,4,FALSE)</f>
        <v>461941</v>
      </c>
      <c r="Q370">
        <f>VLOOKUP(A370,'[1]PIVOT- Population Data Set'!A370:L839,5,FALSE)</f>
        <v>612097</v>
      </c>
      <c r="R370">
        <f>VLOOKUP(A370,'[1]PIVOT- Population Data Set'!A370:L839,6,FALSE)</f>
        <v>768503</v>
      </c>
      <c r="S370">
        <f>VLOOKUP(A370,'[1]PIVOT- Population Data Set'!A370:L839,7,FALSE)</f>
        <v>929228</v>
      </c>
      <c r="T370">
        <f>VLOOKUP(A370,'[1]PIVOT- Population Data Set'!A370:L839,8,FALSE)</f>
        <v>1076149</v>
      </c>
      <c r="U370">
        <f>VLOOKUP(A370,'[1]PIVOT- Population Data Set'!A370:L839,9,FALSE)</f>
        <v>1268101</v>
      </c>
      <c r="V370">
        <f>VLOOKUP(A370,'[1]PIVOT- Population Data Set'!A370:L839,10,FALSE)</f>
        <v>1456225</v>
      </c>
      <c r="W370">
        <f>VLOOKUP(A370,'[1]PIVOT- Population Data Set'!A370:L839,11,FALSE)</f>
        <v>49714</v>
      </c>
      <c r="X370">
        <f t="shared" si="11"/>
        <v>2774040</v>
      </c>
      <c r="Y370">
        <f>VLOOKUP(A370,'[1]PIVOT- Population Data Set'!A370:L839,12,FALSE)</f>
        <v>4929093</v>
      </c>
      <c r="Z370" s="9">
        <f>B370/N370</f>
        <v>0</v>
      </c>
      <c r="AA370" s="9">
        <f>C370/O370</f>
        <v>0</v>
      </c>
      <c r="AB370" s="9">
        <f>D370/P370</f>
        <v>0</v>
      </c>
      <c r="AC370" s="9">
        <f>E370/Q370</f>
        <v>0</v>
      </c>
      <c r="AD370" s="9">
        <f>F370/R370</f>
        <v>0</v>
      </c>
      <c r="AE370" s="9">
        <f>G370/S370</f>
        <v>1.2913945770037063E-5</v>
      </c>
      <c r="AF370" s="9">
        <f>H370/T370</f>
        <v>3.9028052806813928E-5</v>
      </c>
      <c r="AG370" s="9">
        <f>I370/U370</f>
        <v>6.2297876904126722E-5</v>
      </c>
      <c r="AH370" s="9">
        <f>J370/V370</f>
        <v>1.0712630259746948E-4</v>
      </c>
      <c r="AI370" s="9">
        <f>K370/W370</f>
        <v>4.9080741843343925E-3</v>
      </c>
      <c r="AJ370" s="9">
        <f>M370/Y370</f>
        <v>1.0813348419273079E-4</v>
      </c>
    </row>
    <row r="371" spans="1:36" x14ac:dyDescent="0.3">
      <c r="A371" t="s">
        <v>394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31</v>
      </c>
      <c r="I371">
        <v>86</v>
      </c>
      <c r="J371">
        <v>207</v>
      </c>
      <c r="K371">
        <v>246</v>
      </c>
      <c r="L371">
        <f t="shared" si="10"/>
        <v>539</v>
      </c>
      <c r="M371">
        <v>570</v>
      </c>
      <c r="N371">
        <f>VLOOKUP(A371,'[1]PIVOT- Population Data Set'!A371:L840,2,FALSE)</f>
        <v>125283</v>
      </c>
      <c r="O371">
        <f>VLOOKUP(A371,'[1]PIVOT- Population Data Set'!A371:L840,3,FALSE)</f>
        <v>250649</v>
      </c>
      <c r="P371">
        <f>VLOOKUP(A371,'[1]PIVOT- Population Data Set'!A371:L840,4,FALSE)</f>
        <v>372409</v>
      </c>
      <c r="Q371">
        <f>VLOOKUP(A371,'[1]PIVOT- Population Data Set'!A371:L840,5,FALSE)</f>
        <v>487213</v>
      </c>
      <c r="R371">
        <f>VLOOKUP(A371,'[1]PIVOT- Population Data Set'!A371:L840,6,FALSE)</f>
        <v>625154</v>
      </c>
      <c r="S371">
        <f>VLOOKUP(A371,'[1]PIVOT- Population Data Set'!A371:L840,7,FALSE)</f>
        <v>752381</v>
      </c>
      <c r="T371">
        <f>VLOOKUP(A371,'[1]PIVOT- Population Data Set'!A371:L840,8,FALSE)</f>
        <v>882535</v>
      </c>
      <c r="U371">
        <f>VLOOKUP(A371,'[1]PIVOT- Population Data Set'!A371:L840,9,FALSE)</f>
        <v>996709</v>
      </c>
      <c r="V371">
        <f>VLOOKUP(A371,'[1]PIVOT- Population Data Set'!A371:L840,10,FALSE)</f>
        <v>1083618</v>
      </c>
      <c r="W371">
        <f>VLOOKUP(A371,'[1]PIVOT- Population Data Set'!A371:L840,11,FALSE)</f>
        <v>41013</v>
      </c>
      <c r="X371">
        <f t="shared" si="11"/>
        <v>2121340</v>
      </c>
      <c r="Y371">
        <f>VLOOKUP(A371,'[1]PIVOT- Population Data Set'!A371:L840,12,FALSE)</f>
        <v>4822234</v>
      </c>
      <c r="Z371" s="9">
        <f>B371/N371</f>
        <v>0</v>
      </c>
      <c r="AA371" s="9">
        <f>C371/O371</f>
        <v>0</v>
      </c>
      <c r="AB371" s="9">
        <f>D371/P371</f>
        <v>0</v>
      </c>
      <c r="AC371" s="9">
        <f>E371/Q371</f>
        <v>0</v>
      </c>
      <c r="AD371" s="9">
        <f>F371/R371</f>
        <v>0</v>
      </c>
      <c r="AE371" s="9">
        <f>G371/S371</f>
        <v>0</v>
      </c>
      <c r="AF371" s="9">
        <f>H371/T371</f>
        <v>3.512608565099401E-5</v>
      </c>
      <c r="AG371" s="9">
        <f>I371/U371</f>
        <v>8.6283960514051746E-5</v>
      </c>
      <c r="AH371" s="9">
        <f>J371/V371</f>
        <v>1.9102672713077856E-4</v>
      </c>
      <c r="AI371" s="9">
        <f>K371/W371</f>
        <v>5.9980981639967818E-3</v>
      </c>
      <c r="AJ371" s="9">
        <f>M371/Y371</f>
        <v>1.1820247627966622E-4</v>
      </c>
    </row>
    <row r="372" spans="1:36" x14ac:dyDescent="0.3">
      <c r="A372" t="s">
        <v>395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30</v>
      </c>
      <c r="L372">
        <f t="shared" si="10"/>
        <v>30</v>
      </c>
      <c r="M372">
        <v>30</v>
      </c>
      <c r="N372">
        <f>VLOOKUP(A372,'[1]PIVOT- Population Data Set'!A372:L841,2,FALSE)</f>
        <v>226026</v>
      </c>
      <c r="O372">
        <f>VLOOKUP(A372,'[1]PIVOT- Population Data Set'!A372:L841,3,FALSE)</f>
        <v>442902</v>
      </c>
      <c r="P372">
        <f>VLOOKUP(A372,'[1]PIVOT- Population Data Set'!A372:L841,4,FALSE)</f>
        <v>647291</v>
      </c>
      <c r="Q372">
        <f>VLOOKUP(A372,'[1]PIVOT- Population Data Set'!A372:L841,5,FALSE)</f>
        <v>897100</v>
      </c>
      <c r="R372">
        <f>VLOOKUP(A372,'[1]PIVOT- Population Data Set'!A372:L841,6,FALSE)</f>
        <v>1088030</v>
      </c>
      <c r="S372">
        <f>VLOOKUP(A372,'[1]PIVOT- Population Data Set'!A372:L841,7,FALSE)</f>
        <v>1314922</v>
      </c>
      <c r="T372">
        <f>VLOOKUP(A372,'[1]PIVOT- Population Data Set'!A372:L841,8,FALSE)</f>
        <v>1561447</v>
      </c>
      <c r="U372">
        <f>VLOOKUP(A372,'[1]PIVOT- Population Data Set'!A372:L841,9,FALSE)</f>
        <v>1793873</v>
      </c>
      <c r="V372">
        <f>VLOOKUP(A372,'[1]PIVOT- Population Data Set'!A372:L841,10,FALSE)</f>
        <v>1994316</v>
      </c>
      <c r="W372">
        <f>VLOOKUP(A372,'[1]PIVOT- Population Data Set'!A372:L841,11,FALSE)</f>
        <v>128947</v>
      </c>
      <c r="X372">
        <f t="shared" si="11"/>
        <v>3917136</v>
      </c>
      <c r="Y372">
        <f>VLOOKUP(A372,'[1]PIVOT- Population Data Set'!A372:L841,12,FALSE)</f>
        <v>786961</v>
      </c>
      <c r="Z372" s="9">
        <f>B372/N372</f>
        <v>0</v>
      </c>
      <c r="AA372" s="9">
        <f>C372/O372</f>
        <v>0</v>
      </c>
      <c r="AB372" s="9">
        <f>D372/P372</f>
        <v>0</v>
      </c>
      <c r="AC372" s="9">
        <f>E372/Q372</f>
        <v>0</v>
      </c>
      <c r="AD372" s="9">
        <f>F372/R372</f>
        <v>0</v>
      </c>
      <c r="AE372" s="9">
        <f>G372/S372</f>
        <v>0</v>
      </c>
      <c r="AF372" s="9">
        <f>H372/T372</f>
        <v>0</v>
      </c>
      <c r="AG372" s="9">
        <f>I372/U372</f>
        <v>0</v>
      </c>
      <c r="AH372" s="9">
        <f>J372/V372</f>
        <v>0</v>
      </c>
      <c r="AI372" s="9">
        <f>K372/W372</f>
        <v>2.3265372594942108E-4</v>
      </c>
      <c r="AJ372" s="9">
        <f>M372/Y372</f>
        <v>3.8121330027790452E-5</v>
      </c>
    </row>
    <row r="373" spans="1:36" x14ac:dyDescent="0.3">
      <c r="A373" t="s">
        <v>396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47</v>
      </c>
      <c r="L373">
        <f t="shared" si="10"/>
        <v>47</v>
      </c>
      <c r="M373">
        <v>47</v>
      </c>
      <c r="N373">
        <f>VLOOKUP(A373,'[1]PIVOT- Population Data Set'!A373:L842,2,FALSE)</f>
        <v>210217</v>
      </c>
      <c r="O373">
        <f>VLOOKUP(A373,'[1]PIVOT- Population Data Set'!A373:L842,3,FALSE)</f>
        <v>434287</v>
      </c>
      <c r="P373">
        <f>VLOOKUP(A373,'[1]PIVOT- Population Data Set'!A373:L842,4,FALSE)</f>
        <v>677911</v>
      </c>
      <c r="Q373">
        <f>VLOOKUP(A373,'[1]PIVOT- Population Data Set'!A373:L842,5,FALSE)</f>
        <v>895904</v>
      </c>
      <c r="R373">
        <f>VLOOKUP(A373,'[1]PIVOT- Population Data Set'!A373:L842,6,FALSE)</f>
        <v>1100367</v>
      </c>
      <c r="S373">
        <f>VLOOKUP(A373,'[1]PIVOT- Population Data Set'!A373:L842,7,FALSE)</f>
        <v>1335352</v>
      </c>
      <c r="T373">
        <f>VLOOKUP(A373,'[1]PIVOT- Population Data Set'!A373:L842,8,FALSE)</f>
        <v>1578335</v>
      </c>
      <c r="U373">
        <f>VLOOKUP(A373,'[1]PIVOT- Population Data Set'!A373:L842,9,FALSE)</f>
        <v>1822956</v>
      </c>
      <c r="V373">
        <f>VLOOKUP(A373,'[1]PIVOT- Population Data Set'!A373:L842,10,FALSE)</f>
        <v>2009162</v>
      </c>
      <c r="W373">
        <f>VLOOKUP(A373,'[1]PIVOT- Population Data Set'!A373:L842,11,FALSE)</f>
        <v>70600</v>
      </c>
      <c r="X373">
        <f t="shared" si="11"/>
        <v>3902718</v>
      </c>
      <c r="Y373">
        <f>VLOOKUP(A373,'[1]PIVOT- Population Data Set'!A373:L842,12,FALSE)</f>
        <v>741943</v>
      </c>
      <c r="Z373" s="9">
        <f>B373/N373</f>
        <v>0</v>
      </c>
      <c r="AA373" s="9">
        <f>C373/O373</f>
        <v>0</v>
      </c>
      <c r="AB373" s="9">
        <f>D373/P373</f>
        <v>0</v>
      </c>
      <c r="AC373" s="9">
        <f>E373/Q373</f>
        <v>0</v>
      </c>
      <c r="AD373" s="9">
        <f>F373/R373</f>
        <v>0</v>
      </c>
      <c r="AE373" s="9">
        <f>G373/S373</f>
        <v>0</v>
      </c>
      <c r="AF373" s="9">
        <f>H373/T373</f>
        <v>0</v>
      </c>
      <c r="AG373" s="9">
        <f>I373/U373</f>
        <v>0</v>
      </c>
      <c r="AH373" s="9">
        <f>J373/V373</f>
        <v>0</v>
      </c>
      <c r="AI373" s="9">
        <f>K373/W373</f>
        <v>6.6572237960339938E-4</v>
      </c>
      <c r="AJ373" s="9">
        <f>M373/Y373</f>
        <v>6.3347184352436774E-5</v>
      </c>
    </row>
    <row r="374" spans="1:36" x14ac:dyDescent="0.3">
      <c r="A374" t="s">
        <v>397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40</v>
      </c>
      <c r="L374">
        <f t="shared" si="10"/>
        <v>40</v>
      </c>
      <c r="M374">
        <v>40</v>
      </c>
      <c r="N374">
        <f>VLOOKUP(A374,'[1]PIVOT- Population Data Set'!A374:L843,2,FALSE)</f>
        <v>253772</v>
      </c>
      <c r="O374">
        <f>VLOOKUP(A374,'[1]PIVOT- Population Data Set'!A374:L843,3,FALSE)</f>
        <v>471547</v>
      </c>
      <c r="P374">
        <f>VLOOKUP(A374,'[1]PIVOT- Population Data Set'!A374:L843,4,FALSE)</f>
        <v>726094</v>
      </c>
      <c r="Q374">
        <f>VLOOKUP(A374,'[1]PIVOT- Population Data Set'!A374:L843,5,FALSE)</f>
        <v>974251</v>
      </c>
      <c r="R374">
        <f>VLOOKUP(A374,'[1]PIVOT- Population Data Set'!A374:L843,6,FALSE)</f>
        <v>1190646</v>
      </c>
      <c r="S374">
        <f>VLOOKUP(A374,'[1]PIVOT- Population Data Set'!A374:L843,7,FALSE)</f>
        <v>1413194</v>
      </c>
      <c r="T374">
        <f>VLOOKUP(A374,'[1]PIVOT- Population Data Set'!A374:L843,8,FALSE)</f>
        <v>1666819</v>
      </c>
      <c r="U374">
        <f>VLOOKUP(A374,'[1]PIVOT- Population Data Set'!A374:L843,9,FALSE)</f>
        <v>1950879</v>
      </c>
      <c r="V374">
        <f>VLOOKUP(A374,'[1]PIVOT- Population Data Set'!A374:L843,10,FALSE)</f>
        <v>2204655</v>
      </c>
      <c r="W374">
        <f>VLOOKUP(A374,'[1]PIVOT- Population Data Set'!A374:L843,11,FALSE)</f>
        <v>82563</v>
      </c>
      <c r="X374">
        <f t="shared" si="11"/>
        <v>4238097</v>
      </c>
      <c r="Y374">
        <f>VLOOKUP(A374,'[1]PIVOT- Population Data Set'!A374:L843,12,FALSE)</f>
        <v>848110</v>
      </c>
      <c r="Z374" s="9">
        <f>B374/N374</f>
        <v>0</v>
      </c>
      <c r="AA374" s="9">
        <f>C374/O374</f>
        <v>0</v>
      </c>
      <c r="AB374" s="9">
        <f>D374/P374</f>
        <v>0</v>
      </c>
      <c r="AC374" s="9">
        <f>E374/Q374</f>
        <v>0</v>
      </c>
      <c r="AD374" s="9">
        <f>F374/R374</f>
        <v>0</v>
      </c>
      <c r="AE374" s="9">
        <f>G374/S374</f>
        <v>0</v>
      </c>
      <c r="AF374" s="9">
        <f>H374/T374</f>
        <v>0</v>
      </c>
      <c r="AG374" s="9">
        <f>I374/U374</f>
        <v>0</v>
      </c>
      <c r="AH374" s="9">
        <f>J374/V374</f>
        <v>0</v>
      </c>
      <c r="AI374" s="9">
        <f>K374/W374</f>
        <v>4.8447851943364463E-4</v>
      </c>
      <c r="AJ374" s="9">
        <f>M374/Y374</f>
        <v>4.716369338882928E-5</v>
      </c>
    </row>
    <row r="375" spans="1:36" x14ac:dyDescent="0.3">
      <c r="A375" t="s">
        <v>398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70</v>
      </c>
      <c r="L375">
        <f t="shared" si="10"/>
        <v>70</v>
      </c>
      <c r="M375">
        <v>70</v>
      </c>
      <c r="N375">
        <f>VLOOKUP(A375,'[1]PIVOT- Population Data Set'!A375:L844,2,FALSE)</f>
        <v>246248</v>
      </c>
      <c r="O375">
        <f>VLOOKUP(A375,'[1]PIVOT- Population Data Set'!A375:L844,3,FALSE)</f>
        <v>479728</v>
      </c>
      <c r="P375">
        <f>VLOOKUP(A375,'[1]PIVOT- Population Data Set'!A375:L844,4,FALSE)</f>
        <v>729855</v>
      </c>
      <c r="Q375">
        <f>VLOOKUP(A375,'[1]PIVOT- Population Data Set'!A375:L844,5,FALSE)</f>
        <v>961109</v>
      </c>
      <c r="R375">
        <f>VLOOKUP(A375,'[1]PIVOT- Population Data Set'!A375:L844,6,FALSE)</f>
        <v>1170815</v>
      </c>
      <c r="S375">
        <f>VLOOKUP(A375,'[1]PIVOT- Population Data Set'!A375:L844,7,FALSE)</f>
        <v>1375546</v>
      </c>
      <c r="T375">
        <f>VLOOKUP(A375,'[1]PIVOT- Population Data Set'!A375:L844,8,FALSE)</f>
        <v>1612137</v>
      </c>
      <c r="U375">
        <f>VLOOKUP(A375,'[1]PIVOT- Population Data Set'!A375:L844,9,FALSE)</f>
        <v>1863225</v>
      </c>
      <c r="V375">
        <f>VLOOKUP(A375,'[1]PIVOT- Population Data Set'!A375:L844,10,FALSE)</f>
        <v>2105929</v>
      </c>
      <c r="W375">
        <f>VLOOKUP(A375,'[1]PIVOT- Population Data Set'!A375:L844,11,FALSE)</f>
        <v>94930</v>
      </c>
      <c r="X375">
        <f t="shared" si="11"/>
        <v>4064084</v>
      </c>
      <c r="Y375">
        <f>VLOOKUP(A375,'[1]PIVOT- Population Data Set'!A375:L844,12,FALSE)</f>
        <v>798524</v>
      </c>
      <c r="Z375" s="9">
        <f>B375/N375</f>
        <v>0</v>
      </c>
      <c r="AA375" s="9">
        <f>C375/O375</f>
        <v>0</v>
      </c>
      <c r="AB375" s="9">
        <f>D375/P375</f>
        <v>0</v>
      </c>
      <c r="AC375" s="9">
        <f>E375/Q375</f>
        <v>0</v>
      </c>
      <c r="AD375" s="9">
        <f>F375/R375</f>
        <v>0</v>
      </c>
      <c r="AE375" s="9">
        <f>G375/S375</f>
        <v>0</v>
      </c>
      <c r="AF375" s="9">
        <f>H375/T375</f>
        <v>0</v>
      </c>
      <c r="AG375" s="9">
        <f>I375/U375</f>
        <v>0</v>
      </c>
      <c r="AH375" s="9">
        <f>J375/V375</f>
        <v>0</v>
      </c>
      <c r="AI375" s="9">
        <f>K375/W375</f>
        <v>7.3738544190456124E-4</v>
      </c>
      <c r="AJ375" s="9">
        <f>M375/Y375</f>
        <v>8.766173590274056E-5</v>
      </c>
    </row>
    <row r="376" spans="1:36" x14ac:dyDescent="0.3">
      <c r="A376" t="s">
        <v>399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67</v>
      </c>
      <c r="L376">
        <f t="shared" si="10"/>
        <v>67</v>
      </c>
      <c r="M376">
        <v>67</v>
      </c>
      <c r="N376">
        <f>VLOOKUP(A376,'[1]PIVOT- Population Data Set'!A376:L845,2,FALSE)</f>
        <v>241766</v>
      </c>
      <c r="O376">
        <f>VLOOKUP(A376,'[1]PIVOT- Population Data Set'!A376:L845,3,FALSE)</f>
        <v>452790</v>
      </c>
      <c r="P376">
        <f>VLOOKUP(A376,'[1]PIVOT- Population Data Set'!A376:L845,4,FALSE)</f>
        <v>685871</v>
      </c>
      <c r="Q376">
        <f>VLOOKUP(A376,'[1]PIVOT- Population Data Set'!A376:L845,5,FALSE)</f>
        <v>915829</v>
      </c>
      <c r="R376">
        <f>VLOOKUP(A376,'[1]PIVOT- Population Data Set'!A376:L845,6,FALSE)</f>
        <v>1137008</v>
      </c>
      <c r="S376">
        <f>VLOOKUP(A376,'[1]PIVOT- Population Data Set'!A376:L845,7,FALSE)</f>
        <v>1347030</v>
      </c>
      <c r="T376">
        <f>VLOOKUP(A376,'[1]PIVOT- Population Data Set'!A376:L845,8,FALSE)</f>
        <v>1572880</v>
      </c>
      <c r="U376">
        <f>VLOOKUP(A376,'[1]PIVOT- Population Data Set'!A376:L845,9,FALSE)</f>
        <v>1832629</v>
      </c>
      <c r="V376">
        <f>VLOOKUP(A376,'[1]PIVOT- Population Data Set'!A376:L845,10,FALSE)</f>
        <v>2107486</v>
      </c>
      <c r="W376">
        <f>VLOOKUP(A376,'[1]PIVOT- Population Data Set'!A376:L845,11,FALSE)</f>
        <v>69084</v>
      </c>
      <c r="X376">
        <f t="shared" si="11"/>
        <v>4009199</v>
      </c>
      <c r="Y376">
        <f>VLOOKUP(A376,'[1]PIVOT- Population Data Set'!A376:L845,12,FALSE)</f>
        <v>773290</v>
      </c>
      <c r="Z376" s="9">
        <f>B376/N376</f>
        <v>0</v>
      </c>
      <c r="AA376" s="9">
        <f>C376/O376</f>
        <v>0</v>
      </c>
      <c r="AB376" s="9">
        <f>D376/P376</f>
        <v>0</v>
      </c>
      <c r="AC376" s="9">
        <f>E376/Q376</f>
        <v>0</v>
      </c>
      <c r="AD376" s="9">
        <f>F376/R376</f>
        <v>0</v>
      </c>
      <c r="AE376" s="9">
        <f>G376/S376</f>
        <v>0</v>
      </c>
      <c r="AF376" s="9">
        <f>H376/T376</f>
        <v>0</v>
      </c>
      <c r="AG376" s="9">
        <f>I376/U376</f>
        <v>0</v>
      </c>
      <c r="AH376" s="9">
        <f>J376/V376</f>
        <v>0</v>
      </c>
      <c r="AI376" s="9">
        <f>K376/W376</f>
        <v>9.6983382548781192E-4</v>
      </c>
      <c r="AJ376" s="9">
        <f>M376/Y376</f>
        <v>8.6642786018182048E-5</v>
      </c>
    </row>
    <row r="377" spans="1:36" x14ac:dyDescent="0.3">
      <c r="A377" t="s">
        <v>400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69</v>
      </c>
      <c r="L377">
        <f t="shared" si="10"/>
        <v>69</v>
      </c>
      <c r="M377">
        <v>69</v>
      </c>
      <c r="N377">
        <f>VLOOKUP(A377,'[1]PIVOT- Population Data Set'!A377:L846,2,FALSE)</f>
        <v>199057</v>
      </c>
      <c r="O377">
        <f>VLOOKUP(A377,'[1]PIVOT- Population Data Set'!A377:L846,3,FALSE)</f>
        <v>407750</v>
      </c>
      <c r="P377">
        <f>VLOOKUP(A377,'[1]PIVOT- Population Data Set'!A377:L846,4,FALSE)</f>
        <v>590596</v>
      </c>
      <c r="Q377">
        <f>VLOOKUP(A377,'[1]PIVOT- Population Data Set'!A377:L846,5,FALSE)</f>
        <v>777380</v>
      </c>
      <c r="R377">
        <f>VLOOKUP(A377,'[1]PIVOT- Population Data Set'!A377:L846,6,FALSE)</f>
        <v>959043</v>
      </c>
      <c r="S377">
        <f>VLOOKUP(A377,'[1]PIVOT- Population Data Set'!A377:L846,7,FALSE)</f>
        <v>1153971</v>
      </c>
      <c r="T377">
        <f>VLOOKUP(A377,'[1]PIVOT- Population Data Set'!A377:L846,8,FALSE)</f>
        <v>1376855</v>
      </c>
      <c r="U377">
        <f>VLOOKUP(A377,'[1]PIVOT- Population Data Set'!A377:L846,9,FALSE)</f>
        <v>1636333</v>
      </c>
      <c r="V377">
        <f>VLOOKUP(A377,'[1]PIVOT- Population Data Set'!A377:L846,10,FALSE)</f>
        <v>1884376</v>
      </c>
      <c r="W377">
        <f>VLOOKUP(A377,'[1]PIVOT- Population Data Set'!A377:L846,11,FALSE)</f>
        <v>116356</v>
      </c>
      <c r="X377">
        <f t="shared" si="11"/>
        <v>3637065</v>
      </c>
      <c r="Y377">
        <f>VLOOKUP(A377,'[1]PIVOT- Population Data Set'!A377:L846,12,FALSE)</f>
        <v>711602</v>
      </c>
      <c r="Z377" s="9">
        <f>B377/N377</f>
        <v>0</v>
      </c>
      <c r="AA377" s="9">
        <f>C377/O377</f>
        <v>0</v>
      </c>
      <c r="AB377" s="9">
        <f>D377/P377</f>
        <v>0</v>
      </c>
      <c r="AC377" s="9">
        <f>E377/Q377</f>
        <v>0</v>
      </c>
      <c r="AD377" s="9">
        <f>F377/R377</f>
        <v>0</v>
      </c>
      <c r="AE377" s="9">
        <f>G377/S377</f>
        <v>0</v>
      </c>
      <c r="AF377" s="9">
        <f>H377/T377</f>
        <v>0</v>
      </c>
      <c r="AG377" s="9">
        <f>I377/U377</f>
        <v>0</v>
      </c>
      <c r="AH377" s="9">
        <f>J377/V377</f>
        <v>0</v>
      </c>
      <c r="AI377" s="9">
        <f>K377/W377</f>
        <v>5.9300766612808964E-4</v>
      </c>
      <c r="AJ377" s="9">
        <f>M377/Y377</f>
        <v>9.6964314321769759E-5</v>
      </c>
    </row>
    <row r="378" spans="1:36" x14ac:dyDescent="0.3">
      <c r="A378" t="s">
        <v>401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82</v>
      </c>
      <c r="L378">
        <f t="shared" si="10"/>
        <v>82</v>
      </c>
      <c r="M378">
        <v>82</v>
      </c>
      <c r="N378">
        <f>VLOOKUP(A378,'[1]PIVOT- Population Data Set'!A378:L847,2,FALSE)</f>
        <v>235573</v>
      </c>
      <c r="O378">
        <f>VLOOKUP(A378,'[1]PIVOT- Population Data Set'!A378:L847,3,FALSE)</f>
        <v>441827</v>
      </c>
      <c r="P378">
        <f>VLOOKUP(A378,'[1]PIVOT- Population Data Set'!A378:L847,4,FALSE)</f>
        <v>699531</v>
      </c>
      <c r="Q378">
        <f>VLOOKUP(A378,'[1]PIVOT- Population Data Set'!A378:L847,5,FALSE)</f>
        <v>940899</v>
      </c>
      <c r="R378">
        <f>VLOOKUP(A378,'[1]PIVOT- Population Data Set'!A378:L847,6,FALSE)</f>
        <v>1207918</v>
      </c>
      <c r="S378">
        <f>VLOOKUP(A378,'[1]PIVOT- Population Data Set'!A378:L847,7,FALSE)</f>
        <v>1436555</v>
      </c>
      <c r="T378">
        <f>VLOOKUP(A378,'[1]PIVOT- Population Data Set'!A378:L847,8,FALSE)</f>
        <v>1688135</v>
      </c>
      <c r="U378">
        <f>VLOOKUP(A378,'[1]PIVOT- Population Data Set'!A378:L847,9,FALSE)</f>
        <v>1927315</v>
      </c>
      <c r="V378">
        <f>VLOOKUP(A378,'[1]PIVOT- Population Data Set'!A378:L847,10,FALSE)</f>
        <v>2207795</v>
      </c>
      <c r="W378">
        <f>VLOOKUP(A378,'[1]PIVOT- Population Data Set'!A378:L847,11,FALSE)</f>
        <v>57448</v>
      </c>
      <c r="X378">
        <f t="shared" si="11"/>
        <v>4192558</v>
      </c>
      <c r="Y378">
        <f>VLOOKUP(A378,'[1]PIVOT- Population Data Set'!A378:L847,12,FALSE)</f>
        <v>657576</v>
      </c>
      <c r="Z378" s="9">
        <f>B378/N378</f>
        <v>0</v>
      </c>
      <c r="AA378" s="9">
        <f>C378/O378</f>
        <v>0</v>
      </c>
      <c r="AB378" s="9">
        <f>D378/P378</f>
        <v>0</v>
      </c>
      <c r="AC378" s="9">
        <f>E378/Q378</f>
        <v>0</v>
      </c>
      <c r="AD378" s="9">
        <f>F378/R378</f>
        <v>0</v>
      </c>
      <c r="AE378" s="9">
        <f>G378/S378</f>
        <v>0</v>
      </c>
      <c r="AF378" s="9">
        <f>H378/T378</f>
        <v>0</v>
      </c>
      <c r="AG378" s="9">
        <f>I378/U378</f>
        <v>0</v>
      </c>
      <c r="AH378" s="9">
        <f>J378/V378</f>
        <v>0</v>
      </c>
      <c r="AI378" s="9">
        <f>K378/W378</f>
        <v>1.427377802534466E-3</v>
      </c>
      <c r="AJ378" s="9">
        <f>M378/Y378</f>
        <v>1.247004148569899E-4</v>
      </c>
    </row>
    <row r="379" spans="1:36" x14ac:dyDescent="0.3">
      <c r="A379" t="s">
        <v>402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11</v>
      </c>
      <c r="K379">
        <v>59</v>
      </c>
      <c r="L379">
        <f t="shared" si="10"/>
        <v>70</v>
      </c>
      <c r="M379">
        <v>70</v>
      </c>
      <c r="N379">
        <f>VLOOKUP(A379,'[1]PIVOT- Population Data Set'!A379:L848,2,FALSE)</f>
        <v>194728</v>
      </c>
      <c r="O379">
        <f>VLOOKUP(A379,'[1]PIVOT- Population Data Set'!A379:L848,3,FALSE)</f>
        <v>393247</v>
      </c>
      <c r="P379">
        <f>VLOOKUP(A379,'[1]PIVOT- Population Data Set'!A379:L848,4,FALSE)</f>
        <v>612581</v>
      </c>
      <c r="Q379">
        <f>VLOOKUP(A379,'[1]PIVOT- Population Data Set'!A379:L848,5,FALSE)</f>
        <v>799630</v>
      </c>
      <c r="R379">
        <f>VLOOKUP(A379,'[1]PIVOT- Population Data Set'!A379:L848,6,FALSE)</f>
        <v>997395</v>
      </c>
      <c r="S379">
        <f>VLOOKUP(A379,'[1]PIVOT- Population Data Set'!A379:L848,7,FALSE)</f>
        <v>1210045</v>
      </c>
      <c r="T379">
        <f>VLOOKUP(A379,'[1]PIVOT- Population Data Set'!A379:L848,8,FALSE)</f>
        <v>1436829</v>
      </c>
      <c r="U379">
        <f>VLOOKUP(A379,'[1]PIVOT- Population Data Set'!A379:L848,9,FALSE)</f>
        <v>1672305</v>
      </c>
      <c r="V379">
        <f>VLOOKUP(A379,'[1]PIVOT- Population Data Set'!A379:L848,10,FALSE)</f>
        <v>1916948</v>
      </c>
      <c r="W379">
        <f>VLOOKUP(A379,'[1]PIVOT- Population Data Set'!A379:L848,11,FALSE)</f>
        <v>77297</v>
      </c>
      <c r="X379">
        <f t="shared" si="11"/>
        <v>3666550</v>
      </c>
      <c r="Y379">
        <f>VLOOKUP(A379,'[1]PIVOT- Population Data Set'!A379:L848,12,FALSE)</f>
        <v>768118</v>
      </c>
      <c r="Z379" s="9">
        <f>B379/N379</f>
        <v>0</v>
      </c>
      <c r="AA379" s="9">
        <f>C379/O379</f>
        <v>0</v>
      </c>
      <c r="AB379" s="9">
        <f>D379/P379</f>
        <v>0</v>
      </c>
      <c r="AC379" s="9">
        <f>E379/Q379</f>
        <v>0</v>
      </c>
      <c r="AD379" s="9">
        <f>F379/R379</f>
        <v>0</v>
      </c>
      <c r="AE379" s="9">
        <f>G379/S379</f>
        <v>0</v>
      </c>
      <c r="AF379" s="9">
        <f>H379/T379</f>
        <v>0</v>
      </c>
      <c r="AG379" s="9">
        <f>I379/U379</f>
        <v>0</v>
      </c>
      <c r="AH379" s="9">
        <f>J379/V379</f>
        <v>5.7382881538779356E-6</v>
      </c>
      <c r="AI379" s="9">
        <f>K379/W379</f>
        <v>7.6328964901613261E-4</v>
      </c>
      <c r="AJ379" s="9">
        <f>M379/Y379</f>
        <v>9.1131831307168955E-5</v>
      </c>
    </row>
    <row r="380" spans="1:36" x14ac:dyDescent="0.3">
      <c r="A380" t="s">
        <v>403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55</v>
      </c>
      <c r="L380">
        <f t="shared" si="10"/>
        <v>55</v>
      </c>
      <c r="M380">
        <v>55</v>
      </c>
      <c r="N380">
        <f>VLOOKUP(A380,'[1]PIVOT- Population Data Set'!A380:L849,2,FALSE)</f>
        <v>46504</v>
      </c>
      <c r="O380">
        <f>VLOOKUP(A380,'[1]PIVOT- Population Data Set'!A380:L849,3,FALSE)</f>
        <v>94048</v>
      </c>
      <c r="P380">
        <f>VLOOKUP(A380,'[1]PIVOT- Population Data Set'!A380:L849,4,FALSE)</f>
        <v>145107</v>
      </c>
      <c r="Q380">
        <f>VLOOKUP(A380,'[1]PIVOT- Population Data Set'!A380:L849,5,FALSE)</f>
        <v>190353</v>
      </c>
      <c r="R380">
        <f>VLOOKUP(A380,'[1]PIVOT- Population Data Set'!A380:L849,6,FALSE)</f>
        <v>231686</v>
      </c>
      <c r="S380">
        <f>VLOOKUP(A380,'[1]PIVOT- Population Data Set'!A380:L849,7,FALSE)</f>
        <v>279591</v>
      </c>
      <c r="T380">
        <f>VLOOKUP(A380,'[1]PIVOT- Population Data Set'!A380:L849,8,FALSE)</f>
        <v>326687</v>
      </c>
      <c r="U380">
        <f>VLOOKUP(A380,'[1]PIVOT- Population Data Set'!A380:L849,9,FALSE)</f>
        <v>359051</v>
      </c>
      <c r="V380">
        <f>VLOOKUP(A380,'[1]PIVOT- Population Data Set'!A380:L849,10,FALSE)</f>
        <v>377572</v>
      </c>
      <c r="W380">
        <f>VLOOKUP(A380,'[1]PIVOT- Population Data Set'!A380:L849,11,FALSE)</f>
        <v>61378</v>
      </c>
      <c r="X380">
        <f t="shared" si="11"/>
        <v>798001</v>
      </c>
      <c r="Y380">
        <f>VLOOKUP(A380,'[1]PIVOT- Population Data Set'!A380:L849,12,FALSE)</f>
        <v>892703</v>
      </c>
      <c r="Z380" s="9">
        <f>B380/N380</f>
        <v>0</v>
      </c>
      <c r="AA380" s="9">
        <f>C380/O380</f>
        <v>0</v>
      </c>
      <c r="AB380" s="9">
        <f>D380/P380</f>
        <v>0</v>
      </c>
      <c r="AC380" s="9">
        <f>E380/Q380</f>
        <v>0</v>
      </c>
      <c r="AD380" s="9">
        <f>F380/R380</f>
        <v>0</v>
      </c>
      <c r="AE380" s="9">
        <f>G380/S380</f>
        <v>0</v>
      </c>
      <c r="AF380" s="9">
        <f>H380/T380</f>
        <v>0</v>
      </c>
      <c r="AG380" s="9">
        <f>I380/U380</f>
        <v>0</v>
      </c>
      <c r="AH380" s="9">
        <f>J380/V380</f>
        <v>0</v>
      </c>
      <c r="AI380" s="9">
        <f>K380/W380</f>
        <v>8.9608654566782889E-4</v>
      </c>
      <c r="AJ380" s="9">
        <f>M380/Y380</f>
        <v>6.1610636460278497E-5</v>
      </c>
    </row>
    <row r="381" spans="1:36" x14ac:dyDescent="0.3">
      <c r="A381" t="s">
        <v>404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11</v>
      </c>
      <c r="H381">
        <v>109</v>
      </c>
      <c r="I381">
        <v>155</v>
      </c>
      <c r="J381">
        <v>378</v>
      </c>
      <c r="K381">
        <v>554</v>
      </c>
      <c r="L381">
        <f t="shared" si="10"/>
        <v>1087</v>
      </c>
      <c r="M381">
        <v>1207</v>
      </c>
      <c r="N381">
        <f>VLOOKUP(A381,'[1]PIVOT- Population Data Set'!A381:L850,2,FALSE)</f>
        <v>365070</v>
      </c>
      <c r="O381">
        <f>VLOOKUP(A381,'[1]PIVOT- Population Data Set'!A381:L850,3,FALSE)</f>
        <v>716317</v>
      </c>
      <c r="P381">
        <f>VLOOKUP(A381,'[1]PIVOT- Population Data Set'!A381:L850,4,FALSE)</f>
        <v>1074909</v>
      </c>
      <c r="Q381">
        <f>VLOOKUP(A381,'[1]PIVOT- Population Data Set'!A381:L850,5,FALSE)</f>
        <v>1426386</v>
      </c>
      <c r="R381">
        <f>VLOOKUP(A381,'[1]PIVOT- Population Data Set'!A381:L850,6,FALSE)</f>
        <v>1735045</v>
      </c>
      <c r="S381">
        <f>VLOOKUP(A381,'[1]PIVOT- Population Data Set'!A381:L850,7,FALSE)</f>
        <v>2085092</v>
      </c>
      <c r="T381">
        <f>VLOOKUP(A381,'[1]PIVOT- Population Data Set'!A381:L850,8,FALSE)</f>
        <v>2462391</v>
      </c>
      <c r="U381">
        <f>VLOOKUP(A381,'[1]PIVOT- Population Data Set'!A381:L850,9,FALSE)</f>
        <v>2805610</v>
      </c>
      <c r="V381">
        <f>VLOOKUP(A381,'[1]PIVOT- Population Data Set'!A381:L850,10,FALSE)</f>
        <v>3185110</v>
      </c>
      <c r="W381">
        <f>VLOOKUP(A381,'[1]PIVOT- Population Data Set'!A381:L850,11,FALSE)</f>
        <v>203396</v>
      </c>
      <c r="X381">
        <f t="shared" si="11"/>
        <v>6194116</v>
      </c>
      <c r="Y381">
        <f>VLOOKUP(A381,'[1]PIVOT- Population Data Set'!A381:L850,12,FALSE)</f>
        <v>6056214</v>
      </c>
      <c r="Z381" s="9">
        <f>B381/N381</f>
        <v>0</v>
      </c>
      <c r="AA381" s="9">
        <f>C381/O381</f>
        <v>0</v>
      </c>
      <c r="AB381" s="9">
        <f>D381/P381</f>
        <v>0</v>
      </c>
      <c r="AC381" s="9">
        <f>E381/Q381</f>
        <v>0</v>
      </c>
      <c r="AD381" s="9">
        <f>F381/R381</f>
        <v>0</v>
      </c>
      <c r="AE381" s="9">
        <f>G381/S381</f>
        <v>5.2755465945867134E-6</v>
      </c>
      <c r="AF381" s="9">
        <f>H381/T381</f>
        <v>4.4265918775694032E-5</v>
      </c>
      <c r="AG381" s="9">
        <f>I381/U381</f>
        <v>5.5246452643097225E-5</v>
      </c>
      <c r="AH381" s="9">
        <f>J381/V381</f>
        <v>1.186772199390288E-4</v>
      </c>
      <c r="AI381" s="9">
        <f>K381/W381</f>
        <v>2.7237507128950421E-3</v>
      </c>
      <c r="AJ381" s="9">
        <f>M381/Y381</f>
        <v>1.9929943030414711E-4</v>
      </c>
    </row>
    <row r="382" spans="1:36" x14ac:dyDescent="0.3">
      <c r="A382" t="s">
        <v>405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110</v>
      </c>
      <c r="I382">
        <v>209</v>
      </c>
      <c r="J382">
        <v>373</v>
      </c>
      <c r="K382">
        <v>535</v>
      </c>
      <c r="L382">
        <f t="shared" si="10"/>
        <v>1117</v>
      </c>
      <c r="M382">
        <v>1227</v>
      </c>
      <c r="N382">
        <f>VLOOKUP(A382,'[1]PIVOT- Population Data Set'!A382:L851,2,FALSE)</f>
        <v>361613</v>
      </c>
      <c r="O382">
        <f>VLOOKUP(A382,'[1]PIVOT- Population Data Set'!A382:L851,3,FALSE)</f>
        <v>716912</v>
      </c>
      <c r="P382">
        <f>VLOOKUP(A382,'[1]PIVOT- Population Data Set'!A382:L851,4,FALSE)</f>
        <v>1076362</v>
      </c>
      <c r="Q382">
        <f>VLOOKUP(A382,'[1]PIVOT- Population Data Set'!A382:L851,5,FALSE)</f>
        <v>1428516</v>
      </c>
      <c r="R382">
        <f>VLOOKUP(A382,'[1]PIVOT- Population Data Set'!A382:L851,6,FALSE)</f>
        <v>1755107</v>
      </c>
      <c r="S382">
        <f>VLOOKUP(A382,'[1]PIVOT- Population Data Set'!A382:L851,7,FALSE)</f>
        <v>2118246</v>
      </c>
      <c r="T382">
        <f>VLOOKUP(A382,'[1]PIVOT- Population Data Set'!A382:L851,8,FALSE)</f>
        <v>2466423</v>
      </c>
      <c r="U382">
        <f>VLOOKUP(A382,'[1]PIVOT- Population Data Set'!A382:L851,9,FALSE)</f>
        <v>2838314</v>
      </c>
      <c r="V382">
        <f>VLOOKUP(A382,'[1]PIVOT- Population Data Set'!A382:L851,10,FALSE)</f>
        <v>3230846</v>
      </c>
      <c r="W382">
        <f>VLOOKUP(A382,'[1]PIVOT- Population Data Set'!A382:L851,11,FALSE)</f>
        <v>385084</v>
      </c>
      <c r="X382">
        <f t="shared" si="11"/>
        <v>6454244</v>
      </c>
      <c r="Y382">
        <f>VLOOKUP(A382,'[1]PIVOT- Population Data Set'!A382:L851,12,FALSE)</f>
        <v>6268463</v>
      </c>
      <c r="Z382" s="9">
        <f>B382/N382</f>
        <v>0</v>
      </c>
      <c r="AA382" s="9">
        <f>C382/O382</f>
        <v>0</v>
      </c>
      <c r="AB382" s="9">
        <f>D382/P382</f>
        <v>0</v>
      </c>
      <c r="AC382" s="9">
        <f>E382/Q382</f>
        <v>0</v>
      </c>
      <c r="AD382" s="9">
        <f>F382/R382</f>
        <v>0</v>
      </c>
      <c r="AE382" s="9">
        <f>G382/S382</f>
        <v>0</v>
      </c>
      <c r="AF382" s="9">
        <f>H382/T382</f>
        <v>4.4599000252592521E-5</v>
      </c>
      <c r="AG382" s="9">
        <f>I382/U382</f>
        <v>7.3635263751649748E-5</v>
      </c>
      <c r="AH382" s="9">
        <f>J382/V382</f>
        <v>1.1544963764908634E-4</v>
      </c>
      <c r="AI382" s="9">
        <f>K382/W382</f>
        <v>1.3893072680246387E-3</v>
      </c>
      <c r="AJ382" s="9">
        <f>M382/Y382</f>
        <v>1.9574176317224812E-4</v>
      </c>
    </row>
    <row r="383" spans="1:36" x14ac:dyDescent="0.3">
      <c r="A383" t="s">
        <v>406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27</v>
      </c>
      <c r="H383">
        <v>87</v>
      </c>
      <c r="I383">
        <v>236</v>
      </c>
      <c r="J383">
        <v>406</v>
      </c>
      <c r="K383">
        <v>550</v>
      </c>
      <c r="L383">
        <f t="shared" si="10"/>
        <v>1192</v>
      </c>
      <c r="M383">
        <v>1306</v>
      </c>
      <c r="N383">
        <f>VLOOKUP(A383,'[1]PIVOT- Population Data Set'!A383:L852,2,FALSE)</f>
        <v>360826</v>
      </c>
      <c r="O383">
        <f>VLOOKUP(A383,'[1]PIVOT- Population Data Set'!A383:L852,3,FALSE)</f>
        <v>706601</v>
      </c>
      <c r="P383">
        <f>VLOOKUP(A383,'[1]PIVOT- Population Data Set'!A383:L852,4,FALSE)</f>
        <v>1068340</v>
      </c>
      <c r="Q383">
        <f>VLOOKUP(A383,'[1]PIVOT- Population Data Set'!A383:L852,5,FALSE)</f>
        <v>1425930</v>
      </c>
      <c r="R383">
        <f>VLOOKUP(A383,'[1]PIVOT- Population Data Set'!A383:L852,6,FALSE)</f>
        <v>1741852</v>
      </c>
      <c r="S383">
        <f>VLOOKUP(A383,'[1]PIVOT- Population Data Set'!A383:L852,7,FALSE)</f>
        <v>2092881</v>
      </c>
      <c r="T383">
        <f>VLOOKUP(A383,'[1]PIVOT- Population Data Set'!A383:L852,8,FALSE)</f>
        <v>2438403</v>
      </c>
      <c r="U383">
        <f>VLOOKUP(A383,'[1]PIVOT- Population Data Set'!A383:L852,9,FALSE)</f>
        <v>2799401</v>
      </c>
      <c r="V383">
        <f>VLOOKUP(A383,'[1]PIVOT- Population Data Set'!A383:L852,10,FALSE)</f>
        <v>3184159</v>
      </c>
      <c r="W383">
        <f>VLOOKUP(A383,'[1]PIVOT- Population Data Set'!A383:L852,11,FALSE)</f>
        <v>218053</v>
      </c>
      <c r="X383">
        <f t="shared" si="11"/>
        <v>6201613</v>
      </c>
      <c r="Y383">
        <f>VLOOKUP(A383,'[1]PIVOT- Population Data Set'!A383:L852,12,FALSE)</f>
        <v>6341858</v>
      </c>
      <c r="Z383" s="9">
        <f>B383/N383</f>
        <v>0</v>
      </c>
      <c r="AA383" s="9">
        <f>C383/O383</f>
        <v>0</v>
      </c>
      <c r="AB383" s="9">
        <f>D383/P383</f>
        <v>0</v>
      </c>
      <c r="AC383" s="9">
        <f>E383/Q383</f>
        <v>0</v>
      </c>
      <c r="AD383" s="9">
        <f>F383/R383</f>
        <v>0</v>
      </c>
      <c r="AE383" s="9">
        <f>G383/S383</f>
        <v>1.2900876829595185E-5</v>
      </c>
      <c r="AF383" s="9">
        <f>H383/T383</f>
        <v>3.5679089961749552E-5</v>
      </c>
      <c r="AG383" s="9">
        <f>I383/U383</f>
        <v>8.4303749266360906E-5</v>
      </c>
      <c r="AH383" s="9">
        <f>J383/V383</f>
        <v>1.2750619551347783E-4</v>
      </c>
      <c r="AI383" s="9">
        <f>K383/W383</f>
        <v>2.5223225546082834E-3</v>
      </c>
      <c r="AJ383" s="9">
        <f>M383/Y383</f>
        <v>2.059333400400955E-4</v>
      </c>
    </row>
    <row r="384" spans="1:36" x14ac:dyDescent="0.3">
      <c r="A384" t="s">
        <v>407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83</v>
      </c>
      <c r="I384">
        <v>211</v>
      </c>
      <c r="J384">
        <v>355</v>
      </c>
      <c r="K384">
        <v>630</v>
      </c>
      <c r="L384">
        <f t="shared" si="10"/>
        <v>1196</v>
      </c>
      <c r="M384">
        <v>1279</v>
      </c>
      <c r="N384">
        <f>VLOOKUP(A384,'[1]PIVOT- Population Data Set'!A384:L853,2,FALSE)</f>
        <v>372027</v>
      </c>
      <c r="O384">
        <f>VLOOKUP(A384,'[1]PIVOT- Population Data Set'!A384:L853,3,FALSE)</f>
        <v>732341</v>
      </c>
      <c r="P384">
        <f>VLOOKUP(A384,'[1]PIVOT- Population Data Set'!A384:L853,4,FALSE)</f>
        <v>1101882</v>
      </c>
      <c r="Q384">
        <f>VLOOKUP(A384,'[1]PIVOT- Population Data Set'!A384:L853,5,FALSE)</f>
        <v>1449022</v>
      </c>
      <c r="R384">
        <f>VLOOKUP(A384,'[1]PIVOT- Population Data Set'!A384:L853,6,FALSE)</f>
        <v>1771794</v>
      </c>
      <c r="S384">
        <f>VLOOKUP(A384,'[1]PIVOT- Population Data Set'!A384:L853,7,FALSE)</f>
        <v>2123842</v>
      </c>
      <c r="T384">
        <f>VLOOKUP(A384,'[1]PIVOT- Population Data Set'!A384:L853,8,FALSE)</f>
        <v>2481632</v>
      </c>
      <c r="U384">
        <f>VLOOKUP(A384,'[1]PIVOT- Population Data Set'!A384:L853,9,FALSE)</f>
        <v>2837749</v>
      </c>
      <c r="V384">
        <f>VLOOKUP(A384,'[1]PIVOT- Population Data Set'!A384:L853,10,FALSE)</f>
        <v>3214375</v>
      </c>
      <c r="W384">
        <f>VLOOKUP(A384,'[1]PIVOT- Population Data Set'!A384:L853,11,FALSE)</f>
        <v>234990</v>
      </c>
      <c r="X384">
        <f t="shared" si="11"/>
        <v>6287114</v>
      </c>
      <c r="Y384">
        <f>VLOOKUP(A384,'[1]PIVOT- Population Data Set'!A384:L853,12,FALSE)</f>
        <v>6331873</v>
      </c>
      <c r="Z384" s="9">
        <f>B384/N384</f>
        <v>0</v>
      </c>
      <c r="AA384" s="9">
        <f>C384/O384</f>
        <v>0</v>
      </c>
      <c r="AB384" s="9">
        <f>D384/P384</f>
        <v>0</v>
      </c>
      <c r="AC384" s="9">
        <f>E384/Q384</f>
        <v>0</v>
      </c>
      <c r="AD384" s="9">
        <f>F384/R384</f>
        <v>0</v>
      </c>
      <c r="AE384" s="9">
        <f>G384/S384</f>
        <v>0</v>
      </c>
      <c r="AF384" s="9">
        <f>H384/T384</f>
        <v>3.3445732485719075E-5</v>
      </c>
      <c r="AG384" s="9">
        <f>I384/U384</f>
        <v>7.4354708608830454E-5</v>
      </c>
      <c r="AH384" s="9">
        <f>J384/V384</f>
        <v>1.1044137662842698E-4</v>
      </c>
      <c r="AI384" s="9">
        <f>K384/W384</f>
        <v>2.6809651474530832E-3</v>
      </c>
      <c r="AJ384" s="9">
        <f>M384/Y384</f>
        <v>2.019939439720285E-4</v>
      </c>
    </row>
    <row r="385" spans="1:36" x14ac:dyDescent="0.3">
      <c r="A385" t="s">
        <v>408</v>
      </c>
      <c r="B385">
        <v>0</v>
      </c>
      <c r="C385">
        <v>0</v>
      </c>
      <c r="D385">
        <v>0</v>
      </c>
      <c r="E385">
        <v>0</v>
      </c>
      <c r="F385">
        <v>13</v>
      </c>
      <c r="G385">
        <v>25</v>
      </c>
      <c r="H385">
        <v>142</v>
      </c>
      <c r="I385">
        <v>247</v>
      </c>
      <c r="J385">
        <v>411</v>
      </c>
      <c r="K385">
        <v>597</v>
      </c>
      <c r="L385">
        <f t="shared" si="10"/>
        <v>1255</v>
      </c>
      <c r="M385">
        <v>1435</v>
      </c>
      <c r="N385">
        <f>VLOOKUP(A385,'[1]PIVOT- Population Data Set'!A385:L854,2,FALSE)</f>
        <v>321178</v>
      </c>
      <c r="O385">
        <f>VLOOKUP(A385,'[1]PIVOT- Population Data Set'!A385:L854,3,FALSE)</f>
        <v>625515</v>
      </c>
      <c r="P385">
        <f>VLOOKUP(A385,'[1]PIVOT- Population Data Set'!A385:L854,4,FALSE)</f>
        <v>954787</v>
      </c>
      <c r="Q385">
        <f>VLOOKUP(A385,'[1]PIVOT- Population Data Set'!A385:L854,5,FALSE)</f>
        <v>1250861</v>
      </c>
      <c r="R385">
        <f>VLOOKUP(A385,'[1]PIVOT- Population Data Set'!A385:L854,6,FALSE)</f>
        <v>1520996</v>
      </c>
      <c r="S385">
        <f>VLOOKUP(A385,'[1]PIVOT- Population Data Set'!A385:L854,7,FALSE)</f>
        <v>1809554</v>
      </c>
      <c r="T385">
        <f>VLOOKUP(A385,'[1]PIVOT- Population Data Set'!A385:L854,8,FALSE)</f>
        <v>2122091</v>
      </c>
      <c r="U385">
        <f>VLOOKUP(A385,'[1]PIVOT- Population Data Set'!A385:L854,9,FALSE)</f>
        <v>2470837</v>
      </c>
      <c r="V385">
        <f>VLOOKUP(A385,'[1]PIVOT- Population Data Set'!A385:L854,10,FALSE)</f>
        <v>2829952</v>
      </c>
      <c r="W385">
        <f>VLOOKUP(A385,'[1]PIVOT- Population Data Set'!A385:L854,11,FALSE)</f>
        <v>218319</v>
      </c>
      <c r="X385">
        <f t="shared" si="11"/>
        <v>5519108</v>
      </c>
      <c r="Y385">
        <f>VLOOKUP(A385,'[1]PIVOT- Population Data Set'!A385:L854,12,FALSE)</f>
        <v>6184829</v>
      </c>
      <c r="Z385" s="9">
        <f>B385/N385</f>
        <v>0</v>
      </c>
      <c r="AA385" s="9">
        <f>C385/O385</f>
        <v>0</v>
      </c>
      <c r="AB385" s="9">
        <f>D385/P385</f>
        <v>0</v>
      </c>
      <c r="AC385" s="9">
        <f>E385/Q385</f>
        <v>0</v>
      </c>
      <c r="AD385" s="9">
        <f>F385/R385</f>
        <v>8.5470310244076909E-6</v>
      </c>
      <c r="AE385" s="9">
        <f>G385/S385</f>
        <v>1.3815558971989782E-5</v>
      </c>
      <c r="AF385" s="9">
        <f>H385/T385</f>
        <v>6.6915132291687769E-5</v>
      </c>
      <c r="AG385" s="9">
        <f>I385/U385</f>
        <v>9.9966124839477472E-5</v>
      </c>
      <c r="AH385" s="9">
        <f>J385/V385</f>
        <v>1.4523214528020263E-4</v>
      </c>
      <c r="AI385" s="9">
        <f>K385/W385</f>
        <v>2.7345306638451076E-3</v>
      </c>
      <c r="AJ385" s="9">
        <f>M385/Y385</f>
        <v>2.3201934928192842E-4</v>
      </c>
    </row>
    <row r="386" spans="1:36" x14ac:dyDescent="0.3">
      <c r="A386" t="s">
        <v>409</v>
      </c>
      <c r="B386">
        <v>0</v>
      </c>
      <c r="C386">
        <v>0</v>
      </c>
      <c r="D386">
        <v>0</v>
      </c>
      <c r="E386">
        <v>0</v>
      </c>
      <c r="F386">
        <v>16</v>
      </c>
      <c r="G386">
        <v>59</v>
      </c>
      <c r="H386">
        <v>162</v>
      </c>
      <c r="I386">
        <v>257</v>
      </c>
      <c r="J386">
        <v>409</v>
      </c>
      <c r="K386">
        <v>582</v>
      </c>
      <c r="L386">
        <f t="shared" si="10"/>
        <v>1248</v>
      </c>
      <c r="M386">
        <v>1485</v>
      </c>
      <c r="N386">
        <f>VLOOKUP(A386,'[1]PIVOT- Population Data Set'!A386:L855,2,FALSE)</f>
        <v>370007</v>
      </c>
      <c r="O386">
        <f>VLOOKUP(A386,'[1]PIVOT- Population Data Set'!A386:L855,3,FALSE)</f>
        <v>735391</v>
      </c>
      <c r="P386">
        <f>VLOOKUP(A386,'[1]PIVOT- Population Data Set'!A386:L855,4,FALSE)</f>
        <v>1126254</v>
      </c>
      <c r="Q386">
        <f>VLOOKUP(A386,'[1]PIVOT- Population Data Set'!A386:L855,5,FALSE)</f>
        <v>1484352</v>
      </c>
      <c r="R386">
        <f>VLOOKUP(A386,'[1]PIVOT- Population Data Set'!A386:L855,6,FALSE)</f>
        <v>1829908</v>
      </c>
      <c r="S386">
        <f>VLOOKUP(A386,'[1]PIVOT- Population Data Set'!A386:L855,7,FALSE)</f>
        <v>2175232</v>
      </c>
      <c r="T386">
        <f>VLOOKUP(A386,'[1]PIVOT- Population Data Set'!A386:L855,8,FALSE)</f>
        <v>2551507</v>
      </c>
      <c r="U386">
        <f>VLOOKUP(A386,'[1]PIVOT- Population Data Set'!A386:L855,9,FALSE)</f>
        <v>2943472</v>
      </c>
      <c r="V386">
        <f>VLOOKUP(A386,'[1]PIVOT- Population Data Set'!A386:L855,10,FALSE)</f>
        <v>3329074</v>
      </c>
      <c r="W386">
        <f>VLOOKUP(A386,'[1]PIVOT- Population Data Set'!A386:L855,11,FALSE)</f>
        <v>216027</v>
      </c>
      <c r="X386">
        <f t="shared" si="11"/>
        <v>6488573</v>
      </c>
      <c r="Y386">
        <f>VLOOKUP(A386,'[1]PIVOT- Population Data Set'!A386:L855,12,FALSE)</f>
        <v>6516834</v>
      </c>
      <c r="Z386" s="9">
        <f>B386/N386</f>
        <v>0</v>
      </c>
      <c r="AA386" s="9">
        <f>C386/O386</f>
        <v>0</v>
      </c>
      <c r="AB386" s="9">
        <f>D386/P386</f>
        <v>0</v>
      </c>
      <c r="AC386" s="9">
        <f>E386/Q386</f>
        <v>0</v>
      </c>
      <c r="AD386" s="9">
        <f>F386/R386</f>
        <v>8.7436089683197193E-6</v>
      </c>
      <c r="AE386" s="9">
        <f>G386/S386</f>
        <v>2.7123543603624809E-5</v>
      </c>
      <c r="AF386" s="9">
        <f>H386/T386</f>
        <v>6.349188930306678E-5</v>
      </c>
      <c r="AG386" s="9">
        <f>I386/U386</f>
        <v>8.7311854843531714E-5</v>
      </c>
      <c r="AH386" s="9">
        <f>J386/V386</f>
        <v>1.2285698665755101E-4</v>
      </c>
      <c r="AI386" s="9">
        <f>K386/W386</f>
        <v>2.6941076809843213E-3</v>
      </c>
      <c r="AJ386" s="9">
        <f>M386/Y386</f>
        <v>2.2787138662731012E-4</v>
      </c>
    </row>
    <row r="387" spans="1:36" x14ac:dyDescent="0.3">
      <c r="A387" t="s">
        <v>410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32</v>
      </c>
      <c r="H387">
        <v>80</v>
      </c>
      <c r="I387">
        <v>308</v>
      </c>
      <c r="J387">
        <v>485</v>
      </c>
      <c r="K387">
        <v>645</v>
      </c>
      <c r="L387">
        <f t="shared" si="10"/>
        <v>1438</v>
      </c>
      <c r="M387">
        <v>1550</v>
      </c>
      <c r="N387">
        <f>VLOOKUP(A387,'[1]PIVOT- Population Data Set'!A387:L856,2,FALSE)</f>
        <v>332548</v>
      </c>
      <c r="O387">
        <f>VLOOKUP(A387,'[1]PIVOT- Population Data Set'!A387:L856,3,FALSE)</f>
        <v>660516</v>
      </c>
      <c r="P387">
        <f>VLOOKUP(A387,'[1]PIVOT- Population Data Set'!A387:L856,4,FALSE)</f>
        <v>996729</v>
      </c>
      <c r="Q387">
        <f>VLOOKUP(A387,'[1]PIVOT- Population Data Set'!A387:L856,5,FALSE)</f>
        <v>1320479</v>
      </c>
      <c r="R387">
        <f>VLOOKUP(A387,'[1]PIVOT- Population Data Set'!A387:L856,6,FALSE)</f>
        <v>1651939</v>
      </c>
      <c r="S387">
        <f>VLOOKUP(A387,'[1]PIVOT- Population Data Set'!A387:L856,7,FALSE)</f>
        <v>1981058</v>
      </c>
      <c r="T387">
        <f>VLOOKUP(A387,'[1]PIVOT- Population Data Set'!A387:L856,8,FALSE)</f>
        <v>2292214</v>
      </c>
      <c r="U387">
        <f>VLOOKUP(A387,'[1]PIVOT- Population Data Set'!A387:L856,9,FALSE)</f>
        <v>2615614</v>
      </c>
      <c r="V387">
        <f>VLOOKUP(A387,'[1]PIVOT- Population Data Set'!A387:L856,10,FALSE)</f>
        <v>2963803</v>
      </c>
      <c r="W387">
        <f>VLOOKUP(A387,'[1]PIVOT- Population Data Set'!A387:L856,11,FALSE)</f>
        <v>279450</v>
      </c>
      <c r="X387">
        <f t="shared" si="11"/>
        <v>5858867</v>
      </c>
      <c r="Y387">
        <f>VLOOKUP(A387,'[1]PIVOT- Population Data Set'!A387:L856,12,FALSE)</f>
        <v>6469040</v>
      </c>
      <c r="Z387" s="9">
        <f>B387/N387</f>
        <v>0</v>
      </c>
      <c r="AA387" s="9">
        <f>C387/O387</f>
        <v>0</v>
      </c>
      <c r="AB387" s="9">
        <f>D387/P387</f>
        <v>0</v>
      </c>
      <c r="AC387" s="9">
        <f>E387/Q387</f>
        <v>0</v>
      </c>
      <c r="AD387" s="9">
        <f>F387/R387</f>
        <v>0</v>
      </c>
      <c r="AE387" s="9">
        <f>G387/S387</f>
        <v>1.6152984920179015E-5</v>
      </c>
      <c r="AF387" s="9">
        <f>H387/T387</f>
        <v>3.4900755339597436E-5</v>
      </c>
      <c r="AG387" s="9">
        <f>I387/U387</f>
        <v>1.1775437813071806E-4</v>
      </c>
      <c r="AH387" s="9">
        <f>J387/V387</f>
        <v>1.6364110570101995E-4</v>
      </c>
      <c r="AI387" s="9">
        <f>K387/W387</f>
        <v>2.3081052066559315E-3</v>
      </c>
      <c r="AJ387" s="9">
        <f>M387/Y387</f>
        <v>2.3960278495727342E-4</v>
      </c>
    </row>
    <row r="388" spans="1:36" x14ac:dyDescent="0.3">
      <c r="A388" t="s">
        <v>411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37</v>
      </c>
      <c r="H388">
        <v>178</v>
      </c>
      <c r="I388">
        <v>281</v>
      </c>
      <c r="J388">
        <v>412</v>
      </c>
      <c r="K388">
        <v>519</v>
      </c>
      <c r="L388">
        <f t="shared" ref="L388:L451" si="12">SUM(I388:K388)</f>
        <v>1212</v>
      </c>
      <c r="M388">
        <v>1427</v>
      </c>
      <c r="N388">
        <f>VLOOKUP(A388,'[1]PIVOT- Population Data Set'!A388:L857,2,FALSE)</f>
        <v>354379</v>
      </c>
      <c r="O388">
        <f>VLOOKUP(A388,'[1]PIVOT- Population Data Set'!A388:L857,3,FALSE)</f>
        <v>673863</v>
      </c>
      <c r="P388">
        <f>VLOOKUP(A388,'[1]PIVOT- Population Data Set'!A388:L857,4,FALSE)</f>
        <v>1040550</v>
      </c>
      <c r="Q388">
        <f>VLOOKUP(A388,'[1]PIVOT- Population Data Set'!A388:L857,5,FALSE)</f>
        <v>1386037</v>
      </c>
      <c r="R388">
        <f>VLOOKUP(A388,'[1]PIVOT- Population Data Set'!A388:L857,6,FALSE)</f>
        <v>1720513</v>
      </c>
      <c r="S388">
        <f>VLOOKUP(A388,'[1]PIVOT- Population Data Set'!A388:L857,7,FALSE)</f>
        <v>2031410</v>
      </c>
      <c r="T388">
        <f>VLOOKUP(A388,'[1]PIVOT- Population Data Set'!A388:L857,8,FALSE)</f>
        <v>2365583</v>
      </c>
      <c r="U388">
        <f>VLOOKUP(A388,'[1]PIVOT- Population Data Set'!A388:L857,9,FALSE)</f>
        <v>2749370</v>
      </c>
      <c r="V388">
        <f>VLOOKUP(A388,'[1]PIVOT- Population Data Set'!A388:L857,10,FALSE)</f>
        <v>3125420</v>
      </c>
      <c r="W388">
        <f>VLOOKUP(A388,'[1]PIVOT- Population Data Set'!A388:L857,11,FALSE)</f>
        <v>134852</v>
      </c>
      <c r="X388">
        <f t="shared" ref="X388:X451" si="13">SUM(U388:W388)</f>
        <v>6009642</v>
      </c>
      <c r="Y388">
        <f>VLOOKUP(A388,'[1]PIVOT- Population Data Set'!A388:L857,12,FALSE)</f>
        <v>6350236</v>
      </c>
      <c r="Z388" s="9">
        <f>B388/N388</f>
        <v>0</v>
      </c>
      <c r="AA388" s="9">
        <f>C388/O388</f>
        <v>0</v>
      </c>
      <c r="AB388" s="9">
        <f>D388/P388</f>
        <v>0</v>
      </c>
      <c r="AC388" s="9">
        <f>E388/Q388</f>
        <v>0</v>
      </c>
      <c r="AD388" s="9">
        <f>F388/R388</f>
        <v>0</v>
      </c>
      <c r="AE388" s="9">
        <f>G388/S388</f>
        <v>1.8213949916560419E-5</v>
      </c>
      <c r="AF388" s="9">
        <f>H388/T388</f>
        <v>7.5245721667766468E-5</v>
      </c>
      <c r="AG388" s="9">
        <f>I388/U388</f>
        <v>1.0220523247143891E-4</v>
      </c>
      <c r="AH388" s="9">
        <f>J388/V388</f>
        <v>1.3182228308515335E-4</v>
      </c>
      <c r="AI388" s="9">
        <f>K388/W388</f>
        <v>3.8486637202266188E-3</v>
      </c>
      <c r="AJ388" s="9">
        <f>M388/Y388</f>
        <v>2.2471605779690707E-4</v>
      </c>
    </row>
    <row r="389" spans="1:36" x14ac:dyDescent="0.3">
      <c r="A389" t="s">
        <v>412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48</v>
      </c>
      <c r="H389">
        <v>157</v>
      </c>
      <c r="I389">
        <v>337</v>
      </c>
      <c r="J389">
        <v>439</v>
      </c>
      <c r="K389">
        <v>545</v>
      </c>
      <c r="L389">
        <f t="shared" si="12"/>
        <v>1321</v>
      </c>
      <c r="M389">
        <v>1526</v>
      </c>
      <c r="N389">
        <f>VLOOKUP(A389,'[1]PIVOT- Population Data Set'!A389:L858,2,FALSE)</f>
        <v>221599</v>
      </c>
      <c r="O389">
        <f>VLOOKUP(A389,'[1]PIVOT- Population Data Set'!A389:L858,3,FALSE)</f>
        <v>469366</v>
      </c>
      <c r="P389">
        <f>VLOOKUP(A389,'[1]PIVOT- Population Data Set'!A389:L858,4,FALSE)</f>
        <v>711288</v>
      </c>
      <c r="Q389">
        <f>VLOOKUP(A389,'[1]PIVOT- Population Data Set'!A389:L858,5,FALSE)</f>
        <v>940099</v>
      </c>
      <c r="R389">
        <f>VLOOKUP(A389,'[1]PIVOT- Population Data Set'!A389:L858,6,FALSE)</f>
        <v>1175222</v>
      </c>
      <c r="S389">
        <f>VLOOKUP(A389,'[1]PIVOT- Population Data Set'!A389:L858,7,FALSE)</f>
        <v>1444657</v>
      </c>
      <c r="T389">
        <f>VLOOKUP(A389,'[1]PIVOT- Population Data Set'!A389:L858,8,FALSE)</f>
        <v>1700410</v>
      </c>
      <c r="U389">
        <f>VLOOKUP(A389,'[1]PIVOT- Population Data Set'!A389:L858,9,FALSE)</f>
        <v>1896749</v>
      </c>
      <c r="V389">
        <f>VLOOKUP(A389,'[1]PIVOT- Population Data Set'!A389:L858,10,FALSE)</f>
        <v>2011617</v>
      </c>
      <c r="W389">
        <f>VLOOKUP(A389,'[1]PIVOT- Population Data Set'!A389:L858,11,FALSE)</f>
        <v>216828</v>
      </c>
      <c r="X389">
        <f t="shared" si="13"/>
        <v>4125194</v>
      </c>
      <c r="Y389">
        <f>VLOOKUP(A389,'[1]PIVOT- Population Data Set'!A389:L858,12,FALSE)</f>
        <v>6889819</v>
      </c>
      <c r="Z389" s="9">
        <f>B389/N389</f>
        <v>0</v>
      </c>
      <c r="AA389" s="9">
        <f>C389/O389</f>
        <v>0</v>
      </c>
      <c r="AB389" s="9">
        <f>D389/P389</f>
        <v>0</v>
      </c>
      <c r="AC389" s="9">
        <f>E389/Q389</f>
        <v>0</v>
      </c>
      <c r="AD389" s="9">
        <f>F389/R389</f>
        <v>0</v>
      </c>
      <c r="AE389" s="9">
        <f>G389/S389</f>
        <v>3.3225879914747931E-5</v>
      </c>
      <c r="AF389" s="9">
        <f>H389/T389</f>
        <v>9.2330673190583443E-5</v>
      </c>
      <c r="AG389" s="9">
        <f>I389/U389</f>
        <v>1.7767242792799681E-4</v>
      </c>
      <c r="AH389" s="9">
        <f>J389/V389</f>
        <v>2.1823239712132081E-4</v>
      </c>
      <c r="AI389" s="9">
        <f>K389/W389</f>
        <v>2.5135130149242717E-3</v>
      </c>
      <c r="AJ389" s="9">
        <f>M389/Y389</f>
        <v>2.2148622481954895E-4</v>
      </c>
    </row>
    <row r="390" spans="1:36" x14ac:dyDescent="0.3">
      <c r="A390" t="s">
        <v>413</v>
      </c>
      <c r="B390">
        <v>0</v>
      </c>
      <c r="C390">
        <v>0</v>
      </c>
      <c r="D390">
        <v>0</v>
      </c>
      <c r="E390">
        <v>32</v>
      </c>
      <c r="F390">
        <v>86</v>
      </c>
      <c r="G390">
        <v>221</v>
      </c>
      <c r="H390">
        <v>317</v>
      </c>
      <c r="I390">
        <v>415</v>
      </c>
      <c r="J390">
        <v>852</v>
      </c>
      <c r="K390">
        <v>1245</v>
      </c>
      <c r="L390">
        <f t="shared" si="12"/>
        <v>2512</v>
      </c>
      <c r="M390">
        <v>3168</v>
      </c>
      <c r="N390">
        <f>VLOOKUP(A390,'[1]PIVOT- Population Data Set'!A390:L859,2,FALSE)</f>
        <v>919555</v>
      </c>
      <c r="O390">
        <f>VLOOKUP(A390,'[1]PIVOT- Population Data Set'!A390:L859,3,FALSE)</f>
        <v>1878235</v>
      </c>
      <c r="P390">
        <f>VLOOKUP(A390,'[1]PIVOT- Population Data Set'!A390:L859,4,FALSE)</f>
        <v>2798695</v>
      </c>
      <c r="Q390">
        <f>VLOOKUP(A390,'[1]PIVOT- Population Data Set'!A390:L859,5,FALSE)</f>
        <v>3786960</v>
      </c>
      <c r="R390">
        <f>VLOOKUP(A390,'[1]PIVOT- Population Data Set'!A390:L859,6,FALSE)</f>
        <v>4759898</v>
      </c>
      <c r="S390">
        <f>VLOOKUP(A390,'[1]PIVOT- Population Data Set'!A390:L859,7,FALSE)</f>
        <v>5700127</v>
      </c>
      <c r="T390">
        <f>VLOOKUP(A390,'[1]PIVOT- Population Data Set'!A390:L859,8,FALSE)</f>
        <v>6613106</v>
      </c>
      <c r="U390">
        <f>VLOOKUP(A390,'[1]PIVOT- Population Data Set'!A390:L859,9,FALSE)</f>
        <v>7539519</v>
      </c>
      <c r="V390">
        <f>VLOOKUP(A390,'[1]PIVOT- Population Data Set'!A390:L859,10,FALSE)</f>
        <v>8505282</v>
      </c>
      <c r="W390">
        <f>VLOOKUP(A390,'[1]PIVOT- Population Data Set'!A390:L859,11,FALSE)</f>
        <v>410962</v>
      </c>
      <c r="X390">
        <f t="shared" si="13"/>
        <v>16455763</v>
      </c>
      <c r="Y390">
        <f>VLOOKUP(A390,'[1]PIVOT- Population Data Set'!A390:L859,12,FALSE)</f>
        <v>23721521</v>
      </c>
      <c r="Z390" s="9">
        <f>B390/N390</f>
        <v>0</v>
      </c>
      <c r="AA390" s="9">
        <f>C390/O390</f>
        <v>0</v>
      </c>
      <c r="AB390" s="9">
        <f>D390/P390</f>
        <v>0</v>
      </c>
      <c r="AC390" s="9">
        <f>E390/Q390</f>
        <v>8.4500496440416584E-6</v>
      </c>
      <c r="AD390" s="9">
        <f>F390/R390</f>
        <v>1.80676140539146E-5</v>
      </c>
      <c r="AE390" s="9">
        <f>G390/S390</f>
        <v>3.8771065978003651E-5</v>
      </c>
      <c r="AF390" s="9">
        <f>H390/T390</f>
        <v>4.7935115511531195E-5</v>
      </c>
      <c r="AG390" s="9">
        <f>I390/U390</f>
        <v>5.5043299181287296E-5</v>
      </c>
      <c r="AH390" s="9">
        <f>J390/V390</f>
        <v>1.0017304540872366E-4</v>
      </c>
      <c r="AI390" s="9">
        <f>K390/W390</f>
        <v>3.0294771779385927E-3</v>
      </c>
      <c r="AJ390" s="9">
        <f>M390/Y390</f>
        <v>1.3354961513639872E-4</v>
      </c>
    </row>
    <row r="391" spans="1:36" x14ac:dyDescent="0.3">
      <c r="A391" t="s">
        <v>414</v>
      </c>
      <c r="B391">
        <v>0</v>
      </c>
      <c r="C391">
        <v>0</v>
      </c>
      <c r="D391">
        <v>0</v>
      </c>
      <c r="E391">
        <v>0</v>
      </c>
      <c r="F391">
        <v>22</v>
      </c>
      <c r="G391">
        <v>131</v>
      </c>
      <c r="H391">
        <v>266</v>
      </c>
      <c r="I391">
        <v>390</v>
      </c>
      <c r="J391">
        <v>826</v>
      </c>
      <c r="K391">
        <v>1219</v>
      </c>
      <c r="L391">
        <f t="shared" si="12"/>
        <v>2435</v>
      </c>
      <c r="M391">
        <v>2854</v>
      </c>
      <c r="N391">
        <f>VLOOKUP(A391,'[1]PIVOT- Population Data Set'!A391:L860,2,FALSE)</f>
        <v>939378</v>
      </c>
      <c r="O391">
        <f>VLOOKUP(A391,'[1]PIVOT- Population Data Set'!A391:L860,3,FALSE)</f>
        <v>1911333</v>
      </c>
      <c r="P391">
        <f>VLOOKUP(A391,'[1]PIVOT- Population Data Set'!A391:L860,4,FALSE)</f>
        <v>2858862</v>
      </c>
      <c r="Q391">
        <f>VLOOKUP(A391,'[1]PIVOT- Population Data Set'!A391:L860,5,FALSE)</f>
        <v>3798981</v>
      </c>
      <c r="R391">
        <f>VLOOKUP(A391,'[1]PIVOT- Population Data Set'!A391:L860,6,FALSE)</f>
        <v>4749401</v>
      </c>
      <c r="S391">
        <f>VLOOKUP(A391,'[1]PIVOT- Population Data Set'!A391:L860,7,FALSE)</f>
        <v>5695032</v>
      </c>
      <c r="T391">
        <f>VLOOKUP(A391,'[1]PIVOT- Population Data Set'!A391:L860,8,FALSE)</f>
        <v>6619696</v>
      </c>
      <c r="U391">
        <f>VLOOKUP(A391,'[1]PIVOT- Population Data Set'!A391:L860,9,FALSE)</f>
        <v>7558029</v>
      </c>
      <c r="V391">
        <f>VLOOKUP(A391,'[1]PIVOT- Population Data Set'!A391:L860,10,FALSE)</f>
        <v>8547760</v>
      </c>
      <c r="W391">
        <f>VLOOKUP(A391,'[1]PIVOT- Population Data Set'!A391:L860,11,FALSE)</f>
        <v>396607</v>
      </c>
      <c r="X391">
        <f t="shared" si="13"/>
        <v>16502396</v>
      </c>
      <c r="Y391">
        <f>VLOOKUP(A391,'[1]PIVOT- Population Data Set'!A391:L860,12,FALSE)</f>
        <v>24172190</v>
      </c>
      <c r="Z391" s="9">
        <f>B391/N391</f>
        <v>0</v>
      </c>
      <c r="AA391" s="9">
        <f>C391/O391</f>
        <v>0</v>
      </c>
      <c r="AB391" s="9">
        <f>D391/P391</f>
        <v>0</v>
      </c>
      <c r="AC391" s="9">
        <f>E391/Q391</f>
        <v>0</v>
      </c>
      <c r="AD391" s="9">
        <f>F391/R391</f>
        <v>4.6321630875135619E-6</v>
      </c>
      <c r="AE391" s="9">
        <f>G391/S391</f>
        <v>2.3002504639131089E-5</v>
      </c>
      <c r="AF391" s="9">
        <f>H391/T391</f>
        <v>4.0183114149048535E-5</v>
      </c>
      <c r="AG391" s="9">
        <f>I391/U391</f>
        <v>5.1600754641190182E-5</v>
      </c>
      <c r="AH391" s="9">
        <f>J391/V391</f>
        <v>9.6633503982329876E-5</v>
      </c>
      <c r="AI391" s="9">
        <f>K391/W391</f>
        <v>3.0735715708497327E-3</v>
      </c>
      <c r="AJ391" s="9">
        <f>M391/Y391</f>
        <v>1.180695667210956E-4</v>
      </c>
    </row>
    <row r="392" spans="1:36" x14ac:dyDescent="0.3">
      <c r="A392" t="s">
        <v>415</v>
      </c>
      <c r="B392">
        <v>0</v>
      </c>
      <c r="C392">
        <v>0</v>
      </c>
      <c r="D392">
        <v>0</v>
      </c>
      <c r="E392">
        <v>0</v>
      </c>
      <c r="F392">
        <v>14</v>
      </c>
      <c r="G392">
        <v>101</v>
      </c>
      <c r="H392">
        <v>280</v>
      </c>
      <c r="I392">
        <v>405</v>
      </c>
      <c r="J392">
        <v>803</v>
      </c>
      <c r="K392">
        <v>1265</v>
      </c>
      <c r="L392">
        <f t="shared" si="12"/>
        <v>2473</v>
      </c>
      <c r="M392">
        <v>2868</v>
      </c>
      <c r="N392">
        <f>VLOOKUP(A392,'[1]PIVOT- Population Data Set'!A392:L861,2,FALSE)</f>
        <v>944970</v>
      </c>
      <c r="O392">
        <f>VLOOKUP(A392,'[1]PIVOT- Population Data Set'!A392:L861,3,FALSE)</f>
        <v>1961665</v>
      </c>
      <c r="P392">
        <f>VLOOKUP(A392,'[1]PIVOT- Population Data Set'!A392:L861,4,FALSE)</f>
        <v>2961653</v>
      </c>
      <c r="Q392">
        <f>VLOOKUP(A392,'[1]PIVOT- Population Data Set'!A392:L861,5,FALSE)</f>
        <v>3945858</v>
      </c>
      <c r="R392">
        <f>VLOOKUP(A392,'[1]PIVOT- Population Data Set'!A392:L861,6,FALSE)</f>
        <v>4932000</v>
      </c>
      <c r="S392">
        <f>VLOOKUP(A392,'[1]PIVOT- Population Data Set'!A392:L861,7,FALSE)</f>
        <v>5897184</v>
      </c>
      <c r="T392">
        <f>VLOOKUP(A392,'[1]PIVOT- Population Data Set'!A392:L861,8,FALSE)</f>
        <v>6808625</v>
      </c>
      <c r="U392">
        <f>VLOOKUP(A392,'[1]PIVOT- Population Data Set'!A392:L861,9,FALSE)</f>
        <v>7814628</v>
      </c>
      <c r="V392">
        <f>VLOOKUP(A392,'[1]PIVOT- Population Data Set'!A392:L861,10,FALSE)</f>
        <v>8860224</v>
      </c>
      <c r="W392">
        <f>VLOOKUP(A392,'[1]PIVOT- Population Data Set'!A392:L861,11,FALSE)</f>
        <v>465728</v>
      </c>
      <c r="X392">
        <f t="shared" si="13"/>
        <v>17140580</v>
      </c>
      <c r="Y392">
        <f>VLOOKUP(A392,'[1]PIVOT- Population Data Set'!A392:L861,12,FALSE)</f>
        <v>24819768</v>
      </c>
      <c r="Z392" s="9">
        <f>B392/N392</f>
        <v>0</v>
      </c>
      <c r="AA392" s="9">
        <f>C392/O392</f>
        <v>0</v>
      </c>
      <c r="AB392" s="9">
        <f>D392/P392</f>
        <v>0</v>
      </c>
      <c r="AC392" s="9">
        <f>E392/Q392</f>
        <v>0</v>
      </c>
      <c r="AD392" s="9">
        <f>F392/R392</f>
        <v>2.8386050283860503E-6</v>
      </c>
      <c r="AE392" s="9">
        <f>G392/S392</f>
        <v>1.7126818495064763E-5</v>
      </c>
      <c r="AF392" s="9">
        <f>H392/T392</f>
        <v>4.1124309240118235E-5</v>
      </c>
      <c r="AG392" s="9">
        <f>I392/U392</f>
        <v>5.1825883458560024E-5</v>
      </c>
      <c r="AH392" s="9">
        <f>J392/V392</f>
        <v>9.0629762859268569E-5</v>
      </c>
      <c r="AI392" s="9">
        <f>K392/W392</f>
        <v>2.716177683111172E-3</v>
      </c>
      <c r="AJ392" s="9">
        <f>M392/Y392</f>
        <v>1.1555305432347313E-4</v>
      </c>
    </row>
    <row r="393" spans="1:36" x14ac:dyDescent="0.3">
      <c r="A393" t="s">
        <v>416</v>
      </c>
      <c r="B393">
        <v>0</v>
      </c>
      <c r="C393">
        <v>0</v>
      </c>
      <c r="D393">
        <v>0</v>
      </c>
      <c r="E393">
        <v>0</v>
      </c>
      <c r="F393">
        <v>24</v>
      </c>
      <c r="G393">
        <v>106</v>
      </c>
      <c r="H393">
        <v>250</v>
      </c>
      <c r="I393">
        <v>440</v>
      </c>
      <c r="J393">
        <v>784</v>
      </c>
      <c r="K393">
        <v>1211</v>
      </c>
      <c r="L393">
        <f t="shared" si="12"/>
        <v>2435</v>
      </c>
      <c r="M393">
        <v>2815</v>
      </c>
      <c r="N393">
        <f>VLOOKUP(A393,'[1]PIVOT- Population Data Set'!A393:L862,2,FALSE)</f>
        <v>911285</v>
      </c>
      <c r="O393">
        <f>VLOOKUP(A393,'[1]PIVOT- Population Data Set'!A393:L862,3,FALSE)</f>
        <v>1812035</v>
      </c>
      <c r="P393">
        <f>VLOOKUP(A393,'[1]PIVOT- Population Data Set'!A393:L862,4,FALSE)</f>
        <v>2737472</v>
      </c>
      <c r="Q393">
        <f>VLOOKUP(A393,'[1]PIVOT- Population Data Set'!A393:L862,5,FALSE)</f>
        <v>3650112</v>
      </c>
      <c r="R393">
        <f>VLOOKUP(A393,'[1]PIVOT- Population Data Set'!A393:L862,6,FALSE)</f>
        <v>4578066</v>
      </c>
      <c r="S393">
        <f>VLOOKUP(A393,'[1]PIVOT- Population Data Set'!A393:L862,7,FALSE)</f>
        <v>5472228</v>
      </c>
      <c r="T393">
        <f>VLOOKUP(A393,'[1]PIVOT- Population Data Set'!A393:L862,8,FALSE)</f>
        <v>6394958</v>
      </c>
      <c r="U393">
        <f>VLOOKUP(A393,'[1]PIVOT- Population Data Set'!A393:L862,9,FALSE)</f>
        <v>7347260</v>
      </c>
      <c r="V393">
        <f>VLOOKUP(A393,'[1]PIVOT- Population Data Set'!A393:L862,10,FALSE)</f>
        <v>8325003</v>
      </c>
      <c r="W393">
        <f>VLOOKUP(A393,'[1]PIVOT- Population Data Set'!A393:L862,11,FALSE)</f>
        <v>508761</v>
      </c>
      <c r="X393">
        <f t="shared" si="13"/>
        <v>16181024</v>
      </c>
      <c r="Y393">
        <f>VLOOKUP(A393,'[1]PIVOT- Population Data Set'!A393:L862,12,FALSE)</f>
        <v>25037667</v>
      </c>
      <c r="Z393" s="9">
        <f>B393/N393</f>
        <v>0</v>
      </c>
      <c r="AA393" s="9">
        <f>C393/O393</f>
        <v>0</v>
      </c>
      <c r="AB393" s="9">
        <f>D393/P393</f>
        <v>0</v>
      </c>
      <c r="AC393" s="9">
        <f>E393/Q393</f>
        <v>0</v>
      </c>
      <c r="AD393" s="9">
        <f>F393/R393</f>
        <v>5.2423883797219172E-6</v>
      </c>
      <c r="AE393" s="9">
        <f>G393/S393</f>
        <v>1.9370537923492953E-5</v>
      </c>
      <c r="AF393" s="9">
        <f>H393/T393</f>
        <v>3.9093298188979503E-5</v>
      </c>
      <c r="AG393" s="9">
        <f>I393/U393</f>
        <v>5.9886270528060798E-5</v>
      </c>
      <c r="AH393" s="9">
        <f>J393/V393</f>
        <v>9.4174140237547062E-5</v>
      </c>
      <c r="AI393" s="9">
        <f>K393/W393</f>
        <v>2.3802925145598817E-3</v>
      </c>
      <c r="AJ393" s="9">
        <f>M393/Y393</f>
        <v>1.1243060305898309E-4</v>
      </c>
    </row>
    <row r="394" spans="1:36" x14ac:dyDescent="0.3">
      <c r="A394" t="s">
        <v>417</v>
      </c>
      <c r="B394">
        <v>0</v>
      </c>
      <c r="C394">
        <v>0</v>
      </c>
      <c r="D394">
        <v>0</v>
      </c>
      <c r="E394">
        <v>15</v>
      </c>
      <c r="F394">
        <v>42</v>
      </c>
      <c r="G394">
        <v>165</v>
      </c>
      <c r="H394">
        <v>365</v>
      </c>
      <c r="I394">
        <v>490</v>
      </c>
      <c r="J394">
        <v>841</v>
      </c>
      <c r="K394">
        <v>1277</v>
      </c>
      <c r="L394">
        <f t="shared" si="12"/>
        <v>2608</v>
      </c>
      <c r="M394">
        <v>3195</v>
      </c>
      <c r="N394">
        <f>VLOOKUP(A394,'[1]PIVOT- Population Data Set'!A394:L863,2,FALSE)</f>
        <v>978425</v>
      </c>
      <c r="O394">
        <f>VLOOKUP(A394,'[1]PIVOT- Population Data Set'!A394:L863,3,FALSE)</f>
        <v>2004755</v>
      </c>
      <c r="P394">
        <f>VLOOKUP(A394,'[1]PIVOT- Population Data Set'!A394:L863,4,FALSE)</f>
        <v>3016115</v>
      </c>
      <c r="Q394">
        <f>VLOOKUP(A394,'[1]PIVOT- Population Data Set'!A394:L863,5,FALSE)</f>
        <v>4021797</v>
      </c>
      <c r="R394">
        <f>VLOOKUP(A394,'[1]PIVOT- Population Data Set'!A394:L863,6,FALSE)</f>
        <v>4994730</v>
      </c>
      <c r="S394">
        <f>VLOOKUP(A394,'[1]PIVOT- Population Data Set'!A394:L863,7,FALSE)</f>
        <v>5980196</v>
      </c>
      <c r="T394">
        <f>VLOOKUP(A394,'[1]PIVOT- Population Data Set'!A394:L863,8,FALSE)</f>
        <v>6964679</v>
      </c>
      <c r="U394">
        <f>VLOOKUP(A394,'[1]PIVOT- Population Data Set'!A394:L863,9,FALSE)</f>
        <v>7980985</v>
      </c>
      <c r="V394">
        <f>VLOOKUP(A394,'[1]PIVOT- Population Data Set'!A394:L863,10,FALSE)</f>
        <v>9032567</v>
      </c>
      <c r="W394">
        <f>VLOOKUP(A394,'[1]PIVOT- Population Data Set'!A394:L863,11,FALSE)</f>
        <v>426773</v>
      </c>
      <c r="X394">
        <f t="shared" si="13"/>
        <v>17440325</v>
      </c>
      <c r="Y394">
        <f>VLOOKUP(A394,'[1]PIVOT- Population Data Set'!A394:L863,12,FALSE)</f>
        <v>25684305</v>
      </c>
      <c r="Z394" s="9">
        <f>B394/N394</f>
        <v>0</v>
      </c>
      <c r="AA394" s="9">
        <f>C394/O394</f>
        <v>0</v>
      </c>
      <c r="AB394" s="9">
        <f>D394/P394</f>
        <v>0</v>
      </c>
      <c r="AC394" s="9">
        <f>E394/Q394</f>
        <v>3.7296760627152488E-6</v>
      </c>
      <c r="AD394" s="9">
        <f>F394/R394</f>
        <v>8.4088629415403835E-6</v>
      </c>
      <c r="AE394" s="9">
        <f>G394/S394</f>
        <v>2.7591068921486855E-5</v>
      </c>
      <c r="AF394" s="9">
        <f>H394/T394</f>
        <v>5.2407296876137438E-5</v>
      </c>
      <c r="AG394" s="9">
        <f>I394/U394</f>
        <v>6.1395930452193555E-5</v>
      </c>
      <c r="AH394" s="9">
        <f>J394/V394</f>
        <v>9.3107529675672492E-5</v>
      </c>
      <c r="AI394" s="9">
        <f>K394/W394</f>
        <v>2.9922230319162648E-3</v>
      </c>
      <c r="AJ394" s="9">
        <f>M394/Y394</f>
        <v>1.2439503424367527E-4</v>
      </c>
    </row>
    <row r="395" spans="1:36" x14ac:dyDescent="0.3">
      <c r="A395" t="s">
        <v>418</v>
      </c>
      <c r="B395">
        <v>0</v>
      </c>
      <c r="C395">
        <v>0</v>
      </c>
      <c r="D395">
        <v>0</v>
      </c>
      <c r="E395">
        <v>40</v>
      </c>
      <c r="F395">
        <v>66</v>
      </c>
      <c r="G395">
        <v>195</v>
      </c>
      <c r="H395">
        <v>458</v>
      </c>
      <c r="I395">
        <v>533</v>
      </c>
      <c r="J395">
        <v>829</v>
      </c>
      <c r="K395">
        <v>1190</v>
      </c>
      <c r="L395">
        <f t="shared" si="12"/>
        <v>2552</v>
      </c>
      <c r="M395">
        <v>3311</v>
      </c>
      <c r="N395">
        <f>VLOOKUP(A395,'[1]PIVOT- Population Data Set'!A395:L864,2,FALSE)</f>
        <v>924686</v>
      </c>
      <c r="O395">
        <f>VLOOKUP(A395,'[1]PIVOT- Population Data Set'!A395:L864,3,FALSE)</f>
        <v>1901280</v>
      </c>
      <c r="P395">
        <f>VLOOKUP(A395,'[1]PIVOT- Population Data Set'!A395:L864,4,FALSE)</f>
        <v>2842299</v>
      </c>
      <c r="Q395">
        <f>VLOOKUP(A395,'[1]PIVOT- Population Data Set'!A395:L864,5,FALSE)</f>
        <v>3790732</v>
      </c>
      <c r="R395">
        <f>VLOOKUP(A395,'[1]PIVOT- Population Data Set'!A395:L864,6,FALSE)</f>
        <v>4807779</v>
      </c>
      <c r="S395">
        <f>VLOOKUP(A395,'[1]PIVOT- Population Data Set'!A395:L864,7,FALSE)</f>
        <v>5739566</v>
      </c>
      <c r="T395">
        <f>VLOOKUP(A395,'[1]PIVOT- Population Data Set'!A395:L864,8,FALSE)</f>
        <v>6708840</v>
      </c>
      <c r="U395">
        <f>VLOOKUP(A395,'[1]PIVOT- Population Data Set'!A395:L864,9,FALSE)</f>
        <v>7646742</v>
      </c>
      <c r="V395">
        <f>VLOOKUP(A395,'[1]PIVOT- Population Data Set'!A395:L864,10,FALSE)</f>
        <v>8704448</v>
      </c>
      <c r="W395">
        <f>VLOOKUP(A395,'[1]PIVOT- Population Data Set'!A395:L864,11,FALSE)</f>
        <v>362867</v>
      </c>
      <c r="X395">
        <f t="shared" si="13"/>
        <v>16714057</v>
      </c>
      <c r="Y395">
        <f>VLOOKUP(A395,'[1]PIVOT- Population Data Set'!A395:L864,12,FALSE)</f>
        <v>26011866</v>
      </c>
      <c r="Z395" s="9">
        <f>B395/N395</f>
        <v>0</v>
      </c>
      <c r="AA395" s="9">
        <f>C395/O395</f>
        <v>0</v>
      </c>
      <c r="AB395" s="9">
        <f>D395/P395</f>
        <v>0</v>
      </c>
      <c r="AC395" s="9">
        <f>E395/Q395</f>
        <v>1.055205168816999E-5</v>
      </c>
      <c r="AD395" s="9">
        <f>F395/R395</f>
        <v>1.372775246116762E-5</v>
      </c>
      <c r="AE395" s="9">
        <f>G395/S395</f>
        <v>3.3974694253886093E-5</v>
      </c>
      <c r="AF395" s="9">
        <f>H395/T395</f>
        <v>6.8268135773099379E-5</v>
      </c>
      <c r="AG395" s="9">
        <f>I395/U395</f>
        <v>6.9702887844260992E-5</v>
      </c>
      <c r="AH395" s="9">
        <f>J395/V395</f>
        <v>9.5238664186402165E-5</v>
      </c>
      <c r="AI395" s="9">
        <f>K395/W395</f>
        <v>3.2794384719470218E-3</v>
      </c>
      <c r="AJ395" s="9">
        <f>M395/Y395</f>
        <v>1.2728806153314799E-4</v>
      </c>
    </row>
    <row r="396" spans="1:36" x14ac:dyDescent="0.3">
      <c r="A396" t="s">
        <v>419</v>
      </c>
      <c r="B396">
        <v>0</v>
      </c>
      <c r="C396">
        <v>0</v>
      </c>
      <c r="D396">
        <v>0</v>
      </c>
      <c r="E396">
        <v>10</v>
      </c>
      <c r="F396">
        <v>10</v>
      </c>
      <c r="G396">
        <v>157</v>
      </c>
      <c r="H396">
        <v>318</v>
      </c>
      <c r="I396">
        <v>496</v>
      </c>
      <c r="J396">
        <v>826</v>
      </c>
      <c r="K396">
        <v>1253</v>
      </c>
      <c r="L396">
        <f t="shared" si="12"/>
        <v>2575</v>
      </c>
      <c r="M396">
        <v>3070</v>
      </c>
      <c r="N396">
        <f>VLOOKUP(A396,'[1]PIVOT- Population Data Set'!A396:L865,2,FALSE)</f>
        <v>974852</v>
      </c>
      <c r="O396">
        <f>VLOOKUP(A396,'[1]PIVOT- Population Data Set'!A396:L865,3,FALSE)</f>
        <v>1934257</v>
      </c>
      <c r="P396">
        <f>VLOOKUP(A396,'[1]PIVOT- Population Data Set'!A396:L865,4,FALSE)</f>
        <v>2874996</v>
      </c>
      <c r="Q396">
        <f>VLOOKUP(A396,'[1]PIVOT- Population Data Set'!A396:L865,5,FALSE)</f>
        <v>3897390</v>
      </c>
      <c r="R396">
        <f>VLOOKUP(A396,'[1]PIVOT- Population Data Set'!A396:L865,6,FALSE)</f>
        <v>4882082</v>
      </c>
      <c r="S396">
        <f>VLOOKUP(A396,'[1]PIVOT- Population Data Set'!A396:L865,7,FALSE)</f>
        <v>5793216</v>
      </c>
      <c r="T396">
        <f>VLOOKUP(A396,'[1]PIVOT- Population Data Set'!A396:L865,8,FALSE)</f>
        <v>6732392</v>
      </c>
      <c r="U396">
        <f>VLOOKUP(A396,'[1]PIVOT- Population Data Set'!A396:L865,9,FALSE)</f>
        <v>7666373</v>
      </c>
      <c r="V396">
        <f>VLOOKUP(A396,'[1]PIVOT- Population Data Set'!A396:L865,10,FALSE)</f>
        <v>8603086</v>
      </c>
      <c r="W396">
        <f>VLOOKUP(A396,'[1]PIVOT- Population Data Set'!A396:L865,11,FALSE)</f>
        <v>435004</v>
      </c>
      <c r="X396">
        <f t="shared" si="13"/>
        <v>16704463</v>
      </c>
      <c r="Y396">
        <f>VLOOKUP(A396,'[1]PIVOT- Population Data Set'!A396:L865,12,FALSE)</f>
        <v>26071613</v>
      </c>
      <c r="Z396" s="9">
        <f>B396/N396</f>
        <v>0</v>
      </c>
      <c r="AA396" s="9">
        <f>C396/O396</f>
        <v>0</v>
      </c>
      <c r="AB396" s="9">
        <f>D396/P396</f>
        <v>0</v>
      </c>
      <c r="AC396" s="9">
        <f>E396/Q396</f>
        <v>2.5658196895871338E-6</v>
      </c>
      <c r="AD396" s="9">
        <f>F396/R396</f>
        <v>2.0483064397525482E-6</v>
      </c>
      <c r="AE396" s="9">
        <f>G396/S396</f>
        <v>2.7100663949005182E-5</v>
      </c>
      <c r="AF396" s="9">
        <f>H396/T396</f>
        <v>4.7234326224616746E-5</v>
      </c>
      <c r="AG396" s="9">
        <f>I396/U396</f>
        <v>6.4698130393603341E-5</v>
      </c>
      <c r="AH396" s="9">
        <f>J396/V396</f>
        <v>9.6012058928621655E-5</v>
      </c>
      <c r="AI396" s="9">
        <f>K396/W396</f>
        <v>2.880433283372107E-3</v>
      </c>
      <c r="AJ396" s="9">
        <f>M396/Y396</f>
        <v>1.1775259167892681E-4</v>
      </c>
    </row>
    <row r="397" spans="1:36" x14ac:dyDescent="0.3">
      <c r="A397" t="s">
        <v>420</v>
      </c>
      <c r="B397">
        <v>0</v>
      </c>
      <c r="C397">
        <v>0</v>
      </c>
      <c r="D397">
        <v>0</v>
      </c>
      <c r="E397">
        <v>0</v>
      </c>
      <c r="F397">
        <v>24</v>
      </c>
      <c r="G397">
        <v>90</v>
      </c>
      <c r="H397">
        <v>320</v>
      </c>
      <c r="I397">
        <v>518</v>
      </c>
      <c r="J397">
        <v>716</v>
      </c>
      <c r="K397">
        <v>1026</v>
      </c>
      <c r="L397">
        <f t="shared" si="12"/>
        <v>2260</v>
      </c>
      <c r="M397">
        <v>2694</v>
      </c>
      <c r="N397">
        <f>VLOOKUP(A397,'[1]PIVOT- Population Data Set'!A397:L866,2,FALSE)</f>
        <v>891660</v>
      </c>
      <c r="O397">
        <f>VLOOKUP(A397,'[1]PIVOT- Population Data Set'!A397:L866,3,FALSE)</f>
        <v>1819912</v>
      </c>
      <c r="P397">
        <f>VLOOKUP(A397,'[1]PIVOT- Population Data Set'!A397:L866,4,FALSE)</f>
        <v>2759470</v>
      </c>
      <c r="Q397">
        <f>VLOOKUP(A397,'[1]PIVOT- Population Data Set'!A397:L866,5,FALSE)</f>
        <v>3695606</v>
      </c>
      <c r="R397">
        <f>VLOOKUP(A397,'[1]PIVOT- Population Data Set'!A397:L866,6,FALSE)</f>
        <v>4614001</v>
      </c>
      <c r="S397">
        <f>VLOOKUP(A397,'[1]PIVOT- Population Data Set'!A397:L866,7,FALSE)</f>
        <v>5513716</v>
      </c>
      <c r="T397">
        <f>VLOOKUP(A397,'[1]PIVOT- Population Data Set'!A397:L866,8,FALSE)</f>
        <v>6436177</v>
      </c>
      <c r="U397">
        <f>VLOOKUP(A397,'[1]PIVOT- Population Data Set'!A397:L866,9,FALSE)</f>
        <v>7327872</v>
      </c>
      <c r="V397">
        <f>VLOOKUP(A397,'[1]PIVOT- Population Data Set'!A397:L866,10,FALSE)</f>
        <v>8305580</v>
      </c>
      <c r="W397">
        <f>VLOOKUP(A397,'[1]PIVOT- Population Data Set'!A397:L866,11,FALSE)</f>
        <v>407844</v>
      </c>
      <c r="X397">
        <f t="shared" si="13"/>
        <v>16041296</v>
      </c>
      <c r="Y397">
        <f>VLOOKUP(A397,'[1]PIVOT- Population Data Set'!A397:L866,12,FALSE)</f>
        <v>26545899</v>
      </c>
      <c r="Z397" s="9">
        <f>B397/N397</f>
        <v>0</v>
      </c>
      <c r="AA397" s="9">
        <f>C397/O397</f>
        <v>0</v>
      </c>
      <c r="AB397" s="9">
        <f>D397/P397</f>
        <v>0</v>
      </c>
      <c r="AC397" s="9">
        <f>E397/Q397</f>
        <v>0</v>
      </c>
      <c r="AD397" s="9">
        <f>F397/R397</f>
        <v>5.2015593407977151E-6</v>
      </c>
      <c r="AE397" s="9">
        <f>G397/S397</f>
        <v>1.6322929944161069E-5</v>
      </c>
      <c r="AF397" s="9">
        <f>H397/T397</f>
        <v>4.9718955833563931E-5</v>
      </c>
      <c r="AG397" s="9">
        <f>I397/U397</f>
        <v>7.0689007668256208E-5</v>
      </c>
      <c r="AH397" s="9">
        <f>J397/V397</f>
        <v>8.6207104139626606E-5</v>
      </c>
      <c r="AI397" s="9">
        <f>K397/W397</f>
        <v>2.51566775531821E-3</v>
      </c>
      <c r="AJ397" s="9">
        <f>M397/Y397</f>
        <v>1.0148460219787622E-4</v>
      </c>
    </row>
    <row r="398" spans="1:36" x14ac:dyDescent="0.3">
      <c r="A398" t="s">
        <v>421</v>
      </c>
      <c r="B398">
        <v>0</v>
      </c>
      <c r="C398">
        <v>0</v>
      </c>
      <c r="D398">
        <v>0</v>
      </c>
      <c r="E398">
        <v>0</v>
      </c>
      <c r="F398">
        <v>21</v>
      </c>
      <c r="G398">
        <v>147</v>
      </c>
      <c r="H398">
        <v>326</v>
      </c>
      <c r="I398">
        <v>518</v>
      </c>
      <c r="J398">
        <v>741</v>
      </c>
      <c r="K398">
        <v>1031</v>
      </c>
      <c r="L398">
        <f t="shared" si="12"/>
        <v>2290</v>
      </c>
      <c r="M398">
        <v>2784</v>
      </c>
      <c r="N398">
        <f>VLOOKUP(A398,'[1]PIVOT- Population Data Set'!A398:L867,2,FALSE)</f>
        <v>465474</v>
      </c>
      <c r="O398">
        <f>VLOOKUP(A398,'[1]PIVOT- Population Data Set'!A398:L867,3,FALSE)</f>
        <v>946374</v>
      </c>
      <c r="P398">
        <f>VLOOKUP(A398,'[1]PIVOT- Population Data Set'!A398:L867,4,FALSE)</f>
        <v>1412924</v>
      </c>
      <c r="Q398">
        <f>VLOOKUP(A398,'[1]PIVOT- Population Data Set'!A398:L867,5,FALSE)</f>
        <v>1840343</v>
      </c>
      <c r="R398">
        <f>VLOOKUP(A398,'[1]PIVOT- Population Data Set'!A398:L867,6,FALSE)</f>
        <v>2269035</v>
      </c>
      <c r="S398">
        <f>VLOOKUP(A398,'[1]PIVOT- Population Data Set'!A398:L867,7,FALSE)</f>
        <v>2744239</v>
      </c>
      <c r="T398">
        <f>VLOOKUP(A398,'[1]PIVOT- Population Data Set'!A398:L867,8,FALSE)</f>
        <v>3220610</v>
      </c>
      <c r="U398">
        <f>VLOOKUP(A398,'[1]PIVOT- Population Data Set'!A398:L867,9,FALSE)</f>
        <v>3574960</v>
      </c>
      <c r="V398">
        <f>VLOOKUP(A398,'[1]PIVOT- Population Data Set'!A398:L867,10,FALSE)</f>
        <v>3813053</v>
      </c>
      <c r="W398">
        <f>VLOOKUP(A398,'[1]PIVOT- Population Data Set'!A398:L867,11,FALSE)</f>
        <v>360150</v>
      </c>
      <c r="X398">
        <f t="shared" si="13"/>
        <v>7748163</v>
      </c>
      <c r="Y398">
        <f>VLOOKUP(A398,'[1]PIVOT- Population Data Set'!A398:L867,12,FALSE)</f>
        <v>27167870</v>
      </c>
      <c r="Z398" s="9">
        <f>B398/N398</f>
        <v>0</v>
      </c>
      <c r="AA398" s="9">
        <f>C398/O398</f>
        <v>0</v>
      </c>
      <c r="AB398" s="9">
        <f>D398/P398</f>
        <v>0</v>
      </c>
      <c r="AC398" s="9">
        <f>E398/Q398</f>
        <v>0</v>
      </c>
      <c r="AD398" s="9">
        <f>F398/R398</f>
        <v>9.2550357310486625E-6</v>
      </c>
      <c r="AE398" s="9">
        <f>G398/S398</f>
        <v>5.3566762953226741E-5</v>
      </c>
      <c r="AF398" s="9">
        <f>H398/T398</f>
        <v>1.0122306022772083E-4</v>
      </c>
      <c r="AG398" s="9">
        <f>I398/U398</f>
        <v>1.4489672611721531E-4</v>
      </c>
      <c r="AH398" s="9">
        <f>J398/V398</f>
        <v>1.9433246797251441E-4</v>
      </c>
      <c r="AI398" s="9">
        <f>K398/W398</f>
        <v>2.8626960988477022E-3</v>
      </c>
      <c r="AJ398" s="9">
        <f>M398/Y398</f>
        <v>1.0247398857547537E-4</v>
      </c>
    </row>
    <row r="399" spans="1:36" x14ac:dyDescent="0.3">
      <c r="A399" t="s">
        <v>422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22</v>
      </c>
      <c r="K399">
        <v>98</v>
      </c>
      <c r="L399">
        <f t="shared" si="12"/>
        <v>120</v>
      </c>
      <c r="M399">
        <v>120</v>
      </c>
      <c r="N399">
        <f>VLOOKUP(A399,'[1]PIVOT- Population Data Set'!A399:L868,2,FALSE)</f>
        <v>116282</v>
      </c>
      <c r="O399">
        <f>VLOOKUP(A399,'[1]PIVOT- Population Data Set'!A399:L868,3,FALSE)</f>
        <v>234845</v>
      </c>
      <c r="P399">
        <f>VLOOKUP(A399,'[1]PIVOT- Population Data Set'!A399:L868,4,FALSE)</f>
        <v>342763</v>
      </c>
      <c r="Q399">
        <f>VLOOKUP(A399,'[1]PIVOT- Population Data Set'!A399:L868,5,FALSE)</f>
        <v>458731</v>
      </c>
      <c r="R399">
        <f>VLOOKUP(A399,'[1]PIVOT- Population Data Set'!A399:L868,6,FALSE)</f>
        <v>570962</v>
      </c>
      <c r="S399">
        <f>VLOOKUP(A399,'[1]PIVOT- Population Data Set'!A399:L868,7,FALSE)</f>
        <v>680202</v>
      </c>
      <c r="T399">
        <f>VLOOKUP(A399,'[1]PIVOT- Population Data Set'!A399:L868,8,FALSE)</f>
        <v>797225</v>
      </c>
      <c r="U399">
        <f>VLOOKUP(A399,'[1]PIVOT- Population Data Set'!A399:L868,9,FALSE)</f>
        <v>923046</v>
      </c>
      <c r="V399">
        <f>VLOOKUP(A399,'[1]PIVOT- Population Data Set'!A399:L868,10,FALSE)</f>
        <v>1012237</v>
      </c>
      <c r="W399">
        <f>VLOOKUP(A399,'[1]PIVOT- Population Data Set'!A399:L868,11,FALSE)</f>
        <v>90798</v>
      </c>
      <c r="X399">
        <f t="shared" si="13"/>
        <v>2026081</v>
      </c>
      <c r="Y399">
        <f>VLOOKUP(A399,'[1]PIVOT- Population Data Set'!A399:L868,12,FALSE)</f>
        <v>2632280</v>
      </c>
      <c r="Z399" s="9">
        <f>B399/N399</f>
        <v>0</v>
      </c>
      <c r="AA399" s="9">
        <f>C399/O399</f>
        <v>0</v>
      </c>
      <c r="AB399" s="9">
        <f>D399/P399</f>
        <v>0</v>
      </c>
      <c r="AC399" s="9">
        <f>E399/Q399</f>
        <v>0</v>
      </c>
      <c r="AD399" s="9">
        <f>F399/R399</f>
        <v>0</v>
      </c>
      <c r="AE399" s="9">
        <f>G399/S399</f>
        <v>0</v>
      </c>
      <c r="AF399" s="9">
        <f>H399/T399</f>
        <v>0</v>
      </c>
      <c r="AG399" s="9">
        <f>I399/U399</f>
        <v>0</v>
      </c>
      <c r="AH399" s="9">
        <f>J399/V399</f>
        <v>2.1734040545840549E-5</v>
      </c>
      <c r="AI399" s="9">
        <f>K399/W399</f>
        <v>1.0793189277296857E-3</v>
      </c>
      <c r="AJ399" s="9">
        <f>M399/Y399</f>
        <v>4.5587855395322685E-5</v>
      </c>
    </row>
    <row r="400" spans="1:36" x14ac:dyDescent="0.3">
      <c r="A400" t="s">
        <v>423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36</v>
      </c>
      <c r="K400">
        <v>137</v>
      </c>
      <c r="L400">
        <f t="shared" si="12"/>
        <v>173</v>
      </c>
      <c r="M400">
        <v>173</v>
      </c>
      <c r="N400">
        <f>VLOOKUP(A400,'[1]PIVOT- Population Data Set'!A400:L869,2,FALSE)</f>
        <v>117246</v>
      </c>
      <c r="O400">
        <f>VLOOKUP(A400,'[1]PIVOT- Population Data Set'!A400:L869,3,FALSE)</f>
        <v>227907</v>
      </c>
      <c r="P400">
        <f>VLOOKUP(A400,'[1]PIVOT- Population Data Set'!A400:L869,4,FALSE)</f>
        <v>344893</v>
      </c>
      <c r="Q400">
        <f>VLOOKUP(A400,'[1]PIVOT- Population Data Set'!A400:L869,5,FALSE)</f>
        <v>469160</v>
      </c>
      <c r="R400">
        <f>VLOOKUP(A400,'[1]PIVOT- Population Data Set'!A400:L869,6,FALSE)</f>
        <v>589257</v>
      </c>
      <c r="S400">
        <f>VLOOKUP(A400,'[1]PIVOT- Population Data Set'!A400:L869,7,FALSE)</f>
        <v>702762</v>
      </c>
      <c r="T400">
        <f>VLOOKUP(A400,'[1]PIVOT- Population Data Set'!A400:L869,8,FALSE)</f>
        <v>813408</v>
      </c>
      <c r="U400">
        <f>VLOOKUP(A400,'[1]PIVOT- Population Data Set'!A400:L869,9,FALSE)</f>
        <v>944118</v>
      </c>
      <c r="V400">
        <f>VLOOKUP(A400,'[1]PIVOT- Population Data Set'!A400:L869,10,FALSE)</f>
        <v>1043960</v>
      </c>
      <c r="W400">
        <f>VLOOKUP(A400,'[1]PIVOT- Population Data Set'!A400:L869,11,FALSE)</f>
        <v>59603</v>
      </c>
      <c r="X400">
        <f t="shared" si="13"/>
        <v>2047681</v>
      </c>
      <c r="Y400">
        <f>VLOOKUP(A400,'[1]PIVOT- Population Data Set'!A400:L869,12,FALSE)</f>
        <v>2665430</v>
      </c>
      <c r="Z400" s="9">
        <f>B400/N400</f>
        <v>0</v>
      </c>
      <c r="AA400" s="9">
        <f>C400/O400</f>
        <v>0</v>
      </c>
      <c r="AB400" s="9">
        <f>D400/P400</f>
        <v>0</v>
      </c>
      <c r="AC400" s="9">
        <f>E400/Q400</f>
        <v>0</v>
      </c>
      <c r="AD400" s="9">
        <f>F400/R400</f>
        <v>0</v>
      </c>
      <c r="AE400" s="9">
        <f>G400/S400</f>
        <v>0</v>
      </c>
      <c r="AF400" s="9">
        <f>H400/T400</f>
        <v>0</v>
      </c>
      <c r="AG400" s="9">
        <f>I400/U400</f>
        <v>0</v>
      </c>
      <c r="AH400" s="9">
        <f>J400/V400</f>
        <v>3.4484079849802677E-5</v>
      </c>
      <c r="AI400" s="9">
        <f>K400/W400</f>
        <v>2.2985420196969951E-3</v>
      </c>
      <c r="AJ400" s="9">
        <f>M400/Y400</f>
        <v>6.4905099740004426E-5</v>
      </c>
    </row>
    <row r="401" spans="1:36" x14ac:dyDescent="0.3">
      <c r="A401" t="s">
        <v>424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41</v>
      </c>
      <c r="K401">
        <v>135</v>
      </c>
      <c r="L401">
        <f t="shared" si="12"/>
        <v>176</v>
      </c>
      <c r="M401">
        <v>176</v>
      </c>
      <c r="N401">
        <f>VLOOKUP(A401,'[1]PIVOT- Population Data Set'!A401:L870,2,FALSE)</f>
        <v>111918</v>
      </c>
      <c r="O401">
        <f>VLOOKUP(A401,'[1]PIVOT- Population Data Set'!A401:L870,3,FALSE)</f>
        <v>210883</v>
      </c>
      <c r="P401">
        <f>VLOOKUP(A401,'[1]PIVOT- Population Data Set'!A401:L870,4,FALSE)</f>
        <v>327018</v>
      </c>
      <c r="Q401">
        <f>VLOOKUP(A401,'[1]PIVOT- Population Data Set'!A401:L870,5,FALSE)</f>
        <v>452334</v>
      </c>
      <c r="R401">
        <f>VLOOKUP(A401,'[1]PIVOT- Population Data Set'!A401:L870,6,FALSE)</f>
        <v>566905</v>
      </c>
      <c r="S401">
        <f>VLOOKUP(A401,'[1]PIVOT- Population Data Set'!A401:L870,7,FALSE)</f>
        <v>673938</v>
      </c>
      <c r="T401">
        <f>VLOOKUP(A401,'[1]PIVOT- Population Data Set'!A401:L870,8,FALSE)</f>
        <v>781330</v>
      </c>
      <c r="U401">
        <f>VLOOKUP(A401,'[1]PIVOT- Population Data Set'!A401:L870,9,FALSE)</f>
        <v>903988</v>
      </c>
      <c r="V401">
        <f>VLOOKUP(A401,'[1]PIVOT- Population Data Set'!A401:L870,10,FALSE)</f>
        <v>1002386</v>
      </c>
      <c r="W401">
        <f>VLOOKUP(A401,'[1]PIVOT- Population Data Set'!A401:L870,11,FALSE)</f>
        <v>37823</v>
      </c>
      <c r="X401">
        <f t="shared" si="13"/>
        <v>1944197</v>
      </c>
      <c r="Y401">
        <f>VLOOKUP(A401,'[1]PIVOT- Population Data Set'!A401:L870,12,FALSE)</f>
        <v>2672834</v>
      </c>
      <c r="Z401" s="9">
        <f>B401/N401</f>
        <v>0</v>
      </c>
      <c r="AA401" s="9">
        <f>C401/O401</f>
        <v>0</v>
      </c>
      <c r="AB401" s="9">
        <f>D401/P401</f>
        <v>0</v>
      </c>
      <c r="AC401" s="9">
        <f>E401/Q401</f>
        <v>0</v>
      </c>
      <c r="AD401" s="9">
        <f>F401/R401</f>
        <v>0</v>
      </c>
      <c r="AE401" s="9">
        <f>G401/S401</f>
        <v>0</v>
      </c>
      <c r="AF401" s="9">
        <f>H401/T401</f>
        <v>0</v>
      </c>
      <c r="AG401" s="9">
        <f>I401/U401</f>
        <v>0</v>
      </c>
      <c r="AH401" s="9">
        <f>J401/V401</f>
        <v>4.090240685723863E-5</v>
      </c>
      <c r="AI401" s="9">
        <f>K401/W401</f>
        <v>3.5692568014171274E-3</v>
      </c>
      <c r="AJ401" s="9">
        <f>M401/Y401</f>
        <v>6.5847710707062247E-5</v>
      </c>
    </row>
    <row r="402" spans="1:36" x14ac:dyDescent="0.3">
      <c r="A402" t="s">
        <v>425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34</v>
      </c>
      <c r="K402">
        <v>123</v>
      </c>
      <c r="L402">
        <f t="shared" si="12"/>
        <v>157</v>
      </c>
      <c r="M402">
        <v>157</v>
      </c>
      <c r="N402">
        <f>VLOOKUP(A402,'[1]PIVOT- Population Data Set'!A402:L871,2,FALSE)</f>
        <v>107612</v>
      </c>
      <c r="O402">
        <f>VLOOKUP(A402,'[1]PIVOT- Population Data Set'!A402:L871,3,FALSE)</f>
        <v>207097</v>
      </c>
      <c r="P402">
        <f>VLOOKUP(A402,'[1]PIVOT- Population Data Set'!A402:L871,4,FALSE)</f>
        <v>311417</v>
      </c>
      <c r="Q402">
        <f>VLOOKUP(A402,'[1]PIVOT- Population Data Set'!A402:L871,5,FALSE)</f>
        <v>435946</v>
      </c>
      <c r="R402">
        <f>VLOOKUP(A402,'[1]PIVOT- Population Data Set'!A402:L871,6,FALSE)</f>
        <v>566416</v>
      </c>
      <c r="S402">
        <f>VLOOKUP(A402,'[1]PIVOT- Population Data Set'!A402:L871,7,FALSE)</f>
        <v>681514</v>
      </c>
      <c r="T402">
        <f>VLOOKUP(A402,'[1]PIVOT- Population Data Set'!A402:L871,8,FALSE)</f>
        <v>806468</v>
      </c>
      <c r="U402">
        <f>VLOOKUP(A402,'[1]PIVOT- Population Data Set'!A402:L871,9,FALSE)</f>
        <v>940282</v>
      </c>
      <c r="V402">
        <f>VLOOKUP(A402,'[1]PIVOT- Population Data Set'!A402:L871,10,FALSE)</f>
        <v>1039136</v>
      </c>
      <c r="W402">
        <f>VLOOKUP(A402,'[1]PIVOT- Population Data Set'!A402:L871,11,FALSE)</f>
        <v>180055</v>
      </c>
      <c r="X402">
        <f t="shared" si="13"/>
        <v>2159473</v>
      </c>
      <c r="Y402">
        <f>VLOOKUP(A402,'[1]PIVOT- Population Data Set'!A402:L871,12,FALSE)</f>
        <v>2773327</v>
      </c>
      <c r="Z402" s="9">
        <f>B402/N402</f>
        <v>0</v>
      </c>
      <c r="AA402" s="9">
        <f>C402/O402</f>
        <v>0</v>
      </c>
      <c r="AB402" s="9">
        <f>D402/P402</f>
        <v>0</v>
      </c>
      <c r="AC402" s="9">
        <f>E402/Q402</f>
        <v>0</v>
      </c>
      <c r="AD402" s="9">
        <f>F402/R402</f>
        <v>0</v>
      </c>
      <c r="AE402" s="9">
        <f>G402/S402</f>
        <v>0</v>
      </c>
      <c r="AF402" s="9">
        <f>H402/T402</f>
        <v>0</v>
      </c>
      <c r="AG402" s="9">
        <f>I402/U402</f>
        <v>0</v>
      </c>
      <c r="AH402" s="9">
        <f>J402/V402</f>
        <v>3.2719490037877623E-5</v>
      </c>
      <c r="AI402" s="9">
        <f>K402/W402</f>
        <v>6.8312460081641725E-4</v>
      </c>
      <c r="AJ402" s="9">
        <f>M402/Y402</f>
        <v>5.6610706202333877E-5</v>
      </c>
    </row>
    <row r="403" spans="1:36" x14ac:dyDescent="0.3">
      <c r="A403" t="s">
        <v>426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68</v>
      </c>
      <c r="K403">
        <v>162</v>
      </c>
      <c r="L403">
        <f t="shared" si="12"/>
        <v>230</v>
      </c>
      <c r="M403">
        <v>230</v>
      </c>
      <c r="N403">
        <f>VLOOKUP(A403,'[1]PIVOT- Population Data Set'!A403:L872,2,FALSE)</f>
        <v>131606</v>
      </c>
      <c r="O403">
        <f>VLOOKUP(A403,'[1]PIVOT- Population Data Set'!A403:L872,3,FALSE)</f>
        <v>245266</v>
      </c>
      <c r="P403">
        <f>VLOOKUP(A403,'[1]PIVOT- Population Data Set'!A403:L872,4,FALSE)</f>
        <v>375383</v>
      </c>
      <c r="Q403">
        <f>VLOOKUP(A403,'[1]PIVOT- Population Data Set'!A403:L872,5,FALSE)</f>
        <v>517369</v>
      </c>
      <c r="R403">
        <f>VLOOKUP(A403,'[1]PIVOT- Population Data Set'!A403:L872,6,FALSE)</f>
        <v>657793</v>
      </c>
      <c r="S403">
        <f>VLOOKUP(A403,'[1]PIVOT- Population Data Set'!A403:L872,7,FALSE)</f>
        <v>788168</v>
      </c>
      <c r="T403">
        <f>VLOOKUP(A403,'[1]PIVOT- Population Data Set'!A403:L872,8,FALSE)</f>
        <v>924431</v>
      </c>
      <c r="U403">
        <f>VLOOKUP(A403,'[1]PIVOT- Population Data Set'!A403:L872,9,FALSE)</f>
        <v>1059389</v>
      </c>
      <c r="V403">
        <f>VLOOKUP(A403,'[1]PIVOT- Population Data Set'!A403:L872,10,FALSE)</f>
        <v>1175492</v>
      </c>
      <c r="W403">
        <f>VLOOKUP(A403,'[1]PIVOT- Population Data Set'!A403:L872,11,FALSE)</f>
        <v>57915</v>
      </c>
      <c r="X403">
        <f t="shared" si="13"/>
        <v>2292796</v>
      </c>
      <c r="Y403">
        <f>VLOOKUP(A403,'[1]PIVOT- Population Data Set'!A403:L872,12,FALSE)</f>
        <v>2938531</v>
      </c>
      <c r="Z403" s="9">
        <f>B403/N403</f>
        <v>0</v>
      </c>
      <c r="AA403" s="9">
        <f>C403/O403</f>
        <v>0</v>
      </c>
      <c r="AB403" s="9">
        <f>D403/P403</f>
        <v>0</v>
      </c>
      <c r="AC403" s="9">
        <f>E403/Q403</f>
        <v>0</v>
      </c>
      <c r="AD403" s="9">
        <f>F403/R403</f>
        <v>0</v>
      </c>
      <c r="AE403" s="9">
        <f>G403/S403</f>
        <v>0</v>
      </c>
      <c r="AF403" s="9">
        <f>H403/T403</f>
        <v>0</v>
      </c>
      <c r="AG403" s="9">
        <f>I403/U403</f>
        <v>0</v>
      </c>
      <c r="AH403" s="9">
        <f>J403/V403</f>
        <v>5.7848118064606139E-5</v>
      </c>
      <c r="AI403" s="9">
        <f>K403/W403</f>
        <v>2.7972027972027972E-3</v>
      </c>
      <c r="AJ403" s="9">
        <f>M403/Y403</f>
        <v>7.8270401094968878E-5</v>
      </c>
    </row>
    <row r="404" spans="1:36" x14ac:dyDescent="0.3">
      <c r="A404" t="s">
        <v>427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59</v>
      </c>
      <c r="K404">
        <v>127</v>
      </c>
      <c r="L404">
        <f t="shared" si="12"/>
        <v>186</v>
      </c>
      <c r="M404">
        <v>186</v>
      </c>
      <c r="N404">
        <f>VLOOKUP(A404,'[1]PIVOT- Population Data Set'!A404:L873,2,FALSE)</f>
        <v>123975</v>
      </c>
      <c r="O404">
        <f>VLOOKUP(A404,'[1]PIVOT- Population Data Set'!A404:L873,3,FALSE)</f>
        <v>229373</v>
      </c>
      <c r="P404">
        <f>VLOOKUP(A404,'[1]PIVOT- Population Data Set'!A404:L873,4,FALSE)</f>
        <v>355054</v>
      </c>
      <c r="Q404">
        <f>VLOOKUP(A404,'[1]PIVOT- Population Data Set'!A404:L873,5,FALSE)</f>
        <v>479505</v>
      </c>
      <c r="R404">
        <f>VLOOKUP(A404,'[1]PIVOT- Population Data Set'!A404:L873,6,FALSE)</f>
        <v>592816</v>
      </c>
      <c r="S404">
        <f>VLOOKUP(A404,'[1]PIVOT- Population Data Set'!A404:L873,7,FALSE)</f>
        <v>710432</v>
      </c>
      <c r="T404">
        <f>VLOOKUP(A404,'[1]PIVOT- Population Data Set'!A404:L873,8,FALSE)</f>
        <v>818462</v>
      </c>
      <c r="U404">
        <f>VLOOKUP(A404,'[1]PIVOT- Population Data Set'!A404:L873,9,FALSE)</f>
        <v>966075</v>
      </c>
      <c r="V404">
        <f>VLOOKUP(A404,'[1]PIVOT- Population Data Set'!A404:L873,10,FALSE)</f>
        <v>1072282</v>
      </c>
      <c r="W404">
        <f>VLOOKUP(A404,'[1]PIVOT- Population Data Set'!A404:L873,11,FALSE)</f>
        <v>126119</v>
      </c>
      <c r="X404">
        <f t="shared" si="13"/>
        <v>2164476</v>
      </c>
      <c r="Y404">
        <f>VLOOKUP(A404,'[1]PIVOT- Population Data Set'!A404:L873,12,FALSE)</f>
        <v>2835421</v>
      </c>
      <c r="Z404" s="9">
        <f>B404/N404</f>
        <v>0</v>
      </c>
      <c r="AA404" s="9">
        <f>C404/O404</f>
        <v>0</v>
      </c>
      <c r="AB404" s="9">
        <f>D404/P404</f>
        <v>0</v>
      </c>
      <c r="AC404" s="9">
        <f>E404/Q404</f>
        <v>0</v>
      </c>
      <c r="AD404" s="9">
        <f>F404/R404</f>
        <v>0</v>
      </c>
      <c r="AE404" s="9">
        <f>G404/S404</f>
        <v>0</v>
      </c>
      <c r="AF404" s="9">
        <f>H404/T404</f>
        <v>0</v>
      </c>
      <c r="AG404" s="9">
        <f>I404/U404</f>
        <v>0</v>
      </c>
      <c r="AH404" s="9">
        <f>J404/V404</f>
        <v>5.5022839141196067E-5</v>
      </c>
      <c r="AI404" s="9">
        <f>K404/W404</f>
        <v>1.0069854661074065E-3</v>
      </c>
      <c r="AJ404" s="9">
        <f>M404/Y404</f>
        <v>6.5598724140083608E-5</v>
      </c>
    </row>
    <row r="405" spans="1:36" x14ac:dyDescent="0.3">
      <c r="A405" t="s">
        <v>428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29</v>
      </c>
      <c r="K405">
        <v>141</v>
      </c>
      <c r="L405">
        <f t="shared" si="12"/>
        <v>170</v>
      </c>
      <c r="M405">
        <v>170</v>
      </c>
      <c r="N405">
        <f>VLOOKUP(A405,'[1]PIVOT- Population Data Set'!A405:L874,2,FALSE)</f>
        <v>108153</v>
      </c>
      <c r="O405">
        <f>VLOOKUP(A405,'[1]PIVOT- Population Data Set'!A405:L874,3,FALSE)</f>
        <v>223723</v>
      </c>
      <c r="P405">
        <f>VLOOKUP(A405,'[1]PIVOT- Population Data Set'!A405:L874,4,FALSE)</f>
        <v>322304</v>
      </c>
      <c r="Q405">
        <f>VLOOKUP(A405,'[1]PIVOT- Population Data Set'!A405:L874,5,FALSE)</f>
        <v>448595</v>
      </c>
      <c r="R405">
        <f>VLOOKUP(A405,'[1]PIVOT- Population Data Set'!A405:L874,6,FALSE)</f>
        <v>555754</v>
      </c>
      <c r="S405">
        <f>VLOOKUP(A405,'[1]PIVOT- Population Data Set'!A405:L874,7,FALSE)</f>
        <v>658825</v>
      </c>
      <c r="T405">
        <f>VLOOKUP(A405,'[1]PIVOT- Population Data Set'!A405:L874,8,FALSE)</f>
        <v>769397</v>
      </c>
      <c r="U405">
        <f>VLOOKUP(A405,'[1]PIVOT- Population Data Set'!A405:L874,9,FALSE)</f>
        <v>881939</v>
      </c>
      <c r="V405">
        <f>VLOOKUP(A405,'[1]PIVOT- Population Data Set'!A405:L874,10,FALSE)</f>
        <v>973407</v>
      </c>
      <c r="W405">
        <f>VLOOKUP(A405,'[1]PIVOT- Population Data Set'!A405:L874,11,FALSE)</f>
        <v>261603</v>
      </c>
      <c r="X405">
        <f t="shared" si="13"/>
        <v>2116949</v>
      </c>
      <c r="Y405">
        <f>VLOOKUP(A405,'[1]PIVOT- Population Data Set'!A405:L874,12,FALSE)</f>
        <v>2906075</v>
      </c>
      <c r="Z405" s="9">
        <f>B405/N405</f>
        <v>0</v>
      </c>
      <c r="AA405" s="9">
        <f>C405/O405</f>
        <v>0</v>
      </c>
      <c r="AB405" s="9">
        <f>D405/P405</f>
        <v>0</v>
      </c>
      <c r="AC405" s="9">
        <f>E405/Q405</f>
        <v>0</v>
      </c>
      <c r="AD405" s="9">
        <f>F405/R405</f>
        <v>0</v>
      </c>
      <c r="AE405" s="9">
        <f>G405/S405</f>
        <v>0</v>
      </c>
      <c r="AF405" s="9">
        <f>H405/T405</f>
        <v>0</v>
      </c>
      <c r="AG405" s="9">
        <f>I405/U405</f>
        <v>0</v>
      </c>
      <c r="AH405" s="9">
        <f>J405/V405</f>
        <v>2.9792265722354577E-5</v>
      </c>
      <c r="AI405" s="9">
        <f>K405/W405</f>
        <v>5.3898464467150601E-4</v>
      </c>
      <c r="AJ405" s="9">
        <f>M405/Y405</f>
        <v>5.8498146124927955E-5</v>
      </c>
    </row>
    <row r="406" spans="1:36" x14ac:dyDescent="0.3">
      <c r="A406" t="s">
        <v>429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38</v>
      </c>
      <c r="K406">
        <v>145</v>
      </c>
      <c r="L406">
        <f t="shared" si="12"/>
        <v>183</v>
      </c>
      <c r="M406">
        <v>183</v>
      </c>
      <c r="N406">
        <f>VLOOKUP(A406,'[1]PIVOT- Population Data Set'!A406:L875,2,FALSE)</f>
        <v>129991</v>
      </c>
      <c r="O406">
        <f>VLOOKUP(A406,'[1]PIVOT- Population Data Set'!A406:L875,3,FALSE)</f>
        <v>270372</v>
      </c>
      <c r="P406">
        <f>VLOOKUP(A406,'[1]PIVOT- Population Data Set'!A406:L875,4,FALSE)</f>
        <v>399831</v>
      </c>
      <c r="Q406">
        <f>VLOOKUP(A406,'[1]PIVOT- Population Data Set'!A406:L875,5,FALSE)</f>
        <v>535449</v>
      </c>
      <c r="R406">
        <f>VLOOKUP(A406,'[1]PIVOT- Population Data Set'!A406:L875,6,FALSE)</f>
        <v>665221</v>
      </c>
      <c r="S406">
        <f>VLOOKUP(A406,'[1]PIVOT- Population Data Set'!A406:L875,7,FALSE)</f>
        <v>807225</v>
      </c>
      <c r="T406">
        <f>VLOOKUP(A406,'[1]PIVOT- Population Data Set'!A406:L875,8,FALSE)</f>
        <v>922083</v>
      </c>
      <c r="U406">
        <f>VLOOKUP(A406,'[1]PIVOT- Population Data Set'!A406:L875,9,FALSE)</f>
        <v>1057793</v>
      </c>
      <c r="V406">
        <f>VLOOKUP(A406,'[1]PIVOT- Population Data Set'!A406:L875,10,FALSE)</f>
        <v>1161339</v>
      </c>
      <c r="W406">
        <f>VLOOKUP(A406,'[1]PIVOT- Population Data Set'!A406:L875,11,FALSE)</f>
        <v>136800</v>
      </c>
      <c r="X406">
        <f t="shared" si="13"/>
        <v>2355932</v>
      </c>
      <c r="Y406">
        <f>VLOOKUP(A406,'[1]PIVOT- Population Data Set'!A406:L875,12,FALSE)</f>
        <v>2919477</v>
      </c>
      <c r="Z406" s="9">
        <f>B406/N406</f>
        <v>0</v>
      </c>
      <c r="AA406" s="9">
        <f>C406/O406</f>
        <v>0</v>
      </c>
      <c r="AB406" s="9">
        <f>D406/P406</f>
        <v>0</v>
      </c>
      <c r="AC406" s="9">
        <f>E406/Q406</f>
        <v>0</v>
      </c>
      <c r="AD406" s="9">
        <f>F406/R406</f>
        <v>0</v>
      </c>
      <c r="AE406" s="9">
        <f>G406/S406</f>
        <v>0</v>
      </c>
      <c r="AF406" s="9">
        <f>H406/T406</f>
        <v>0</v>
      </c>
      <c r="AG406" s="9">
        <f>I406/U406</f>
        <v>0</v>
      </c>
      <c r="AH406" s="9">
        <f>J406/V406</f>
        <v>3.2720850673231501E-5</v>
      </c>
      <c r="AI406" s="9">
        <f>K406/W406</f>
        <v>1.0599415204678362E-3</v>
      </c>
      <c r="AJ406" s="9">
        <f>M406/Y406</f>
        <v>6.2682459906346236E-5</v>
      </c>
    </row>
    <row r="407" spans="1:36" x14ac:dyDescent="0.3">
      <c r="A407" t="s">
        <v>430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42</v>
      </c>
      <c r="K407">
        <v>67</v>
      </c>
      <c r="L407">
        <f t="shared" si="12"/>
        <v>109</v>
      </c>
      <c r="M407">
        <v>109</v>
      </c>
      <c r="N407">
        <f>VLOOKUP(A407,'[1]PIVOT- Population Data Set'!A407:L876,2,FALSE)</f>
        <v>55043</v>
      </c>
      <c r="O407">
        <f>VLOOKUP(A407,'[1]PIVOT- Population Data Set'!A407:L876,3,FALSE)</f>
        <v>113327</v>
      </c>
      <c r="P407">
        <f>VLOOKUP(A407,'[1]PIVOT- Population Data Set'!A407:L876,4,FALSE)</f>
        <v>165988</v>
      </c>
      <c r="Q407">
        <f>VLOOKUP(A407,'[1]PIVOT- Population Data Set'!A407:L876,5,FALSE)</f>
        <v>229353</v>
      </c>
      <c r="R407">
        <f>VLOOKUP(A407,'[1]PIVOT- Population Data Set'!A407:L876,6,FALSE)</f>
        <v>284249</v>
      </c>
      <c r="S407">
        <f>VLOOKUP(A407,'[1]PIVOT- Population Data Set'!A407:L876,7,FALSE)</f>
        <v>334930</v>
      </c>
      <c r="T407">
        <f>VLOOKUP(A407,'[1]PIVOT- Population Data Set'!A407:L876,8,FALSE)</f>
        <v>384475</v>
      </c>
      <c r="U407">
        <f>VLOOKUP(A407,'[1]PIVOT- Population Data Set'!A407:L876,9,FALSE)</f>
        <v>428476</v>
      </c>
      <c r="V407">
        <f>VLOOKUP(A407,'[1]PIVOT- Population Data Set'!A407:L876,10,FALSE)</f>
        <v>455306</v>
      </c>
      <c r="W407">
        <f>VLOOKUP(A407,'[1]PIVOT- Population Data Set'!A407:L876,11,FALSE)</f>
        <v>57307</v>
      </c>
      <c r="X407">
        <f t="shared" si="13"/>
        <v>941089</v>
      </c>
      <c r="Y407">
        <f>VLOOKUP(A407,'[1]PIVOT- Population Data Set'!A407:L876,12,FALSE)</f>
        <v>2989969</v>
      </c>
      <c r="Z407" s="9">
        <f>B407/N407</f>
        <v>0</v>
      </c>
      <c r="AA407" s="9">
        <f>C407/O407</f>
        <v>0</v>
      </c>
      <c r="AB407" s="9">
        <f>D407/P407</f>
        <v>0</v>
      </c>
      <c r="AC407" s="9">
        <f>E407/Q407</f>
        <v>0</v>
      </c>
      <c r="AD407" s="9">
        <f>F407/R407</f>
        <v>0</v>
      </c>
      <c r="AE407" s="9">
        <f>G407/S407</f>
        <v>0</v>
      </c>
      <c r="AF407" s="9">
        <f>H407/T407</f>
        <v>0</v>
      </c>
      <c r="AG407" s="9">
        <f>I407/U407</f>
        <v>0</v>
      </c>
      <c r="AH407" s="9">
        <f>J407/V407</f>
        <v>9.2245654570772187E-5</v>
      </c>
      <c r="AI407" s="9">
        <f>K407/W407</f>
        <v>1.1691416406372694E-3</v>
      </c>
      <c r="AJ407" s="9">
        <f>M407/Y407</f>
        <v>3.6455227462224528E-5</v>
      </c>
    </row>
    <row r="408" spans="1:36" x14ac:dyDescent="0.3">
      <c r="A408" t="s">
        <v>431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f t="shared" si="12"/>
        <v>0</v>
      </c>
      <c r="M408">
        <v>0</v>
      </c>
      <c r="N408">
        <f>VLOOKUP(A408,'[1]PIVOT- Population Data Set'!A408:L877,2,FALSE)</f>
        <v>38035</v>
      </c>
      <c r="O408">
        <f>VLOOKUP(A408,'[1]PIVOT- Population Data Set'!A408:L877,3,FALSE)</f>
        <v>85217</v>
      </c>
      <c r="P408">
        <f>VLOOKUP(A408,'[1]PIVOT- Population Data Set'!A408:L877,4,FALSE)</f>
        <v>122486</v>
      </c>
      <c r="Q408">
        <f>VLOOKUP(A408,'[1]PIVOT- Population Data Set'!A408:L877,5,FALSE)</f>
        <v>161646</v>
      </c>
      <c r="R408">
        <f>VLOOKUP(A408,'[1]PIVOT- Population Data Set'!A408:L877,6,FALSE)</f>
        <v>208837</v>
      </c>
      <c r="S408">
        <f>VLOOKUP(A408,'[1]PIVOT- Population Data Set'!A408:L877,7,FALSE)</f>
        <v>261409</v>
      </c>
      <c r="T408">
        <f>VLOOKUP(A408,'[1]PIVOT- Population Data Set'!A408:L877,8,FALSE)</f>
        <v>300682</v>
      </c>
      <c r="U408">
        <f>VLOOKUP(A408,'[1]PIVOT- Population Data Set'!A408:L877,9,FALSE)</f>
        <v>363808</v>
      </c>
      <c r="V408">
        <f>VLOOKUP(A408,'[1]PIVOT- Population Data Set'!A408:L877,10,FALSE)</f>
        <v>416768</v>
      </c>
      <c r="W408">
        <f>VLOOKUP(A408,'[1]PIVOT- Population Data Set'!A408:L877,11,FALSE)</f>
        <v>39796</v>
      </c>
      <c r="X408">
        <f t="shared" si="13"/>
        <v>820372</v>
      </c>
      <c r="Y408">
        <f>VLOOKUP(A408,'[1]PIVOT- Population Data Set'!A408:L877,12,FALSE)</f>
        <v>620414</v>
      </c>
      <c r="Z408" s="9">
        <f>B408/N408</f>
        <v>0</v>
      </c>
      <c r="AA408" s="9">
        <f>C408/O408</f>
        <v>0</v>
      </c>
      <c r="AB408" s="9">
        <f>D408/P408</f>
        <v>0</v>
      </c>
      <c r="AC408" s="9">
        <f>E408/Q408</f>
        <v>0</v>
      </c>
      <c r="AD408" s="9">
        <f>F408/R408</f>
        <v>0</v>
      </c>
      <c r="AE408" s="9">
        <f>G408/S408</f>
        <v>0</v>
      </c>
      <c r="AF408" s="9">
        <f>H408/T408</f>
        <v>0</v>
      </c>
      <c r="AG408" s="9">
        <f>I408/U408</f>
        <v>0</v>
      </c>
      <c r="AH408" s="9">
        <f>J408/V408</f>
        <v>0</v>
      </c>
      <c r="AI408" s="9">
        <f>K408/W408</f>
        <v>0</v>
      </c>
      <c r="AJ408" s="9">
        <f>M408/Y408</f>
        <v>0</v>
      </c>
    </row>
    <row r="409" spans="1:36" x14ac:dyDescent="0.3">
      <c r="A409" t="s">
        <v>432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f t="shared" si="12"/>
        <v>0</v>
      </c>
      <c r="M409">
        <v>0</v>
      </c>
      <c r="N409">
        <f>VLOOKUP(A409,'[1]PIVOT- Population Data Set'!A409:L878,2,FALSE)</f>
        <v>34841</v>
      </c>
      <c r="O409">
        <f>VLOOKUP(A409,'[1]PIVOT- Population Data Set'!A409:L878,3,FALSE)</f>
        <v>78301</v>
      </c>
      <c r="P409">
        <f>VLOOKUP(A409,'[1]PIVOT- Population Data Set'!A409:L878,4,FALSE)</f>
        <v>109614</v>
      </c>
      <c r="Q409">
        <f>VLOOKUP(A409,'[1]PIVOT- Population Data Set'!A409:L878,5,FALSE)</f>
        <v>146558</v>
      </c>
      <c r="R409">
        <f>VLOOKUP(A409,'[1]PIVOT- Population Data Set'!A409:L878,6,FALSE)</f>
        <v>189061</v>
      </c>
      <c r="S409">
        <f>VLOOKUP(A409,'[1]PIVOT- Population Data Set'!A409:L878,7,FALSE)</f>
        <v>237813</v>
      </c>
      <c r="T409">
        <f>VLOOKUP(A409,'[1]PIVOT- Population Data Set'!A409:L878,8,FALSE)</f>
        <v>281893</v>
      </c>
      <c r="U409">
        <f>VLOOKUP(A409,'[1]PIVOT- Population Data Set'!A409:L878,9,FALSE)</f>
        <v>320818</v>
      </c>
      <c r="V409">
        <f>VLOOKUP(A409,'[1]PIVOT- Population Data Set'!A409:L878,10,FALSE)</f>
        <v>379287</v>
      </c>
      <c r="W409">
        <f>VLOOKUP(A409,'[1]PIVOT- Population Data Set'!A409:L878,11,FALSE)</f>
        <v>103032</v>
      </c>
      <c r="X409">
        <f t="shared" si="13"/>
        <v>803137</v>
      </c>
      <c r="Y409">
        <f>VLOOKUP(A409,'[1]PIVOT- Population Data Set'!A409:L878,12,FALSE)</f>
        <v>572962</v>
      </c>
      <c r="Z409" s="9">
        <f>B409/N409</f>
        <v>0</v>
      </c>
      <c r="AA409" s="9">
        <f>C409/O409</f>
        <v>0</v>
      </c>
      <c r="AB409" s="9">
        <f>D409/P409</f>
        <v>0</v>
      </c>
      <c r="AC409" s="9">
        <f>E409/Q409</f>
        <v>0</v>
      </c>
      <c r="AD409" s="9">
        <f>F409/R409</f>
        <v>0</v>
      </c>
      <c r="AE409" s="9">
        <f>G409/S409</f>
        <v>0</v>
      </c>
      <c r="AF409" s="9">
        <f>H409/T409</f>
        <v>0</v>
      </c>
      <c r="AG409" s="9">
        <f>I409/U409</f>
        <v>0</v>
      </c>
      <c r="AH409" s="9">
        <f>J409/V409</f>
        <v>0</v>
      </c>
      <c r="AI409" s="9">
        <f>K409/W409</f>
        <v>0</v>
      </c>
      <c r="AJ409" s="9">
        <f>M409/Y409</f>
        <v>0</v>
      </c>
    </row>
    <row r="410" spans="1:36" x14ac:dyDescent="0.3">
      <c r="A410" t="s">
        <v>433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f t="shared" si="12"/>
        <v>0</v>
      </c>
      <c r="M410">
        <v>0</v>
      </c>
      <c r="N410">
        <f>VLOOKUP(A410,'[1]PIVOT- Population Data Set'!A410:L879,2,FALSE)</f>
        <v>41057</v>
      </c>
      <c r="O410">
        <f>VLOOKUP(A410,'[1]PIVOT- Population Data Set'!A410:L879,3,FALSE)</f>
        <v>90894</v>
      </c>
      <c r="P410">
        <f>VLOOKUP(A410,'[1]PIVOT- Population Data Set'!A410:L879,4,FALSE)</f>
        <v>128825</v>
      </c>
      <c r="Q410">
        <f>VLOOKUP(A410,'[1]PIVOT- Population Data Set'!A410:L879,5,FALSE)</f>
        <v>173211</v>
      </c>
      <c r="R410">
        <f>VLOOKUP(A410,'[1]PIVOT- Population Data Set'!A410:L879,6,FALSE)</f>
        <v>222835</v>
      </c>
      <c r="S410">
        <f>VLOOKUP(A410,'[1]PIVOT- Population Data Set'!A410:L879,7,FALSE)</f>
        <v>280581</v>
      </c>
      <c r="T410">
        <f>VLOOKUP(A410,'[1]PIVOT- Population Data Set'!A410:L879,8,FALSE)</f>
        <v>334280</v>
      </c>
      <c r="U410">
        <f>VLOOKUP(A410,'[1]PIVOT- Population Data Set'!A410:L879,9,FALSE)</f>
        <v>392830</v>
      </c>
      <c r="V410">
        <f>VLOOKUP(A410,'[1]PIVOT- Population Data Set'!A410:L879,10,FALSE)</f>
        <v>468318</v>
      </c>
      <c r="W410">
        <f>VLOOKUP(A410,'[1]PIVOT- Population Data Set'!A410:L879,11,FALSE)</f>
        <v>77431</v>
      </c>
      <c r="X410">
        <f t="shared" si="13"/>
        <v>938579</v>
      </c>
      <c r="Y410">
        <f>VLOOKUP(A410,'[1]PIVOT- Population Data Set'!A410:L879,12,FALSE)</f>
        <v>691057</v>
      </c>
      <c r="Z410" s="9">
        <f>B410/N410</f>
        <v>0</v>
      </c>
      <c r="AA410" s="9">
        <f>C410/O410</f>
        <v>0</v>
      </c>
      <c r="AB410" s="9">
        <f>D410/P410</f>
        <v>0</v>
      </c>
      <c r="AC410" s="9">
        <f>E410/Q410</f>
        <v>0</v>
      </c>
      <c r="AD410" s="9">
        <f>F410/R410</f>
        <v>0</v>
      </c>
      <c r="AE410" s="9">
        <f>G410/S410</f>
        <v>0</v>
      </c>
      <c r="AF410" s="9">
        <f>H410/T410</f>
        <v>0</v>
      </c>
      <c r="AG410" s="9">
        <f>I410/U410</f>
        <v>0</v>
      </c>
      <c r="AH410" s="9">
        <f>J410/V410</f>
        <v>0</v>
      </c>
      <c r="AI410" s="9">
        <f>K410/W410</f>
        <v>0</v>
      </c>
      <c r="AJ410" s="9">
        <f>M410/Y410</f>
        <v>0</v>
      </c>
    </row>
    <row r="411" spans="1:36" x14ac:dyDescent="0.3">
      <c r="A411" t="s">
        <v>434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f t="shared" si="12"/>
        <v>0</v>
      </c>
      <c r="M411">
        <v>0</v>
      </c>
      <c r="N411">
        <f>VLOOKUP(A411,'[1]PIVOT- Population Data Set'!A411:L880,2,FALSE)</f>
        <v>43194</v>
      </c>
      <c r="O411">
        <f>VLOOKUP(A411,'[1]PIVOT- Population Data Set'!A411:L880,3,FALSE)</f>
        <v>93673</v>
      </c>
      <c r="P411">
        <f>VLOOKUP(A411,'[1]PIVOT- Population Data Set'!A411:L880,4,FALSE)</f>
        <v>133834</v>
      </c>
      <c r="Q411">
        <f>VLOOKUP(A411,'[1]PIVOT- Population Data Set'!A411:L880,5,FALSE)</f>
        <v>178177</v>
      </c>
      <c r="R411">
        <f>VLOOKUP(A411,'[1]PIVOT- Population Data Set'!A411:L880,6,FALSE)</f>
        <v>224844</v>
      </c>
      <c r="S411">
        <f>VLOOKUP(A411,'[1]PIVOT- Population Data Set'!A411:L880,7,FALSE)</f>
        <v>282445</v>
      </c>
      <c r="T411">
        <f>VLOOKUP(A411,'[1]PIVOT- Population Data Set'!A411:L880,8,FALSE)</f>
        <v>338691</v>
      </c>
      <c r="U411">
        <f>VLOOKUP(A411,'[1]PIVOT- Population Data Set'!A411:L880,9,FALSE)</f>
        <v>367508</v>
      </c>
      <c r="V411">
        <f>VLOOKUP(A411,'[1]PIVOT- Population Data Set'!A411:L880,10,FALSE)</f>
        <v>444948</v>
      </c>
      <c r="W411">
        <f>VLOOKUP(A411,'[1]PIVOT- Population Data Set'!A411:L880,11,FALSE)</f>
        <v>56948</v>
      </c>
      <c r="X411">
        <f t="shared" si="13"/>
        <v>869404</v>
      </c>
      <c r="Y411">
        <f>VLOOKUP(A411,'[1]PIVOT- Population Data Set'!A411:L880,12,FALSE)</f>
        <v>647458</v>
      </c>
      <c r="Z411" s="9">
        <f>B411/N411</f>
        <v>0</v>
      </c>
      <c r="AA411" s="9">
        <f>C411/O411</f>
        <v>0</v>
      </c>
      <c r="AB411" s="9">
        <f>D411/P411</f>
        <v>0</v>
      </c>
      <c r="AC411" s="9">
        <f>E411/Q411</f>
        <v>0</v>
      </c>
      <c r="AD411" s="9">
        <f>F411/R411</f>
        <v>0</v>
      </c>
      <c r="AE411" s="9">
        <f>G411/S411</f>
        <v>0</v>
      </c>
      <c r="AF411" s="9">
        <f>H411/T411</f>
        <v>0</v>
      </c>
      <c r="AG411" s="9">
        <f>I411/U411</f>
        <v>0</v>
      </c>
      <c r="AH411" s="9">
        <f>J411/V411</f>
        <v>0</v>
      </c>
      <c r="AI411" s="9">
        <f>K411/W411</f>
        <v>0</v>
      </c>
      <c r="AJ411" s="9">
        <f>M411/Y411</f>
        <v>0</v>
      </c>
    </row>
    <row r="412" spans="1:36" x14ac:dyDescent="0.3">
      <c r="A412" t="s">
        <v>435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f t="shared" si="12"/>
        <v>0</v>
      </c>
      <c r="M412">
        <v>0</v>
      </c>
      <c r="N412">
        <f>VLOOKUP(A412,'[1]PIVOT- Population Data Set'!A412:L881,2,FALSE)</f>
        <v>33731</v>
      </c>
      <c r="O412">
        <f>VLOOKUP(A412,'[1]PIVOT- Population Data Set'!A412:L881,3,FALSE)</f>
        <v>73851</v>
      </c>
      <c r="P412">
        <f>VLOOKUP(A412,'[1]PIVOT- Population Data Set'!A412:L881,4,FALSE)</f>
        <v>104605</v>
      </c>
      <c r="Q412">
        <f>VLOOKUP(A412,'[1]PIVOT- Population Data Set'!A412:L881,5,FALSE)</f>
        <v>142017</v>
      </c>
      <c r="R412">
        <f>VLOOKUP(A412,'[1]PIVOT- Population Data Set'!A412:L881,6,FALSE)</f>
        <v>178824</v>
      </c>
      <c r="S412">
        <f>VLOOKUP(A412,'[1]PIVOT- Population Data Set'!A412:L881,7,FALSE)</f>
        <v>224443</v>
      </c>
      <c r="T412">
        <f>VLOOKUP(A412,'[1]PIVOT- Population Data Set'!A412:L881,8,FALSE)</f>
        <v>271813</v>
      </c>
      <c r="U412">
        <f>VLOOKUP(A412,'[1]PIVOT- Population Data Set'!A412:L881,9,FALSE)</f>
        <v>312670</v>
      </c>
      <c r="V412">
        <f>VLOOKUP(A412,'[1]PIVOT- Population Data Set'!A412:L881,10,FALSE)</f>
        <v>369701</v>
      </c>
      <c r="W412">
        <f>VLOOKUP(A412,'[1]PIVOT- Population Data Set'!A412:L881,11,FALSE)</f>
        <v>71405</v>
      </c>
      <c r="X412">
        <f t="shared" si="13"/>
        <v>753776</v>
      </c>
      <c r="Y412">
        <f>VLOOKUP(A412,'[1]PIVOT- Population Data Set'!A412:L881,12,FALSE)</f>
        <v>557930</v>
      </c>
      <c r="Z412" s="9">
        <f>B412/N412</f>
        <v>0</v>
      </c>
      <c r="AA412" s="9">
        <f>C412/O412</f>
        <v>0</v>
      </c>
      <c r="AB412" s="9">
        <f>D412/P412</f>
        <v>0</v>
      </c>
      <c r="AC412" s="9">
        <f>E412/Q412</f>
        <v>0</v>
      </c>
      <c r="AD412" s="9">
        <f>F412/R412</f>
        <v>0</v>
      </c>
      <c r="AE412" s="9">
        <f>G412/S412</f>
        <v>0</v>
      </c>
      <c r="AF412" s="9">
        <f>H412/T412</f>
        <v>0</v>
      </c>
      <c r="AG412" s="9">
        <f>I412/U412</f>
        <v>0</v>
      </c>
      <c r="AH412" s="9">
        <f>J412/V412</f>
        <v>0</v>
      </c>
      <c r="AI412" s="9">
        <f>K412/W412</f>
        <v>0</v>
      </c>
      <c r="AJ412" s="9">
        <f>M412/Y412</f>
        <v>0</v>
      </c>
    </row>
    <row r="413" spans="1:36" x14ac:dyDescent="0.3">
      <c r="A413" t="s">
        <v>436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f t="shared" si="12"/>
        <v>0</v>
      </c>
      <c r="M413">
        <v>0</v>
      </c>
      <c r="N413">
        <f>VLOOKUP(A413,'[1]PIVOT- Population Data Set'!A413:L882,2,FALSE)</f>
        <v>33814</v>
      </c>
      <c r="O413">
        <f>VLOOKUP(A413,'[1]PIVOT- Population Data Set'!A413:L882,3,FALSE)</f>
        <v>74194</v>
      </c>
      <c r="P413">
        <f>VLOOKUP(A413,'[1]PIVOT- Population Data Set'!A413:L882,4,FALSE)</f>
        <v>104186</v>
      </c>
      <c r="Q413">
        <f>VLOOKUP(A413,'[1]PIVOT- Population Data Set'!A413:L882,5,FALSE)</f>
        <v>135008</v>
      </c>
      <c r="R413">
        <f>VLOOKUP(A413,'[1]PIVOT- Population Data Set'!A413:L882,6,FALSE)</f>
        <v>169804</v>
      </c>
      <c r="S413">
        <f>VLOOKUP(A413,'[1]PIVOT- Population Data Set'!A413:L882,7,FALSE)</f>
        <v>216213</v>
      </c>
      <c r="T413">
        <f>VLOOKUP(A413,'[1]PIVOT- Population Data Set'!A413:L882,8,FALSE)</f>
        <v>265476</v>
      </c>
      <c r="U413">
        <f>VLOOKUP(A413,'[1]PIVOT- Population Data Set'!A413:L882,9,FALSE)</f>
        <v>298962</v>
      </c>
      <c r="V413">
        <f>VLOOKUP(A413,'[1]PIVOT- Population Data Set'!A413:L882,10,FALSE)</f>
        <v>345911</v>
      </c>
      <c r="W413">
        <f>VLOOKUP(A413,'[1]PIVOT- Population Data Set'!A413:L882,11,FALSE)</f>
        <v>48060</v>
      </c>
      <c r="X413">
        <f t="shared" si="13"/>
        <v>692933</v>
      </c>
      <c r="Y413">
        <f>VLOOKUP(A413,'[1]PIVOT- Population Data Set'!A413:L882,12,FALSE)</f>
        <v>508585</v>
      </c>
      <c r="Z413" s="9">
        <f>B413/N413</f>
        <v>0</v>
      </c>
      <c r="AA413" s="9">
        <f>C413/O413</f>
        <v>0</v>
      </c>
      <c r="AB413" s="9">
        <f>D413/P413</f>
        <v>0</v>
      </c>
      <c r="AC413" s="9">
        <f>E413/Q413</f>
        <v>0</v>
      </c>
      <c r="AD413" s="9">
        <f>F413/R413</f>
        <v>0</v>
      </c>
      <c r="AE413" s="9">
        <f>G413/S413</f>
        <v>0</v>
      </c>
      <c r="AF413" s="9">
        <f>H413/T413</f>
        <v>0</v>
      </c>
      <c r="AG413" s="9">
        <f>I413/U413</f>
        <v>0</v>
      </c>
      <c r="AH413" s="9">
        <f>J413/V413</f>
        <v>0</v>
      </c>
      <c r="AI413" s="9">
        <f>K413/W413</f>
        <v>0</v>
      </c>
      <c r="AJ413" s="9">
        <f>M413/Y413</f>
        <v>0</v>
      </c>
    </row>
    <row r="414" spans="1:36" x14ac:dyDescent="0.3">
      <c r="A414" t="s">
        <v>437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20</v>
      </c>
      <c r="L414">
        <f t="shared" si="12"/>
        <v>20</v>
      </c>
      <c r="M414">
        <v>20</v>
      </c>
      <c r="N414">
        <f>VLOOKUP(A414,'[1]PIVOT- Population Data Set'!A414:L883,2,FALSE)</f>
        <v>39845</v>
      </c>
      <c r="O414">
        <f>VLOOKUP(A414,'[1]PIVOT- Population Data Set'!A414:L883,3,FALSE)</f>
        <v>87988</v>
      </c>
      <c r="P414">
        <f>VLOOKUP(A414,'[1]PIVOT- Population Data Set'!A414:L883,4,FALSE)</f>
        <v>127625</v>
      </c>
      <c r="Q414">
        <f>VLOOKUP(A414,'[1]PIVOT- Population Data Set'!A414:L883,5,FALSE)</f>
        <v>164638</v>
      </c>
      <c r="R414">
        <f>VLOOKUP(A414,'[1]PIVOT- Population Data Set'!A414:L883,6,FALSE)</f>
        <v>207267</v>
      </c>
      <c r="S414">
        <f>VLOOKUP(A414,'[1]PIVOT- Population Data Set'!A414:L883,7,FALSE)</f>
        <v>261877</v>
      </c>
      <c r="T414">
        <f>VLOOKUP(A414,'[1]PIVOT- Population Data Set'!A414:L883,8,FALSE)</f>
        <v>319858</v>
      </c>
      <c r="U414">
        <f>VLOOKUP(A414,'[1]PIVOT- Population Data Set'!A414:L883,9,FALSE)</f>
        <v>367055</v>
      </c>
      <c r="V414">
        <f>VLOOKUP(A414,'[1]PIVOT- Population Data Set'!A414:L883,10,FALSE)</f>
        <v>439225</v>
      </c>
      <c r="W414">
        <f>VLOOKUP(A414,'[1]PIVOT- Population Data Set'!A414:L883,11,FALSE)</f>
        <v>72564</v>
      </c>
      <c r="X414">
        <f t="shared" si="13"/>
        <v>878844</v>
      </c>
      <c r="Y414">
        <f>VLOOKUP(A414,'[1]PIVOT- Population Data Set'!A414:L883,12,FALSE)</f>
        <v>746112</v>
      </c>
      <c r="Z414" s="9">
        <f>B414/N414</f>
        <v>0</v>
      </c>
      <c r="AA414" s="9">
        <f>C414/O414</f>
        <v>0</v>
      </c>
      <c r="AB414" s="9">
        <f>D414/P414</f>
        <v>0</v>
      </c>
      <c r="AC414" s="9">
        <f>E414/Q414</f>
        <v>0</v>
      </c>
      <c r="AD414" s="9">
        <f>F414/R414</f>
        <v>0</v>
      </c>
      <c r="AE414" s="9">
        <f>G414/S414</f>
        <v>0</v>
      </c>
      <c r="AF414" s="9">
        <f>H414/T414</f>
        <v>0</v>
      </c>
      <c r="AG414" s="9">
        <f>I414/U414</f>
        <v>0</v>
      </c>
      <c r="AH414" s="9">
        <f>J414/V414</f>
        <v>0</v>
      </c>
      <c r="AI414" s="9">
        <f>K414/W414</f>
        <v>2.7561876412546168E-4</v>
      </c>
      <c r="AJ414" s="9">
        <f>M414/Y414</f>
        <v>2.6805627037227654E-5</v>
      </c>
    </row>
    <row r="415" spans="1:36" x14ac:dyDescent="0.3">
      <c r="A415" t="s">
        <v>438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f t="shared" si="12"/>
        <v>0</v>
      </c>
      <c r="M415">
        <v>0</v>
      </c>
      <c r="N415">
        <f>VLOOKUP(A415,'[1]PIVOT- Population Data Set'!A415:L884,2,FALSE)</f>
        <v>29277</v>
      </c>
      <c r="O415">
        <f>VLOOKUP(A415,'[1]PIVOT- Population Data Set'!A415:L884,3,FALSE)</f>
        <v>62811</v>
      </c>
      <c r="P415">
        <f>VLOOKUP(A415,'[1]PIVOT- Population Data Set'!A415:L884,4,FALSE)</f>
        <v>90935</v>
      </c>
      <c r="Q415">
        <f>VLOOKUP(A415,'[1]PIVOT- Population Data Set'!A415:L884,5,FALSE)</f>
        <v>115912</v>
      </c>
      <c r="R415">
        <f>VLOOKUP(A415,'[1]PIVOT- Population Data Set'!A415:L884,6,FALSE)</f>
        <v>142792</v>
      </c>
      <c r="S415">
        <f>VLOOKUP(A415,'[1]PIVOT- Population Data Set'!A415:L884,7,FALSE)</f>
        <v>180593</v>
      </c>
      <c r="T415">
        <f>VLOOKUP(A415,'[1]PIVOT- Population Data Set'!A415:L884,8,FALSE)</f>
        <v>224337</v>
      </c>
      <c r="U415">
        <f>VLOOKUP(A415,'[1]PIVOT- Population Data Set'!A415:L884,9,FALSE)</f>
        <v>258746</v>
      </c>
      <c r="V415">
        <f>VLOOKUP(A415,'[1]PIVOT- Population Data Set'!A415:L884,10,FALSE)</f>
        <v>325264</v>
      </c>
      <c r="W415">
        <f>VLOOKUP(A415,'[1]PIVOT- Population Data Set'!A415:L884,11,FALSE)</f>
        <v>103441</v>
      </c>
      <c r="X415">
        <f t="shared" si="13"/>
        <v>687451</v>
      </c>
      <c r="Y415">
        <f>VLOOKUP(A415,'[1]PIVOT- Population Data Set'!A415:L884,12,FALSE)</f>
        <v>555569</v>
      </c>
      <c r="Z415" s="9">
        <f>B415/N415</f>
        <v>0</v>
      </c>
      <c r="AA415" s="9">
        <f>C415/O415</f>
        <v>0</v>
      </c>
      <c r="AB415" s="9">
        <f>D415/P415</f>
        <v>0</v>
      </c>
      <c r="AC415" s="9">
        <f>E415/Q415</f>
        <v>0</v>
      </c>
      <c r="AD415" s="9">
        <f>F415/R415</f>
        <v>0</v>
      </c>
      <c r="AE415" s="9">
        <f>G415/S415</f>
        <v>0</v>
      </c>
      <c r="AF415" s="9">
        <f>H415/T415</f>
        <v>0</v>
      </c>
      <c r="AG415" s="9">
        <f>I415/U415</f>
        <v>0</v>
      </c>
      <c r="AH415" s="9">
        <f>J415/V415</f>
        <v>0</v>
      </c>
      <c r="AI415" s="9">
        <f>K415/W415</f>
        <v>0</v>
      </c>
      <c r="AJ415" s="9">
        <f>M415/Y415</f>
        <v>0</v>
      </c>
    </row>
    <row r="416" spans="1:36" x14ac:dyDescent="0.3">
      <c r="A416" t="s">
        <v>439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f t="shared" si="12"/>
        <v>0</v>
      </c>
      <c r="M416">
        <v>0</v>
      </c>
      <c r="N416">
        <f>VLOOKUP(A416,'[1]PIVOT- Population Data Set'!A416:L885,2,FALSE)</f>
        <v>32093</v>
      </c>
      <c r="O416">
        <f>VLOOKUP(A416,'[1]PIVOT- Population Data Set'!A416:L885,3,FALSE)</f>
        <v>69385</v>
      </c>
      <c r="P416">
        <f>VLOOKUP(A416,'[1]PIVOT- Population Data Set'!A416:L885,4,FALSE)</f>
        <v>100256</v>
      </c>
      <c r="Q416">
        <f>VLOOKUP(A416,'[1]PIVOT- Population Data Set'!A416:L885,5,FALSE)</f>
        <v>128391</v>
      </c>
      <c r="R416">
        <f>VLOOKUP(A416,'[1]PIVOT- Population Data Set'!A416:L885,6,FALSE)</f>
        <v>166829</v>
      </c>
      <c r="S416">
        <f>VLOOKUP(A416,'[1]PIVOT- Population Data Set'!A416:L885,7,FALSE)</f>
        <v>206747</v>
      </c>
      <c r="T416">
        <f>VLOOKUP(A416,'[1]PIVOT- Population Data Set'!A416:L885,8,FALSE)</f>
        <v>256244</v>
      </c>
      <c r="U416">
        <f>VLOOKUP(A416,'[1]PIVOT- Population Data Set'!A416:L885,9,FALSE)</f>
        <v>284870</v>
      </c>
      <c r="V416">
        <f>VLOOKUP(A416,'[1]PIVOT- Population Data Set'!A416:L885,10,FALSE)</f>
        <v>298414</v>
      </c>
      <c r="W416">
        <f>VLOOKUP(A416,'[1]PIVOT- Population Data Set'!A416:L885,11,FALSE)</f>
        <v>95879</v>
      </c>
      <c r="X416">
        <f t="shared" si="13"/>
        <v>679163</v>
      </c>
      <c r="Y416">
        <f>VLOOKUP(A416,'[1]PIVOT- Population Data Set'!A416:L885,12,FALSE)</f>
        <v>657467</v>
      </c>
      <c r="Z416" s="9">
        <f>B416/N416</f>
        <v>0</v>
      </c>
      <c r="AA416" s="9">
        <f>C416/O416</f>
        <v>0</v>
      </c>
      <c r="AB416" s="9">
        <f>D416/P416</f>
        <v>0</v>
      </c>
      <c r="AC416" s="9">
        <f>E416/Q416</f>
        <v>0</v>
      </c>
      <c r="AD416" s="9">
        <f>F416/R416</f>
        <v>0</v>
      </c>
      <c r="AE416" s="9">
        <f>G416/S416</f>
        <v>0</v>
      </c>
      <c r="AF416" s="9">
        <f>H416/T416</f>
        <v>0</v>
      </c>
      <c r="AG416" s="9">
        <f>I416/U416</f>
        <v>0</v>
      </c>
      <c r="AH416" s="9">
        <f>J416/V416</f>
        <v>0</v>
      </c>
      <c r="AI416" s="9">
        <f>K416/W416</f>
        <v>0</v>
      </c>
      <c r="AJ416" s="9">
        <f>M416/Y416</f>
        <v>0</v>
      </c>
    </row>
    <row r="417" spans="1:36" x14ac:dyDescent="0.3">
      <c r="A417" t="s">
        <v>440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10</v>
      </c>
      <c r="H417">
        <v>34</v>
      </c>
      <c r="I417">
        <v>110</v>
      </c>
      <c r="J417">
        <v>351</v>
      </c>
      <c r="K417">
        <v>550</v>
      </c>
      <c r="L417">
        <f t="shared" si="12"/>
        <v>1011</v>
      </c>
      <c r="M417">
        <v>1055</v>
      </c>
      <c r="N417">
        <f>VLOOKUP(A417,'[1]PIVOT- Population Data Set'!A417:L886,2,FALSE)</f>
        <v>532608</v>
      </c>
      <c r="O417">
        <f>VLOOKUP(A417,'[1]PIVOT- Population Data Set'!A417:L886,3,FALSE)</f>
        <v>1031115</v>
      </c>
      <c r="P417">
        <f>VLOOKUP(A417,'[1]PIVOT- Population Data Set'!A417:L886,4,FALSE)</f>
        <v>1568675</v>
      </c>
      <c r="Q417">
        <f>VLOOKUP(A417,'[1]PIVOT- Population Data Set'!A417:L886,5,FALSE)</f>
        <v>2047291</v>
      </c>
      <c r="R417">
        <f>VLOOKUP(A417,'[1]PIVOT- Population Data Set'!A417:L886,6,FALSE)</f>
        <v>2484692</v>
      </c>
      <c r="S417">
        <f>VLOOKUP(A417,'[1]PIVOT- Population Data Set'!A417:L886,7,FALSE)</f>
        <v>2982299</v>
      </c>
      <c r="T417">
        <f>VLOOKUP(A417,'[1]PIVOT- Population Data Set'!A417:L886,8,FALSE)</f>
        <v>3514388</v>
      </c>
      <c r="U417">
        <f>VLOOKUP(A417,'[1]PIVOT- Population Data Set'!A417:L886,9,FALSE)</f>
        <v>4063264</v>
      </c>
      <c r="V417">
        <f>VLOOKUP(A417,'[1]PIVOT- Population Data Set'!A417:L886,10,FALSE)</f>
        <v>4619325</v>
      </c>
      <c r="W417">
        <f>VLOOKUP(A417,'[1]PIVOT- Population Data Set'!A417:L886,11,FALSE)</f>
        <v>170538</v>
      </c>
      <c r="X417">
        <f t="shared" si="13"/>
        <v>8853127</v>
      </c>
      <c r="Y417">
        <f>VLOOKUP(A417,'[1]PIVOT- Population Data Set'!A417:L886,12,FALSE)</f>
        <v>7685567</v>
      </c>
      <c r="Z417" s="9">
        <f>B417/N417</f>
        <v>0</v>
      </c>
      <c r="AA417" s="9">
        <f>C417/O417</f>
        <v>0</v>
      </c>
      <c r="AB417" s="9">
        <f>D417/P417</f>
        <v>0</v>
      </c>
      <c r="AC417" s="9">
        <f>E417/Q417</f>
        <v>0</v>
      </c>
      <c r="AD417" s="9">
        <f>F417/R417</f>
        <v>0</v>
      </c>
      <c r="AE417" s="9">
        <f>G417/S417</f>
        <v>3.3531178463326445E-6</v>
      </c>
      <c r="AF417" s="9">
        <f>H417/T417</f>
        <v>9.6745151645179757E-6</v>
      </c>
      <c r="AG417" s="9">
        <f>I417/U417</f>
        <v>2.7071831906565755E-5</v>
      </c>
      <c r="AH417" s="9">
        <f>J417/V417</f>
        <v>7.5985127697228495E-5</v>
      </c>
      <c r="AI417" s="9">
        <f>K417/W417</f>
        <v>3.2250876637464963E-3</v>
      </c>
      <c r="AJ417" s="9">
        <f>M417/Y417</f>
        <v>1.3727028858118081E-4</v>
      </c>
    </row>
    <row r="418" spans="1:36" x14ac:dyDescent="0.3">
      <c r="A418" t="s">
        <v>441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113</v>
      </c>
      <c r="J418">
        <v>329</v>
      </c>
      <c r="K418">
        <v>581</v>
      </c>
      <c r="L418">
        <f t="shared" si="12"/>
        <v>1023</v>
      </c>
      <c r="M418">
        <v>1023</v>
      </c>
      <c r="N418">
        <f>VLOOKUP(A418,'[1]PIVOT- Population Data Set'!A418:L887,2,FALSE)</f>
        <v>507629</v>
      </c>
      <c r="O418">
        <f>VLOOKUP(A418,'[1]PIVOT- Population Data Set'!A418:L887,3,FALSE)</f>
        <v>960008</v>
      </c>
      <c r="P418">
        <f>VLOOKUP(A418,'[1]PIVOT- Population Data Set'!A418:L887,4,FALSE)</f>
        <v>1429309</v>
      </c>
      <c r="Q418">
        <f>VLOOKUP(A418,'[1]PIVOT- Population Data Set'!A418:L887,5,FALSE)</f>
        <v>1879591</v>
      </c>
      <c r="R418">
        <f>VLOOKUP(A418,'[1]PIVOT- Population Data Set'!A418:L887,6,FALSE)</f>
        <v>2282924</v>
      </c>
      <c r="S418">
        <f>VLOOKUP(A418,'[1]PIVOT- Population Data Set'!A418:L887,7,FALSE)</f>
        <v>2712842</v>
      </c>
      <c r="T418">
        <f>VLOOKUP(A418,'[1]PIVOT- Population Data Set'!A418:L887,8,FALSE)</f>
        <v>3139296</v>
      </c>
      <c r="U418">
        <f>VLOOKUP(A418,'[1]PIVOT- Population Data Set'!A418:L887,9,FALSE)</f>
        <v>3643122</v>
      </c>
      <c r="V418">
        <f>VLOOKUP(A418,'[1]PIVOT- Population Data Set'!A418:L887,10,FALSE)</f>
        <v>4117061</v>
      </c>
      <c r="W418">
        <f>VLOOKUP(A418,'[1]PIVOT- Population Data Set'!A418:L887,11,FALSE)</f>
        <v>247608</v>
      </c>
      <c r="X418">
        <f t="shared" si="13"/>
        <v>8007791</v>
      </c>
      <c r="Y418">
        <f>VLOOKUP(A418,'[1]PIVOT- Population Data Set'!A418:L887,12,FALSE)</f>
        <v>7572296</v>
      </c>
      <c r="Z418" s="9">
        <f>B418/N418</f>
        <v>0</v>
      </c>
      <c r="AA418" s="9">
        <f>C418/O418</f>
        <v>0</v>
      </c>
      <c r="AB418" s="9">
        <f>D418/P418</f>
        <v>0</v>
      </c>
      <c r="AC418" s="9">
        <f>E418/Q418</f>
        <v>0</v>
      </c>
      <c r="AD418" s="9">
        <f>F418/R418</f>
        <v>0</v>
      </c>
      <c r="AE418" s="9">
        <f>G418/S418</f>
        <v>0</v>
      </c>
      <c r="AF418" s="9">
        <f>H418/T418</f>
        <v>0</v>
      </c>
      <c r="AG418" s="9">
        <f>I418/U418</f>
        <v>3.1017352699141009E-5</v>
      </c>
      <c r="AH418" s="9">
        <f>J418/V418</f>
        <v>7.9911373671655577E-5</v>
      </c>
      <c r="AI418" s="9">
        <f>K418/W418</f>
        <v>2.3464508416529352E-3</v>
      </c>
      <c r="AJ418" s="9">
        <f>M418/Y418</f>
        <v>1.3509772993554399E-4</v>
      </c>
    </row>
    <row r="419" spans="1:36" x14ac:dyDescent="0.3">
      <c r="A419" t="s">
        <v>442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24</v>
      </c>
      <c r="H419">
        <v>57</v>
      </c>
      <c r="I419">
        <v>197</v>
      </c>
      <c r="J419">
        <v>346</v>
      </c>
      <c r="K419">
        <v>661</v>
      </c>
      <c r="L419">
        <f t="shared" si="12"/>
        <v>1204</v>
      </c>
      <c r="M419">
        <v>1285</v>
      </c>
      <c r="N419">
        <f>VLOOKUP(A419,'[1]PIVOT- Population Data Set'!A419:L888,2,FALSE)</f>
        <v>538106</v>
      </c>
      <c r="O419">
        <f>VLOOKUP(A419,'[1]PIVOT- Population Data Set'!A419:L888,3,FALSE)</f>
        <v>1015486</v>
      </c>
      <c r="P419">
        <f>VLOOKUP(A419,'[1]PIVOT- Population Data Set'!A419:L888,4,FALSE)</f>
        <v>1503982</v>
      </c>
      <c r="Q419">
        <f>VLOOKUP(A419,'[1]PIVOT- Population Data Set'!A419:L888,5,FALSE)</f>
        <v>1999015</v>
      </c>
      <c r="R419">
        <f>VLOOKUP(A419,'[1]PIVOT- Population Data Set'!A419:L888,6,FALSE)</f>
        <v>2460453</v>
      </c>
      <c r="S419">
        <f>VLOOKUP(A419,'[1]PIVOT- Population Data Set'!A419:L888,7,FALSE)</f>
        <v>2933360</v>
      </c>
      <c r="T419">
        <f>VLOOKUP(A419,'[1]PIVOT- Population Data Set'!A419:L888,8,FALSE)</f>
        <v>3446027</v>
      </c>
      <c r="U419">
        <f>VLOOKUP(A419,'[1]PIVOT- Population Data Set'!A419:L888,9,FALSE)</f>
        <v>3963867</v>
      </c>
      <c r="V419">
        <f>VLOOKUP(A419,'[1]PIVOT- Population Data Set'!A419:L888,10,FALSE)</f>
        <v>4456209</v>
      </c>
      <c r="W419">
        <f>VLOOKUP(A419,'[1]PIVOT- Population Data Set'!A419:L888,11,FALSE)</f>
        <v>168551</v>
      </c>
      <c r="X419">
        <f t="shared" si="13"/>
        <v>8588627</v>
      </c>
      <c r="Y419">
        <f>VLOOKUP(A419,'[1]PIVOT- Population Data Set'!A419:L888,12,FALSE)</f>
        <v>7910723</v>
      </c>
      <c r="Z419" s="9">
        <f>B419/N419</f>
        <v>0</v>
      </c>
      <c r="AA419" s="9">
        <f>C419/O419</f>
        <v>0</v>
      </c>
      <c r="AB419" s="9">
        <f>D419/P419</f>
        <v>0</v>
      </c>
      <c r="AC419" s="9">
        <f>E419/Q419</f>
        <v>0</v>
      </c>
      <c r="AD419" s="9">
        <f>F419/R419</f>
        <v>0</v>
      </c>
      <c r="AE419" s="9">
        <f>G419/S419</f>
        <v>8.18174380232907E-6</v>
      </c>
      <c r="AF419" s="9">
        <f>H419/T419</f>
        <v>1.6540787405322128E-5</v>
      </c>
      <c r="AG419" s="9">
        <f>I419/U419</f>
        <v>4.9698942976643768E-5</v>
      </c>
      <c r="AH419" s="9">
        <f>J419/V419</f>
        <v>7.7644473138490589E-5</v>
      </c>
      <c r="AI419" s="9">
        <f>K419/W419</f>
        <v>3.9216616929000714E-3</v>
      </c>
      <c r="AJ419" s="9">
        <f>M419/Y419</f>
        <v>1.6243774431237197E-4</v>
      </c>
    </row>
    <row r="420" spans="1:36" x14ac:dyDescent="0.3">
      <c r="A420" t="s">
        <v>443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20</v>
      </c>
      <c r="I420">
        <v>123</v>
      </c>
      <c r="J420">
        <v>330</v>
      </c>
      <c r="K420">
        <v>643</v>
      </c>
      <c r="L420">
        <f t="shared" si="12"/>
        <v>1096</v>
      </c>
      <c r="M420">
        <v>1116</v>
      </c>
      <c r="N420">
        <f>VLOOKUP(A420,'[1]PIVOT- Population Data Set'!A420:L889,2,FALSE)</f>
        <v>490471</v>
      </c>
      <c r="O420">
        <f>VLOOKUP(A420,'[1]PIVOT- Population Data Set'!A420:L889,3,FALSE)</f>
        <v>933365</v>
      </c>
      <c r="P420">
        <f>VLOOKUP(A420,'[1]PIVOT- Population Data Set'!A420:L889,4,FALSE)</f>
        <v>1404415</v>
      </c>
      <c r="Q420">
        <f>VLOOKUP(A420,'[1]PIVOT- Population Data Set'!A420:L889,5,FALSE)</f>
        <v>1839519</v>
      </c>
      <c r="R420">
        <f>VLOOKUP(A420,'[1]PIVOT- Population Data Set'!A420:L889,6,FALSE)</f>
        <v>2299309</v>
      </c>
      <c r="S420">
        <f>VLOOKUP(A420,'[1]PIVOT- Population Data Set'!A420:L889,7,FALSE)</f>
        <v>2731406</v>
      </c>
      <c r="T420">
        <f>VLOOKUP(A420,'[1]PIVOT- Population Data Set'!A420:L889,8,FALSE)</f>
        <v>3203976</v>
      </c>
      <c r="U420">
        <f>VLOOKUP(A420,'[1]PIVOT- Population Data Set'!A420:L889,9,FALSE)</f>
        <v>3672739</v>
      </c>
      <c r="V420">
        <f>VLOOKUP(A420,'[1]PIVOT- Population Data Set'!A420:L889,10,FALSE)</f>
        <v>4111575</v>
      </c>
      <c r="W420">
        <f>VLOOKUP(A420,'[1]PIVOT- Population Data Set'!A420:L889,11,FALSE)</f>
        <v>109472</v>
      </c>
      <c r="X420">
        <f t="shared" si="13"/>
        <v>7893786</v>
      </c>
      <c r="Y420">
        <f>VLOOKUP(A420,'[1]PIVOT- Population Data Set'!A420:L889,12,FALSE)</f>
        <v>7625851</v>
      </c>
      <c r="Z420" s="9">
        <f>B420/N420</f>
        <v>0</v>
      </c>
      <c r="AA420" s="9">
        <f>C420/O420</f>
        <v>0</v>
      </c>
      <c r="AB420" s="9">
        <f>D420/P420</f>
        <v>0</v>
      </c>
      <c r="AC420" s="9">
        <f>E420/Q420</f>
        <v>0</v>
      </c>
      <c r="AD420" s="9">
        <f>F420/R420</f>
        <v>0</v>
      </c>
      <c r="AE420" s="9">
        <f>G420/S420</f>
        <v>0</v>
      </c>
      <c r="AF420" s="9">
        <f>H420/T420</f>
        <v>6.2422440118153198E-6</v>
      </c>
      <c r="AG420" s="9">
        <f>I420/U420</f>
        <v>3.3489992074035211E-5</v>
      </c>
      <c r="AH420" s="9">
        <f>J420/V420</f>
        <v>8.0261213768446395E-5</v>
      </c>
      <c r="AI420" s="9">
        <f>K420/W420</f>
        <v>5.8736480561239401E-3</v>
      </c>
      <c r="AJ420" s="9">
        <f>M420/Y420</f>
        <v>1.4634432275165092E-4</v>
      </c>
    </row>
    <row r="421" spans="1:36" x14ac:dyDescent="0.3">
      <c r="A421" t="s">
        <v>444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10</v>
      </c>
      <c r="H421">
        <v>36</v>
      </c>
      <c r="I421">
        <v>195</v>
      </c>
      <c r="J421">
        <v>382</v>
      </c>
      <c r="K421">
        <v>649</v>
      </c>
      <c r="L421">
        <f t="shared" si="12"/>
        <v>1226</v>
      </c>
      <c r="M421">
        <v>1272</v>
      </c>
      <c r="N421">
        <f>VLOOKUP(A421,'[1]PIVOT- Population Data Set'!A421:L890,2,FALSE)</f>
        <v>529883</v>
      </c>
      <c r="O421">
        <f>VLOOKUP(A421,'[1]PIVOT- Population Data Set'!A421:L890,3,FALSE)</f>
        <v>1039899</v>
      </c>
      <c r="P421">
        <f>VLOOKUP(A421,'[1]PIVOT- Population Data Set'!A421:L890,4,FALSE)</f>
        <v>1537618</v>
      </c>
      <c r="Q421">
        <f>VLOOKUP(A421,'[1]PIVOT- Population Data Set'!A421:L890,5,FALSE)</f>
        <v>2050603</v>
      </c>
      <c r="R421">
        <f>VLOOKUP(A421,'[1]PIVOT- Population Data Set'!A421:L890,6,FALSE)</f>
        <v>2538692</v>
      </c>
      <c r="S421">
        <f>VLOOKUP(A421,'[1]PIVOT- Population Data Set'!A421:L890,7,FALSE)</f>
        <v>3023346</v>
      </c>
      <c r="T421">
        <f>VLOOKUP(A421,'[1]PIVOT- Population Data Set'!A421:L890,8,FALSE)</f>
        <v>3512775</v>
      </c>
      <c r="U421">
        <f>VLOOKUP(A421,'[1]PIVOT- Population Data Set'!A421:L890,9,FALSE)</f>
        <v>4024983</v>
      </c>
      <c r="V421">
        <f>VLOOKUP(A421,'[1]PIVOT- Population Data Set'!A421:L890,10,FALSE)</f>
        <v>4495020</v>
      </c>
      <c r="W421">
        <f>VLOOKUP(A421,'[1]PIVOT- Population Data Set'!A421:L890,11,FALSE)</f>
        <v>143912</v>
      </c>
      <c r="X421">
        <f t="shared" si="13"/>
        <v>8663915</v>
      </c>
      <c r="Y421">
        <f>VLOOKUP(A421,'[1]PIVOT- Population Data Set'!A421:L890,12,FALSE)</f>
        <v>8076916</v>
      </c>
      <c r="Z421" s="9">
        <f>B421/N421</f>
        <v>0</v>
      </c>
      <c r="AA421" s="9">
        <f>C421/O421</f>
        <v>0</v>
      </c>
      <c r="AB421" s="9">
        <f>D421/P421</f>
        <v>0</v>
      </c>
      <c r="AC421" s="9">
        <f>E421/Q421</f>
        <v>0</v>
      </c>
      <c r="AD421" s="9">
        <f>F421/R421</f>
        <v>0</v>
      </c>
      <c r="AE421" s="9">
        <f>G421/S421</f>
        <v>3.3075936396297349E-6</v>
      </c>
      <c r="AF421" s="9">
        <f>H421/T421</f>
        <v>1.0248307961654248E-5</v>
      </c>
      <c r="AG421" s="9">
        <f>I421/U421</f>
        <v>4.8447409591543617E-5</v>
      </c>
      <c r="AH421" s="9">
        <f>J421/V421</f>
        <v>8.4982936672139395E-5</v>
      </c>
      <c r="AI421" s="9">
        <f>K421/W421</f>
        <v>4.5097003724498307E-3</v>
      </c>
      <c r="AJ421" s="9">
        <f>M421/Y421</f>
        <v>1.5748585227331818E-4</v>
      </c>
    </row>
    <row r="422" spans="1:36" x14ac:dyDescent="0.3">
      <c r="A422" t="s">
        <v>445</v>
      </c>
      <c r="B422">
        <v>0</v>
      </c>
      <c r="C422">
        <v>0</v>
      </c>
      <c r="D422">
        <v>0</v>
      </c>
      <c r="E422">
        <v>0</v>
      </c>
      <c r="F422">
        <v>11</v>
      </c>
      <c r="G422">
        <v>29</v>
      </c>
      <c r="H422">
        <v>104</v>
      </c>
      <c r="I422">
        <v>237</v>
      </c>
      <c r="J422">
        <v>372</v>
      </c>
      <c r="K422">
        <v>620</v>
      </c>
      <c r="L422">
        <f t="shared" si="12"/>
        <v>1229</v>
      </c>
      <c r="M422">
        <v>1373</v>
      </c>
      <c r="N422">
        <f>VLOOKUP(A422,'[1]PIVOT- Population Data Set'!A422:L891,2,FALSE)</f>
        <v>512773</v>
      </c>
      <c r="O422">
        <f>VLOOKUP(A422,'[1]PIVOT- Population Data Set'!A422:L891,3,FALSE)</f>
        <v>1026181</v>
      </c>
      <c r="P422">
        <f>VLOOKUP(A422,'[1]PIVOT- Population Data Set'!A422:L891,4,FALSE)</f>
        <v>1532098</v>
      </c>
      <c r="Q422">
        <f>VLOOKUP(A422,'[1]PIVOT- Population Data Set'!A422:L891,5,FALSE)</f>
        <v>2011367</v>
      </c>
      <c r="R422">
        <f>VLOOKUP(A422,'[1]PIVOT- Population Data Set'!A422:L891,6,FALSE)</f>
        <v>2461965</v>
      </c>
      <c r="S422">
        <f>VLOOKUP(A422,'[1]PIVOT- Population Data Set'!A422:L891,7,FALSE)</f>
        <v>2902943</v>
      </c>
      <c r="T422">
        <f>VLOOKUP(A422,'[1]PIVOT- Population Data Set'!A422:L891,8,FALSE)</f>
        <v>3346672</v>
      </c>
      <c r="U422">
        <f>VLOOKUP(A422,'[1]PIVOT- Population Data Set'!A422:L891,9,FALSE)</f>
        <v>3898467</v>
      </c>
      <c r="V422">
        <f>VLOOKUP(A422,'[1]PIVOT- Population Data Set'!A422:L891,10,FALSE)</f>
        <v>4378936</v>
      </c>
      <c r="W422">
        <f>VLOOKUP(A422,'[1]PIVOT- Population Data Set'!A422:L891,11,FALSE)</f>
        <v>281947</v>
      </c>
      <c r="X422">
        <f t="shared" si="13"/>
        <v>8559350</v>
      </c>
      <c r="Y422">
        <f>VLOOKUP(A422,'[1]PIVOT- Population Data Set'!A422:L891,12,FALSE)</f>
        <v>8114452</v>
      </c>
      <c r="Z422" s="9">
        <f>B422/N422</f>
        <v>0</v>
      </c>
      <c r="AA422" s="9">
        <f>C422/O422</f>
        <v>0</v>
      </c>
      <c r="AB422" s="9">
        <f>D422/P422</f>
        <v>0</v>
      </c>
      <c r="AC422" s="9">
        <f>E422/Q422</f>
        <v>0</v>
      </c>
      <c r="AD422" s="9">
        <f>F422/R422</f>
        <v>4.4679757835712527E-6</v>
      </c>
      <c r="AE422" s="9">
        <f>G422/S422</f>
        <v>9.9898620124473678E-6</v>
      </c>
      <c r="AF422" s="9">
        <f>H422/T422</f>
        <v>3.1075647688210854E-5</v>
      </c>
      <c r="AG422" s="9">
        <f>I422/U422</f>
        <v>6.0793127144592989E-5</v>
      </c>
      <c r="AH422" s="9">
        <f>J422/V422</f>
        <v>8.4952143625757496E-5</v>
      </c>
      <c r="AI422" s="9">
        <f>K422/W422</f>
        <v>2.1989948465491742E-3</v>
      </c>
      <c r="AJ422" s="9">
        <f>M422/Y422</f>
        <v>1.6920427898273354E-4</v>
      </c>
    </row>
    <row r="423" spans="1:36" x14ac:dyDescent="0.3">
      <c r="A423" t="s">
        <v>446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101</v>
      </c>
      <c r="I423">
        <v>224</v>
      </c>
      <c r="J423">
        <v>350</v>
      </c>
      <c r="K423">
        <v>632</v>
      </c>
      <c r="L423">
        <f t="shared" si="12"/>
        <v>1206</v>
      </c>
      <c r="M423">
        <v>1307</v>
      </c>
      <c r="N423">
        <f>VLOOKUP(A423,'[1]PIVOT- Population Data Set'!A423:L892,2,FALSE)</f>
        <v>523190</v>
      </c>
      <c r="O423">
        <f>VLOOKUP(A423,'[1]PIVOT- Population Data Set'!A423:L892,3,FALSE)</f>
        <v>1009032</v>
      </c>
      <c r="P423">
        <f>VLOOKUP(A423,'[1]PIVOT- Population Data Set'!A423:L892,4,FALSE)</f>
        <v>1551713</v>
      </c>
      <c r="Q423">
        <f>VLOOKUP(A423,'[1]PIVOT- Population Data Set'!A423:L892,5,FALSE)</f>
        <v>2050650</v>
      </c>
      <c r="R423">
        <f>VLOOKUP(A423,'[1]PIVOT- Population Data Set'!A423:L892,6,FALSE)</f>
        <v>2555873</v>
      </c>
      <c r="S423">
        <f>VLOOKUP(A423,'[1]PIVOT- Population Data Set'!A423:L892,7,FALSE)</f>
        <v>3053955</v>
      </c>
      <c r="T423">
        <f>VLOOKUP(A423,'[1]PIVOT- Population Data Set'!A423:L892,8,FALSE)</f>
        <v>3531070</v>
      </c>
      <c r="U423">
        <f>VLOOKUP(A423,'[1]PIVOT- Population Data Set'!A423:L892,9,FALSE)</f>
        <v>4083923</v>
      </c>
      <c r="V423">
        <f>VLOOKUP(A423,'[1]PIVOT- Population Data Set'!A423:L892,10,FALSE)</f>
        <v>4591111</v>
      </c>
      <c r="W423">
        <f>VLOOKUP(A423,'[1]PIVOT- Population Data Set'!A423:L892,11,FALSE)</f>
        <v>158051</v>
      </c>
      <c r="X423">
        <f t="shared" si="13"/>
        <v>8833085</v>
      </c>
      <c r="Y423">
        <f>VLOOKUP(A423,'[1]PIVOT- Population Data Set'!A423:L892,12,FALSE)</f>
        <v>8323168</v>
      </c>
      <c r="Z423" s="9">
        <f>B423/N423</f>
        <v>0</v>
      </c>
      <c r="AA423" s="9">
        <f>C423/O423</f>
        <v>0</v>
      </c>
      <c r="AB423" s="9">
        <f>D423/P423</f>
        <v>0</v>
      </c>
      <c r="AC423" s="9">
        <f>E423/Q423</f>
        <v>0</v>
      </c>
      <c r="AD423" s="9">
        <f>F423/R423</f>
        <v>0</v>
      </c>
      <c r="AE423" s="9">
        <f>G423/S423</f>
        <v>0</v>
      </c>
      <c r="AF423" s="9">
        <f>H423/T423</f>
        <v>2.8603227916750448E-5</v>
      </c>
      <c r="AG423" s="9">
        <f>I423/U423</f>
        <v>5.4849222181711068E-5</v>
      </c>
      <c r="AH423" s="9">
        <f>J423/V423</f>
        <v>7.6234270964043347E-5</v>
      </c>
      <c r="AI423" s="9">
        <f>K423/W423</f>
        <v>3.9987092773851474E-3</v>
      </c>
      <c r="AJ423" s="9">
        <f>M423/Y423</f>
        <v>1.5703155337006293E-4</v>
      </c>
    </row>
    <row r="424" spans="1:36" x14ac:dyDescent="0.3">
      <c r="A424" t="s">
        <v>447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80</v>
      </c>
      <c r="I424">
        <v>193</v>
      </c>
      <c r="J424">
        <v>295</v>
      </c>
      <c r="K424">
        <v>494</v>
      </c>
      <c r="L424">
        <f t="shared" si="12"/>
        <v>982</v>
      </c>
      <c r="M424">
        <v>1062</v>
      </c>
      <c r="N424">
        <f>VLOOKUP(A424,'[1]PIVOT- Population Data Set'!A424:L893,2,FALSE)</f>
        <v>525365</v>
      </c>
      <c r="O424">
        <f>VLOOKUP(A424,'[1]PIVOT- Population Data Set'!A424:L893,3,FALSE)</f>
        <v>1063883</v>
      </c>
      <c r="P424">
        <f>VLOOKUP(A424,'[1]PIVOT- Population Data Set'!A424:L893,4,FALSE)</f>
        <v>1585743</v>
      </c>
      <c r="Q424">
        <f>VLOOKUP(A424,'[1]PIVOT- Population Data Set'!A424:L893,5,FALSE)</f>
        <v>2088017</v>
      </c>
      <c r="R424">
        <f>VLOOKUP(A424,'[1]PIVOT- Population Data Set'!A424:L893,6,FALSE)</f>
        <v>2593876</v>
      </c>
      <c r="S424">
        <f>VLOOKUP(A424,'[1]PIVOT- Population Data Set'!A424:L893,7,FALSE)</f>
        <v>3076062</v>
      </c>
      <c r="T424">
        <f>VLOOKUP(A424,'[1]PIVOT- Population Data Set'!A424:L893,8,FALSE)</f>
        <v>3555503</v>
      </c>
      <c r="U424">
        <f>VLOOKUP(A424,'[1]PIVOT- Population Data Set'!A424:L893,9,FALSE)</f>
        <v>4088174</v>
      </c>
      <c r="V424">
        <f>VLOOKUP(A424,'[1]PIVOT- Population Data Set'!A424:L893,10,FALSE)</f>
        <v>4551052</v>
      </c>
      <c r="W424">
        <f>VLOOKUP(A424,'[1]PIVOT- Population Data Set'!A424:L893,11,FALSE)</f>
        <v>174956</v>
      </c>
      <c r="X424">
        <f t="shared" si="13"/>
        <v>8814182</v>
      </c>
      <c r="Y424">
        <f>VLOOKUP(A424,'[1]PIVOT- Population Data Set'!A424:L893,12,FALSE)</f>
        <v>8182040</v>
      </c>
      <c r="Z424" s="9">
        <f>B424/N424</f>
        <v>0</v>
      </c>
      <c r="AA424" s="9">
        <f>C424/O424</f>
        <v>0</v>
      </c>
      <c r="AB424" s="9">
        <f>D424/P424</f>
        <v>0</v>
      </c>
      <c r="AC424" s="9">
        <f>E424/Q424</f>
        <v>0</v>
      </c>
      <c r="AD424" s="9">
        <f>F424/R424</f>
        <v>0</v>
      </c>
      <c r="AE424" s="9">
        <f>G424/S424</f>
        <v>0</v>
      </c>
      <c r="AF424" s="9">
        <f>H424/T424</f>
        <v>2.2500332583040994E-5</v>
      </c>
      <c r="AG424" s="9">
        <f>I424/U424</f>
        <v>4.7209340894003043E-5</v>
      </c>
      <c r="AH424" s="9">
        <f>J424/V424</f>
        <v>6.4820177840200458E-5</v>
      </c>
      <c r="AI424" s="9">
        <f>K424/W424</f>
        <v>2.8235670682914562E-3</v>
      </c>
      <c r="AJ424" s="9">
        <f>M424/Y424</f>
        <v>1.297964810731798E-4</v>
      </c>
    </row>
    <row r="425" spans="1:36" x14ac:dyDescent="0.3">
      <c r="A425" t="s">
        <v>448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13</v>
      </c>
      <c r="H425">
        <v>72</v>
      </c>
      <c r="I425">
        <v>201</v>
      </c>
      <c r="J425">
        <v>315</v>
      </c>
      <c r="K425">
        <v>511</v>
      </c>
      <c r="L425">
        <f t="shared" si="12"/>
        <v>1027</v>
      </c>
      <c r="M425">
        <v>1112</v>
      </c>
      <c r="N425">
        <f>VLOOKUP(A425,'[1]PIVOT- Population Data Set'!A425:L894,2,FALSE)</f>
        <v>244240</v>
      </c>
      <c r="O425">
        <f>VLOOKUP(A425,'[1]PIVOT- Population Data Set'!A425:L894,3,FALSE)</f>
        <v>520973</v>
      </c>
      <c r="P425">
        <f>VLOOKUP(A425,'[1]PIVOT- Population Data Set'!A425:L894,4,FALSE)</f>
        <v>781404</v>
      </c>
      <c r="Q425">
        <f>VLOOKUP(A425,'[1]PIVOT- Population Data Set'!A425:L894,5,FALSE)</f>
        <v>1043795</v>
      </c>
      <c r="R425">
        <f>VLOOKUP(A425,'[1]PIVOT- Population Data Set'!A425:L894,6,FALSE)</f>
        <v>1317660</v>
      </c>
      <c r="S425">
        <f>VLOOKUP(A425,'[1]PIVOT- Population Data Set'!A425:L894,7,FALSE)</f>
        <v>1612493</v>
      </c>
      <c r="T425">
        <f>VLOOKUP(A425,'[1]PIVOT- Population Data Set'!A425:L894,8,FALSE)</f>
        <v>1904010</v>
      </c>
      <c r="U425">
        <f>VLOOKUP(A425,'[1]PIVOT- Population Data Set'!A425:L894,9,FALSE)</f>
        <v>2117120</v>
      </c>
      <c r="V425">
        <f>VLOOKUP(A425,'[1]PIVOT- Population Data Set'!A425:L894,10,FALSE)</f>
        <v>2239678</v>
      </c>
      <c r="W425">
        <f>VLOOKUP(A425,'[1]PIVOT- Population Data Set'!A425:L894,11,FALSE)</f>
        <v>131786</v>
      </c>
      <c r="X425">
        <f t="shared" si="13"/>
        <v>4488584</v>
      </c>
      <c r="Y425">
        <f>VLOOKUP(A425,'[1]PIVOT- Population Data Set'!A425:L894,12,FALSE)</f>
        <v>8225462</v>
      </c>
      <c r="Z425" s="9">
        <f>B425/N425</f>
        <v>0</v>
      </c>
      <c r="AA425" s="9">
        <f>C425/O425</f>
        <v>0</v>
      </c>
      <c r="AB425" s="9">
        <f>D425/P425</f>
        <v>0</v>
      </c>
      <c r="AC425" s="9">
        <f>E425/Q425</f>
        <v>0</v>
      </c>
      <c r="AD425" s="9">
        <f>F425/R425</f>
        <v>0</v>
      </c>
      <c r="AE425" s="9">
        <f>G425/S425</f>
        <v>8.0620505019246603E-6</v>
      </c>
      <c r="AF425" s="9">
        <f>H425/T425</f>
        <v>3.7814927442607969E-5</v>
      </c>
      <c r="AG425" s="9">
        <f>I425/U425</f>
        <v>9.4940296251511491E-5</v>
      </c>
      <c r="AH425" s="9">
        <f>J425/V425</f>
        <v>1.4064521775005156E-4</v>
      </c>
      <c r="AI425" s="9">
        <f>K425/W425</f>
        <v>3.8774983685672228E-3</v>
      </c>
      <c r="AJ425" s="9">
        <f>M425/Y425</f>
        <v>1.3518997473941282E-4</v>
      </c>
    </row>
    <row r="426" spans="1:36" x14ac:dyDescent="0.3">
      <c r="A426" t="s">
        <v>449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33</v>
      </c>
      <c r="H426">
        <v>23</v>
      </c>
      <c r="I426">
        <v>26</v>
      </c>
      <c r="J426">
        <v>144</v>
      </c>
      <c r="K426">
        <v>320</v>
      </c>
      <c r="L426">
        <f t="shared" si="12"/>
        <v>490</v>
      </c>
      <c r="M426">
        <v>546</v>
      </c>
      <c r="N426">
        <f>VLOOKUP(A426,'[1]PIVOT- Population Data Set'!A426:L895,2,FALSE)</f>
        <v>131982</v>
      </c>
      <c r="O426">
        <f>VLOOKUP(A426,'[1]PIVOT- Population Data Set'!A426:L895,3,FALSE)</f>
        <v>278613</v>
      </c>
      <c r="P426">
        <f>VLOOKUP(A426,'[1]PIVOT- Population Data Set'!A426:L895,4,FALSE)</f>
        <v>416033</v>
      </c>
      <c r="Q426">
        <f>VLOOKUP(A426,'[1]PIVOT- Population Data Set'!A426:L895,5,FALSE)</f>
        <v>574390</v>
      </c>
      <c r="R426">
        <f>VLOOKUP(A426,'[1]PIVOT- Population Data Set'!A426:L895,6,FALSE)</f>
        <v>723683</v>
      </c>
      <c r="S426">
        <f>VLOOKUP(A426,'[1]PIVOT- Population Data Set'!A426:L895,7,FALSE)</f>
        <v>861006</v>
      </c>
      <c r="T426">
        <f>VLOOKUP(A426,'[1]PIVOT- Population Data Set'!A426:L895,8,FALSE)</f>
        <v>1000303</v>
      </c>
      <c r="U426">
        <f>VLOOKUP(A426,'[1]PIVOT- Population Data Set'!A426:L895,9,FALSE)</f>
        <v>1154927</v>
      </c>
      <c r="V426">
        <f>VLOOKUP(A426,'[1]PIVOT- Population Data Set'!A426:L895,10,FALSE)</f>
        <v>1314250</v>
      </c>
      <c r="W426">
        <f>VLOOKUP(A426,'[1]PIVOT- Population Data Set'!A426:L895,11,FALSE)</f>
        <v>91753</v>
      </c>
      <c r="X426">
        <f t="shared" si="13"/>
        <v>2560930</v>
      </c>
      <c r="Y426">
        <f>VLOOKUP(A426,'[1]PIVOT- Population Data Set'!A426:L895,12,FALSE)</f>
        <v>6465755</v>
      </c>
      <c r="Z426" s="9">
        <f>B426/N426</f>
        <v>0</v>
      </c>
      <c r="AA426" s="9">
        <f>C426/O426</f>
        <v>0</v>
      </c>
      <c r="AB426" s="9">
        <f>D426/P426</f>
        <v>0</v>
      </c>
      <c r="AC426" s="9">
        <f>E426/Q426</f>
        <v>0</v>
      </c>
      <c r="AD426" s="9">
        <f>F426/R426</f>
        <v>0</v>
      </c>
      <c r="AE426" s="9">
        <f>G426/S426</f>
        <v>3.8327259043490984E-5</v>
      </c>
      <c r="AF426" s="9">
        <f>H426/T426</f>
        <v>2.2993033110967376E-5</v>
      </c>
      <c r="AG426" s="9">
        <f>I426/U426</f>
        <v>2.2512245362693918E-5</v>
      </c>
      <c r="AH426" s="9">
        <f>J426/V426</f>
        <v>1.0956819478790185E-4</v>
      </c>
      <c r="AI426" s="9">
        <f>K426/W426</f>
        <v>3.4876243828539668E-3</v>
      </c>
      <c r="AJ426" s="9">
        <f>M426/Y426</f>
        <v>8.4444894679739643E-5</v>
      </c>
    </row>
    <row r="427" spans="1:36" x14ac:dyDescent="0.3">
      <c r="A427" t="s">
        <v>450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11</v>
      </c>
      <c r="I427">
        <v>0</v>
      </c>
      <c r="J427">
        <v>102</v>
      </c>
      <c r="K427">
        <v>298</v>
      </c>
      <c r="L427">
        <f t="shared" si="12"/>
        <v>400</v>
      </c>
      <c r="M427">
        <v>411</v>
      </c>
      <c r="N427">
        <f>VLOOKUP(A427,'[1]PIVOT- Population Data Set'!A427:L896,2,FALSE)</f>
        <v>147236</v>
      </c>
      <c r="O427">
        <f>VLOOKUP(A427,'[1]PIVOT- Population Data Set'!A427:L896,3,FALSE)</f>
        <v>285171</v>
      </c>
      <c r="P427">
        <f>VLOOKUP(A427,'[1]PIVOT- Population Data Set'!A427:L896,4,FALSE)</f>
        <v>420050</v>
      </c>
      <c r="Q427">
        <f>VLOOKUP(A427,'[1]PIVOT- Population Data Set'!A427:L896,5,FALSE)</f>
        <v>551848</v>
      </c>
      <c r="R427">
        <f>VLOOKUP(A427,'[1]PIVOT- Population Data Set'!A427:L896,6,FALSE)</f>
        <v>689586</v>
      </c>
      <c r="S427">
        <f>VLOOKUP(A427,'[1]PIVOT- Population Data Set'!A427:L896,7,FALSE)</f>
        <v>826871</v>
      </c>
      <c r="T427">
        <f>VLOOKUP(A427,'[1]PIVOT- Population Data Set'!A427:L896,8,FALSE)</f>
        <v>971706</v>
      </c>
      <c r="U427">
        <f>VLOOKUP(A427,'[1]PIVOT- Population Data Set'!A427:L896,9,FALSE)</f>
        <v>1115235</v>
      </c>
      <c r="V427">
        <f>VLOOKUP(A427,'[1]PIVOT- Population Data Set'!A427:L896,10,FALSE)</f>
        <v>1254979</v>
      </c>
      <c r="W427">
        <f>VLOOKUP(A427,'[1]PIVOT- Population Data Set'!A427:L896,11,FALSE)</f>
        <v>134595</v>
      </c>
      <c r="X427">
        <f t="shared" si="13"/>
        <v>2504809</v>
      </c>
      <c r="Y427">
        <f>VLOOKUP(A427,'[1]PIVOT- Population Data Set'!A427:L896,12,FALSE)</f>
        <v>6541242</v>
      </c>
      <c r="Z427" s="9">
        <f>B427/N427</f>
        <v>0</v>
      </c>
      <c r="AA427" s="9">
        <f>C427/O427</f>
        <v>0</v>
      </c>
      <c r="AB427" s="9">
        <f>D427/P427</f>
        <v>0</v>
      </c>
      <c r="AC427" s="9">
        <f>E427/Q427</f>
        <v>0</v>
      </c>
      <c r="AD427" s="9">
        <f>F427/R427</f>
        <v>0</v>
      </c>
      <c r="AE427" s="9">
        <f>G427/S427</f>
        <v>0</v>
      </c>
      <c r="AF427" s="9">
        <f>H427/T427</f>
        <v>1.1320296468273325E-5</v>
      </c>
      <c r="AG427" s="9">
        <f>I427/U427</f>
        <v>0</v>
      </c>
      <c r="AH427" s="9">
        <f>J427/V427</f>
        <v>8.1276260399576412E-5</v>
      </c>
      <c r="AI427" s="9">
        <f>K427/W427</f>
        <v>2.2140495560756344E-3</v>
      </c>
      <c r="AJ427" s="9">
        <f>M427/Y427</f>
        <v>6.2832104361832202E-5</v>
      </c>
    </row>
    <row r="428" spans="1:36" x14ac:dyDescent="0.3">
      <c r="A428" t="s">
        <v>451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12</v>
      </c>
      <c r="I428">
        <v>46</v>
      </c>
      <c r="J428">
        <v>158</v>
      </c>
      <c r="K428">
        <v>365</v>
      </c>
      <c r="L428">
        <f t="shared" si="12"/>
        <v>569</v>
      </c>
      <c r="M428">
        <v>581</v>
      </c>
      <c r="N428">
        <f>VLOOKUP(A428,'[1]PIVOT- Population Data Set'!A428:L897,2,FALSE)</f>
        <v>128150</v>
      </c>
      <c r="O428">
        <f>VLOOKUP(A428,'[1]PIVOT- Population Data Set'!A428:L897,3,FALSE)</f>
        <v>258223</v>
      </c>
      <c r="P428">
        <f>VLOOKUP(A428,'[1]PIVOT- Population Data Set'!A428:L897,4,FALSE)</f>
        <v>388406</v>
      </c>
      <c r="Q428">
        <f>VLOOKUP(A428,'[1]PIVOT- Population Data Set'!A428:L897,5,FALSE)</f>
        <v>506264</v>
      </c>
      <c r="R428">
        <f>VLOOKUP(A428,'[1]PIVOT- Population Data Set'!A428:L897,6,FALSE)</f>
        <v>627615</v>
      </c>
      <c r="S428">
        <f>VLOOKUP(A428,'[1]PIVOT- Population Data Set'!A428:L897,7,FALSE)</f>
        <v>755168</v>
      </c>
      <c r="T428">
        <f>VLOOKUP(A428,'[1]PIVOT- Population Data Set'!A428:L897,8,FALSE)</f>
        <v>888418</v>
      </c>
      <c r="U428">
        <f>VLOOKUP(A428,'[1]PIVOT- Population Data Set'!A428:L897,9,FALSE)</f>
        <v>1027120</v>
      </c>
      <c r="V428">
        <f>VLOOKUP(A428,'[1]PIVOT- Population Data Set'!A428:L897,10,FALSE)</f>
        <v>1156845</v>
      </c>
      <c r="W428">
        <f>VLOOKUP(A428,'[1]PIVOT- Population Data Set'!A428:L897,11,FALSE)</f>
        <v>108908</v>
      </c>
      <c r="X428">
        <f t="shared" si="13"/>
        <v>2292873</v>
      </c>
      <c r="Y428">
        <f>VLOOKUP(A428,'[1]PIVOT- Population Data Set'!A428:L897,12,FALSE)</f>
        <v>6628098</v>
      </c>
      <c r="Z428" s="9">
        <f>B428/N428</f>
        <v>0</v>
      </c>
      <c r="AA428" s="9">
        <f>C428/O428</f>
        <v>0</v>
      </c>
      <c r="AB428" s="9">
        <f>D428/P428</f>
        <v>0</v>
      </c>
      <c r="AC428" s="9">
        <f>E428/Q428</f>
        <v>0</v>
      </c>
      <c r="AD428" s="9">
        <f>F428/R428</f>
        <v>0</v>
      </c>
      <c r="AE428" s="9">
        <f>G428/S428</f>
        <v>0</v>
      </c>
      <c r="AF428" s="9">
        <f>H428/T428</f>
        <v>1.3507155415581405E-5</v>
      </c>
      <c r="AG428" s="9">
        <f>I428/U428</f>
        <v>4.4785419425188874E-5</v>
      </c>
      <c r="AH428" s="9">
        <f>J428/V428</f>
        <v>1.3657836615968433E-4</v>
      </c>
      <c r="AI428" s="9">
        <f>K428/W428</f>
        <v>3.3514526021963492E-3</v>
      </c>
      <c r="AJ428" s="9">
        <f>M428/Y428</f>
        <v>8.7657122752258639E-5</v>
      </c>
    </row>
    <row r="429" spans="1:36" x14ac:dyDescent="0.3">
      <c r="A429" t="s">
        <v>452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10</v>
      </c>
      <c r="J429">
        <v>155</v>
      </c>
      <c r="K429">
        <v>356</v>
      </c>
      <c r="L429">
        <f t="shared" si="12"/>
        <v>521</v>
      </c>
      <c r="M429">
        <v>521</v>
      </c>
      <c r="N429">
        <f>VLOOKUP(A429,'[1]PIVOT- Population Data Set'!A429:L898,2,FALSE)</f>
        <v>144114</v>
      </c>
      <c r="O429">
        <f>VLOOKUP(A429,'[1]PIVOT- Population Data Set'!A429:L898,3,FALSE)</f>
        <v>291772</v>
      </c>
      <c r="P429">
        <f>VLOOKUP(A429,'[1]PIVOT- Population Data Set'!A429:L898,4,FALSE)</f>
        <v>433639</v>
      </c>
      <c r="Q429">
        <f>VLOOKUP(A429,'[1]PIVOT- Population Data Set'!A429:L898,5,FALSE)</f>
        <v>573420</v>
      </c>
      <c r="R429">
        <f>VLOOKUP(A429,'[1]PIVOT- Population Data Set'!A429:L898,6,FALSE)</f>
        <v>710843</v>
      </c>
      <c r="S429">
        <f>VLOOKUP(A429,'[1]PIVOT- Population Data Set'!A429:L898,7,FALSE)</f>
        <v>860511</v>
      </c>
      <c r="T429">
        <f>VLOOKUP(A429,'[1]PIVOT- Population Data Set'!A429:L898,8,FALSE)</f>
        <v>1023561</v>
      </c>
      <c r="U429">
        <f>VLOOKUP(A429,'[1]PIVOT- Population Data Set'!A429:L898,9,FALSE)</f>
        <v>1182634</v>
      </c>
      <c r="V429">
        <f>VLOOKUP(A429,'[1]PIVOT- Population Data Set'!A429:L898,10,FALSE)</f>
        <v>1339361</v>
      </c>
      <c r="W429">
        <f>VLOOKUP(A429,'[1]PIVOT- Population Data Set'!A429:L898,11,FALSE)</f>
        <v>110527</v>
      </c>
      <c r="X429">
        <f t="shared" si="13"/>
        <v>2632522</v>
      </c>
      <c r="Y429">
        <f>VLOOKUP(A429,'[1]PIVOT- Population Data Set'!A429:L898,12,FALSE)</f>
        <v>6763880</v>
      </c>
      <c r="Z429" s="9">
        <f>B429/N429</f>
        <v>0</v>
      </c>
      <c r="AA429" s="9">
        <f>C429/O429</f>
        <v>0</v>
      </c>
      <c r="AB429" s="9">
        <f>D429/P429</f>
        <v>0</v>
      </c>
      <c r="AC429" s="9">
        <f>E429/Q429</f>
        <v>0</v>
      </c>
      <c r="AD429" s="9">
        <f>F429/R429</f>
        <v>0</v>
      </c>
      <c r="AE429" s="9">
        <f>G429/S429</f>
        <v>0</v>
      </c>
      <c r="AF429" s="9">
        <f>H429/T429</f>
        <v>0</v>
      </c>
      <c r="AG429" s="9">
        <f>I429/U429</f>
        <v>8.4557014258003747E-6</v>
      </c>
      <c r="AH429" s="9">
        <f>J429/V429</f>
        <v>1.1572682794257859E-4</v>
      </c>
      <c r="AI429" s="9">
        <f>K429/W429</f>
        <v>3.2209324418467885E-3</v>
      </c>
      <c r="AJ429" s="9">
        <f>M429/Y429</f>
        <v>7.7026795271353129E-5</v>
      </c>
    </row>
    <row r="430" spans="1:36" x14ac:dyDescent="0.3">
      <c r="A430" t="s">
        <v>453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10</v>
      </c>
      <c r="I430">
        <v>22</v>
      </c>
      <c r="J430">
        <v>158</v>
      </c>
      <c r="K430">
        <v>416</v>
      </c>
      <c r="L430">
        <f t="shared" si="12"/>
        <v>596</v>
      </c>
      <c r="M430">
        <v>606</v>
      </c>
      <c r="N430">
        <f>VLOOKUP(A430,'[1]PIVOT- Population Data Set'!A430:L899,2,FALSE)</f>
        <v>149167</v>
      </c>
      <c r="O430">
        <f>VLOOKUP(A430,'[1]PIVOT- Population Data Set'!A430:L899,3,FALSE)</f>
        <v>292035</v>
      </c>
      <c r="P430">
        <f>VLOOKUP(A430,'[1]PIVOT- Population Data Set'!A430:L899,4,FALSE)</f>
        <v>424314</v>
      </c>
      <c r="Q430">
        <f>VLOOKUP(A430,'[1]PIVOT- Population Data Set'!A430:L899,5,FALSE)</f>
        <v>552914</v>
      </c>
      <c r="R430">
        <f>VLOOKUP(A430,'[1]PIVOT- Population Data Set'!A430:L899,6,FALSE)</f>
        <v>702072</v>
      </c>
      <c r="S430">
        <f>VLOOKUP(A430,'[1]PIVOT- Population Data Set'!A430:L899,7,FALSE)</f>
        <v>847172</v>
      </c>
      <c r="T430">
        <f>VLOOKUP(A430,'[1]PIVOT- Population Data Set'!A430:L899,8,FALSE)</f>
        <v>991343</v>
      </c>
      <c r="U430">
        <f>VLOOKUP(A430,'[1]PIVOT- Population Data Set'!A430:L899,9,FALSE)</f>
        <v>1125621</v>
      </c>
      <c r="V430">
        <f>VLOOKUP(A430,'[1]PIVOT- Population Data Set'!A430:L899,10,FALSE)</f>
        <v>1283034</v>
      </c>
      <c r="W430">
        <f>VLOOKUP(A430,'[1]PIVOT- Population Data Set'!A430:L899,11,FALSE)</f>
        <v>119101</v>
      </c>
      <c r="X430">
        <f t="shared" si="13"/>
        <v>2527756</v>
      </c>
      <c r="Y430">
        <f>VLOOKUP(A430,'[1]PIVOT- Population Data Set'!A430:L899,12,FALSE)</f>
        <v>6780347</v>
      </c>
      <c r="Z430" s="9">
        <f>B430/N430</f>
        <v>0</v>
      </c>
      <c r="AA430" s="9">
        <f>C430/O430</f>
        <v>0</v>
      </c>
      <c r="AB430" s="9">
        <f>D430/P430</f>
        <v>0</v>
      </c>
      <c r="AC430" s="9">
        <f>E430/Q430</f>
        <v>0</v>
      </c>
      <c r="AD430" s="9">
        <f>F430/R430</f>
        <v>0</v>
      </c>
      <c r="AE430" s="9">
        <f>G430/S430</f>
        <v>0</v>
      </c>
      <c r="AF430" s="9">
        <f>H430/T430</f>
        <v>1.008732598101767E-5</v>
      </c>
      <c r="AG430" s="9">
        <f>I430/U430</f>
        <v>1.9544766844257525E-5</v>
      </c>
      <c r="AH430" s="9">
        <f>J430/V430</f>
        <v>1.2314560642975945E-4</v>
      </c>
      <c r="AI430" s="9">
        <f>K430/W430</f>
        <v>3.492833813318108E-3</v>
      </c>
      <c r="AJ430" s="9">
        <f>M430/Y430</f>
        <v>8.9375956717259455E-5</v>
      </c>
    </row>
    <row r="431" spans="1:36" x14ac:dyDescent="0.3">
      <c r="A431" t="s">
        <v>454</v>
      </c>
      <c r="B431">
        <v>0</v>
      </c>
      <c r="C431">
        <v>0</v>
      </c>
      <c r="D431">
        <v>0</v>
      </c>
      <c r="E431">
        <v>0</v>
      </c>
      <c r="F431">
        <v>11</v>
      </c>
      <c r="G431">
        <v>14</v>
      </c>
      <c r="H431">
        <v>30</v>
      </c>
      <c r="I431">
        <v>47</v>
      </c>
      <c r="J431">
        <v>133</v>
      </c>
      <c r="K431">
        <v>329</v>
      </c>
      <c r="L431">
        <f t="shared" si="12"/>
        <v>509</v>
      </c>
      <c r="M431">
        <v>564</v>
      </c>
      <c r="N431">
        <f>VLOOKUP(A431,'[1]PIVOT- Population Data Set'!A431:L900,2,FALSE)</f>
        <v>146527</v>
      </c>
      <c r="O431">
        <f>VLOOKUP(A431,'[1]PIVOT- Population Data Set'!A431:L900,3,FALSE)</f>
        <v>299973</v>
      </c>
      <c r="P431">
        <f>VLOOKUP(A431,'[1]PIVOT- Population Data Set'!A431:L900,4,FALSE)</f>
        <v>454536</v>
      </c>
      <c r="Q431">
        <f>VLOOKUP(A431,'[1]PIVOT- Population Data Set'!A431:L900,5,FALSE)</f>
        <v>596997</v>
      </c>
      <c r="R431">
        <f>VLOOKUP(A431,'[1]PIVOT- Population Data Set'!A431:L900,6,FALSE)</f>
        <v>729655</v>
      </c>
      <c r="S431">
        <f>VLOOKUP(A431,'[1]PIVOT- Population Data Set'!A431:L900,7,FALSE)</f>
        <v>872201</v>
      </c>
      <c r="T431">
        <f>VLOOKUP(A431,'[1]PIVOT- Population Data Set'!A431:L900,8,FALSE)</f>
        <v>1017833</v>
      </c>
      <c r="U431">
        <f>VLOOKUP(A431,'[1]PIVOT- Population Data Set'!A431:L900,9,FALSE)</f>
        <v>1155685</v>
      </c>
      <c r="V431">
        <f>VLOOKUP(A431,'[1]PIVOT- Population Data Set'!A431:L900,10,FALSE)</f>
        <v>1310513</v>
      </c>
      <c r="W431">
        <f>VLOOKUP(A431,'[1]PIVOT- Population Data Set'!A431:L900,11,FALSE)</f>
        <v>74339</v>
      </c>
      <c r="X431">
        <f t="shared" si="13"/>
        <v>2540537</v>
      </c>
      <c r="Y431">
        <f>VLOOKUP(A431,'[1]PIVOT- Population Data Set'!A431:L900,12,FALSE)</f>
        <v>6936198</v>
      </c>
      <c r="Z431" s="9">
        <f>B431/N431</f>
        <v>0</v>
      </c>
      <c r="AA431" s="9">
        <f>C431/O431</f>
        <v>0</v>
      </c>
      <c r="AB431" s="9">
        <f>D431/P431</f>
        <v>0</v>
      </c>
      <c r="AC431" s="9">
        <f>E431/Q431</f>
        <v>0</v>
      </c>
      <c r="AD431" s="9">
        <f>F431/R431</f>
        <v>1.5075617929021249E-5</v>
      </c>
      <c r="AE431" s="9">
        <f>G431/S431</f>
        <v>1.6051345962685206E-5</v>
      </c>
      <c r="AF431" s="9">
        <f>H431/T431</f>
        <v>2.9474383322214942E-5</v>
      </c>
      <c r="AG431" s="9">
        <f>I431/U431</f>
        <v>4.0668521266608116E-5</v>
      </c>
      <c r="AH431" s="9">
        <f>J431/V431</f>
        <v>1.0148697494797838E-4</v>
      </c>
      <c r="AI431" s="9">
        <f>K431/W431</f>
        <v>4.4256715855741941E-3</v>
      </c>
      <c r="AJ431" s="9">
        <f>M431/Y431</f>
        <v>8.1312557686502023E-5</v>
      </c>
    </row>
    <row r="432" spans="1:36" x14ac:dyDescent="0.3">
      <c r="A432" t="s">
        <v>455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80</v>
      </c>
      <c r="J432">
        <v>155</v>
      </c>
      <c r="K432">
        <v>436</v>
      </c>
      <c r="L432">
        <f t="shared" si="12"/>
        <v>671</v>
      </c>
      <c r="M432">
        <v>671</v>
      </c>
      <c r="N432">
        <f>VLOOKUP(A432,'[1]PIVOT- Population Data Set'!A432:L901,2,FALSE)</f>
        <v>118640</v>
      </c>
      <c r="O432">
        <f>VLOOKUP(A432,'[1]PIVOT- Population Data Set'!A432:L901,3,FALSE)</f>
        <v>236780</v>
      </c>
      <c r="P432">
        <f>VLOOKUP(A432,'[1]PIVOT- Population Data Set'!A432:L901,4,FALSE)</f>
        <v>349628</v>
      </c>
      <c r="Q432">
        <f>VLOOKUP(A432,'[1]PIVOT- Population Data Set'!A432:L901,5,FALSE)</f>
        <v>470197</v>
      </c>
      <c r="R432">
        <f>VLOOKUP(A432,'[1]PIVOT- Population Data Set'!A432:L901,6,FALSE)</f>
        <v>577511</v>
      </c>
      <c r="S432">
        <f>VLOOKUP(A432,'[1]PIVOT- Population Data Set'!A432:L901,7,FALSE)</f>
        <v>706928</v>
      </c>
      <c r="T432">
        <f>VLOOKUP(A432,'[1]PIVOT- Population Data Set'!A432:L901,8,FALSE)</f>
        <v>834728</v>
      </c>
      <c r="U432">
        <f>VLOOKUP(A432,'[1]PIVOT- Population Data Set'!A432:L901,9,FALSE)</f>
        <v>976291</v>
      </c>
      <c r="V432">
        <f>VLOOKUP(A432,'[1]PIVOT- Population Data Set'!A432:L901,10,FALSE)</f>
        <v>1119184</v>
      </c>
      <c r="W432">
        <f>VLOOKUP(A432,'[1]PIVOT- Population Data Set'!A432:L901,11,FALSE)</f>
        <v>119600</v>
      </c>
      <c r="X432">
        <f t="shared" si="13"/>
        <v>2215075</v>
      </c>
      <c r="Y432">
        <f>VLOOKUP(A432,'[1]PIVOT- Population Data Set'!A432:L901,12,FALSE)</f>
        <v>6946663</v>
      </c>
      <c r="Z432" s="9">
        <f>B432/N432</f>
        <v>0</v>
      </c>
      <c r="AA432" s="9">
        <f>C432/O432</f>
        <v>0</v>
      </c>
      <c r="AB432" s="9">
        <f>D432/P432</f>
        <v>0</v>
      </c>
      <c r="AC432" s="9">
        <f>E432/Q432</f>
        <v>0</v>
      </c>
      <c r="AD432" s="9">
        <f>F432/R432</f>
        <v>0</v>
      </c>
      <c r="AE432" s="9">
        <f>G432/S432</f>
        <v>0</v>
      </c>
      <c r="AF432" s="9">
        <f>H432/T432</f>
        <v>0</v>
      </c>
      <c r="AG432" s="9">
        <f>I432/U432</f>
        <v>8.1942781404314906E-5</v>
      </c>
      <c r="AH432" s="9">
        <f>J432/V432</f>
        <v>1.3849375973923859E-4</v>
      </c>
      <c r="AI432" s="9">
        <f>K432/W432</f>
        <v>3.6454849498327759E-3</v>
      </c>
      <c r="AJ432" s="9">
        <f>M432/Y432</f>
        <v>9.6593141195995828E-5</v>
      </c>
    </row>
    <row r="433" spans="1:36" x14ac:dyDescent="0.3">
      <c r="A433" t="s">
        <v>456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39</v>
      </c>
      <c r="I433">
        <v>76</v>
      </c>
      <c r="J433">
        <v>163</v>
      </c>
      <c r="K433">
        <v>365</v>
      </c>
      <c r="L433">
        <f t="shared" si="12"/>
        <v>604</v>
      </c>
      <c r="M433">
        <v>643</v>
      </c>
      <c r="N433">
        <f>VLOOKUP(A433,'[1]PIVOT- Population Data Set'!A433:L902,2,FALSE)</f>
        <v>128614</v>
      </c>
      <c r="O433">
        <f>VLOOKUP(A433,'[1]PIVOT- Population Data Set'!A433:L902,3,FALSE)</f>
        <v>256482</v>
      </c>
      <c r="P433">
        <f>VLOOKUP(A433,'[1]PIVOT- Population Data Set'!A433:L902,4,FALSE)</f>
        <v>379355</v>
      </c>
      <c r="Q433">
        <f>VLOOKUP(A433,'[1]PIVOT- Population Data Set'!A433:L902,5,FALSE)</f>
        <v>502688</v>
      </c>
      <c r="R433">
        <f>VLOOKUP(A433,'[1]PIVOT- Population Data Set'!A433:L902,6,FALSE)</f>
        <v>608115</v>
      </c>
      <c r="S433">
        <f>VLOOKUP(A433,'[1]PIVOT- Population Data Set'!A433:L902,7,FALSE)</f>
        <v>725555</v>
      </c>
      <c r="T433">
        <f>VLOOKUP(A433,'[1]PIVOT- Population Data Set'!A433:L902,8,FALSE)</f>
        <v>843302</v>
      </c>
      <c r="U433">
        <f>VLOOKUP(A433,'[1]PIVOT- Population Data Set'!A433:L902,9,FALSE)</f>
        <v>965593</v>
      </c>
      <c r="V433">
        <f>VLOOKUP(A433,'[1]PIVOT- Population Data Set'!A433:L902,10,FALSE)</f>
        <v>1098508</v>
      </c>
      <c r="W433">
        <f>VLOOKUP(A433,'[1]PIVOT- Population Data Set'!A433:L902,11,FALSE)</f>
        <v>48934</v>
      </c>
      <c r="X433">
        <f t="shared" si="13"/>
        <v>2113035</v>
      </c>
      <c r="Y433">
        <f>VLOOKUP(A433,'[1]PIVOT- Population Data Set'!A433:L902,12,FALSE)</f>
        <v>7002722</v>
      </c>
      <c r="Z433" s="9">
        <f>B433/N433</f>
        <v>0</v>
      </c>
      <c r="AA433" s="9">
        <f>C433/O433</f>
        <v>0</v>
      </c>
      <c r="AB433" s="9">
        <f>D433/P433</f>
        <v>0</v>
      </c>
      <c r="AC433" s="9">
        <f>E433/Q433</f>
        <v>0</v>
      </c>
      <c r="AD433" s="9">
        <f>F433/R433</f>
        <v>0</v>
      </c>
      <c r="AE433" s="9">
        <f>G433/S433</f>
        <v>0</v>
      </c>
      <c r="AF433" s="9">
        <f>H433/T433</f>
        <v>4.6246777548256735E-5</v>
      </c>
      <c r="AG433" s="9">
        <f>I433/U433</f>
        <v>7.870810993865946E-5</v>
      </c>
      <c r="AH433" s="9">
        <f>J433/V433</f>
        <v>1.4838307959523281E-4</v>
      </c>
      <c r="AI433" s="9">
        <f>K433/W433</f>
        <v>7.4590264437814201E-3</v>
      </c>
      <c r="AJ433" s="9">
        <f>M433/Y433</f>
        <v>9.1821437435328723E-5</v>
      </c>
    </row>
    <row r="434" spans="1:36" x14ac:dyDescent="0.3">
      <c r="A434" t="s">
        <v>457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10</v>
      </c>
      <c r="H434">
        <v>42</v>
      </c>
      <c r="I434">
        <v>115</v>
      </c>
      <c r="J434">
        <v>234</v>
      </c>
      <c r="K434">
        <v>488</v>
      </c>
      <c r="L434">
        <f t="shared" si="12"/>
        <v>837</v>
      </c>
      <c r="M434">
        <v>889</v>
      </c>
      <c r="N434">
        <f>VLOOKUP(A434,'[1]PIVOT- Population Data Set'!A434:L903,2,FALSE)</f>
        <v>98867</v>
      </c>
      <c r="O434">
        <f>VLOOKUP(A434,'[1]PIVOT- Population Data Set'!A434:L903,3,FALSE)</f>
        <v>202182</v>
      </c>
      <c r="P434">
        <f>VLOOKUP(A434,'[1]PIVOT- Population Data Set'!A434:L903,4,FALSE)</f>
        <v>305127</v>
      </c>
      <c r="Q434">
        <f>VLOOKUP(A434,'[1]PIVOT- Population Data Set'!A434:L903,5,FALSE)</f>
        <v>404767</v>
      </c>
      <c r="R434">
        <f>VLOOKUP(A434,'[1]PIVOT- Population Data Set'!A434:L903,6,FALSE)</f>
        <v>496988</v>
      </c>
      <c r="S434">
        <f>VLOOKUP(A434,'[1]PIVOT- Population Data Set'!A434:L903,7,FALSE)</f>
        <v>603442</v>
      </c>
      <c r="T434">
        <f>VLOOKUP(A434,'[1]PIVOT- Population Data Set'!A434:L903,8,FALSE)</f>
        <v>715373</v>
      </c>
      <c r="U434">
        <f>VLOOKUP(A434,'[1]PIVOT- Population Data Set'!A434:L903,9,FALSE)</f>
        <v>815398</v>
      </c>
      <c r="V434">
        <f>VLOOKUP(A434,'[1]PIVOT- Population Data Set'!A434:L903,10,FALSE)</f>
        <v>883759</v>
      </c>
      <c r="W434">
        <f>VLOOKUP(A434,'[1]PIVOT- Population Data Set'!A434:L903,11,FALSE)</f>
        <v>55013</v>
      </c>
      <c r="X434">
        <f t="shared" si="13"/>
        <v>1754170</v>
      </c>
      <c r="Y434">
        <f>VLOOKUP(A434,'[1]PIVOT- Population Data Set'!A434:L903,12,FALSE)</f>
        <v>7100074</v>
      </c>
      <c r="Z434" s="9">
        <f>B434/N434</f>
        <v>0</v>
      </c>
      <c r="AA434" s="9">
        <f>C434/O434</f>
        <v>0</v>
      </c>
      <c r="AB434" s="9">
        <f>D434/P434</f>
        <v>0</v>
      </c>
      <c r="AC434" s="9">
        <f>E434/Q434</f>
        <v>0</v>
      </c>
      <c r="AD434" s="9">
        <f>F434/R434</f>
        <v>0</v>
      </c>
      <c r="AE434" s="9">
        <f>G434/S434</f>
        <v>1.6571600916078098E-5</v>
      </c>
      <c r="AF434" s="9">
        <f>H434/T434</f>
        <v>5.8710630677981978E-5</v>
      </c>
      <c r="AG434" s="9">
        <f>I434/U434</f>
        <v>1.4103542073931995E-4</v>
      </c>
      <c r="AH434" s="9">
        <f>J434/V434</f>
        <v>2.6477806732378399E-4</v>
      </c>
      <c r="AI434" s="9">
        <f>K434/W434</f>
        <v>8.8706305782269637E-3</v>
      </c>
      <c r="AJ434" s="9">
        <f>M434/Y434</f>
        <v>1.2520996260038979E-4</v>
      </c>
    </row>
    <row r="435" spans="1:36" x14ac:dyDescent="0.3">
      <c r="A435" t="s">
        <v>458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10</v>
      </c>
      <c r="H435">
        <v>0</v>
      </c>
      <c r="I435">
        <v>10</v>
      </c>
      <c r="J435">
        <v>94</v>
      </c>
      <c r="K435">
        <v>174</v>
      </c>
      <c r="L435">
        <f t="shared" si="12"/>
        <v>278</v>
      </c>
      <c r="M435">
        <v>288</v>
      </c>
      <c r="N435">
        <f>VLOOKUP(A435,'[1]PIVOT- Population Data Set'!A435:L904,2,FALSE)</f>
        <v>207747</v>
      </c>
      <c r="O435">
        <f>VLOOKUP(A435,'[1]PIVOT- Population Data Set'!A435:L904,3,FALSE)</f>
        <v>393766</v>
      </c>
      <c r="P435">
        <f>VLOOKUP(A435,'[1]PIVOT- Population Data Set'!A435:L904,4,FALSE)</f>
        <v>597747</v>
      </c>
      <c r="Q435">
        <f>VLOOKUP(A435,'[1]PIVOT- Population Data Set'!A435:L904,5,FALSE)</f>
        <v>809487</v>
      </c>
      <c r="R435">
        <f>VLOOKUP(A435,'[1]PIVOT- Population Data Set'!A435:L904,6,FALSE)</f>
        <v>991816</v>
      </c>
      <c r="S435">
        <f>VLOOKUP(A435,'[1]PIVOT- Population Data Set'!A435:L904,7,FALSE)</f>
        <v>1179658</v>
      </c>
      <c r="T435">
        <f>VLOOKUP(A435,'[1]PIVOT- Population Data Set'!A435:L904,8,FALSE)</f>
        <v>1357270</v>
      </c>
      <c r="U435">
        <f>VLOOKUP(A435,'[1]PIVOT- Population Data Set'!A435:L904,9,FALSE)</f>
        <v>1568835</v>
      </c>
      <c r="V435">
        <f>VLOOKUP(A435,'[1]PIVOT- Population Data Set'!A435:L904,10,FALSE)</f>
        <v>1762612</v>
      </c>
      <c r="W435">
        <f>VLOOKUP(A435,'[1]PIVOT- Population Data Set'!A435:L904,11,FALSE)</f>
        <v>86253</v>
      </c>
      <c r="X435">
        <f t="shared" si="13"/>
        <v>3417700</v>
      </c>
      <c r="Y435">
        <f>VLOOKUP(A435,'[1]PIVOT- Population Data Set'!A435:L904,12,FALSE)</f>
        <v>1771937</v>
      </c>
      <c r="Z435" s="9">
        <f>B435/N435</f>
        <v>0</v>
      </c>
      <c r="AA435" s="9">
        <f>C435/O435</f>
        <v>0</v>
      </c>
      <c r="AB435" s="9">
        <f>D435/P435</f>
        <v>0</v>
      </c>
      <c r="AC435" s="9">
        <f>E435/Q435</f>
        <v>0</v>
      </c>
      <c r="AD435" s="9">
        <f>F435/R435</f>
        <v>0</v>
      </c>
      <c r="AE435" s="9">
        <f>G435/S435</f>
        <v>8.4770331740216237E-6</v>
      </c>
      <c r="AF435" s="9">
        <f>H435/T435</f>
        <v>0</v>
      </c>
      <c r="AG435" s="9">
        <f>I435/U435</f>
        <v>6.3741566194022951E-6</v>
      </c>
      <c r="AH435" s="9">
        <f>J435/V435</f>
        <v>5.3329944423389831E-5</v>
      </c>
      <c r="AI435" s="9">
        <f>K435/W435</f>
        <v>2.0173211366561164E-3</v>
      </c>
      <c r="AJ435" s="9">
        <f>M435/Y435</f>
        <v>1.6253399528312802E-4</v>
      </c>
    </row>
    <row r="436" spans="1:36" x14ac:dyDescent="0.3">
      <c r="A436" t="s">
        <v>459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108</v>
      </c>
      <c r="K436">
        <v>186</v>
      </c>
      <c r="L436">
        <f t="shared" si="12"/>
        <v>294</v>
      </c>
      <c r="M436">
        <v>294</v>
      </c>
      <c r="N436">
        <f>VLOOKUP(A436,'[1]PIVOT- Population Data Set'!A436:L905,2,FALSE)</f>
        <v>208475</v>
      </c>
      <c r="O436">
        <f>VLOOKUP(A436,'[1]PIVOT- Population Data Set'!A436:L905,3,FALSE)</f>
        <v>405957</v>
      </c>
      <c r="P436">
        <f>VLOOKUP(A436,'[1]PIVOT- Population Data Set'!A436:L905,4,FALSE)</f>
        <v>584476</v>
      </c>
      <c r="Q436">
        <f>VLOOKUP(A436,'[1]PIVOT- Population Data Set'!A436:L905,5,FALSE)</f>
        <v>782579</v>
      </c>
      <c r="R436">
        <f>VLOOKUP(A436,'[1]PIVOT- Population Data Set'!A436:L905,6,FALSE)</f>
        <v>989769</v>
      </c>
      <c r="S436">
        <f>VLOOKUP(A436,'[1]PIVOT- Population Data Set'!A436:L905,7,FALSE)</f>
        <v>1184177</v>
      </c>
      <c r="T436">
        <f>VLOOKUP(A436,'[1]PIVOT- Population Data Set'!A436:L905,8,FALSE)</f>
        <v>1353298</v>
      </c>
      <c r="U436">
        <f>VLOOKUP(A436,'[1]PIVOT- Population Data Set'!A436:L905,9,FALSE)</f>
        <v>1568347</v>
      </c>
      <c r="V436">
        <f>VLOOKUP(A436,'[1]PIVOT- Population Data Set'!A436:L905,10,FALSE)</f>
        <v>1793029</v>
      </c>
      <c r="W436">
        <f>VLOOKUP(A436,'[1]PIVOT- Population Data Set'!A436:L905,11,FALSE)</f>
        <v>109155</v>
      </c>
      <c r="X436">
        <f t="shared" si="13"/>
        <v>3470531</v>
      </c>
      <c r="Y436">
        <f>VLOOKUP(A436,'[1]PIVOT- Population Data Set'!A436:L905,12,FALSE)</f>
        <v>1881165</v>
      </c>
      <c r="Z436" s="9">
        <f>B436/N436</f>
        <v>0</v>
      </c>
      <c r="AA436" s="9">
        <f>C436/O436</f>
        <v>0</v>
      </c>
      <c r="AB436" s="9">
        <f>D436/P436</f>
        <v>0</v>
      </c>
      <c r="AC436" s="9">
        <f>E436/Q436</f>
        <v>0</v>
      </c>
      <c r="AD436" s="9">
        <f>F436/R436</f>
        <v>0</v>
      </c>
      <c r="AE436" s="9">
        <f>G436/S436</f>
        <v>0</v>
      </c>
      <c r="AF436" s="9">
        <f>H436/T436</f>
        <v>0</v>
      </c>
      <c r="AG436" s="9">
        <f>I436/U436</f>
        <v>0</v>
      </c>
      <c r="AH436" s="9">
        <f>J436/V436</f>
        <v>6.0233270069809246E-5</v>
      </c>
      <c r="AI436" s="9">
        <f>K436/W436</f>
        <v>1.7039989006458706E-3</v>
      </c>
      <c r="AJ436" s="9">
        <f>M436/Y436</f>
        <v>1.5628613120061239E-4</v>
      </c>
    </row>
    <row r="437" spans="1:36" x14ac:dyDescent="0.3">
      <c r="A437" t="s">
        <v>460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13</v>
      </c>
      <c r="J437">
        <v>81</v>
      </c>
      <c r="K437">
        <v>154</v>
      </c>
      <c r="L437">
        <f t="shared" si="12"/>
        <v>248</v>
      </c>
      <c r="M437">
        <v>248</v>
      </c>
      <c r="N437">
        <f>VLOOKUP(A437,'[1]PIVOT- Population Data Set'!A437:L906,2,FALSE)</f>
        <v>204448</v>
      </c>
      <c r="O437">
        <f>VLOOKUP(A437,'[1]PIVOT- Population Data Set'!A437:L906,3,FALSE)</f>
        <v>393440</v>
      </c>
      <c r="P437">
        <f>VLOOKUP(A437,'[1]PIVOT- Population Data Set'!A437:L906,4,FALSE)</f>
        <v>578120</v>
      </c>
      <c r="Q437">
        <f>VLOOKUP(A437,'[1]PIVOT- Population Data Set'!A437:L906,5,FALSE)</f>
        <v>803463</v>
      </c>
      <c r="R437">
        <f>VLOOKUP(A437,'[1]PIVOT- Population Data Set'!A437:L906,6,FALSE)</f>
        <v>1012011</v>
      </c>
      <c r="S437">
        <f>VLOOKUP(A437,'[1]PIVOT- Population Data Set'!A437:L906,7,FALSE)</f>
        <v>1203675</v>
      </c>
      <c r="T437">
        <f>VLOOKUP(A437,'[1]PIVOT- Population Data Set'!A437:L906,8,FALSE)</f>
        <v>1384292</v>
      </c>
      <c r="U437">
        <f>VLOOKUP(A437,'[1]PIVOT- Population Data Set'!A437:L906,9,FALSE)</f>
        <v>1600716</v>
      </c>
      <c r="V437">
        <f>VLOOKUP(A437,'[1]PIVOT- Population Data Set'!A437:L906,10,FALSE)</f>
        <v>1807068</v>
      </c>
      <c r="W437">
        <f>VLOOKUP(A437,'[1]PIVOT- Population Data Set'!A437:L906,11,FALSE)</f>
        <v>90993</v>
      </c>
      <c r="X437">
        <f t="shared" si="13"/>
        <v>3498777</v>
      </c>
      <c r="Y437">
        <f>VLOOKUP(A437,'[1]PIVOT- Population Data Set'!A437:L906,12,FALSE)</f>
        <v>1814205</v>
      </c>
      <c r="Z437" s="9">
        <f>B437/N437</f>
        <v>0</v>
      </c>
      <c r="AA437" s="9">
        <f>C437/O437</f>
        <v>0</v>
      </c>
      <c r="AB437" s="9">
        <f>D437/P437</f>
        <v>0</v>
      </c>
      <c r="AC437" s="9">
        <f>E437/Q437</f>
        <v>0</v>
      </c>
      <c r="AD437" s="9">
        <f>F437/R437</f>
        <v>0</v>
      </c>
      <c r="AE437" s="9">
        <f>G437/S437</f>
        <v>0</v>
      </c>
      <c r="AF437" s="9">
        <f>H437/T437</f>
        <v>0</v>
      </c>
      <c r="AG437" s="9">
        <f>I437/U437</f>
        <v>8.1213656888542377E-6</v>
      </c>
      <c r="AH437" s="9">
        <f>J437/V437</f>
        <v>4.4823991128170049E-5</v>
      </c>
      <c r="AI437" s="9">
        <f>K437/W437</f>
        <v>1.6924378798369106E-3</v>
      </c>
      <c r="AJ437" s="9">
        <f>M437/Y437</f>
        <v>1.3669899487654371E-4</v>
      </c>
    </row>
    <row r="438" spans="1:36" x14ac:dyDescent="0.3">
      <c r="A438" t="s">
        <v>461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98</v>
      </c>
      <c r="K438">
        <v>170</v>
      </c>
      <c r="L438">
        <f t="shared" si="12"/>
        <v>268</v>
      </c>
      <c r="M438">
        <v>268</v>
      </c>
      <c r="N438">
        <f>VLOOKUP(A438,'[1]PIVOT- Population Data Set'!A438:L907,2,FALSE)</f>
        <v>195552</v>
      </c>
      <c r="O438">
        <f>VLOOKUP(A438,'[1]PIVOT- Population Data Set'!A438:L907,3,FALSE)</f>
        <v>390421</v>
      </c>
      <c r="P438">
        <f>VLOOKUP(A438,'[1]PIVOT- Population Data Set'!A438:L907,4,FALSE)</f>
        <v>575412</v>
      </c>
      <c r="Q438">
        <f>VLOOKUP(A438,'[1]PIVOT- Population Data Set'!A438:L907,5,FALSE)</f>
        <v>781628</v>
      </c>
      <c r="R438">
        <f>VLOOKUP(A438,'[1]PIVOT- Population Data Set'!A438:L907,6,FALSE)</f>
        <v>995019</v>
      </c>
      <c r="S438">
        <f>VLOOKUP(A438,'[1]PIVOT- Population Data Set'!A438:L907,7,FALSE)</f>
        <v>1198335</v>
      </c>
      <c r="T438">
        <f>VLOOKUP(A438,'[1]PIVOT- Population Data Set'!A438:L907,8,FALSE)</f>
        <v>1382356</v>
      </c>
      <c r="U438">
        <f>VLOOKUP(A438,'[1]PIVOT- Population Data Set'!A438:L907,9,FALSE)</f>
        <v>1590497</v>
      </c>
      <c r="V438">
        <f>VLOOKUP(A438,'[1]PIVOT- Population Data Set'!A438:L907,10,FALSE)</f>
        <v>1783014</v>
      </c>
      <c r="W438">
        <f>VLOOKUP(A438,'[1]PIVOT- Population Data Set'!A438:L907,11,FALSE)</f>
        <v>119992</v>
      </c>
      <c r="X438">
        <f t="shared" si="13"/>
        <v>3493503</v>
      </c>
      <c r="Y438">
        <f>VLOOKUP(A438,'[1]PIVOT- Population Data Set'!A438:L907,12,FALSE)</f>
        <v>1785173</v>
      </c>
      <c r="Z438" s="9">
        <f>B438/N438</f>
        <v>0</v>
      </c>
      <c r="AA438" s="9">
        <f>C438/O438</f>
        <v>0</v>
      </c>
      <c r="AB438" s="9">
        <f>D438/P438</f>
        <v>0</v>
      </c>
      <c r="AC438" s="9">
        <f>E438/Q438</f>
        <v>0</v>
      </c>
      <c r="AD438" s="9">
        <f>F438/R438</f>
        <v>0</v>
      </c>
      <c r="AE438" s="9">
        <f>G438/S438</f>
        <v>0</v>
      </c>
      <c r="AF438" s="9">
        <f>H438/T438</f>
        <v>0</v>
      </c>
      <c r="AG438" s="9">
        <f>I438/U438</f>
        <v>0</v>
      </c>
      <c r="AH438" s="9">
        <f>J438/V438</f>
        <v>5.4963113020985815E-5</v>
      </c>
      <c r="AI438" s="9">
        <f>K438/W438</f>
        <v>1.4167611174078273E-3</v>
      </c>
      <c r="AJ438" s="9">
        <f>M438/Y438</f>
        <v>1.5012550604339187E-4</v>
      </c>
    </row>
    <row r="439" spans="1:36" x14ac:dyDescent="0.3">
      <c r="A439" t="s">
        <v>462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37</v>
      </c>
      <c r="J439">
        <v>98</v>
      </c>
      <c r="K439">
        <v>189</v>
      </c>
      <c r="L439">
        <f t="shared" si="12"/>
        <v>324</v>
      </c>
      <c r="M439">
        <v>324</v>
      </c>
      <c r="N439">
        <f>VLOOKUP(A439,'[1]PIVOT- Population Data Set'!A439:L908,2,FALSE)</f>
        <v>193767</v>
      </c>
      <c r="O439">
        <f>VLOOKUP(A439,'[1]PIVOT- Population Data Set'!A439:L908,3,FALSE)</f>
        <v>393638</v>
      </c>
      <c r="P439">
        <f>VLOOKUP(A439,'[1]PIVOT- Population Data Set'!A439:L908,4,FALSE)</f>
        <v>600805</v>
      </c>
      <c r="Q439">
        <f>VLOOKUP(A439,'[1]PIVOT- Population Data Set'!A439:L908,5,FALSE)</f>
        <v>812435</v>
      </c>
      <c r="R439">
        <f>VLOOKUP(A439,'[1]PIVOT- Population Data Set'!A439:L908,6,FALSE)</f>
        <v>1022206</v>
      </c>
      <c r="S439">
        <f>VLOOKUP(A439,'[1]PIVOT- Population Data Set'!A439:L908,7,FALSE)</f>
        <v>1238210</v>
      </c>
      <c r="T439">
        <f>VLOOKUP(A439,'[1]PIVOT- Population Data Set'!A439:L908,8,FALSE)</f>
        <v>1436735</v>
      </c>
      <c r="U439">
        <f>VLOOKUP(A439,'[1]PIVOT- Population Data Set'!A439:L908,9,FALSE)</f>
        <v>1641405</v>
      </c>
      <c r="V439">
        <f>VLOOKUP(A439,'[1]PIVOT- Population Data Set'!A439:L908,10,FALSE)</f>
        <v>1835390</v>
      </c>
      <c r="W439">
        <f>VLOOKUP(A439,'[1]PIVOT- Population Data Set'!A439:L908,11,FALSE)</f>
        <v>65051</v>
      </c>
      <c r="X439">
        <f t="shared" si="13"/>
        <v>3541846</v>
      </c>
      <c r="Y439">
        <f>VLOOKUP(A439,'[1]PIVOT- Population Data Set'!A439:L908,12,FALSE)</f>
        <v>1867261</v>
      </c>
      <c r="Z439" s="9">
        <f>B439/N439</f>
        <v>0</v>
      </c>
      <c r="AA439" s="9">
        <f>C439/O439</f>
        <v>0</v>
      </c>
      <c r="AB439" s="9">
        <f>D439/P439</f>
        <v>0</v>
      </c>
      <c r="AC439" s="9">
        <f>E439/Q439</f>
        <v>0</v>
      </c>
      <c r="AD439" s="9">
        <f>F439/R439</f>
        <v>0</v>
      </c>
      <c r="AE439" s="9">
        <f>G439/S439</f>
        <v>0</v>
      </c>
      <c r="AF439" s="9">
        <f>H439/T439</f>
        <v>0</v>
      </c>
      <c r="AG439" s="9">
        <f>I439/U439</f>
        <v>2.2541664001267208E-5</v>
      </c>
      <c r="AH439" s="9">
        <f>J439/V439</f>
        <v>5.3394646369436467E-5</v>
      </c>
      <c r="AI439" s="9">
        <f>K439/W439</f>
        <v>2.9054126762078983E-3</v>
      </c>
      <c r="AJ439" s="9">
        <f>M439/Y439</f>
        <v>1.735161822583988E-4</v>
      </c>
    </row>
    <row r="440" spans="1:36" x14ac:dyDescent="0.3">
      <c r="A440" t="s">
        <v>463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23</v>
      </c>
      <c r="I440">
        <v>32</v>
      </c>
      <c r="J440">
        <v>52</v>
      </c>
      <c r="K440">
        <v>179</v>
      </c>
      <c r="L440">
        <f t="shared" si="12"/>
        <v>263</v>
      </c>
      <c r="M440">
        <v>286</v>
      </c>
      <c r="N440">
        <f>VLOOKUP(A440,'[1]PIVOT- Population Data Set'!A440:L909,2,FALSE)</f>
        <v>242093</v>
      </c>
      <c r="O440">
        <f>VLOOKUP(A440,'[1]PIVOT- Population Data Set'!A440:L909,3,FALSE)</f>
        <v>470438</v>
      </c>
      <c r="P440">
        <f>VLOOKUP(A440,'[1]PIVOT- Population Data Set'!A440:L909,4,FALSE)</f>
        <v>686831</v>
      </c>
      <c r="Q440">
        <f>VLOOKUP(A440,'[1]PIVOT- Population Data Set'!A440:L909,5,FALSE)</f>
        <v>912244</v>
      </c>
      <c r="R440">
        <f>VLOOKUP(A440,'[1]PIVOT- Population Data Set'!A440:L909,6,FALSE)</f>
        <v>1139357</v>
      </c>
      <c r="S440">
        <f>VLOOKUP(A440,'[1]PIVOT- Population Data Set'!A440:L909,7,FALSE)</f>
        <v>1379363</v>
      </c>
      <c r="T440">
        <f>VLOOKUP(A440,'[1]PIVOT- Population Data Set'!A440:L909,8,FALSE)</f>
        <v>1608316</v>
      </c>
      <c r="U440">
        <f>VLOOKUP(A440,'[1]PIVOT- Population Data Set'!A440:L909,9,FALSE)</f>
        <v>1820101</v>
      </c>
      <c r="V440">
        <f>VLOOKUP(A440,'[1]PIVOT- Population Data Set'!A440:L909,10,FALSE)</f>
        <v>2024369</v>
      </c>
      <c r="W440">
        <f>VLOOKUP(A440,'[1]PIVOT- Population Data Set'!A440:L909,11,FALSE)</f>
        <v>123000</v>
      </c>
      <c r="X440">
        <f t="shared" si="13"/>
        <v>3967470</v>
      </c>
      <c r="Y440">
        <f>VLOOKUP(A440,'[1]PIVOT- Population Data Set'!A440:L909,12,FALSE)</f>
        <v>1921821</v>
      </c>
      <c r="Z440" s="9">
        <f>B440/N440</f>
        <v>0</v>
      </c>
      <c r="AA440" s="9">
        <f>C440/O440</f>
        <v>0</v>
      </c>
      <c r="AB440" s="9">
        <f>D440/P440</f>
        <v>0</v>
      </c>
      <c r="AC440" s="9">
        <f>E440/Q440</f>
        <v>0</v>
      </c>
      <c r="AD440" s="9">
        <f>F440/R440</f>
        <v>0</v>
      </c>
      <c r="AE440" s="9">
        <f>G440/S440</f>
        <v>0</v>
      </c>
      <c r="AF440" s="9">
        <f>H440/T440</f>
        <v>1.4300672255949701E-5</v>
      </c>
      <c r="AG440" s="9">
        <f>I440/U440</f>
        <v>1.7581441908992963E-5</v>
      </c>
      <c r="AH440" s="9">
        <f>J440/V440</f>
        <v>2.5687016546884485E-5</v>
      </c>
      <c r="AI440" s="9">
        <f>K440/W440</f>
        <v>1.4552845528455285E-3</v>
      </c>
      <c r="AJ440" s="9">
        <f>M440/Y440</f>
        <v>1.4881718953013834E-4</v>
      </c>
    </row>
    <row r="441" spans="1:36" x14ac:dyDescent="0.3">
      <c r="A441" t="s">
        <v>464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45</v>
      </c>
      <c r="J441">
        <v>93</v>
      </c>
      <c r="K441">
        <v>207</v>
      </c>
      <c r="L441">
        <f t="shared" si="12"/>
        <v>345</v>
      </c>
      <c r="M441">
        <v>345</v>
      </c>
      <c r="N441">
        <f>VLOOKUP(A441,'[1]PIVOT- Population Data Set'!A441:L910,2,FALSE)</f>
        <v>152327</v>
      </c>
      <c r="O441">
        <f>VLOOKUP(A441,'[1]PIVOT- Population Data Set'!A441:L910,3,FALSE)</f>
        <v>306456</v>
      </c>
      <c r="P441">
        <f>VLOOKUP(A441,'[1]PIVOT- Population Data Set'!A441:L910,4,FALSE)</f>
        <v>477742</v>
      </c>
      <c r="Q441">
        <f>VLOOKUP(A441,'[1]PIVOT- Population Data Set'!A441:L910,5,FALSE)</f>
        <v>641455</v>
      </c>
      <c r="R441">
        <f>VLOOKUP(A441,'[1]PIVOT- Population Data Set'!A441:L910,6,FALSE)</f>
        <v>813767</v>
      </c>
      <c r="S441">
        <f>VLOOKUP(A441,'[1]PIVOT- Population Data Set'!A441:L910,7,FALSE)</f>
        <v>984934</v>
      </c>
      <c r="T441">
        <f>VLOOKUP(A441,'[1]PIVOT- Population Data Set'!A441:L910,8,FALSE)</f>
        <v>1158455</v>
      </c>
      <c r="U441">
        <f>VLOOKUP(A441,'[1]PIVOT- Population Data Set'!A441:L910,9,FALSE)</f>
        <v>1309997</v>
      </c>
      <c r="V441">
        <f>VLOOKUP(A441,'[1]PIVOT- Population Data Set'!A441:L910,10,FALSE)</f>
        <v>1488553</v>
      </c>
      <c r="W441">
        <f>VLOOKUP(A441,'[1]PIVOT- Population Data Set'!A441:L910,11,FALSE)</f>
        <v>89457</v>
      </c>
      <c r="X441">
        <f t="shared" si="13"/>
        <v>2888007</v>
      </c>
      <c r="Y441">
        <f>VLOOKUP(A441,'[1]PIVOT- Population Data Set'!A441:L910,12,FALSE)</f>
        <v>1676448</v>
      </c>
      <c r="Z441" s="9">
        <f>B441/N441</f>
        <v>0</v>
      </c>
      <c r="AA441" s="9">
        <f>C441/O441</f>
        <v>0</v>
      </c>
      <c r="AB441" s="9">
        <f>D441/P441</f>
        <v>0</v>
      </c>
      <c r="AC441" s="9">
        <f>E441/Q441</f>
        <v>0</v>
      </c>
      <c r="AD441" s="9">
        <f>F441/R441</f>
        <v>0</v>
      </c>
      <c r="AE441" s="9">
        <f>G441/S441</f>
        <v>0</v>
      </c>
      <c r="AF441" s="9">
        <f>H441/T441</f>
        <v>0</v>
      </c>
      <c r="AG441" s="9">
        <f>I441/U441</f>
        <v>3.4351223705092452E-5</v>
      </c>
      <c r="AH441" s="9">
        <f>J441/V441</f>
        <v>6.2476781142492069E-5</v>
      </c>
      <c r="AI441" s="9">
        <f>K441/W441</f>
        <v>2.3139608974144001E-3</v>
      </c>
      <c r="AJ441" s="9">
        <f>M441/Y441</f>
        <v>2.0579224646395235E-4</v>
      </c>
    </row>
    <row r="442" spans="1:36" x14ac:dyDescent="0.3">
      <c r="A442" t="s">
        <v>465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13</v>
      </c>
      <c r="J442">
        <v>51</v>
      </c>
      <c r="K442">
        <v>143</v>
      </c>
      <c r="L442">
        <f t="shared" si="12"/>
        <v>207</v>
      </c>
      <c r="M442">
        <v>207</v>
      </c>
      <c r="N442">
        <f>VLOOKUP(A442,'[1]PIVOT- Population Data Set'!A442:L911,2,FALSE)</f>
        <v>185406</v>
      </c>
      <c r="O442">
        <f>VLOOKUP(A442,'[1]PIVOT- Population Data Set'!A442:L911,3,FALSE)</f>
        <v>365574</v>
      </c>
      <c r="P442">
        <f>VLOOKUP(A442,'[1]PIVOT- Population Data Set'!A442:L911,4,FALSE)</f>
        <v>560216</v>
      </c>
      <c r="Q442">
        <f>VLOOKUP(A442,'[1]PIVOT- Population Data Set'!A442:L911,5,FALSE)</f>
        <v>752461</v>
      </c>
      <c r="R442">
        <f>VLOOKUP(A442,'[1]PIVOT- Population Data Set'!A442:L911,6,FALSE)</f>
        <v>949109</v>
      </c>
      <c r="S442">
        <f>VLOOKUP(A442,'[1]PIVOT- Population Data Set'!A442:L911,7,FALSE)</f>
        <v>1132663</v>
      </c>
      <c r="T442">
        <f>VLOOKUP(A442,'[1]PIVOT- Population Data Set'!A442:L911,8,FALSE)</f>
        <v>1316100</v>
      </c>
      <c r="U442">
        <f>VLOOKUP(A442,'[1]PIVOT- Population Data Set'!A442:L911,9,FALSE)</f>
        <v>1505878</v>
      </c>
      <c r="V442">
        <f>VLOOKUP(A442,'[1]PIVOT- Population Data Set'!A442:L911,10,FALSE)</f>
        <v>1711046</v>
      </c>
      <c r="W442">
        <f>VLOOKUP(A442,'[1]PIVOT- Population Data Set'!A442:L911,11,FALSE)</f>
        <v>174817</v>
      </c>
      <c r="X442">
        <f t="shared" si="13"/>
        <v>3391741</v>
      </c>
      <c r="Y442">
        <f>VLOOKUP(A442,'[1]PIVOT- Population Data Set'!A442:L911,12,FALSE)</f>
        <v>1824017</v>
      </c>
      <c r="Z442" s="9">
        <f>B442/N442</f>
        <v>0</v>
      </c>
      <c r="AA442" s="9">
        <f>C442/O442</f>
        <v>0</v>
      </c>
      <c r="AB442" s="9">
        <f>D442/P442</f>
        <v>0</v>
      </c>
      <c r="AC442" s="9">
        <f>E442/Q442</f>
        <v>0</v>
      </c>
      <c r="AD442" s="9">
        <f>F442/R442</f>
        <v>0</v>
      </c>
      <c r="AE442" s="9">
        <f>G442/S442</f>
        <v>0</v>
      </c>
      <c r="AF442" s="9">
        <f>H442/T442</f>
        <v>0</v>
      </c>
      <c r="AG442" s="9">
        <f>I442/U442</f>
        <v>8.6328374542957664E-6</v>
      </c>
      <c r="AH442" s="9">
        <f>J442/V442</f>
        <v>2.9806328994077307E-5</v>
      </c>
      <c r="AI442" s="9">
        <f>K442/W442</f>
        <v>8.1799824959815119E-4</v>
      </c>
      <c r="AJ442" s="9">
        <f>M442/Y442</f>
        <v>1.1348578439784278E-4</v>
      </c>
    </row>
    <row r="443" spans="1:36" x14ac:dyDescent="0.3">
      <c r="A443" t="s">
        <v>466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33</v>
      </c>
      <c r="J443">
        <v>101</v>
      </c>
      <c r="K443">
        <v>160</v>
      </c>
      <c r="L443">
        <f t="shared" si="12"/>
        <v>294</v>
      </c>
      <c r="M443">
        <v>294</v>
      </c>
      <c r="N443">
        <f>VLOOKUP(A443,'[1]PIVOT- Population Data Set'!A443:L912,2,FALSE)</f>
        <v>88532</v>
      </c>
      <c r="O443">
        <f>VLOOKUP(A443,'[1]PIVOT- Population Data Set'!A443:L912,3,FALSE)</f>
        <v>183531</v>
      </c>
      <c r="P443">
        <f>VLOOKUP(A443,'[1]PIVOT- Population Data Set'!A443:L912,4,FALSE)</f>
        <v>274685</v>
      </c>
      <c r="Q443">
        <f>VLOOKUP(A443,'[1]PIVOT- Population Data Set'!A443:L912,5,FALSE)</f>
        <v>370744</v>
      </c>
      <c r="R443">
        <f>VLOOKUP(A443,'[1]PIVOT- Population Data Set'!A443:L912,6,FALSE)</f>
        <v>469573</v>
      </c>
      <c r="S443">
        <f>VLOOKUP(A443,'[1]PIVOT- Population Data Set'!A443:L912,7,FALSE)</f>
        <v>582310</v>
      </c>
      <c r="T443">
        <f>VLOOKUP(A443,'[1]PIVOT- Population Data Set'!A443:L912,8,FALSE)</f>
        <v>697421</v>
      </c>
      <c r="U443">
        <f>VLOOKUP(A443,'[1]PIVOT- Population Data Set'!A443:L912,9,FALSE)</f>
        <v>776369</v>
      </c>
      <c r="V443">
        <f>VLOOKUP(A443,'[1]PIVOT- Population Data Set'!A443:L912,10,FALSE)</f>
        <v>815333</v>
      </c>
      <c r="W443">
        <f>VLOOKUP(A443,'[1]PIVOT- Population Data Set'!A443:L912,11,FALSE)</f>
        <v>159458</v>
      </c>
      <c r="X443">
        <f t="shared" si="13"/>
        <v>1751160</v>
      </c>
      <c r="Y443">
        <f>VLOOKUP(A443,'[1]PIVOT- Population Data Set'!A443:L912,12,FALSE)</f>
        <v>1777619</v>
      </c>
      <c r="Z443" s="9">
        <f>B443/N443</f>
        <v>0</v>
      </c>
      <c r="AA443" s="9">
        <f>C443/O443</f>
        <v>0</v>
      </c>
      <c r="AB443" s="9">
        <f>D443/P443</f>
        <v>0</v>
      </c>
      <c r="AC443" s="9">
        <f>E443/Q443</f>
        <v>0</v>
      </c>
      <c r="AD443" s="9">
        <f>F443/R443</f>
        <v>0</v>
      </c>
      <c r="AE443" s="9">
        <f>G443/S443</f>
        <v>0</v>
      </c>
      <c r="AF443" s="9">
        <f>H443/T443</f>
        <v>0</v>
      </c>
      <c r="AG443" s="9">
        <f>I443/U443</f>
        <v>4.2505561144249706E-5</v>
      </c>
      <c r="AH443" s="9">
        <f>J443/V443</f>
        <v>1.2387576609802374E-4</v>
      </c>
      <c r="AI443" s="9">
        <f>K443/W443</f>
        <v>1.0033990141604687E-3</v>
      </c>
      <c r="AJ443" s="9">
        <f>M443/Y443</f>
        <v>1.6538977137395584E-4</v>
      </c>
    </row>
    <row r="444" spans="1:36" x14ac:dyDescent="0.3">
      <c r="A444" t="s">
        <v>467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22</v>
      </c>
      <c r="H444">
        <v>0</v>
      </c>
      <c r="I444">
        <v>25</v>
      </c>
      <c r="J444">
        <v>234</v>
      </c>
      <c r="K444">
        <v>514</v>
      </c>
      <c r="L444">
        <f t="shared" si="12"/>
        <v>773</v>
      </c>
      <c r="M444">
        <v>795</v>
      </c>
      <c r="N444">
        <f>VLOOKUP(A444,'[1]PIVOT- Population Data Set'!A444:L913,2,FALSE)</f>
        <v>289592</v>
      </c>
      <c r="O444">
        <f>VLOOKUP(A444,'[1]PIVOT- Population Data Set'!A444:L913,3,FALSE)</f>
        <v>562912</v>
      </c>
      <c r="P444">
        <f>VLOOKUP(A444,'[1]PIVOT- Population Data Set'!A444:L913,4,FALSE)</f>
        <v>848411</v>
      </c>
      <c r="Q444">
        <f>VLOOKUP(A444,'[1]PIVOT- Population Data Set'!A444:L913,5,FALSE)</f>
        <v>1137407</v>
      </c>
      <c r="R444">
        <f>VLOOKUP(A444,'[1]PIVOT- Population Data Set'!A444:L913,6,FALSE)</f>
        <v>1389767</v>
      </c>
      <c r="S444">
        <f>VLOOKUP(A444,'[1]PIVOT- Population Data Set'!A444:L913,7,FALSE)</f>
        <v>1638703</v>
      </c>
      <c r="T444">
        <f>VLOOKUP(A444,'[1]PIVOT- Population Data Set'!A444:L913,8,FALSE)</f>
        <v>1900930</v>
      </c>
      <c r="U444">
        <f>VLOOKUP(A444,'[1]PIVOT- Population Data Set'!A444:L913,9,FALSE)</f>
        <v>2174996</v>
      </c>
      <c r="V444">
        <f>VLOOKUP(A444,'[1]PIVOT- Population Data Set'!A444:L913,10,FALSE)</f>
        <v>2460036</v>
      </c>
      <c r="W444">
        <f>VLOOKUP(A444,'[1]PIVOT- Population Data Set'!A444:L913,11,FALSE)</f>
        <v>91414</v>
      </c>
      <c r="X444">
        <f t="shared" si="13"/>
        <v>4726446</v>
      </c>
      <c r="Y444">
        <f>VLOOKUP(A444,'[1]PIVOT- Population Data Set'!A444:L913,12,FALSE)</f>
        <v>5599420</v>
      </c>
      <c r="Z444" s="9">
        <f>B444/N444</f>
        <v>0</v>
      </c>
      <c r="AA444" s="9">
        <f>C444/O444</f>
        <v>0</v>
      </c>
      <c r="AB444" s="9">
        <f>D444/P444</f>
        <v>0</v>
      </c>
      <c r="AC444" s="9">
        <f>E444/Q444</f>
        <v>0</v>
      </c>
      <c r="AD444" s="9">
        <f>F444/R444</f>
        <v>0</v>
      </c>
      <c r="AE444" s="9">
        <f>G444/S444</f>
        <v>1.3425251555651024E-5</v>
      </c>
      <c r="AF444" s="9">
        <f>H444/T444</f>
        <v>0</v>
      </c>
      <c r="AG444" s="9">
        <f>I444/U444</f>
        <v>1.1494274012457954E-5</v>
      </c>
      <c r="AH444" s="9">
        <f>J444/V444</f>
        <v>9.5120559211328608E-5</v>
      </c>
      <c r="AI444" s="9">
        <f>K444/W444</f>
        <v>5.6227711291487077E-3</v>
      </c>
      <c r="AJ444" s="9">
        <f>M444/Y444</f>
        <v>1.4197899068117771E-4</v>
      </c>
    </row>
    <row r="445" spans="1:36" x14ac:dyDescent="0.3">
      <c r="A445" t="s">
        <v>468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225</v>
      </c>
      <c r="K445">
        <v>501</v>
      </c>
      <c r="L445">
        <f t="shared" si="12"/>
        <v>726</v>
      </c>
      <c r="M445">
        <v>726</v>
      </c>
      <c r="N445">
        <f>VLOOKUP(A445,'[1]PIVOT- Population Data Set'!A445:L914,2,FALSE)</f>
        <v>284849</v>
      </c>
      <c r="O445">
        <f>VLOOKUP(A445,'[1]PIVOT- Population Data Set'!A445:L914,3,FALSE)</f>
        <v>549556</v>
      </c>
      <c r="P445">
        <f>VLOOKUP(A445,'[1]PIVOT- Population Data Set'!A445:L914,4,FALSE)</f>
        <v>819724</v>
      </c>
      <c r="Q445">
        <f>VLOOKUP(A445,'[1]PIVOT- Population Data Set'!A445:L914,5,FALSE)</f>
        <v>1082942</v>
      </c>
      <c r="R445">
        <f>VLOOKUP(A445,'[1]PIVOT- Population Data Set'!A445:L914,6,FALSE)</f>
        <v>1320587</v>
      </c>
      <c r="S445">
        <f>VLOOKUP(A445,'[1]PIVOT- Population Data Set'!A445:L914,7,FALSE)</f>
        <v>1552667</v>
      </c>
      <c r="T445">
        <f>VLOOKUP(A445,'[1]PIVOT- Population Data Set'!A445:L914,8,FALSE)</f>
        <v>1806422</v>
      </c>
      <c r="U445">
        <f>VLOOKUP(A445,'[1]PIVOT- Population Data Set'!A445:L914,9,FALSE)</f>
        <v>2059016</v>
      </c>
      <c r="V445">
        <f>VLOOKUP(A445,'[1]PIVOT- Population Data Set'!A445:L914,10,FALSE)</f>
        <v>2325882</v>
      </c>
      <c r="W445">
        <f>VLOOKUP(A445,'[1]PIVOT- Population Data Set'!A445:L914,11,FALSE)</f>
        <v>110371</v>
      </c>
      <c r="X445">
        <f t="shared" si="13"/>
        <v>4495269</v>
      </c>
      <c r="Y445">
        <f>VLOOKUP(A445,'[1]PIVOT- Population Data Set'!A445:L914,12,FALSE)</f>
        <v>5599318</v>
      </c>
      <c r="Z445" s="9">
        <f>B445/N445</f>
        <v>0</v>
      </c>
      <c r="AA445" s="9">
        <f>C445/O445</f>
        <v>0</v>
      </c>
      <c r="AB445" s="9">
        <f>D445/P445</f>
        <v>0</v>
      </c>
      <c r="AC445" s="9">
        <f>E445/Q445</f>
        <v>0</v>
      </c>
      <c r="AD445" s="9">
        <f>F445/R445</f>
        <v>0</v>
      </c>
      <c r="AE445" s="9">
        <f>G445/S445</f>
        <v>0</v>
      </c>
      <c r="AF445" s="9">
        <f>H445/T445</f>
        <v>0</v>
      </c>
      <c r="AG445" s="9">
        <f>I445/U445</f>
        <v>0</v>
      </c>
      <c r="AH445" s="9">
        <f>J445/V445</f>
        <v>9.6737495711304354E-5</v>
      </c>
      <c r="AI445" s="9">
        <f>K445/W445</f>
        <v>4.539235849996829E-3</v>
      </c>
      <c r="AJ445" s="9">
        <f>M445/Y445</f>
        <v>1.2965864771388231E-4</v>
      </c>
    </row>
    <row r="446" spans="1:36" x14ac:dyDescent="0.3">
      <c r="A446" t="s">
        <v>469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33</v>
      </c>
      <c r="J446">
        <v>241</v>
      </c>
      <c r="K446">
        <v>532</v>
      </c>
      <c r="L446">
        <f t="shared" si="12"/>
        <v>806</v>
      </c>
      <c r="M446">
        <v>806</v>
      </c>
      <c r="N446">
        <f>VLOOKUP(A446,'[1]PIVOT- Population Data Set'!A446:L915,2,FALSE)</f>
        <v>277382</v>
      </c>
      <c r="O446">
        <f>VLOOKUP(A446,'[1]PIVOT- Population Data Set'!A446:L915,3,FALSE)</f>
        <v>527704</v>
      </c>
      <c r="P446">
        <f>VLOOKUP(A446,'[1]PIVOT- Population Data Set'!A446:L915,4,FALSE)</f>
        <v>786282</v>
      </c>
      <c r="Q446">
        <f>VLOOKUP(A446,'[1]PIVOT- Population Data Set'!A446:L915,5,FALSE)</f>
        <v>1051784</v>
      </c>
      <c r="R446">
        <f>VLOOKUP(A446,'[1]PIVOT- Population Data Set'!A446:L915,6,FALSE)</f>
        <v>1299220</v>
      </c>
      <c r="S446">
        <f>VLOOKUP(A446,'[1]PIVOT- Population Data Set'!A446:L915,7,FALSE)</f>
        <v>1521855</v>
      </c>
      <c r="T446">
        <f>VLOOKUP(A446,'[1]PIVOT- Population Data Set'!A446:L915,8,FALSE)</f>
        <v>1749007</v>
      </c>
      <c r="U446">
        <f>VLOOKUP(A446,'[1]PIVOT- Population Data Set'!A446:L915,9,FALSE)</f>
        <v>1969830</v>
      </c>
      <c r="V446">
        <f>VLOOKUP(A446,'[1]PIVOT- Population Data Set'!A446:L915,10,FALSE)</f>
        <v>2218856</v>
      </c>
      <c r="W446">
        <f>VLOOKUP(A446,'[1]PIVOT- Population Data Set'!A446:L915,11,FALSE)</f>
        <v>51007</v>
      </c>
      <c r="X446">
        <f t="shared" si="13"/>
        <v>4239693</v>
      </c>
      <c r="Y446">
        <f>VLOOKUP(A446,'[1]PIVOT- Population Data Set'!A446:L915,12,FALSE)</f>
        <v>5449940</v>
      </c>
      <c r="Z446" s="9">
        <f>B446/N446</f>
        <v>0</v>
      </c>
      <c r="AA446" s="9">
        <f>C446/O446</f>
        <v>0</v>
      </c>
      <c r="AB446" s="9">
        <f>D446/P446</f>
        <v>0</v>
      </c>
      <c r="AC446" s="9">
        <f>E446/Q446</f>
        <v>0</v>
      </c>
      <c r="AD446" s="9">
        <f>F446/R446</f>
        <v>0</v>
      </c>
      <c r="AE446" s="9">
        <f>G446/S446</f>
        <v>0</v>
      </c>
      <c r="AF446" s="9">
        <f>H446/T446</f>
        <v>0</v>
      </c>
      <c r="AG446" s="9">
        <f>I446/U446</f>
        <v>1.6752714701268638E-5</v>
      </c>
      <c r="AH446" s="9">
        <f>J446/V446</f>
        <v>1.0861452928896693E-4</v>
      </c>
      <c r="AI446" s="9">
        <f>K446/W446</f>
        <v>1.0429940988491775E-2</v>
      </c>
      <c r="AJ446" s="9">
        <f>M446/Y446</f>
        <v>1.4789153642058445E-4</v>
      </c>
    </row>
    <row r="447" spans="1:36" x14ac:dyDescent="0.3">
      <c r="A447" t="s">
        <v>470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37</v>
      </c>
      <c r="J447">
        <v>257</v>
      </c>
      <c r="K447">
        <v>546</v>
      </c>
      <c r="L447">
        <f t="shared" si="12"/>
        <v>840</v>
      </c>
      <c r="M447">
        <v>840</v>
      </c>
      <c r="N447">
        <f>VLOOKUP(A447,'[1]PIVOT- Population Data Set'!A447:L916,2,FALSE)</f>
        <v>302583</v>
      </c>
      <c r="O447">
        <f>VLOOKUP(A447,'[1]PIVOT- Population Data Set'!A447:L916,3,FALSE)</f>
        <v>595927</v>
      </c>
      <c r="P447">
        <f>VLOOKUP(A447,'[1]PIVOT- Population Data Set'!A447:L916,4,FALSE)</f>
        <v>904746</v>
      </c>
      <c r="Q447">
        <f>VLOOKUP(A447,'[1]PIVOT- Population Data Set'!A447:L916,5,FALSE)</f>
        <v>1205465</v>
      </c>
      <c r="R447">
        <f>VLOOKUP(A447,'[1]PIVOT- Population Data Set'!A447:L916,6,FALSE)</f>
        <v>1490758</v>
      </c>
      <c r="S447">
        <f>VLOOKUP(A447,'[1]PIVOT- Population Data Set'!A447:L916,7,FALSE)</f>
        <v>1769194</v>
      </c>
      <c r="T447">
        <f>VLOOKUP(A447,'[1]PIVOT- Population Data Set'!A447:L916,8,FALSE)</f>
        <v>2044379</v>
      </c>
      <c r="U447">
        <f>VLOOKUP(A447,'[1]PIVOT- Population Data Set'!A447:L916,9,FALSE)</f>
        <v>2321096</v>
      </c>
      <c r="V447">
        <f>VLOOKUP(A447,'[1]PIVOT- Population Data Set'!A447:L916,10,FALSE)</f>
        <v>2654682</v>
      </c>
      <c r="W447">
        <f>VLOOKUP(A447,'[1]PIVOT- Population Data Set'!A447:L916,11,FALSE)</f>
        <v>74894</v>
      </c>
      <c r="X447">
        <f t="shared" si="13"/>
        <v>5050672</v>
      </c>
      <c r="Y447">
        <f>VLOOKUP(A447,'[1]PIVOT- Population Data Set'!A447:L916,12,FALSE)</f>
        <v>5972135</v>
      </c>
      <c r="Z447" s="9">
        <f>B447/N447</f>
        <v>0</v>
      </c>
      <c r="AA447" s="9">
        <f>C447/O447</f>
        <v>0</v>
      </c>
      <c r="AB447" s="9">
        <f>D447/P447</f>
        <v>0</v>
      </c>
      <c r="AC447" s="9">
        <f>E447/Q447</f>
        <v>0</v>
      </c>
      <c r="AD447" s="9">
        <f>F447/R447</f>
        <v>0</v>
      </c>
      <c r="AE447" s="9">
        <f>G447/S447</f>
        <v>0</v>
      </c>
      <c r="AF447" s="9">
        <f>H447/T447</f>
        <v>0</v>
      </c>
      <c r="AG447" s="9">
        <f>I447/U447</f>
        <v>1.5940745234148006E-5</v>
      </c>
      <c r="AH447" s="9">
        <f>J447/V447</f>
        <v>9.6810088741325706E-5</v>
      </c>
      <c r="AI447" s="9">
        <f>K447/W447</f>
        <v>7.2903036291291695E-3</v>
      </c>
      <c r="AJ447" s="9">
        <f>M447/Y447</f>
        <v>1.4065321698186661E-4</v>
      </c>
    </row>
    <row r="448" spans="1:36" x14ac:dyDescent="0.3">
      <c r="A448" t="s">
        <v>471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24</v>
      </c>
      <c r="I448">
        <v>70</v>
      </c>
      <c r="J448">
        <v>228</v>
      </c>
      <c r="K448">
        <v>642</v>
      </c>
      <c r="L448">
        <f t="shared" si="12"/>
        <v>940</v>
      </c>
      <c r="M448">
        <v>964</v>
      </c>
      <c r="N448">
        <f>VLOOKUP(A448,'[1]PIVOT- Population Data Set'!A448:L917,2,FALSE)</f>
        <v>294529</v>
      </c>
      <c r="O448">
        <f>VLOOKUP(A448,'[1]PIVOT- Population Data Set'!A448:L917,3,FALSE)</f>
        <v>581396</v>
      </c>
      <c r="P448">
        <f>VLOOKUP(A448,'[1]PIVOT- Population Data Set'!A448:L917,4,FALSE)</f>
        <v>863905</v>
      </c>
      <c r="Q448">
        <f>VLOOKUP(A448,'[1]PIVOT- Population Data Set'!A448:L917,5,FALSE)</f>
        <v>1142429</v>
      </c>
      <c r="R448">
        <f>VLOOKUP(A448,'[1]PIVOT- Population Data Set'!A448:L917,6,FALSE)</f>
        <v>1432540</v>
      </c>
      <c r="S448">
        <f>VLOOKUP(A448,'[1]PIVOT- Population Data Set'!A448:L917,7,FALSE)</f>
        <v>1670531</v>
      </c>
      <c r="T448">
        <f>VLOOKUP(A448,'[1]PIVOT- Population Data Set'!A448:L917,8,FALSE)</f>
        <v>1926756</v>
      </c>
      <c r="U448">
        <f>VLOOKUP(A448,'[1]PIVOT- Population Data Set'!A448:L917,9,FALSE)</f>
        <v>2172466</v>
      </c>
      <c r="V448">
        <f>VLOOKUP(A448,'[1]PIVOT- Population Data Set'!A448:L917,10,FALSE)</f>
        <v>2424683</v>
      </c>
      <c r="W448">
        <f>VLOOKUP(A448,'[1]PIVOT- Population Data Set'!A448:L917,11,FALSE)</f>
        <v>95730</v>
      </c>
      <c r="X448">
        <f t="shared" si="13"/>
        <v>4692879</v>
      </c>
      <c r="Y448">
        <f>VLOOKUP(A448,'[1]PIVOT- Population Data Set'!A448:L917,12,FALSE)</f>
        <v>5597184</v>
      </c>
      <c r="Z448" s="9">
        <f>B448/N448</f>
        <v>0</v>
      </c>
      <c r="AA448" s="9">
        <f>C448/O448</f>
        <v>0</v>
      </c>
      <c r="AB448" s="9">
        <f>D448/P448</f>
        <v>0</v>
      </c>
      <c r="AC448" s="9">
        <f>E448/Q448</f>
        <v>0</v>
      </c>
      <c r="AD448" s="9">
        <f>F448/R448</f>
        <v>0</v>
      </c>
      <c r="AE448" s="9">
        <f>G448/S448</f>
        <v>0</v>
      </c>
      <c r="AF448" s="9">
        <f>H448/T448</f>
        <v>1.2456169852332107E-5</v>
      </c>
      <c r="AG448" s="9">
        <f>I448/U448</f>
        <v>3.2221447884569888E-5</v>
      </c>
      <c r="AH448" s="9">
        <f>J448/V448</f>
        <v>9.4032910693892771E-5</v>
      </c>
      <c r="AI448" s="9">
        <f>K448/W448</f>
        <v>6.7063616421184583E-3</v>
      </c>
      <c r="AJ448" s="9">
        <f>M448/Y448</f>
        <v>1.722294639590194E-4</v>
      </c>
    </row>
    <row r="449" spans="1:36" x14ac:dyDescent="0.3">
      <c r="A449" t="s">
        <v>472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14</v>
      </c>
      <c r="H449">
        <v>21</v>
      </c>
      <c r="I449">
        <v>44</v>
      </c>
      <c r="J449">
        <v>193</v>
      </c>
      <c r="K449">
        <v>560</v>
      </c>
      <c r="L449">
        <f t="shared" si="12"/>
        <v>797</v>
      </c>
      <c r="M449">
        <v>832</v>
      </c>
      <c r="N449">
        <f>VLOOKUP(A449,'[1]PIVOT- Population Data Set'!A449:L918,2,FALSE)</f>
        <v>318247</v>
      </c>
      <c r="O449">
        <f>VLOOKUP(A449,'[1]PIVOT- Population Data Set'!A449:L918,3,FALSE)</f>
        <v>614707</v>
      </c>
      <c r="P449">
        <f>VLOOKUP(A449,'[1]PIVOT- Population Data Set'!A449:L918,4,FALSE)</f>
        <v>911020</v>
      </c>
      <c r="Q449">
        <f>VLOOKUP(A449,'[1]PIVOT- Population Data Set'!A449:L918,5,FALSE)</f>
        <v>1213827</v>
      </c>
      <c r="R449">
        <f>VLOOKUP(A449,'[1]PIVOT- Population Data Set'!A449:L918,6,FALSE)</f>
        <v>1522239</v>
      </c>
      <c r="S449">
        <f>VLOOKUP(A449,'[1]PIVOT- Population Data Set'!A449:L918,7,FALSE)</f>
        <v>1780409</v>
      </c>
      <c r="T449">
        <f>VLOOKUP(A449,'[1]PIVOT- Population Data Set'!A449:L918,8,FALSE)</f>
        <v>2056219</v>
      </c>
      <c r="U449">
        <f>VLOOKUP(A449,'[1]PIVOT- Population Data Set'!A449:L918,9,FALSE)</f>
        <v>2335765</v>
      </c>
      <c r="V449">
        <f>VLOOKUP(A449,'[1]PIVOT- Population Data Set'!A449:L918,10,FALSE)</f>
        <v>2667213</v>
      </c>
      <c r="W449">
        <f>VLOOKUP(A449,'[1]PIVOT- Population Data Set'!A449:L918,11,FALSE)</f>
        <v>77532</v>
      </c>
      <c r="X449">
        <f t="shared" si="13"/>
        <v>5080510</v>
      </c>
      <c r="Y449">
        <f>VLOOKUP(A449,'[1]PIVOT- Population Data Set'!A449:L918,12,FALSE)</f>
        <v>5678734</v>
      </c>
      <c r="Z449" s="9">
        <f>B449/N449</f>
        <v>0</v>
      </c>
      <c r="AA449" s="9">
        <f>C449/O449</f>
        <v>0</v>
      </c>
      <c r="AB449" s="9">
        <f>D449/P449</f>
        <v>0</v>
      </c>
      <c r="AC449" s="9">
        <f>E449/Q449</f>
        <v>0</v>
      </c>
      <c r="AD449" s="9">
        <f>F449/R449</f>
        <v>0</v>
      </c>
      <c r="AE449" s="9">
        <f>G449/S449</f>
        <v>7.8633617331747937E-6</v>
      </c>
      <c r="AF449" s="9">
        <f>H449/T449</f>
        <v>1.0212919927303463E-5</v>
      </c>
      <c r="AG449" s="9">
        <f>I449/U449</f>
        <v>1.8837511479108558E-5</v>
      </c>
      <c r="AH449" s="9">
        <f>J449/V449</f>
        <v>7.2360175209104039E-5</v>
      </c>
      <c r="AI449" s="9">
        <f>K449/W449</f>
        <v>7.2228241242325748E-3</v>
      </c>
      <c r="AJ449" s="9">
        <f>M449/Y449</f>
        <v>1.465115288020182E-4</v>
      </c>
    </row>
    <row r="450" spans="1:36" x14ac:dyDescent="0.3">
      <c r="A450" t="s">
        <v>473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52</v>
      </c>
      <c r="J450">
        <v>238</v>
      </c>
      <c r="K450">
        <v>595</v>
      </c>
      <c r="L450">
        <f t="shared" si="12"/>
        <v>885</v>
      </c>
      <c r="M450">
        <v>885</v>
      </c>
      <c r="N450">
        <f>VLOOKUP(A450,'[1]PIVOT- Population Data Set'!A450:L919,2,FALSE)</f>
        <v>281152</v>
      </c>
      <c r="O450">
        <f>VLOOKUP(A450,'[1]PIVOT- Population Data Set'!A450:L919,3,FALSE)</f>
        <v>542046</v>
      </c>
      <c r="P450">
        <f>VLOOKUP(A450,'[1]PIVOT- Population Data Set'!A450:L919,4,FALSE)</f>
        <v>808321</v>
      </c>
      <c r="Q450">
        <f>VLOOKUP(A450,'[1]PIVOT- Population Data Set'!A450:L919,5,FALSE)</f>
        <v>1067737</v>
      </c>
      <c r="R450">
        <f>VLOOKUP(A450,'[1]PIVOT- Population Data Set'!A450:L919,6,FALSE)</f>
        <v>1312027</v>
      </c>
      <c r="S450">
        <f>VLOOKUP(A450,'[1]PIVOT- Population Data Set'!A450:L919,7,FALSE)</f>
        <v>1556902</v>
      </c>
      <c r="T450">
        <f>VLOOKUP(A450,'[1]PIVOT- Population Data Set'!A450:L919,8,FALSE)</f>
        <v>1822987</v>
      </c>
      <c r="U450">
        <f>VLOOKUP(A450,'[1]PIVOT- Population Data Set'!A450:L919,9,FALSE)</f>
        <v>2057720</v>
      </c>
      <c r="V450">
        <f>VLOOKUP(A450,'[1]PIVOT- Population Data Set'!A450:L919,10,FALSE)</f>
        <v>2377018</v>
      </c>
      <c r="W450">
        <f>VLOOKUP(A450,'[1]PIVOT- Population Data Set'!A450:L919,11,FALSE)</f>
        <v>69239</v>
      </c>
      <c r="X450">
        <f t="shared" si="13"/>
        <v>4503977</v>
      </c>
      <c r="Y450">
        <f>VLOOKUP(A450,'[1]PIVOT- Population Data Set'!A450:L919,12,FALSE)</f>
        <v>5702115</v>
      </c>
      <c r="Z450" s="9">
        <f>B450/N450</f>
        <v>0</v>
      </c>
      <c r="AA450" s="9">
        <f>C450/O450</f>
        <v>0</v>
      </c>
      <c r="AB450" s="9">
        <f>D450/P450</f>
        <v>0</v>
      </c>
      <c r="AC450" s="9">
        <f>E450/Q450</f>
        <v>0</v>
      </c>
      <c r="AD450" s="9">
        <f>F450/R450</f>
        <v>0</v>
      </c>
      <c r="AE450" s="9">
        <f>G450/S450</f>
        <v>0</v>
      </c>
      <c r="AF450" s="9">
        <f>H450/T450</f>
        <v>0</v>
      </c>
      <c r="AG450" s="9">
        <f>I450/U450</f>
        <v>2.5270687945881851E-5</v>
      </c>
      <c r="AH450" s="9">
        <f>J450/V450</f>
        <v>1.001254513007474E-4</v>
      </c>
      <c r="AI450" s="9">
        <f>K450/W450</f>
        <v>8.5934227819581457E-3</v>
      </c>
      <c r="AJ450" s="9">
        <f>M450/Y450</f>
        <v>1.55205568460124E-4</v>
      </c>
    </row>
    <row r="451" spans="1:36" x14ac:dyDescent="0.3">
      <c r="A451" t="s">
        <v>474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35</v>
      </c>
      <c r="I451">
        <v>45</v>
      </c>
      <c r="J451">
        <v>158</v>
      </c>
      <c r="K451">
        <v>471</v>
      </c>
      <c r="L451">
        <f t="shared" si="12"/>
        <v>674</v>
      </c>
      <c r="M451">
        <v>709</v>
      </c>
      <c r="N451">
        <f>VLOOKUP(A451,'[1]PIVOT- Population Data Set'!A451:L920,2,FALSE)</f>
        <v>304149</v>
      </c>
      <c r="O451">
        <f>VLOOKUP(A451,'[1]PIVOT- Population Data Set'!A451:L920,3,FALSE)</f>
        <v>590979</v>
      </c>
      <c r="P451">
        <f>VLOOKUP(A451,'[1]PIVOT- Population Data Set'!A451:L920,4,FALSE)</f>
        <v>876567</v>
      </c>
      <c r="Q451">
        <f>VLOOKUP(A451,'[1]PIVOT- Population Data Set'!A451:L920,5,FALSE)</f>
        <v>1167568</v>
      </c>
      <c r="R451">
        <f>VLOOKUP(A451,'[1]PIVOT- Population Data Set'!A451:L920,6,FALSE)</f>
        <v>1456252</v>
      </c>
      <c r="S451">
        <f>VLOOKUP(A451,'[1]PIVOT- Population Data Set'!A451:L920,7,FALSE)</f>
        <v>1683973</v>
      </c>
      <c r="T451">
        <f>VLOOKUP(A451,'[1]PIVOT- Population Data Set'!A451:L920,8,FALSE)</f>
        <v>1921698</v>
      </c>
      <c r="U451">
        <f>VLOOKUP(A451,'[1]PIVOT- Population Data Set'!A451:L920,9,FALSE)</f>
        <v>2193270</v>
      </c>
      <c r="V451">
        <f>VLOOKUP(A451,'[1]PIVOT- Population Data Set'!A451:L920,10,FALSE)</f>
        <v>2475686</v>
      </c>
      <c r="W451">
        <f>VLOOKUP(A451,'[1]PIVOT- Population Data Set'!A451:L920,11,FALSE)</f>
        <v>169681</v>
      </c>
      <c r="X451">
        <f t="shared" si="13"/>
        <v>4838637</v>
      </c>
      <c r="Y451">
        <f>VLOOKUP(A451,'[1]PIVOT- Population Data Set'!A451:L920,12,FALSE)</f>
        <v>5693776</v>
      </c>
      <c r="Z451" s="9">
        <f>B451/N451</f>
        <v>0</v>
      </c>
      <c r="AA451" s="9">
        <f>C451/O451</f>
        <v>0</v>
      </c>
      <c r="AB451" s="9">
        <f>D451/P451</f>
        <v>0</v>
      </c>
      <c r="AC451" s="9">
        <f>E451/Q451</f>
        <v>0</v>
      </c>
      <c r="AD451" s="9">
        <f>F451/R451</f>
        <v>0</v>
      </c>
      <c r="AE451" s="9">
        <f>G451/S451</f>
        <v>0</v>
      </c>
      <c r="AF451" s="9">
        <f>H451/T451</f>
        <v>1.821305949217827E-5</v>
      </c>
      <c r="AG451" s="9">
        <f>I451/U451</f>
        <v>2.0517309770342912E-5</v>
      </c>
      <c r="AH451" s="9">
        <f>J451/V451</f>
        <v>6.3820694546885183E-5</v>
      </c>
      <c r="AI451" s="9">
        <f>K451/W451</f>
        <v>2.7757969366045696E-3</v>
      </c>
      <c r="AJ451" s="9">
        <f>M451/Y451</f>
        <v>1.2452193412596492E-4</v>
      </c>
    </row>
    <row r="452" spans="1:36" x14ac:dyDescent="0.3">
      <c r="A452" t="s">
        <v>475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23</v>
      </c>
      <c r="I452">
        <v>105</v>
      </c>
      <c r="J452">
        <v>180</v>
      </c>
      <c r="K452">
        <v>521</v>
      </c>
      <c r="L452">
        <f t="shared" ref="L452:L462" si="14">SUM(I452:K452)</f>
        <v>806</v>
      </c>
      <c r="M452">
        <v>829</v>
      </c>
      <c r="N452">
        <f>VLOOKUP(A452,'[1]PIVOT- Population Data Set'!A452:L921,2,FALSE)</f>
        <v>197896</v>
      </c>
      <c r="O452">
        <f>VLOOKUP(A452,'[1]PIVOT- Population Data Set'!A452:L921,3,FALSE)</f>
        <v>406743</v>
      </c>
      <c r="P452">
        <f>VLOOKUP(A452,'[1]PIVOT- Population Data Set'!A452:L921,4,FALSE)</f>
        <v>587274</v>
      </c>
      <c r="Q452">
        <f>VLOOKUP(A452,'[1]PIVOT- Population Data Set'!A452:L921,5,FALSE)</f>
        <v>771302</v>
      </c>
      <c r="R452">
        <f>VLOOKUP(A452,'[1]PIVOT- Population Data Set'!A452:L921,6,FALSE)</f>
        <v>962100</v>
      </c>
      <c r="S452">
        <f>VLOOKUP(A452,'[1]PIVOT- Population Data Set'!A452:L921,7,FALSE)</f>
        <v>1179285</v>
      </c>
      <c r="T452">
        <f>VLOOKUP(A452,'[1]PIVOT- Population Data Set'!A452:L921,8,FALSE)</f>
        <v>1392308</v>
      </c>
      <c r="U452">
        <f>VLOOKUP(A452,'[1]PIVOT- Population Data Set'!A452:L921,9,FALSE)</f>
        <v>1554163</v>
      </c>
      <c r="V452">
        <f>VLOOKUP(A452,'[1]PIVOT- Population Data Set'!A452:L921,10,FALSE)</f>
        <v>1654975</v>
      </c>
      <c r="W452">
        <f>VLOOKUP(A452,'[1]PIVOT- Population Data Set'!A452:L921,11,FALSE)</f>
        <v>72895</v>
      </c>
      <c r="X452">
        <f t="shared" ref="X452:X462" si="15">SUM(U452:W452)</f>
        <v>3282033</v>
      </c>
      <c r="Y452">
        <f>VLOOKUP(A452,'[1]PIVOT- Population Data Set'!A452:L921,12,FALSE)</f>
        <v>5832175</v>
      </c>
      <c r="Z452" s="9">
        <f>B452/N452</f>
        <v>0</v>
      </c>
      <c r="AA452" s="9">
        <f>C452/O452</f>
        <v>0</v>
      </c>
      <c r="AB452" s="9">
        <f>D452/P452</f>
        <v>0</v>
      </c>
      <c r="AC452" s="9">
        <f>E452/Q452</f>
        <v>0</v>
      </c>
      <c r="AD452" s="9">
        <f>F452/R452</f>
        <v>0</v>
      </c>
      <c r="AE452" s="9">
        <f>G452/S452</f>
        <v>0</v>
      </c>
      <c r="AF452" s="9">
        <f>H452/T452</f>
        <v>1.6519333365893178E-5</v>
      </c>
      <c r="AG452" s="9">
        <f>I452/U452</f>
        <v>6.7560481107837472E-5</v>
      </c>
      <c r="AH452" s="9">
        <f>J452/V452</f>
        <v>1.0876297225033611E-4</v>
      </c>
      <c r="AI452" s="9">
        <f>K452/W452</f>
        <v>7.1472666163660062E-3</v>
      </c>
      <c r="AJ452" s="9">
        <f>M452/Y452</f>
        <v>1.4214251115578664E-4</v>
      </c>
    </row>
    <row r="453" spans="1:36" x14ac:dyDescent="0.3">
      <c r="A453" t="s">
        <v>476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10</v>
      </c>
      <c r="L453">
        <f t="shared" si="14"/>
        <v>10</v>
      </c>
      <c r="M453">
        <v>10</v>
      </c>
      <c r="N453">
        <f>VLOOKUP(A453,'[1]PIVOT- Population Data Set'!A453:L922,2,FALSE)</f>
        <v>104659</v>
      </c>
      <c r="O453">
        <f>VLOOKUP(A453,'[1]PIVOT- Population Data Set'!A453:L922,3,FALSE)</f>
        <v>205403</v>
      </c>
      <c r="P453">
        <f>VLOOKUP(A453,'[1]PIVOT- Population Data Set'!A453:L922,4,FALSE)</f>
        <v>305673</v>
      </c>
      <c r="Q453">
        <f>VLOOKUP(A453,'[1]PIVOT- Population Data Set'!A453:L922,5,FALSE)</f>
        <v>396629</v>
      </c>
      <c r="R453">
        <f>VLOOKUP(A453,'[1]PIVOT- Population Data Set'!A453:L922,6,FALSE)</f>
        <v>483620</v>
      </c>
      <c r="S453">
        <f>VLOOKUP(A453,'[1]PIVOT- Population Data Set'!A453:L922,7,FALSE)</f>
        <v>577126</v>
      </c>
      <c r="T453">
        <f>VLOOKUP(A453,'[1]PIVOT- Population Data Set'!A453:L922,8,FALSE)</f>
        <v>667334</v>
      </c>
      <c r="U453">
        <f>VLOOKUP(A453,'[1]PIVOT- Population Data Set'!A453:L922,9,FALSE)</f>
        <v>747241</v>
      </c>
      <c r="V453">
        <f>VLOOKUP(A453,'[1]PIVOT- Population Data Set'!A453:L922,10,FALSE)</f>
        <v>823485</v>
      </c>
      <c r="W453">
        <f>VLOOKUP(A453,'[1]PIVOT- Population Data Set'!A453:L922,11,FALSE)</f>
        <v>13203</v>
      </c>
      <c r="X453">
        <f t="shared" si="15"/>
        <v>1583929</v>
      </c>
      <c r="Y453">
        <f>VLOOKUP(A453,'[1]PIVOT- Population Data Set'!A453:L922,12,FALSE)</f>
        <v>519426</v>
      </c>
      <c r="Z453" s="9">
        <f>B453/N453</f>
        <v>0</v>
      </c>
      <c r="AA453" s="9">
        <f>C453/O453</f>
        <v>0</v>
      </c>
      <c r="AB453" s="9">
        <f>D453/P453</f>
        <v>0</v>
      </c>
      <c r="AC453" s="9">
        <f>E453/Q453</f>
        <v>0</v>
      </c>
      <c r="AD453" s="9">
        <f>F453/R453</f>
        <v>0</v>
      </c>
      <c r="AE453" s="9">
        <f>G453/S453</f>
        <v>0</v>
      </c>
      <c r="AF453" s="9">
        <f>H453/T453</f>
        <v>0</v>
      </c>
      <c r="AG453" s="9">
        <f>I453/U453</f>
        <v>0</v>
      </c>
      <c r="AH453" s="9">
        <f>J453/V453</f>
        <v>0</v>
      </c>
      <c r="AI453" s="9">
        <f>K453/W453</f>
        <v>7.5740362038930549E-4</v>
      </c>
      <c r="AJ453" s="9">
        <f>M453/Y453</f>
        <v>1.9252020499551429E-5</v>
      </c>
    </row>
    <row r="454" spans="1:36" x14ac:dyDescent="0.3">
      <c r="A454" t="s">
        <v>477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10</v>
      </c>
      <c r="L454">
        <f t="shared" si="14"/>
        <v>10</v>
      </c>
      <c r="M454">
        <v>10</v>
      </c>
      <c r="N454">
        <f>VLOOKUP(A454,'[1]PIVOT- Population Data Set'!A454:L923,2,FALSE)</f>
        <v>107799</v>
      </c>
      <c r="O454">
        <f>VLOOKUP(A454,'[1]PIVOT- Population Data Set'!A454:L923,3,FALSE)</f>
        <v>229152</v>
      </c>
      <c r="P454">
        <f>VLOOKUP(A454,'[1]PIVOT- Population Data Set'!A454:L923,4,FALSE)</f>
        <v>339892</v>
      </c>
      <c r="Q454">
        <f>VLOOKUP(A454,'[1]PIVOT- Population Data Set'!A454:L923,5,FALSE)</f>
        <v>426985</v>
      </c>
      <c r="R454">
        <f>VLOOKUP(A454,'[1]PIVOT- Population Data Set'!A454:L923,6,FALSE)</f>
        <v>520581</v>
      </c>
      <c r="S454">
        <f>VLOOKUP(A454,'[1]PIVOT- Population Data Set'!A454:L923,7,FALSE)</f>
        <v>628216</v>
      </c>
      <c r="T454">
        <f>VLOOKUP(A454,'[1]PIVOT- Population Data Set'!A454:L923,8,FALSE)</f>
        <v>726969</v>
      </c>
      <c r="U454">
        <f>VLOOKUP(A454,'[1]PIVOT- Population Data Set'!A454:L923,9,FALSE)</f>
        <v>832531</v>
      </c>
      <c r="V454">
        <f>VLOOKUP(A454,'[1]PIVOT- Population Data Set'!A454:L923,10,FALSE)</f>
        <v>905736</v>
      </c>
      <c r="W454">
        <f>VLOOKUP(A454,'[1]PIVOT- Population Data Set'!A454:L923,11,FALSE)</f>
        <v>26035</v>
      </c>
      <c r="X454">
        <f t="shared" si="15"/>
        <v>1764302</v>
      </c>
      <c r="Y454">
        <f>VLOOKUP(A454,'[1]PIVOT- Population Data Set'!A454:L923,12,FALSE)</f>
        <v>600605</v>
      </c>
      <c r="Z454" s="9">
        <f>B454/N454</f>
        <v>0</v>
      </c>
      <c r="AA454" s="9">
        <f>C454/O454</f>
        <v>0</v>
      </c>
      <c r="AB454" s="9">
        <f>D454/P454</f>
        <v>0</v>
      </c>
      <c r="AC454" s="9">
        <f>E454/Q454</f>
        <v>0</v>
      </c>
      <c r="AD454" s="9">
        <f>F454/R454</f>
        <v>0</v>
      </c>
      <c r="AE454" s="9">
        <f>G454/S454</f>
        <v>0</v>
      </c>
      <c r="AF454" s="9">
        <f>H454/T454</f>
        <v>0</v>
      </c>
      <c r="AG454" s="9">
        <f>I454/U454</f>
        <v>0</v>
      </c>
      <c r="AH454" s="9">
        <f>J454/V454</f>
        <v>0</v>
      </c>
      <c r="AI454" s="9">
        <f>K454/W454</f>
        <v>3.8409832917226809E-4</v>
      </c>
      <c r="AJ454" s="9">
        <f>M454/Y454</f>
        <v>1.6649878039643359E-5</v>
      </c>
    </row>
    <row r="455" spans="1:36" x14ac:dyDescent="0.3">
      <c r="A455" t="s">
        <v>478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22</v>
      </c>
      <c r="L455">
        <f t="shared" si="14"/>
        <v>22</v>
      </c>
      <c r="M455">
        <v>22</v>
      </c>
      <c r="N455">
        <f>VLOOKUP(A455,'[1]PIVOT- Population Data Set'!A455:L924,2,FALSE)</f>
        <v>97039</v>
      </c>
      <c r="O455">
        <f>VLOOKUP(A455,'[1]PIVOT- Population Data Set'!A455:L924,3,FALSE)</f>
        <v>196853</v>
      </c>
      <c r="P455">
        <f>VLOOKUP(A455,'[1]PIVOT- Population Data Set'!A455:L924,4,FALSE)</f>
        <v>295679</v>
      </c>
      <c r="Q455">
        <f>VLOOKUP(A455,'[1]PIVOT- Population Data Set'!A455:L924,5,FALSE)</f>
        <v>382308</v>
      </c>
      <c r="R455">
        <f>VLOOKUP(A455,'[1]PIVOT- Population Data Set'!A455:L924,6,FALSE)</f>
        <v>473558</v>
      </c>
      <c r="S455">
        <f>VLOOKUP(A455,'[1]PIVOT- Population Data Set'!A455:L924,7,FALSE)</f>
        <v>571933</v>
      </c>
      <c r="T455">
        <f>VLOOKUP(A455,'[1]PIVOT- Population Data Set'!A455:L924,8,FALSE)</f>
        <v>670733</v>
      </c>
      <c r="U455">
        <f>VLOOKUP(A455,'[1]PIVOT- Population Data Set'!A455:L924,9,FALSE)</f>
        <v>761681</v>
      </c>
      <c r="V455">
        <f>VLOOKUP(A455,'[1]PIVOT- Population Data Set'!A455:L924,10,FALSE)</f>
        <v>837220</v>
      </c>
      <c r="W455">
        <f>VLOOKUP(A455,'[1]PIVOT- Population Data Set'!A455:L924,11,FALSE)</f>
        <v>26244</v>
      </c>
      <c r="X455">
        <f t="shared" si="15"/>
        <v>1625145</v>
      </c>
      <c r="Y455">
        <f>VLOOKUP(A455,'[1]PIVOT- Population Data Set'!A455:L924,12,FALSE)</f>
        <v>633559</v>
      </c>
      <c r="Z455" s="9">
        <f>B455/N455</f>
        <v>0</v>
      </c>
      <c r="AA455" s="9">
        <f>C455/O455</f>
        <v>0</v>
      </c>
      <c r="AB455" s="9">
        <f>D455/P455</f>
        <v>0</v>
      </c>
      <c r="AC455" s="9">
        <f>E455/Q455</f>
        <v>0</v>
      </c>
      <c r="AD455" s="9">
        <f>F455/R455</f>
        <v>0</v>
      </c>
      <c r="AE455" s="9">
        <f>G455/S455</f>
        <v>0</v>
      </c>
      <c r="AF455" s="9">
        <f>H455/T455</f>
        <v>0</v>
      </c>
      <c r="AG455" s="9">
        <f>I455/U455</f>
        <v>0</v>
      </c>
      <c r="AH455" s="9">
        <f>J455/V455</f>
        <v>0</v>
      </c>
      <c r="AI455" s="9">
        <f>K455/W455</f>
        <v>8.3828684651729923E-4</v>
      </c>
      <c r="AJ455" s="9">
        <f>M455/Y455</f>
        <v>3.4724469228595915E-5</v>
      </c>
    </row>
    <row r="456" spans="1:36" x14ac:dyDescent="0.3">
      <c r="A456" t="s">
        <v>479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f t="shared" si="14"/>
        <v>0</v>
      </c>
      <c r="M456">
        <v>0</v>
      </c>
      <c r="N456">
        <f>VLOOKUP(A456,'[1]PIVOT- Population Data Set'!A456:L925,2,FALSE)</f>
        <v>129735</v>
      </c>
      <c r="O456">
        <f>VLOOKUP(A456,'[1]PIVOT- Population Data Set'!A456:L925,3,FALSE)</f>
        <v>253679</v>
      </c>
      <c r="P456">
        <f>VLOOKUP(A456,'[1]PIVOT- Population Data Set'!A456:L925,4,FALSE)</f>
        <v>377798</v>
      </c>
      <c r="Q456">
        <f>VLOOKUP(A456,'[1]PIVOT- Population Data Set'!A456:L925,5,FALSE)</f>
        <v>496255</v>
      </c>
      <c r="R456">
        <f>VLOOKUP(A456,'[1]PIVOT- Population Data Set'!A456:L925,6,FALSE)</f>
        <v>616564</v>
      </c>
      <c r="S456">
        <f>VLOOKUP(A456,'[1]PIVOT- Population Data Set'!A456:L925,7,FALSE)</f>
        <v>735321</v>
      </c>
      <c r="T456">
        <f>VLOOKUP(A456,'[1]PIVOT- Population Data Set'!A456:L925,8,FALSE)</f>
        <v>863466</v>
      </c>
      <c r="U456">
        <f>VLOOKUP(A456,'[1]PIVOT- Population Data Set'!A456:L925,9,FALSE)</f>
        <v>984797</v>
      </c>
      <c r="V456">
        <f>VLOOKUP(A456,'[1]PIVOT- Population Data Set'!A456:L925,10,FALSE)</f>
        <v>1080767</v>
      </c>
      <c r="W456">
        <f>VLOOKUP(A456,'[1]PIVOT- Population Data Set'!A456:L925,11,FALSE)</f>
        <v>27821</v>
      </c>
      <c r="X456">
        <f t="shared" si="15"/>
        <v>2093385</v>
      </c>
      <c r="Y456">
        <f>VLOOKUP(A456,'[1]PIVOT- Population Data Set'!A456:L925,12,FALSE)</f>
        <v>717595</v>
      </c>
      <c r="Z456" s="9">
        <f>B456/N456</f>
        <v>0</v>
      </c>
      <c r="AA456" s="9">
        <f>C456/O456</f>
        <v>0</v>
      </c>
      <c r="AB456" s="9">
        <f>D456/P456</f>
        <v>0</v>
      </c>
      <c r="AC456" s="9">
        <f>E456/Q456</f>
        <v>0</v>
      </c>
      <c r="AD456" s="9">
        <f>F456/R456</f>
        <v>0</v>
      </c>
      <c r="AE456" s="9">
        <f>G456/S456</f>
        <v>0</v>
      </c>
      <c r="AF456" s="9">
        <f>H456/T456</f>
        <v>0</v>
      </c>
      <c r="AG456" s="9">
        <f>I456/U456</f>
        <v>0</v>
      </c>
      <c r="AH456" s="9">
        <f>J456/V456</f>
        <v>0</v>
      </c>
      <c r="AI456" s="9">
        <f>K456/W456</f>
        <v>0</v>
      </c>
      <c r="AJ456" s="9">
        <f>M456/Y456</f>
        <v>0</v>
      </c>
    </row>
    <row r="457" spans="1:36" x14ac:dyDescent="0.3">
      <c r="A457" t="s">
        <v>480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12</v>
      </c>
      <c r="L457">
        <f t="shared" si="14"/>
        <v>12</v>
      </c>
      <c r="M457">
        <v>12</v>
      </c>
      <c r="N457">
        <f>VLOOKUP(A457,'[1]PIVOT- Population Data Set'!A457:L926,2,FALSE)</f>
        <v>75025</v>
      </c>
      <c r="O457">
        <f>VLOOKUP(A457,'[1]PIVOT- Population Data Set'!A457:L926,3,FALSE)</f>
        <v>141058</v>
      </c>
      <c r="P457">
        <f>VLOOKUP(A457,'[1]PIVOT- Population Data Set'!A457:L926,4,FALSE)</f>
        <v>227417</v>
      </c>
      <c r="Q457">
        <f>VLOOKUP(A457,'[1]PIVOT- Population Data Set'!A457:L926,5,FALSE)</f>
        <v>299887</v>
      </c>
      <c r="R457">
        <f>VLOOKUP(A457,'[1]PIVOT- Population Data Set'!A457:L926,6,FALSE)</f>
        <v>378821</v>
      </c>
      <c r="S457">
        <f>VLOOKUP(A457,'[1]PIVOT- Population Data Set'!A457:L926,7,FALSE)</f>
        <v>446772</v>
      </c>
      <c r="T457">
        <f>VLOOKUP(A457,'[1]PIVOT- Population Data Set'!A457:L926,8,FALSE)</f>
        <v>519790</v>
      </c>
      <c r="U457">
        <f>VLOOKUP(A457,'[1]PIVOT- Population Data Set'!A457:L926,9,FALSE)</f>
        <v>598100</v>
      </c>
      <c r="V457">
        <f>VLOOKUP(A457,'[1]PIVOT- Population Data Set'!A457:L926,10,FALSE)</f>
        <v>665553</v>
      </c>
      <c r="W457">
        <f>VLOOKUP(A457,'[1]PIVOT- Population Data Set'!A457:L926,11,FALSE)</f>
        <v>19313</v>
      </c>
      <c r="X457">
        <f t="shared" si="15"/>
        <v>1282966</v>
      </c>
      <c r="Y457">
        <f>VLOOKUP(A457,'[1]PIVOT- Population Data Set'!A457:L926,12,FALSE)</f>
        <v>566391</v>
      </c>
      <c r="Z457" s="9">
        <f>B457/N457</f>
        <v>0</v>
      </c>
      <c r="AA457" s="9">
        <f>C457/O457</f>
        <v>0</v>
      </c>
      <c r="AB457" s="9">
        <f>D457/P457</f>
        <v>0</v>
      </c>
      <c r="AC457" s="9">
        <f>E457/Q457</f>
        <v>0</v>
      </c>
      <c r="AD457" s="9">
        <f>F457/R457</f>
        <v>0</v>
      </c>
      <c r="AE457" s="9">
        <f>G457/S457</f>
        <v>0</v>
      </c>
      <c r="AF457" s="9">
        <f>H457/T457</f>
        <v>0</v>
      </c>
      <c r="AG457" s="9">
        <f>I457/U457</f>
        <v>0</v>
      </c>
      <c r="AH457" s="9">
        <f>J457/V457</f>
        <v>0</v>
      </c>
      <c r="AI457" s="9">
        <f>K457/W457</f>
        <v>6.2134313674726868E-4</v>
      </c>
      <c r="AJ457" s="9">
        <f>M457/Y457</f>
        <v>2.1186777332266931E-5</v>
      </c>
    </row>
    <row r="458" spans="1:36" x14ac:dyDescent="0.3">
      <c r="A458" t="s">
        <v>481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f t="shared" si="14"/>
        <v>0</v>
      </c>
      <c r="M458">
        <v>0</v>
      </c>
      <c r="N458">
        <f>VLOOKUP(A458,'[1]PIVOT- Population Data Set'!A458:L927,2,FALSE)</f>
        <v>106880</v>
      </c>
      <c r="O458">
        <f>VLOOKUP(A458,'[1]PIVOT- Population Data Set'!A458:L927,3,FALSE)</f>
        <v>209649</v>
      </c>
      <c r="P458">
        <f>VLOOKUP(A458,'[1]PIVOT- Population Data Set'!A458:L927,4,FALSE)</f>
        <v>329236</v>
      </c>
      <c r="Q458">
        <f>VLOOKUP(A458,'[1]PIVOT- Population Data Set'!A458:L927,5,FALSE)</f>
        <v>425905</v>
      </c>
      <c r="R458">
        <f>VLOOKUP(A458,'[1]PIVOT- Population Data Set'!A458:L927,6,FALSE)</f>
        <v>528518</v>
      </c>
      <c r="S458">
        <f>VLOOKUP(A458,'[1]PIVOT- Population Data Set'!A458:L927,7,FALSE)</f>
        <v>632111</v>
      </c>
      <c r="T458">
        <f>VLOOKUP(A458,'[1]PIVOT- Population Data Set'!A458:L927,8,FALSE)</f>
        <v>732447</v>
      </c>
      <c r="U458">
        <f>VLOOKUP(A458,'[1]PIVOT- Population Data Set'!A458:L927,9,FALSE)</f>
        <v>851803</v>
      </c>
      <c r="V458">
        <f>VLOOKUP(A458,'[1]PIVOT- Population Data Set'!A458:L927,10,FALSE)</f>
        <v>952197</v>
      </c>
      <c r="W458">
        <f>VLOOKUP(A458,'[1]PIVOT- Population Data Set'!A458:L927,11,FALSE)</f>
        <v>22087</v>
      </c>
      <c r="X458">
        <f t="shared" si="15"/>
        <v>1826087</v>
      </c>
      <c r="Y458">
        <f>VLOOKUP(A458,'[1]PIVOT- Population Data Set'!A458:L927,12,FALSE)</f>
        <v>654471</v>
      </c>
      <c r="Z458" s="9">
        <f>B458/N458</f>
        <v>0</v>
      </c>
      <c r="AA458" s="9">
        <f>C458/O458</f>
        <v>0</v>
      </c>
      <c r="AB458" s="9">
        <f>D458/P458</f>
        <v>0</v>
      </c>
      <c r="AC458" s="9">
        <f>E458/Q458</f>
        <v>0</v>
      </c>
      <c r="AD458" s="9">
        <f>F458/R458</f>
        <v>0</v>
      </c>
      <c r="AE458" s="9">
        <f>G458/S458</f>
        <v>0</v>
      </c>
      <c r="AF458" s="9">
        <f>H458/T458</f>
        <v>0</v>
      </c>
      <c r="AG458" s="9">
        <f>I458/U458</f>
        <v>0</v>
      </c>
      <c r="AH458" s="9">
        <f>J458/V458</f>
        <v>0</v>
      </c>
      <c r="AI458" s="9">
        <f>K458/W458</f>
        <v>0</v>
      </c>
      <c r="AJ458" s="9">
        <f>M458/Y458</f>
        <v>0</v>
      </c>
    </row>
    <row r="459" spans="1:36" x14ac:dyDescent="0.3">
      <c r="A459" t="s">
        <v>482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f t="shared" si="14"/>
        <v>0</v>
      </c>
      <c r="M459">
        <v>0</v>
      </c>
      <c r="N459">
        <f>VLOOKUP(A459,'[1]PIVOT- Population Data Set'!A459:L928,2,FALSE)</f>
        <v>84164</v>
      </c>
      <c r="O459">
        <f>VLOOKUP(A459,'[1]PIVOT- Population Data Set'!A459:L928,3,FALSE)</f>
        <v>164058</v>
      </c>
      <c r="P459">
        <f>VLOOKUP(A459,'[1]PIVOT- Population Data Set'!A459:L928,4,FALSE)</f>
        <v>259892</v>
      </c>
      <c r="Q459">
        <f>VLOOKUP(A459,'[1]PIVOT- Population Data Set'!A459:L928,5,FALSE)</f>
        <v>345477</v>
      </c>
      <c r="R459">
        <f>VLOOKUP(A459,'[1]PIVOT- Population Data Set'!A459:L928,6,FALSE)</f>
        <v>422040</v>
      </c>
      <c r="S459">
        <f>VLOOKUP(A459,'[1]PIVOT- Population Data Set'!A459:L928,7,FALSE)</f>
        <v>491375</v>
      </c>
      <c r="T459">
        <f>VLOOKUP(A459,'[1]PIVOT- Population Data Set'!A459:L928,8,FALSE)</f>
        <v>572152</v>
      </c>
      <c r="U459">
        <f>VLOOKUP(A459,'[1]PIVOT- Population Data Set'!A459:L928,9,FALSE)</f>
        <v>678445</v>
      </c>
      <c r="V459">
        <f>VLOOKUP(A459,'[1]PIVOT- Population Data Set'!A459:L928,10,FALSE)</f>
        <v>754862</v>
      </c>
      <c r="W459">
        <f>VLOOKUP(A459,'[1]PIVOT- Population Data Set'!A459:L928,11,FALSE)</f>
        <v>27483</v>
      </c>
      <c r="X459">
        <f t="shared" si="15"/>
        <v>1460790</v>
      </c>
      <c r="Y459">
        <f>VLOOKUP(A459,'[1]PIVOT- Population Data Set'!A459:L928,12,FALSE)</f>
        <v>606146</v>
      </c>
      <c r="Z459" s="9">
        <f>B459/N459</f>
        <v>0</v>
      </c>
      <c r="AA459" s="9">
        <f>C459/O459</f>
        <v>0</v>
      </c>
      <c r="AB459" s="9">
        <f>D459/P459</f>
        <v>0</v>
      </c>
      <c r="AC459" s="9">
        <f>E459/Q459</f>
        <v>0</v>
      </c>
      <c r="AD459" s="9">
        <f>F459/R459</f>
        <v>0</v>
      </c>
      <c r="AE459" s="9">
        <f>G459/S459</f>
        <v>0</v>
      </c>
      <c r="AF459" s="9">
        <f>H459/T459</f>
        <v>0</v>
      </c>
      <c r="AG459" s="9">
        <f>I459/U459</f>
        <v>0</v>
      </c>
      <c r="AH459" s="9">
        <f>J459/V459</f>
        <v>0</v>
      </c>
      <c r="AI459" s="9">
        <f>K459/W459</f>
        <v>0</v>
      </c>
      <c r="AJ459" s="9">
        <f>M459/Y459</f>
        <v>0</v>
      </c>
    </row>
    <row r="460" spans="1:36" x14ac:dyDescent="0.3">
      <c r="A460" t="s">
        <v>483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f t="shared" si="14"/>
        <v>0</v>
      </c>
      <c r="M460">
        <v>0</v>
      </c>
      <c r="N460">
        <f>VLOOKUP(A460,'[1]PIVOT- Population Data Set'!A460:L929,2,FALSE)</f>
        <v>79536</v>
      </c>
      <c r="O460">
        <f>VLOOKUP(A460,'[1]PIVOT- Population Data Set'!A460:L929,3,FALSE)</f>
        <v>146792</v>
      </c>
      <c r="P460">
        <f>VLOOKUP(A460,'[1]PIVOT- Population Data Set'!A460:L929,4,FALSE)</f>
        <v>226198</v>
      </c>
      <c r="Q460">
        <f>VLOOKUP(A460,'[1]PIVOT- Population Data Set'!A460:L929,5,FALSE)</f>
        <v>311572</v>
      </c>
      <c r="R460">
        <f>VLOOKUP(A460,'[1]PIVOT- Population Data Set'!A460:L929,6,FALSE)</f>
        <v>387860</v>
      </c>
      <c r="S460">
        <f>VLOOKUP(A460,'[1]PIVOT- Population Data Set'!A460:L929,7,FALSE)</f>
        <v>455727</v>
      </c>
      <c r="T460">
        <f>VLOOKUP(A460,'[1]PIVOT- Population Data Set'!A460:L929,8,FALSE)</f>
        <v>532792</v>
      </c>
      <c r="U460">
        <f>VLOOKUP(A460,'[1]PIVOT- Population Data Set'!A460:L929,9,FALSE)</f>
        <v>626800</v>
      </c>
      <c r="V460">
        <f>VLOOKUP(A460,'[1]PIVOT- Population Data Set'!A460:L929,10,FALSE)</f>
        <v>704285</v>
      </c>
      <c r="W460">
        <f>VLOOKUP(A460,'[1]PIVOT- Population Data Set'!A460:L929,11,FALSE)</f>
        <v>37024</v>
      </c>
      <c r="X460">
        <f t="shared" si="15"/>
        <v>1368109</v>
      </c>
      <c r="Y460">
        <f>VLOOKUP(A460,'[1]PIVOT- Population Data Set'!A460:L929,12,FALSE)</f>
        <v>539403</v>
      </c>
      <c r="Z460" s="9">
        <f>B460/N460</f>
        <v>0</v>
      </c>
      <c r="AA460" s="9">
        <f>C460/O460</f>
        <v>0</v>
      </c>
      <c r="AB460" s="9">
        <f>D460/P460</f>
        <v>0</v>
      </c>
      <c r="AC460" s="9">
        <f>E460/Q460</f>
        <v>0</v>
      </c>
      <c r="AD460" s="9">
        <f>F460/R460</f>
        <v>0</v>
      </c>
      <c r="AE460" s="9">
        <f>G460/S460</f>
        <v>0</v>
      </c>
      <c r="AF460" s="9">
        <f>H460/T460</f>
        <v>0</v>
      </c>
      <c r="AG460" s="9">
        <f>I460/U460</f>
        <v>0</v>
      </c>
      <c r="AH460" s="9">
        <f>J460/V460</f>
        <v>0</v>
      </c>
      <c r="AI460" s="9">
        <f>K460/W460</f>
        <v>0</v>
      </c>
      <c r="AJ460" s="9">
        <f>M460/Y460</f>
        <v>0</v>
      </c>
    </row>
    <row r="461" spans="1:36" x14ac:dyDescent="0.3">
      <c r="A461" t="s">
        <v>484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22</v>
      </c>
      <c r="L461">
        <f t="shared" si="14"/>
        <v>22</v>
      </c>
      <c r="M461">
        <v>22</v>
      </c>
      <c r="N461">
        <f>VLOOKUP(A461,'[1]PIVOT- Population Data Set'!A461:L930,2,FALSE)</f>
        <v>39641</v>
      </c>
      <c r="O461">
        <f>VLOOKUP(A461,'[1]PIVOT- Population Data Set'!A461:L930,3,FALSE)</f>
        <v>80250</v>
      </c>
      <c r="P461">
        <f>VLOOKUP(A461,'[1]PIVOT- Population Data Set'!A461:L930,4,FALSE)</f>
        <v>125560</v>
      </c>
      <c r="Q461">
        <f>VLOOKUP(A461,'[1]PIVOT- Population Data Set'!A461:L930,5,FALSE)</f>
        <v>168747</v>
      </c>
      <c r="R461">
        <f>VLOOKUP(A461,'[1]PIVOT- Population Data Set'!A461:L930,6,FALSE)</f>
        <v>205714</v>
      </c>
      <c r="S461">
        <f>VLOOKUP(A461,'[1]PIVOT- Population Data Set'!A461:L930,7,FALSE)</f>
        <v>247070</v>
      </c>
      <c r="T461">
        <f>VLOOKUP(A461,'[1]PIVOT- Population Data Set'!A461:L930,8,FALSE)</f>
        <v>289600</v>
      </c>
      <c r="U461">
        <f>VLOOKUP(A461,'[1]PIVOT- Population Data Set'!A461:L930,9,FALSE)</f>
        <v>311912</v>
      </c>
      <c r="V461">
        <f>VLOOKUP(A461,'[1]PIVOT- Population Data Set'!A461:L930,10,FALSE)</f>
        <v>323183</v>
      </c>
      <c r="W461">
        <f>VLOOKUP(A461,'[1]PIVOT- Population Data Set'!A461:L930,11,FALSE)</f>
        <v>42550</v>
      </c>
      <c r="X461">
        <f t="shared" si="15"/>
        <v>677645</v>
      </c>
      <c r="Y461">
        <f>VLOOKUP(A461,'[1]PIVOT- Population Data Set'!A461:L930,12,FALSE)</f>
        <v>628165</v>
      </c>
      <c r="Z461" s="9">
        <f>B461/N461</f>
        <v>0</v>
      </c>
      <c r="AA461" s="9">
        <f>C461/O461</f>
        <v>0</v>
      </c>
      <c r="AB461" s="9">
        <f>D461/P461</f>
        <v>0</v>
      </c>
      <c r="AC461" s="9">
        <f>E461/Q461</f>
        <v>0</v>
      </c>
      <c r="AD461" s="9">
        <f>F461/R461</f>
        <v>0</v>
      </c>
      <c r="AE461" s="9">
        <f>G461/S461</f>
        <v>0</v>
      </c>
      <c r="AF461" s="9">
        <f>H461/T461</f>
        <v>0</v>
      </c>
      <c r="AG461" s="9">
        <f>I461/U461</f>
        <v>0</v>
      </c>
      <c r="AH461" s="9">
        <f>J461/V461</f>
        <v>0</v>
      </c>
      <c r="AI461" s="9">
        <f>K461/W461</f>
        <v>5.1703877790834315E-4</v>
      </c>
      <c r="AJ461" s="9">
        <f>M461/Y461</f>
        <v>3.5022645324078867E-5</v>
      </c>
    </row>
    <row r="462" spans="1:36" x14ac:dyDescent="0.3">
      <c r="A462" t="s">
        <v>14</v>
      </c>
      <c r="B462">
        <v>0</v>
      </c>
      <c r="C462">
        <v>10</v>
      </c>
      <c r="D462">
        <v>11</v>
      </c>
      <c r="E462">
        <v>304</v>
      </c>
      <c r="F462">
        <v>1192</v>
      </c>
      <c r="G462">
        <v>7779</v>
      </c>
      <c r="H462">
        <v>26857</v>
      </c>
      <c r="I462">
        <v>53446</v>
      </c>
      <c r="J462">
        <v>113081</v>
      </c>
      <c r="K462">
        <v>212739</v>
      </c>
      <c r="L462">
        <f t="shared" si="14"/>
        <v>379266</v>
      </c>
      <c r="M462">
        <v>415419</v>
      </c>
      <c r="N462">
        <f>VLOOKUP(A462,'[1]PIVOT- Population Data Set'!A462:L931,2,FALSE)</f>
        <v>107923589</v>
      </c>
      <c r="O462">
        <f>VLOOKUP(A462,'[1]PIVOT- Population Data Set'!A462:L931,3,FALSE)</f>
        <v>213806324</v>
      </c>
      <c r="P462">
        <f>VLOOKUP(A462,'[1]PIVOT- Population Data Set'!A462:L931,4,FALSE)</f>
        <v>321438199</v>
      </c>
      <c r="Q462">
        <f>VLOOKUP(A462,'[1]PIVOT- Population Data Set'!A462:L931,5,FALSE)</f>
        <v>428847414</v>
      </c>
      <c r="R462">
        <f>VLOOKUP(A462,'[1]PIVOT- Population Data Set'!A462:L931,6,FALSE)</f>
        <v>533650420</v>
      </c>
      <c r="S462">
        <f>VLOOKUP(A462,'[1]PIVOT- Population Data Set'!A462:L931,7,FALSE)</f>
        <v>639007873</v>
      </c>
      <c r="T462">
        <f>VLOOKUP(A462,'[1]PIVOT- Population Data Set'!A462:L931,8,FALSE)</f>
        <v>744573359</v>
      </c>
      <c r="U462">
        <f>VLOOKUP(A462,'[1]PIVOT- Population Data Set'!A462:L931,9,FALSE)</f>
        <v>851633364</v>
      </c>
      <c r="V462">
        <f>VLOOKUP(A462,'[1]PIVOT- Population Data Set'!A462:L931,10,FALSE)</f>
        <v>956942738</v>
      </c>
      <c r="W462">
        <f>VLOOKUP(A462,'[1]PIVOT- Population Data Set'!A462:L931,11,FALSE)</f>
        <v>51428609</v>
      </c>
      <c r="X462">
        <f t="shared" si="15"/>
        <v>1860004711</v>
      </c>
      <c r="Y462">
        <f>VLOOKUP(A462,'[1]PIVOT- Population Data Set'!A462:L931,12,FALSE)</f>
        <v>2835955652</v>
      </c>
      <c r="Z462" s="9">
        <f>B462/N462</f>
        <v>0</v>
      </c>
      <c r="AA462" s="9">
        <f>C462/O462</f>
        <v>4.6771301301639704E-8</v>
      </c>
      <c r="AB462" s="9">
        <f>D462/P462</f>
        <v>3.4221197213713856E-8</v>
      </c>
      <c r="AC462" s="9">
        <f>E462/Q462</f>
        <v>7.088768407497031E-7</v>
      </c>
      <c r="AD462" s="9">
        <f>F462/R462</f>
        <v>2.2336719982343496E-6</v>
      </c>
      <c r="AE462" s="9">
        <f>G462/S462</f>
        <v>1.2173558932035255E-5</v>
      </c>
      <c r="AF462" s="9">
        <f>H462/T462</f>
        <v>3.6070320909776195E-5</v>
      </c>
      <c r="AG462" s="9">
        <f>I462/U462</f>
        <v>6.2757052810814962E-5</v>
      </c>
      <c r="AH462" s="9">
        <f>J462/V462</f>
        <v>1.1816903510479433E-4</v>
      </c>
      <c r="AI462" s="9">
        <f>K462/W462</f>
        <v>4.1365886446588515E-3</v>
      </c>
      <c r="AJ462" s="9">
        <f>M462/Y462</f>
        <v>1.464828971168975E-4</v>
      </c>
    </row>
  </sheetData>
  <pageMargins left="0.7" right="0.7" top="0.75" bottom="0.75" header="0.3" footer="0.3"/>
  <ignoredErrors>
    <ignoredError sqref="L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2E19-0BA3-4E5B-AC44-336AB01E85F0}">
  <sheetPr>
    <tabColor theme="5"/>
  </sheetPr>
  <dimension ref="A1:F33"/>
  <sheetViews>
    <sheetView workbookViewId="0">
      <selection activeCell="C16" sqref="C16"/>
    </sheetView>
  </sheetViews>
  <sheetFormatPr defaultRowHeight="14.4" x14ac:dyDescent="0.3"/>
  <cols>
    <col min="1" max="1" width="26.77734375" bestFit="1" customWidth="1"/>
    <col min="2" max="2" width="29.21875" customWidth="1"/>
    <col min="3" max="3" width="36.77734375" bestFit="1" customWidth="1"/>
  </cols>
  <sheetData>
    <row r="1" spans="1:6" ht="15.6" x14ac:dyDescent="0.3">
      <c r="A1" s="36" t="s">
        <v>485</v>
      </c>
      <c r="B1" s="37"/>
      <c r="C1" s="37"/>
    </row>
    <row r="2" spans="1:6" x14ac:dyDescent="0.3">
      <c r="A2" s="10" t="s">
        <v>521</v>
      </c>
      <c r="B2" s="11"/>
      <c r="C2" s="11"/>
    </row>
    <row r="3" spans="1:6" ht="15" thickBot="1" x14ac:dyDescent="0.35">
      <c r="A3" s="12"/>
      <c r="B3" s="13"/>
      <c r="C3" s="13"/>
      <c r="E3" t="s">
        <v>517</v>
      </c>
      <c r="F3" t="s">
        <v>518</v>
      </c>
    </row>
    <row r="4" spans="1:6" ht="15" thickBot="1" x14ac:dyDescent="0.35">
      <c r="E4">
        <f>COUNT('Vulnerable Population'!B4:B462)</f>
        <v>459</v>
      </c>
      <c r="F4">
        <f>COUNT('Vulnerable Population Deaths'!B4:B362)</f>
        <v>359</v>
      </c>
    </row>
    <row r="5" spans="1:6" ht="15.6" x14ac:dyDescent="0.3">
      <c r="A5" s="38" t="s">
        <v>486</v>
      </c>
      <c r="B5" s="39"/>
      <c r="C5" s="39"/>
    </row>
    <row r="6" spans="1:6" ht="15.6" x14ac:dyDescent="0.3">
      <c r="A6" s="14" t="s">
        <v>487</v>
      </c>
      <c r="B6" s="15" t="s">
        <v>488</v>
      </c>
      <c r="C6" s="15" t="s">
        <v>489</v>
      </c>
    </row>
    <row r="7" spans="1:6" ht="15.6" x14ac:dyDescent="0.3">
      <c r="A7" s="14" t="s">
        <v>490</v>
      </c>
      <c r="B7" s="16" t="s">
        <v>491</v>
      </c>
      <c r="C7" s="16" t="s">
        <v>491</v>
      </c>
    </row>
    <row r="8" spans="1:6" ht="15.6" x14ac:dyDescent="0.3">
      <c r="A8" s="14" t="s">
        <v>492</v>
      </c>
      <c r="B8" s="16" t="s">
        <v>493</v>
      </c>
      <c r="C8" s="16" t="s">
        <v>493</v>
      </c>
    </row>
    <row r="9" spans="1:6" ht="15.6" x14ac:dyDescent="0.3">
      <c r="A9" s="14" t="s">
        <v>494</v>
      </c>
      <c r="B9" s="16" t="s">
        <v>495</v>
      </c>
      <c r="C9" s="16" t="s">
        <v>495</v>
      </c>
    </row>
    <row r="10" spans="1:6" ht="15.6" x14ac:dyDescent="0.3">
      <c r="A10" s="14" t="s">
        <v>496</v>
      </c>
      <c r="B10" s="17">
        <f>_xlfn.VAR.S('Vulnerable Population'!B4:B462)</f>
        <v>9458520694231.8203</v>
      </c>
      <c r="C10" s="18">
        <f>_xlfn.VAR.S('Vulnerable Population Deaths'!B4:B362)</f>
        <v>1232029.1924495418</v>
      </c>
    </row>
    <row r="11" spans="1:6" ht="15.6" x14ac:dyDescent="0.3">
      <c r="A11" s="14" t="s">
        <v>497</v>
      </c>
      <c r="B11" s="18">
        <f>_xlfn.STDEV.S('Vulnerable Population'!B4:B462)</f>
        <v>3075470.8085481515</v>
      </c>
      <c r="C11" s="18">
        <f>_xlfn.STDEV.S('Vulnerable Population Deaths'!B4:B362)</f>
        <v>1109.96810424874</v>
      </c>
    </row>
    <row r="12" spans="1:6" ht="15.6" x14ac:dyDescent="0.3">
      <c r="A12" s="14" t="s">
        <v>498</v>
      </c>
      <c r="B12" s="18">
        <f>AVERAGE('Vulnerable Population'!B4:B462)</f>
        <v>3970231.6688453159</v>
      </c>
      <c r="C12" s="18">
        <f>AVERAGE('[2]Vulnerable Population Data'!K3:K461)</f>
        <v>826.28758169934645</v>
      </c>
    </row>
    <row r="13" spans="1:6" ht="15.6" x14ac:dyDescent="0.3">
      <c r="A13" s="14" t="s">
        <v>499</v>
      </c>
      <c r="B13" s="18">
        <f>B12-(2*B11)</f>
        <v>-2180709.9482509871</v>
      </c>
      <c r="C13" s="18">
        <f t="shared" ref="C13" si="0">C12-(2*C11)</f>
        <v>-1393.6486267981336</v>
      </c>
    </row>
    <row r="14" spans="1:6" ht="15.6" x14ac:dyDescent="0.3">
      <c r="A14" s="14" t="s">
        <v>500</v>
      </c>
      <c r="B14" s="18">
        <f>B12+(2*B11)</f>
        <v>10121173.285941619</v>
      </c>
      <c r="C14" s="18">
        <f t="shared" ref="C14" si="1">C12+(2*C11)</f>
        <v>3046.2237901968265</v>
      </c>
    </row>
    <row r="15" spans="1:6" ht="15.6" x14ac:dyDescent="0.3">
      <c r="A15" s="14" t="s">
        <v>501</v>
      </c>
      <c r="B15" s="18">
        <f>COUNTIF('Vulnerable Population'!B4:B462, "&gt;=10121173")</f>
        <v>16</v>
      </c>
      <c r="C15" s="18">
        <f>COUNTIF('Vulnerable Population Deaths'!B4:B362, "&gt;=3046")</f>
        <v>21</v>
      </c>
    </row>
    <row r="16" spans="1:6" ht="16.2" thickBot="1" x14ac:dyDescent="0.35">
      <c r="A16" s="19" t="s">
        <v>502</v>
      </c>
      <c r="B16" s="20">
        <f>B15/459</f>
        <v>3.4858387799564274E-2</v>
      </c>
      <c r="C16" s="20">
        <f>C15/359</f>
        <v>5.8495821727019497E-2</v>
      </c>
    </row>
    <row r="17" spans="1:3" ht="15" thickBot="1" x14ac:dyDescent="0.35">
      <c r="B17" s="21"/>
      <c r="C17" s="21"/>
    </row>
    <row r="18" spans="1:3" ht="15.6" x14ac:dyDescent="0.3">
      <c r="A18" s="38" t="s">
        <v>503</v>
      </c>
      <c r="B18" s="39"/>
      <c r="C18" s="39"/>
    </row>
    <row r="19" spans="1:3" ht="62.4" x14ac:dyDescent="0.3">
      <c r="A19" s="22" t="s">
        <v>487</v>
      </c>
      <c r="B19" s="32" t="s">
        <v>504</v>
      </c>
      <c r="C19" s="35" t="s">
        <v>505</v>
      </c>
    </row>
    <row r="20" spans="1:3" ht="109.2" x14ac:dyDescent="0.3">
      <c r="A20" s="22" t="s">
        <v>506</v>
      </c>
      <c r="B20" s="32" t="s">
        <v>507</v>
      </c>
      <c r="C20" s="32" t="s">
        <v>508</v>
      </c>
    </row>
    <row r="21" spans="1:3" ht="15.6" x14ac:dyDescent="0.3">
      <c r="A21" s="22" t="s">
        <v>509</v>
      </c>
      <c r="B21" s="33">
        <f>CORREL('Integrated Data'!X3:X461,'Integrated Data'!L3:L461)</f>
        <v>0.37047473437610562</v>
      </c>
      <c r="C21" s="33">
        <f>CORREL('Integrated Data'!Y3:Y461,'Integrated Data'!M3:M461)</f>
        <v>0.95598726898970199</v>
      </c>
    </row>
    <row r="22" spans="1:3" ht="15.6" x14ac:dyDescent="0.3">
      <c r="A22" s="22" t="s">
        <v>510</v>
      </c>
      <c r="B22" s="34" t="s">
        <v>519</v>
      </c>
      <c r="C22" s="34" t="s">
        <v>511</v>
      </c>
    </row>
    <row r="23" spans="1:3" x14ac:dyDescent="0.3">
      <c r="A23" s="25" t="s">
        <v>512</v>
      </c>
      <c r="B23" s="23" t="s">
        <v>522</v>
      </c>
      <c r="C23" s="23" t="s">
        <v>520</v>
      </c>
    </row>
    <row r="24" spans="1:3" x14ac:dyDescent="0.3">
      <c r="A24" s="25"/>
      <c r="B24" s="23"/>
      <c r="C24" s="24"/>
    </row>
    <row r="25" spans="1:3" x14ac:dyDescent="0.3">
      <c r="A25" s="25"/>
      <c r="B25" s="23"/>
      <c r="C25" s="24"/>
    </row>
    <row r="26" spans="1:3" x14ac:dyDescent="0.3">
      <c r="A26" s="25"/>
      <c r="B26" s="23"/>
      <c r="C26" s="24"/>
    </row>
    <row r="27" spans="1:3" x14ac:dyDescent="0.3">
      <c r="A27" s="25"/>
      <c r="B27" s="23"/>
      <c r="C27" s="24"/>
    </row>
    <row r="28" spans="1:3" x14ac:dyDescent="0.3">
      <c r="A28" s="25"/>
      <c r="B28" s="23"/>
      <c r="C28" s="24"/>
    </row>
    <row r="29" spans="1:3" x14ac:dyDescent="0.3">
      <c r="A29" s="25"/>
      <c r="B29" s="23"/>
      <c r="C29" s="24"/>
    </row>
    <row r="30" spans="1:3" x14ac:dyDescent="0.3">
      <c r="A30" s="25"/>
      <c r="B30" s="23"/>
      <c r="C30" s="24"/>
    </row>
    <row r="31" spans="1:3" x14ac:dyDescent="0.3">
      <c r="A31" s="25"/>
      <c r="B31" s="23"/>
      <c r="C31" s="24"/>
    </row>
    <row r="32" spans="1:3" x14ac:dyDescent="0.3">
      <c r="A32" s="25"/>
      <c r="B32" s="23"/>
      <c r="C32" s="24"/>
    </row>
    <row r="33" spans="1:3" ht="15" thickBot="1" x14ac:dyDescent="0.35">
      <c r="A33" s="26"/>
      <c r="B33" s="27"/>
      <c r="C33" s="28"/>
    </row>
  </sheetData>
  <mergeCells count="7">
    <mergeCell ref="A23:A33"/>
    <mergeCell ref="B23:B33"/>
    <mergeCell ref="C23:C33"/>
    <mergeCell ref="A1:C1"/>
    <mergeCell ref="A2:C3"/>
    <mergeCell ref="A5:C5"/>
    <mergeCell ref="A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Vulnerable Population Deaths</vt:lpstr>
      <vt:lpstr>Vulnerable Population</vt:lpstr>
      <vt:lpstr>Integrated Data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Amin, Janvi Nimeshkumar</dc:creator>
  <cp:lastModifiedBy>Amin, Janvi Nimeshkumar</cp:lastModifiedBy>
  <dcterms:created xsi:type="dcterms:W3CDTF">2024-05-06T19:15:30Z</dcterms:created>
  <dcterms:modified xsi:type="dcterms:W3CDTF">2024-05-06T20:29:43Z</dcterms:modified>
</cp:coreProperties>
</file>