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2DTG\Desktop\ProjetoHamburgueria\Documentação\"/>
    </mc:Choice>
  </mc:AlternateContent>
  <xr:revisionPtr revIDLastSave="0" documentId="13_ncr:1_{E5D2C926-A492-4D2D-9DF6-4923372125B0}" xr6:coauthVersionLast="36" xr6:coauthVersionMax="36" xr10:uidLastSave="{00000000-0000-0000-0000-000000000000}"/>
  <bookViews>
    <workbookView xWindow="0" yWindow="0" windowWidth="19008" windowHeight="9060" activeTab="1" xr2:uid="{A6EA6ADB-1AF8-4B1D-A2B2-4729F2FBA81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I14" i="2"/>
  <c r="H13" i="2"/>
  <c r="I15" i="2"/>
  <c r="H14" i="2"/>
  <c r="I13" i="2"/>
  <c r="I16" i="2"/>
  <c r="H16" i="2"/>
  <c r="D16" i="2"/>
  <c r="D17" i="2"/>
  <c r="D18" i="2" s="1"/>
  <c r="E13" i="2"/>
  <c r="E7" i="2"/>
  <c r="F12" i="2"/>
  <c r="F10" i="2"/>
  <c r="F6" i="2"/>
  <c r="E5" i="2"/>
  <c r="F8" i="2"/>
  <c r="D22" i="2" l="1"/>
  <c r="D21" i="2"/>
  <c r="F14" i="2"/>
  <c r="E18" i="2" s="1"/>
  <c r="E21" i="2"/>
  <c r="F9" i="2"/>
  <c r="E15" i="2"/>
  <c r="E16" i="2" l="1"/>
  <c r="E22" i="2"/>
  <c r="E17" i="2"/>
  <c r="C16" i="2"/>
  <c r="D15" i="2" l="1"/>
  <c r="E9" i="1"/>
</calcChain>
</file>

<file path=xl/sharedStrings.xml><?xml version="1.0" encoding="utf-8"?>
<sst xmlns="http://schemas.openxmlformats.org/spreadsheetml/2006/main" count="30" uniqueCount="28">
  <si>
    <t>ID</t>
  </si>
  <si>
    <t xml:space="preserve">TAREFAS </t>
  </si>
  <si>
    <t>QUANTIDADE DE DIAS</t>
  </si>
  <si>
    <t xml:space="preserve">CRONOGRAMA </t>
  </si>
  <si>
    <t>ANALISE E PLANEJAMENTO</t>
  </si>
  <si>
    <t>DESENVOLVIMENTO</t>
  </si>
  <si>
    <t xml:space="preserve">INTEGRAÇÃO </t>
  </si>
  <si>
    <t>TESTE</t>
  </si>
  <si>
    <t>LANÇAMENTO</t>
  </si>
  <si>
    <t>TOTAL DE DIAS</t>
  </si>
  <si>
    <t>DATA FIM</t>
  </si>
  <si>
    <r>
      <rPr>
        <b/>
        <sz val="11"/>
        <color theme="1"/>
        <rFont val="Calibri"/>
        <family val="2"/>
        <scheme val="minor"/>
      </rPr>
      <t>DATA INICIO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</si>
  <si>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DIAS</t>
    </r>
    <r>
      <rPr>
        <sz val="11"/>
        <color theme="1"/>
        <rFont val="Calibri"/>
        <family val="2"/>
        <scheme val="minor"/>
      </rPr>
      <t xml:space="preserve"> </t>
    </r>
  </si>
  <si>
    <t>SPRINT 1</t>
  </si>
  <si>
    <t>SPRINT 2</t>
  </si>
  <si>
    <t>SPRINT 3</t>
  </si>
  <si>
    <t>SPRINT 4</t>
  </si>
  <si>
    <t>GRÁFICOS</t>
  </si>
  <si>
    <t>CRONOGRAMA</t>
  </si>
  <si>
    <t>Levantamento de requisitos</t>
  </si>
  <si>
    <t>Cronograma</t>
  </si>
  <si>
    <t>Desenvolvimento da
 introdução da documentação</t>
  </si>
  <si>
    <t xml:space="preserve"> Wireframe de alta fidelidade</t>
  </si>
  <si>
    <t>Front-End</t>
  </si>
  <si>
    <t>Desenvolvimento da metodologia da documentação</t>
  </si>
  <si>
    <t>Estruturação e normalização do Banco de Dados</t>
  </si>
  <si>
    <t xml:space="preserve">  Programação Back-End</t>
  </si>
  <si>
    <t>Documentação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</si>
</sst>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0" xfId="0" applyNumberFormat="1"/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textRotation="90"/>
    </xf>
    <xf numFmtId="0" fontId="0" fillId="8" borderId="3" xfId="0" applyFill="1" applyBorder="1" applyAlignment="1">
      <alignment horizontal="center" vertical="center" textRotation="90"/>
    </xf>
    <xf numFmtId="0" fontId="0" fillId="8" borderId="4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0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1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Planilha2!$D$4</c:f>
              <c:strCache>
                <c:ptCount val="1"/>
                <c:pt idx="0">
                  <c:v>DATA INICIO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Planilha2!$C$5:$C$7</c:f>
              <c:strCache>
                <c:ptCount val="3"/>
                <c:pt idx="0">
                  <c:v>Levantamento de requisitos</c:v>
                </c:pt>
                <c:pt idx="1">
                  <c:v>Cronograma</c:v>
                </c:pt>
                <c:pt idx="2">
                  <c:v>Desenvolvimento da
 introdução da documentação</c:v>
                </c:pt>
              </c:strCache>
            </c:strRef>
          </c:cat>
          <c:val>
            <c:numRef>
              <c:f>Planilha2!$D$5:$D$7</c:f>
              <c:numCache>
                <c:formatCode>m/d/yyyy</c:formatCode>
                <c:ptCount val="3"/>
                <c:pt idx="0">
                  <c:v>45502</c:v>
                </c:pt>
                <c:pt idx="1">
                  <c:v>45502</c:v>
                </c:pt>
                <c:pt idx="2">
                  <c:v>45502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7-478C-8887-9B3A9C0FEC6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Planilha2!$C$5:$C$7</c:f>
              <c:strCache>
                <c:ptCount val="3"/>
                <c:pt idx="0">
                  <c:v>Levantamento de requisitos</c:v>
                </c:pt>
                <c:pt idx="1">
                  <c:v>Cronograma</c:v>
                </c:pt>
                <c:pt idx="2">
                  <c:v>Desenvolvimento da
 introdução da documentação</c:v>
                </c:pt>
              </c:strCache>
            </c:strRef>
          </c:cat>
          <c:val>
            <c:numRef>
              <c:f>Planilha2!$E$5:$E$7</c:f>
              <c:numCache>
                <c:formatCode>General</c:formatCode>
                <c:ptCount val="3"/>
                <c:pt idx="0">
                  <c:v>14</c:v>
                </c:pt>
                <c:pt idx="1">
                  <c:v>2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7-478C-8887-9B3A9C0FE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4770912"/>
        <c:axId val="959882384"/>
      </c:barChart>
      <c:catAx>
        <c:axId val="9547709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9882384"/>
        <c:crosses val="autoZero"/>
        <c:auto val="1"/>
        <c:lblAlgn val="ctr"/>
        <c:lblOffset val="100"/>
        <c:noMultiLvlLbl val="0"/>
      </c:catAx>
      <c:valAx>
        <c:axId val="959882384"/>
        <c:scaling>
          <c:orientation val="minMax"/>
          <c:max val="45516"/>
          <c:min val="4550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77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8473455930098407"/>
          <c:y val="0.23165432572960903"/>
          <c:w val="0.67561377185738092"/>
          <c:h val="0.727695267766325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Planilha2!$D$4</c:f>
              <c:strCache>
                <c:ptCount val="1"/>
                <c:pt idx="0">
                  <c:v>DATA INICIO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Planilha2!$C$8:$C$10</c:f>
              <c:strCache>
                <c:ptCount val="3"/>
                <c:pt idx="0">
                  <c:v> Wireframe de alta fidelidade</c:v>
                </c:pt>
                <c:pt idx="1">
                  <c:v>Front-End</c:v>
                </c:pt>
                <c:pt idx="2">
                  <c:v>Desenvolvimento da metodologia da documentação</c:v>
                </c:pt>
              </c:strCache>
            </c:strRef>
          </c:cat>
          <c:val>
            <c:numRef>
              <c:f>Planilha2!$D$8:$D$10</c:f>
              <c:numCache>
                <c:formatCode>m/d/yyyy</c:formatCode>
                <c:ptCount val="3"/>
                <c:pt idx="0">
                  <c:v>45518</c:v>
                </c:pt>
                <c:pt idx="1">
                  <c:v>45518</c:v>
                </c:pt>
                <c:pt idx="2">
                  <c:v>45518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D-4D65-B363-F08476C381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2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D42-4677-9656-587A9D0A4EC3}"/>
              </c:ext>
            </c:extLst>
          </c:dPt>
          <c:dPt>
            <c:idx val="1"/>
            <c:invertIfNegative val="0"/>
            <c:bubble3D val="0"/>
            <c:spPr>
              <a:solidFill>
                <a:srgbClr val="F2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42-4677-9656-587A9D0A4EC3}"/>
              </c:ext>
            </c:extLst>
          </c:dPt>
          <c:dPt>
            <c:idx val="2"/>
            <c:invertIfNegative val="0"/>
            <c:bubble3D val="0"/>
            <c:spPr>
              <a:solidFill>
                <a:srgbClr val="F2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D42-4677-9656-587A9D0A4E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Planilha2!$C$8:$C$10</c:f>
              <c:strCache>
                <c:ptCount val="3"/>
                <c:pt idx="0">
                  <c:v> Wireframe de alta fidelidade</c:v>
                </c:pt>
                <c:pt idx="1">
                  <c:v>Front-End</c:v>
                </c:pt>
                <c:pt idx="2">
                  <c:v>Desenvolvimento da metodologia da documentação</c:v>
                </c:pt>
              </c:strCache>
            </c:strRef>
          </c:cat>
          <c:val>
            <c:numRef>
              <c:f>Planilha2!$E$8:$E$10</c:f>
              <c:numCache>
                <c:formatCode>General</c:formatCode>
                <c:ptCount val="3"/>
                <c:pt idx="0">
                  <c:v>21</c:v>
                </c:pt>
                <c:pt idx="1">
                  <c:v>28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D-4D65-B363-F08476C38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7125232"/>
        <c:axId val="439093024"/>
      </c:barChart>
      <c:catAx>
        <c:axId val="757125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9093024"/>
        <c:crosses val="autoZero"/>
        <c:auto val="1"/>
        <c:lblAlgn val="ctr"/>
        <c:lblOffset val="100"/>
        <c:noMultiLvlLbl val="0"/>
      </c:catAx>
      <c:valAx>
        <c:axId val="439093024"/>
        <c:scaling>
          <c:orientation val="minMax"/>
          <c:max val="45546"/>
          <c:min val="4551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712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E7E6E6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</a:t>
            </a:r>
            <a:r>
              <a:rPr lang="pt-BR" baseline="0"/>
              <a:t> 3</a:t>
            </a:r>
            <a:endParaRPr lang="pt-BR"/>
          </a:p>
        </c:rich>
      </c:tx>
      <c:layout>
        <c:manualLayout>
          <c:xMode val="edge"/>
          <c:yMode val="edge"/>
          <c:x val="0.42416302128900557"/>
          <c:y val="1.4275517487508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9941483276128944"/>
          <c:y val="0.15464179129643055"/>
          <c:w val="0.81825021872265968"/>
          <c:h val="0.54380322251385238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AD-48B2-80DC-1DA6DFA52356}"/>
              </c:ext>
            </c:extLst>
          </c:dPt>
          <c:cat>
            <c:strRef>
              <c:f>Planilha2!$C$11:$C$12</c:f>
              <c:strCache>
                <c:ptCount val="2"/>
                <c:pt idx="0">
                  <c:v>Estruturação e normalização do Banco de Dados</c:v>
                </c:pt>
                <c:pt idx="1">
                  <c:v>Desenvolvimento da metodologia da documentação</c:v>
                </c:pt>
              </c:strCache>
            </c:strRef>
          </c:cat>
          <c:val>
            <c:numRef>
              <c:f>Planilha2!$D$11:$D$12</c:f>
              <c:numCache>
                <c:formatCode>m/d/yyyy</c:formatCode>
                <c:ptCount val="2"/>
                <c:pt idx="0">
                  <c:v>45551</c:v>
                </c:pt>
                <c:pt idx="1">
                  <c:v>45551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D-48B2-80DC-1DA6DFA5235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Planilha2!$C$11:$C$12</c:f>
              <c:strCache>
                <c:ptCount val="2"/>
                <c:pt idx="0">
                  <c:v>Estruturação e normalização do Banco de Dados</c:v>
                </c:pt>
                <c:pt idx="1">
                  <c:v>Desenvolvimento da metodologia da documentação</c:v>
                </c:pt>
              </c:strCache>
            </c:strRef>
          </c:cat>
          <c:val>
            <c:numRef>
              <c:f>Planilha2!$E$11:$E$12</c:f>
              <c:numCache>
                <c:formatCode>General</c:formatCode>
                <c:ptCount val="2"/>
                <c:pt idx="0">
                  <c:v>30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D-48B2-80DC-1DA6DFA52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7145007"/>
        <c:axId val="1914090319"/>
      </c:barChart>
      <c:catAx>
        <c:axId val="19171450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4090319"/>
        <c:crosses val="autoZero"/>
        <c:auto val="1"/>
        <c:lblAlgn val="ctr"/>
        <c:lblOffset val="100"/>
        <c:noMultiLvlLbl val="0"/>
      </c:catAx>
      <c:valAx>
        <c:axId val="1914090319"/>
        <c:scaling>
          <c:orientation val="minMax"/>
          <c:max val="45581"/>
          <c:min val="455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714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780076618790321"/>
          <c:y val="0.22285824185769881"/>
          <c:w val="0.78899405601241213"/>
          <c:h val="0.65860679053049398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Planilha2!$C$13:$C$14</c:f>
              <c:strCache>
                <c:ptCount val="2"/>
                <c:pt idx="0">
                  <c:v>  Programação Back-End</c:v>
                </c:pt>
                <c:pt idx="1">
                  <c:v>Documentação final</c:v>
                </c:pt>
              </c:strCache>
            </c:strRef>
          </c:cat>
          <c:val>
            <c:numRef>
              <c:f>Planilha2!$D$13:$D$14</c:f>
              <c:numCache>
                <c:formatCode>m/d/yyyy</c:formatCode>
                <c:ptCount val="2"/>
                <c:pt idx="0">
                  <c:v>45586</c:v>
                </c:pt>
                <c:pt idx="1">
                  <c:v>45586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3-47B5-9F87-47B888796BB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Planilha2!$C$13:$C$14</c:f>
              <c:strCache>
                <c:ptCount val="2"/>
                <c:pt idx="0">
                  <c:v>  Programação Back-End</c:v>
                </c:pt>
                <c:pt idx="1">
                  <c:v>Documentação final</c:v>
                </c:pt>
              </c:strCache>
            </c:strRef>
          </c:cat>
          <c:val>
            <c:numRef>
              <c:f>Planilha2!$E$13:$E$14</c:f>
              <c:numCache>
                <c:formatCode>General</c:formatCode>
                <c:ptCount val="2"/>
                <c:pt idx="0">
                  <c:v>37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3-47B5-9F87-47B888796BBC}"/>
            </c:ext>
          </c:extLst>
        </c:ser>
        <c:ser>
          <c:idx val="2"/>
          <c:order val="2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Planilha2!$C$13:$C$14</c:f>
              <c:strCache>
                <c:ptCount val="2"/>
                <c:pt idx="0">
                  <c:v>  Programação Back-End</c:v>
                </c:pt>
                <c:pt idx="1">
                  <c:v>Documentação final</c:v>
                </c:pt>
              </c:strCache>
            </c:strRef>
          </c:cat>
          <c:val>
            <c:numRef>
              <c:f>Planilha2!$F$13:$F$14</c:f>
              <c:numCache>
                <c:formatCode>m/d/yyyy</c:formatCode>
                <c:ptCount val="2"/>
                <c:pt idx="0">
                  <c:v>45623</c:v>
                </c:pt>
                <c:pt idx="1">
                  <c:v>45623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E3-47B5-9F87-47B888796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3710607"/>
        <c:axId val="2039804303"/>
      </c:barChart>
      <c:catAx>
        <c:axId val="204371060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804303"/>
        <c:crosses val="autoZero"/>
        <c:auto val="1"/>
        <c:lblAlgn val="ctr"/>
        <c:lblOffset val="100"/>
        <c:noMultiLvlLbl val="0"/>
      </c:catAx>
      <c:valAx>
        <c:axId val="2039804303"/>
        <c:scaling>
          <c:orientation val="minMax"/>
          <c:max val="45623"/>
          <c:min val="4558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371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</xdr:colOff>
      <xdr:row>45</xdr:row>
      <xdr:rowOff>99060</xdr:rowOff>
    </xdr:from>
    <xdr:to>
      <xdr:col>14</xdr:col>
      <xdr:colOff>434340</xdr:colOff>
      <xdr:row>62</xdr:row>
      <xdr:rowOff>60960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8778EB9-6FDF-4EE7-A3A8-D44E60114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434340</xdr:colOff>
      <xdr:row>63</xdr:row>
      <xdr:rowOff>83820</xdr:rowOff>
    </xdr:from>
    <xdr:to>
      <xdr:col>14</xdr:col>
      <xdr:colOff>426720</xdr:colOff>
      <xdr:row>78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4C50059-580F-4DCA-A88B-7622A977F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320040</xdr:colOff>
      <xdr:row>79</xdr:row>
      <xdr:rowOff>167640</xdr:rowOff>
    </xdr:from>
    <xdr:to>
      <xdr:col>14</xdr:col>
      <xdr:colOff>373380</xdr:colOff>
      <xdr:row>100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9A815B8-9F4A-42C4-A478-35A8895BD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350520</xdr:colOff>
      <xdr:row>100</xdr:row>
      <xdr:rowOff>91440</xdr:rowOff>
    </xdr:from>
    <xdr:to>
      <xdr:col>14</xdr:col>
      <xdr:colOff>441960</xdr:colOff>
      <xdr:row>117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9F9EC0F-1EE9-4205-A277-11A7D0D3B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Personalizada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F2000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AF6F-36AD-4095-8172-0ED15AB9BD2C}">
  <dimension ref="C2:E11"/>
  <sheetViews>
    <sheetView showGridLines="0" workbookViewId="0">
      <selection activeCell="E13" sqref="E13"/>
    </sheetView>
  </sheetViews>
  <sheetFormatPr defaultRowHeight="14.4" x14ac:dyDescent="0.3"/>
  <cols>
    <col min="1" max="1" width="9.109375" customWidth="1"/>
    <col min="3" max="3" width="13.33203125" bestFit="1" customWidth="1"/>
    <col min="4" max="4" width="23.5546875" bestFit="1" customWidth="1"/>
    <col min="5" max="5" width="19.77734375" bestFit="1" customWidth="1"/>
    <col min="8" max="8" width="10.77734375" customWidth="1"/>
  </cols>
  <sheetData>
    <row r="2" spans="3:5" x14ac:dyDescent="0.3">
      <c r="C2" s="15" t="s">
        <v>3</v>
      </c>
      <c r="D2" s="15"/>
      <c r="E2" s="15"/>
    </row>
    <row r="3" spans="3:5" x14ac:dyDescent="0.3">
      <c r="C3" s="3" t="s">
        <v>0</v>
      </c>
      <c r="D3" s="3" t="s">
        <v>1</v>
      </c>
      <c r="E3" s="3" t="s">
        <v>2</v>
      </c>
    </row>
    <row r="4" spans="3:5" x14ac:dyDescent="0.3">
      <c r="C4" s="2">
        <v>1</v>
      </c>
      <c r="D4" s="2" t="s">
        <v>4</v>
      </c>
      <c r="E4" s="2">
        <v>10</v>
      </c>
    </row>
    <row r="5" spans="3:5" x14ac:dyDescent="0.3">
      <c r="C5" s="2">
        <v>2</v>
      </c>
      <c r="D5" s="2" t="s">
        <v>5</v>
      </c>
      <c r="E5" s="2">
        <v>90</v>
      </c>
    </row>
    <row r="6" spans="3:5" x14ac:dyDescent="0.3">
      <c r="C6" s="2">
        <v>3</v>
      </c>
      <c r="D6" s="2" t="s">
        <v>6</v>
      </c>
      <c r="E6" s="2">
        <v>30</v>
      </c>
    </row>
    <row r="7" spans="3:5" x14ac:dyDescent="0.3">
      <c r="C7" s="2">
        <v>4</v>
      </c>
      <c r="D7" s="2" t="s">
        <v>7</v>
      </c>
      <c r="E7" s="2">
        <v>30</v>
      </c>
    </row>
    <row r="8" spans="3:5" x14ac:dyDescent="0.3">
      <c r="C8" s="2">
        <v>5</v>
      </c>
      <c r="D8" s="2" t="s">
        <v>8</v>
      </c>
      <c r="E8" s="2">
        <v>25</v>
      </c>
    </row>
    <row r="9" spans="3:5" x14ac:dyDescent="0.3">
      <c r="C9" s="16" t="s">
        <v>9</v>
      </c>
      <c r="D9" s="17"/>
      <c r="E9" s="4">
        <f>SUM(E4:E8)</f>
        <v>185</v>
      </c>
    </row>
    <row r="10" spans="3:5" x14ac:dyDescent="0.3">
      <c r="C10" s="1"/>
      <c r="D10" s="1"/>
      <c r="E10" s="1"/>
    </row>
    <row r="11" spans="3:5" x14ac:dyDescent="0.3">
      <c r="C11" s="1"/>
      <c r="D11" s="1"/>
      <c r="E11" s="1"/>
    </row>
  </sheetData>
  <mergeCells count="2">
    <mergeCell ref="C2:E2"/>
    <mergeCell ref="C9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305A-115B-4EBC-85EA-4EE8F093C7B1}">
  <dimension ref="B3:I40"/>
  <sheetViews>
    <sheetView tabSelected="1" topLeftCell="A89" zoomScaleNormal="100" workbookViewId="0">
      <selection activeCell="P99" sqref="P99"/>
    </sheetView>
  </sheetViews>
  <sheetFormatPr defaultRowHeight="14.4" x14ac:dyDescent="0.3"/>
  <cols>
    <col min="3" max="3" width="25.77734375" bestFit="1" customWidth="1"/>
    <col min="4" max="4" width="11.77734375" bestFit="1" customWidth="1"/>
    <col min="5" max="5" width="10.5546875" bestFit="1" customWidth="1"/>
    <col min="6" max="6" width="10.77734375" bestFit="1" customWidth="1"/>
    <col min="8" max="9" width="10.5546875" bestFit="1" customWidth="1"/>
  </cols>
  <sheetData>
    <row r="3" spans="2:9" x14ac:dyDescent="0.3">
      <c r="C3" s="19" t="s">
        <v>18</v>
      </c>
      <c r="D3" s="20"/>
      <c r="E3" s="20"/>
      <c r="F3" s="20"/>
    </row>
    <row r="4" spans="2:9" x14ac:dyDescent="0.3">
      <c r="B4" s="1"/>
      <c r="C4" s="13" t="s">
        <v>1</v>
      </c>
      <c r="D4" s="14" t="s">
        <v>11</v>
      </c>
      <c r="E4" s="14" t="s">
        <v>12</v>
      </c>
      <c r="F4" s="13" t="s">
        <v>10</v>
      </c>
    </row>
    <row r="5" spans="2:9" x14ac:dyDescent="0.3">
      <c r="B5" s="21" t="s">
        <v>13</v>
      </c>
      <c r="C5" s="9" t="s">
        <v>19</v>
      </c>
      <c r="D5" s="6">
        <v>45502</v>
      </c>
      <c r="E5" s="7">
        <f>F5-D5</f>
        <v>14</v>
      </c>
      <c r="F5" s="8">
        <v>45516</v>
      </c>
    </row>
    <row r="6" spans="2:9" x14ac:dyDescent="0.3">
      <c r="B6" s="22"/>
      <c r="C6" s="9" t="s">
        <v>20</v>
      </c>
      <c r="D6" s="6">
        <v>45502</v>
      </c>
      <c r="E6" s="7">
        <v>2</v>
      </c>
      <c r="F6" s="8">
        <f>D6+E6</f>
        <v>45504</v>
      </c>
    </row>
    <row r="7" spans="2:9" ht="43.2" x14ac:dyDescent="0.3">
      <c r="B7" s="23"/>
      <c r="C7" s="10" t="s">
        <v>21</v>
      </c>
      <c r="D7" s="6">
        <v>45502</v>
      </c>
      <c r="E7" s="7">
        <f>F7-D7</f>
        <v>14</v>
      </c>
      <c r="F7" s="8">
        <v>45516</v>
      </c>
    </row>
    <row r="8" spans="2:9" ht="28.8" customHeight="1" x14ac:dyDescent="0.3">
      <c r="B8" s="18" t="s">
        <v>14</v>
      </c>
      <c r="C8" s="10" t="s">
        <v>22</v>
      </c>
      <c r="D8" s="6">
        <v>45518</v>
      </c>
      <c r="E8" s="7">
        <v>21</v>
      </c>
      <c r="F8" s="8">
        <f>D8+E8</f>
        <v>45539</v>
      </c>
    </row>
    <row r="9" spans="2:9" ht="19.2" customHeight="1" x14ac:dyDescent="0.3">
      <c r="B9" s="18"/>
      <c r="C9" s="10" t="s">
        <v>23</v>
      </c>
      <c r="D9" s="6">
        <v>45518</v>
      </c>
      <c r="E9" s="7">
        <v>28</v>
      </c>
      <c r="F9" s="8">
        <f>D9+E9</f>
        <v>45546</v>
      </c>
    </row>
    <row r="10" spans="2:9" ht="43.2" x14ac:dyDescent="0.3">
      <c r="B10" s="18"/>
      <c r="C10" s="10" t="s">
        <v>24</v>
      </c>
      <c r="D10" s="6">
        <v>45518</v>
      </c>
      <c r="E10" s="7">
        <v>28</v>
      </c>
      <c r="F10" s="8">
        <f>D10+E10</f>
        <v>45546</v>
      </c>
    </row>
    <row r="11" spans="2:9" ht="28.8" x14ac:dyDescent="0.3">
      <c r="B11" s="18" t="s">
        <v>15</v>
      </c>
      <c r="C11" s="10" t="s">
        <v>25</v>
      </c>
      <c r="D11" s="6">
        <v>45551</v>
      </c>
      <c r="E11" s="7">
        <v>30</v>
      </c>
      <c r="F11" s="8">
        <v>45581</v>
      </c>
    </row>
    <row r="12" spans="2:9" ht="43.2" x14ac:dyDescent="0.3">
      <c r="B12" s="18"/>
      <c r="C12" s="10" t="s">
        <v>24</v>
      </c>
      <c r="D12" s="6">
        <v>45551</v>
      </c>
      <c r="E12" s="7">
        <v>14</v>
      </c>
      <c r="F12" s="8">
        <f>D12+E12</f>
        <v>45565</v>
      </c>
    </row>
    <row r="13" spans="2:9" ht="21.6" customHeight="1" x14ac:dyDescent="0.3">
      <c r="B13" s="18" t="s">
        <v>16</v>
      </c>
      <c r="C13" s="10" t="s">
        <v>26</v>
      </c>
      <c r="D13" s="6">
        <v>45586</v>
      </c>
      <c r="E13" s="12">
        <f>F13-D13</f>
        <v>37</v>
      </c>
      <c r="F13" s="8">
        <v>45623</v>
      </c>
      <c r="G13" s="5"/>
      <c r="H13" s="5">
        <f>MIN(D5:D7)</f>
        <v>45502</v>
      </c>
      <c r="I13" s="5">
        <f>MAX(F5:F7)</f>
        <v>45516</v>
      </c>
    </row>
    <row r="14" spans="2:9" ht="29.4" customHeight="1" x14ac:dyDescent="0.3">
      <c r="B14" s="18"/>
      <c r="C14" s="10" t="s">
        <v>27</v>
      </c>
      <c r="D14" s="6">
        <v>45586</v>
      </c>
      <c r="E14" s="7">
        <v>37</v>
      </c>
      <c r="F14" s="8">
        <f>D14+E14</f>
        <v>45623</v>
      </c>
      <c r="H14" s="5">
        <f>MIN(D8:D10)</f>
        <v>45518</v>
      </c>
      <c r="I14" s="5">
        <f>MAX(F8:F10)</f>
        <v>45546</v>
      </c>
    </row>
    <row r="15" spans="2:9" x14ac:dyDescent="0.3">
      <c r="B15" s="1"/>
      <c r="C15" s="5"/>
      <c r="D15" s="5">
        <f>MIN(D5,D6,D7)</f>
        <v>45502</v>
      </c>
      <c r="E15" s="5">
        <f>MAX(F5:F7)</f>
        <v>45516</v>
      </c>
      <c r="H15" s="5">
        <f>MIN(D11:D12)</f>
        <v>45551</v>
      </c>
      <c r="I15" s="5">
        <f>MAX(F11:F12)</f>
        <v>45581</v>
      </c>
    </row>
    <row r="16" spans="2:9" x14ac:dyDescent="0.3">
      <c r="B16" s="1"/>
      <c r="C16" s="5">
        <f>MAX(F5:F14)</f>
        <v>45623</v>
      </c>
      <c r="D16" s="5">
        <f>MIN(D8:D10)</f>
        <v>45518</v>
      </c>
      <c r="E16" s="5">
        <f>MAX(F8:F10)</f>
        <v>45546</v>
      </c>
      <c r="H16" s="5">
        <f>MIN(D13:D14)</f>
        <v>45586</v>
      </c>
      <c r="I16" s="5">
        <f>MAX(F13:F14)</f>
        <v>45623</v>
      </c>
    </row>
    <row r="17" spans="3:5" x14ac:dyDescent="0.3">
      <c r="C17">
        <v>3</v>
      </c>
      <c r="D17" s="5" t="e">
        <f>MIN(D21D11:D12)</f>
        <v>#NAME?</v>
      </c>
      <c r="E17" s="5">
        <f>MAX(F11:F12)</f>
        <v>45581</v>
      </c>
    </row>
    <row r="18" spans="3:5" x14ac:dyDescent="0.3">
      <c r="C18">
        <v>4</v>
      </c>
      <c r="D18" s="5" t="e">
        <f>MIN(D14:F18)</f>
        <v>#NAME?</v>
      </c>
      <c r="E18" s="5">
        <f>MAX(F13:F14)</f>
        <v>45623</v>
      </c>
    </row>
    <row r="20" spans="3:5" x14ac:dyDescent="0.3">
      <c r="D20" s="5"/>
      <c r="E20" s="5"/>
    </row>
    <row r="21" spans="3:5" x14ac:dyDescent="0.3">
      <c r="D21" s="5">
        <f>MIN(D11:D12)</f>
        <v>45551</v>
      </c>
      <c r="E21" s="5">
        <f>MAX(F11:F12)</f>
        <v>45581</v>
      </c>
    </row>
    <row r="22" spans="3:5" x14ac:dyDescent="0.3">
      <c r="D22" s="5">
        <f>MIN(D13:D14)</f>
        <v>45586</v>
      </c>
      <c r="E22" s="5">
        <f>MAX(F13:F14)</f>
        <v>45623</v>
      </c>
    </row>
    <row r="40" spans="7:7" x14ac:dyDescent="0.3">
      <c r="G40" s="11" t="s">
        <v>17</v>
      </c>
    </row>
  </sheetData>
  <mergeCells count="5">
    <mergeCell ref="B8:B10"/>
    <mergeCell ref="C3:F3"/>
    <mergeCell ref="B5:B7"/>
    <mergeCell ref="B11:B12"/>
    <mergeCell ref="B13:B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2DTG</dc:creator>
  <cp:lastModifiedBy>2DTG</cp:lastModifiedBy>
  <cp:lastPrinted>2024-07-29T11:48:02Z</cp:lastPrinted>
  <dcterms:created xsi:type="dcterms:W3CDTF">2024-07-29T11:12:51Z</dcterms:created>
  <dcterms:modified xsi:type="dcterms:W3CDTF">2024-08-19T12:47:31Z</dcterms:modified>
</cp:coreProperties>
</file>