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teus Felipe\Downloads\"/>
    </mc:Choice>
  </mc:AlternateContent>
  <xr:revisionPtr revIDLastSave="0" documentId="13_ncr:1_{CC148309-D622-4A2C-8269-2D636A873E2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Juros Compostos" sheetId="1" r:id="rId1"/>
    <sheet name="Tabe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662" i="2" s="1"/>
  <c r="B5" i="2"/>
  <c r="B4" i="2"/>
  <c r="B3" i="2"/>
  <c r="F15" i="1"/>
  <c r="B2" i="2"/>
  <c r="C3" i="2"/>
  <c r="B649" i="2"/>
  <c r="B645" i="2"/>
  <c r="F21" i="1"/>
  <c r="F19" i="1"/>
  <c r="F17" i="1"/>
  <c r="E12" i="1"/>
  <c r="D7" i="1"/>
  <c r="D6" i="1"/>
  <c r="B623" i="2"/>
  <c r="B635" i="2"/>
  <c r="B636" i="2"/>
  <c r="B638" i="2"/>
  <c r="B640" i="2"/>
  <c r="B650" i="2"/>
  <c r="B652" i="2"/>
  <c r="B654" i="2"/>
  <c r="B658" i="2"/>
  <c r="B664" i="2"/>
  <c r="B666" i="2"/>
  <c r="B670" i="2"/>
  <c r="B672" i="2"/>
  <c r="B676" i="2"/>
  <c r="B677" i="2"/>
  <c r="B678" i="2"/>
  <c r="B680" i="2"/>
  <c r="B683" i="2"/>
  <c r="B685" i="2"/>
  <c r="B689" i="2"/>
  <c r="B690" i="2"/>
  <c r="B691" i="2"/>
  <c r="B694" i="2"/>
  <c r="B696" i="2"/>
  <c r="B698" i="2"/>
  <c r="B702" i="2"/>
  <c r="B703" i="2"/>
  <c r="B704" i="2"/>
  <c r="B706" i="2"/>
  <c r="B708" i="2"/>
  <c r="B710" i="2"/>
  <c r="B714" i="2"/>
  <c r="B715" i="2"/>
  <c r="B716" i="2"/>
  <c r="B718" i="2"/>
  <c r="B720" i="2"/>
  <c r="B722" i="2"/>
  <c r="B726" i="2"/>
  <c r="B727" i="2"/>
  <c r="B728" i="2"/>
  <c r="B624" i="2"/>
  <c r="B612" i="2"/>
  <c r="B611" i="2"/>
  <c r="B622" i="2"/>
  <c r="B610" i="2"/>
  <c r="B693" i="2"/>
  <c r="B681" i="2"/>
  <c r="B669" i="2"/>
  <c r="B657" i="2"/>
  <c r="B633" i="2"/>
  <c r="B668" i="2"/>
  <c r="B656" i="2"/>
  <c r="B644" i="2"/>
  <c r="B632" i="2"/>
  <c r="B620" i="2"/>
  <c r="B608" i="2"/>
  <c r="B618" i="2"/>
  <c r="B609" i="2"/>
  <c r="C4" i="2"/>
  <c r="B617" i="2"/>
  <c r="B616" i="2"/>
  <c r="B615" i="2"/>
  <c r="B725" i="2"/>
  <c r="B713" i="2"/>
  <c r="B701" i="2"/>
  <c r="B688" i="2"/>
  <c r="B675" i="2"/>
  <c r="B661" i="2"/>
  <c r="B647" i="2"/>
  <c r="B631" i="2"/>
  <c r="B614" i="2"/>
  <c r="B724" i="2"/>
  <c r="B712" i="2"/>
  <c r="B700" i="2"/>
  <c r="B687" i="2"/>
  <c r="B674" i="2"/>
  <c r="B660" i="2"/>
  <c r="B646" i="2"/>
  <c r="B630" i="2"/>
  <c r="B613" i="2"/>
  <c r="B723" i="2"/>
  <c r="B711" i="2"/>
  <c r="B699" i="2"/>
  <c r="B686" i="2"/>
  <c r="B673" i="2"/>
  <c r="B659" i="2"/>
  <c r="B643" i="2"/>
  <c r="B629" i="2"/>
  <c r="B628" i="2"/>
  <c r="B721" i="2"/>
  <c r="B709" i="2"/>
  <c r="B697" i="2"/>
  <c r="B684" i="2"/>
  <c r="B671" i="2"/>
  <c r="B655" i="2"/>
  <c r="B641" i="2"/>
  <c r="B627" i="2"/>
  <c r="B626" i="2"/>
  <c r="B719" i="2"/>
  <c r="B707" i="2"/>
  <c r="B695" i="2"/>
  <c r="B682" i="2"/>
  <c r="B667" i="2"/>
  <c r="B653" i="2"/>
  <c r="B639" i="2"/>
  <c r="B625" i="2"/>
  <c r="B717" i="2"/>
  <c r="B705" i="2"/>
  <c r="B692" i="2"/>
  <c r="B679" i="2"/>
  <c r="B665" i="2"/>
  <c r="B651" i="2"/>
  <c r="B637" i="2"/>
  <c r="B619" i="2"/>
  <c r="B663" i="2" l="1"/>
  <c r="B648" i="2"/>
  <c r="B642" i="2"/>
  <c r="B621" i="2"/>
  <c r="B634" i="2"/>
  <c r="B9" i="2"/>
  <c r="C9" i="2" s="1"/>
  <c r="B10" i="2"/>
  <c r="B11" i="2" s="1"/>
  <c r="B12" i="2" s="1"/>
  <c r="C10" i="2" l="1"/>
  <c r="D9" i="2"/>
  <c r="E9" i="2" s="1"/>
  <c r="B13" i="2"/>
  <c r="D10" i="2"/>
  <c r="E10" i="2" s="1"/>
  <c r="C11" i="2"/>
  <c r="C12" i="2" l="1"/>
  <c r="D11" i="2"/>
  <c r="E11" i="2" s="1"/>
  <c r="B14" i="2"/>
  <c r="B15" i="2" l="1"/>
  <c r="C13" i="2"/>
  <c r="D12" i="2"/>
  <c r="E12" i="2" s="1"/>
  <c r="D13" i="2" l="1"/>
  <c r="E13" i="2" s="1"/>
  <c r="C14" i="2"/>
  <c r="B16" i="2"/>
  <c r="B17" i="2" l="1"/>
  <c r="C15" i="2"/>
  <c r="D14" i="2"/>
  <c r="E14" i="2" s="1"/>
  <c r="C16" i="2" l="1"/>
  <c r="D15" i="2"/>
  <c r="E15" i="2" s="1"/>
  <c r="B18" i="2"/>
  <c r="B19" i="2" l="1"/>
  <c r="C17" i="2"/>
  <c r="D16" i="2"/>
  <c r="E16" i="2" s="1"/>
  <c r="C18" i="2" l="1"/>
  <c r="D17" i="2"/>
  <c r="E17" i="2" s="1"/>
  <c r="B20" i="2"/>
  <c r="B21" i="2" l="1"/>
  <c r="C19" i="2"/>
  <c r="D18" i="2"/>
  <c r="E18" i="2" s="1"/>
  <c r="C20" i="2" l="1"/>
  <c r="D19" i="2"/>
  <c r="E19" i="2" s="1"/>
  <c r="B22" i="2"/>
  <c r="B23" i="2" l="1"/>
  <c r="D20" i="2"/>
  <c r="E20" i="2" s="1"/>
  <c r="C21" i="2"/>
  <c r="D21" i="2" l="1"/>
  <c r="E21" i="2" s="1"/>
  <c r="C22" i="2"/>
  <c r="B24" i="2"/>
  <c r="C23" i="2" l="1"/>
  <c r="D22" i="2"/>
  <c r="E22" i="2" s="1"/>
  <c r="B25" i="2"/>
  <c r="B26" i="2" l="1"/>
  <c r="D23" i="2"/>
  <c r="E23" i="2" s="1"/>
  <c r="C24" i="2"/>
  <c r="D24" i="2" l="1"/>
  <c r="E24" i="2" s="1"/>
  <c r="C25" i="2"/>
  <c r="B27" i="2"/>
  <c r="B28" i="2" l="1"/>
  <c r="C26" i="2"/>
  <c r="D25" i="2"/>
  <c r="E25" i="2" s="1"/>
  <c r="D26" i="2" l="1"/>
  <c r="E26" i="2" s="1"/>
  <c r="C27" i="2"/>
  <c r="B29" i="2"/>
  <c r="B30" i="2" l="1"/>
  <c r="D27" i="2"/>
  <c r="E27" i="2" s="1"/>
  <c r="C28" i="2"/>
  <c r="C29" i="2" l="1"/>
  <c r="D28" i="2"/>
  <c r="E28" i="2" s="1"/>
  <c r="B31" i="2"/>
  <c r="B32" i="2" l="1"/>
  <c r="D29" i="2"/>
  <c r="E29" i="2" s="1"/>
  <c r="C30" i="2"/>
  <c r="D30" i="2" l="1"/>
  <c r="E30" i="2" s="1"/>
  <c r="C31" i="2"/>
  <c r="B33" i="2"/>
  <c r="C32" i="2" l="1"/>
  <c r="D31" i="2"/>
  <c r="E31" i="2" s="1"/>
  <c r="B34" i="2"/>
  <c r="B35" i="2" l="1"/>
  <c r="D32" i="2"/>
  <c r="E32" i="2" s="1"/>
  <c r="C33" i="2"/>
  <c r="D33" i="2" l="1"/>
  <c r="E33" i="2" s="1"/>
  <c r="C34" i="2"/>
  <c r="B36" i="2"/>
  <c r="B37" i="2" l="1"/>
  <c r="C35" i="2"/>
  <c r="D34" i="2"/>
  <c r="E34" i="2" s="1"/>
  <c r="D35" i="2" l="1"/>
  <c r="E35" i="2" s="1"/>
  <c r="C36" i="2"/>
  <c r="B38" i="2"/>
  <c r="B39" i="2" l="1"/>
  <c r="D36" i="2"/>
  <c r="E36" i="2" s="1"/>
  <c r="C37" i="2"/>
  <c r="C38" i="2" l="1"/>
  <c r="D37" i="2"/>
  <c r="E37" i="2" s="1"/>
  <c r="B40" i="2"/>
  <c r="B41" i="2" l="1"/>
  <c r="D38" i="2"/>
  <c r="E38" i="2" s="1"/>
  <c r="C39" i="2"/>
  <c r="D39" i="2" l="1"/>
  <c r="E39" i="2" s="1"/>
  <c r="C40" i="2"/>
  <c r="B42" i="2"/>
  <c r="B43" i="2" l="1"/>
  <c r="C41" i="2"/>
  <c r="D40" i="2"/>
  <c r="E40" i="2" s="1"/>
  <c r="D41" i="2" l="1"/>
  <c r="E41" i="2" s="1"/>
  <c r="C42" i="2"/>
  <c r="B44" i="2"/>
  <c r="B45" i="2" l="1"/>
  <c r="D42" i="2"/>
  <c r="E42" i="2" s="1"/>
  <c r="C43" i="2"/>
  <c r="C44" i="2" l="1"/>
  <c r="D43" i="2"/>
  <c r="E43" i="2" s="1"/>
  <c r="B46" i="2"/>
  <c r="B47" i="2" l="1"/>
  <c r="D44" i="2"/>
  <c r="E44" i="2" s="1"/>
  <c r="C45" i="2"/>
  <c r="D45" i="2" l="1"/>
  <c r="E45" i="2" s="1"/>
  <c r="C46" i="2"/>
  <c r="B48" i="2"/>
  <c r="B49" i="2" l="1"/>
  <c r="C47" i="2"/>
  <c r="D46" i="2"/>
  <c r="E46" i="2" s="1"/>
  <c r="C48" i="2" l="1"/>
  <c r="D47" i="2"/>
  <c r="E47" i="2" s="1"/>
  <c r="B50" i="2"/>
  <c r="B51" i="2" l="1"/>
  <c r="D48" i="2"/>
  <c r="E48" i="2" s="1"/>
  <c r="C49" i="2"/>
  <c r="C50" i="2" l="1"/>
  <c r="D49" i="2"/>
  <c r="E49" i="2" s="1"/>
  <c r="B52" i="2"/>
  <c r="B53" i="2" l="1"/>
  <c r="D50" i="2"/>
  <c r="E50" i="2" s="1"/>
  <c r="C51" i="2"/>
  <c r="D51" i="2" l="1"/>
  <c r="E51" i="2" s="1"/>
  <c r="C52" i="2"/>
  <c r="B54" i="2"/>
  <c r="B55" i="2" l="1"/>
  <c r="C53" i="2"/>
  <c r="D52" i="2"/>
  <c r="E52" i="2" s="1"/>
  <c r="D53" i="2" l="1"/>
  <c r="E53" i="2" s="1"/>
  <c r="C54" i="2"/>
  <c r="B56" i="2"/>
  <c r="D54" i="2" l="1"/>
  <c r="E54" i="2" s="1"/>
  <c r="C55" i="2"/>
  <c r="B57" i="2"/>
  <c r="B58" i="2" l="1"/>
  <c r="C56" i="2"/>
  <c r="D55" i="2"/>
  <c r="E55" i="2" s="1"/>
  <c r="D56" i="2" l="1"/>
  <c r="E56" i="2" s="1"/>
  <c r="C57" i="2"/>
  <c r="B59" i="2"/>
  <c r="D57" i="2" l="1"/>
  <c r="E57" i="2" s="1"/>
  <c r="C58" i="2"/>
  <c r="B60" i="2"/>
  <c r="C59" i="2" l="1"/>
  <c r="D58" i="2"/>
  <c r="E58" i="2" s="1"/>
  <c r="B61" i="2"/>
  <c r="B62" i="2" l="1"/>
  <c r="C60" i="2"/>
  <c r="D59" i="2"/>
  <c r="E59" i="2" s="1"/>
  <c r="D60" i="2" l="1"/>
  <c r="E60" i="2" s="1"/>
  <c r="C61" i="2"/>
  <c r="B63" i="2"/>
  <c r="C62" i="2" l="1"/>
  <c r="D61" i="2"/>
  <c r="E61" i="2" s="1"/>
  <c r="B64" i="2"/>
  <c r="B65" i="2" l="1"/>
  <c r="D62" i="2"/>
  <c r="E62" i="2" s="1"/>
  <c r="C63" i="2"/>
  <c r="D63" i="2" l="1"/>
  <c r="E63" i="2" s="1"/>
  <c r="C64" i="2"/>
  <c r="B66" i="2"/>
  <c r="C65" i="2" l="1"/>
  <c r="D64" i="2"/>
  <c r="E64" i="2" s="1"/>
  <c r="B67" i="2"/>
  <c r="B68" i="2" l="1"/>
  <c r="C66" i="2"/>
  <c r="D65" i="2"/>
  <c r="E65" i="2" s="1"/>
  <c r="D66" i="2" l="1"/>
  <c r="E66" i="2" s="1"/>
  <c r="C67" i="2"/>
  <c r="B69" i="2"/>
  <c r="C68" i="2" l="1"/>
  <c r="D67" i="2"/>
  <c r="E67" i="2" s="1"/>
  <c r="B70" i="2"/>
  <c r="B71" i="2" l="1"/>
  <c r="D68" i="2"/>
  <c r="C69" i="2"/>
  <c r="D69" i="2" l="1"/>
  <c r="E69" i="2" s="1"/>
  <c r="C70" i="2"/>
  <c r="E68" i="2"/>
  <c r="B72" i="2"/>
  <c r="B73" i="2" l="1"/>
  <c r="C71" i="2"/>
  <c r="D70" i="2"/>
  <c r="E70" i="2" s="1"/>
  <c r="D71" i="2" l="1"/>
  <c r="E71" i="2" s="1"/>
  <c r="C72" i="2"/>
  <c r="B74" i="2"/>
  <c r="D72" i="2" l="1"/>
  <c r="E72" i="2" s="1"/>
  <c r="C73" i="2"/>
  <c r="B75" i="2"/>
  <c r="C74" i="2" l="1"/>
  <c r="D73" i="2"/>
  <c r="E73" i="2" s="1"/>
  <c r="B76" i="2"/>
  <c r="B77" i="2" l="1"/>
  <c r="D74" i="2"/>
  <c r="E74" i="2" s="1"/>
  <c r="C75" i="2"/>
  <c r="D75" i="2" l="1"/>
  <c r="E75" i="2" s="1"/>
  <c r="C76" i="2"/>
  <c r="B78" i="2"/>
  <c r="B79" i="2" l="1"/>
  <c r="C77" i="2"/>
  <c r="D76" i="2"/>
  <c r="E76" i="2" s="1"/>
  <c r="C78" i="2" l="1"/>
  <c r="D77" i="2"/>
  <c r="E77" i="2" s="1"/>
  <c r="B80" i="2"/>
  <c r="B81" i="2" l="1"/>
  <c r="D78" i="2"/>
  <c r="E78" i="2" s="1"/>
  <c r="C79" i="2"/>
  <c r="C80" i="2" l="1"/>
  <c r="D79" i="2"/>
  <c r="E79" i="2" s="1"/>
  <c r="B82" i="2"/>
  <c r="B83" i="2" l="1"/>
  <c r="D80" i="2"/>
  <c r="E80" i="2" s="1"/>
  <c r="C81" i="2"/>
  <c r="D81" i="2" l="1"/>
  <c r="E81" i="2" s="1"/>
  <c r="C82" i="2"/>
  <c r="B84" i="2"/>
  <c r="C83" i="2" l="1"/>
  <c r="D82" i="2"/>
  <c r="E82" i="2" s="1"/>
  <c r="B85" i="2"/>
  <c r="B86" i="2" l="1"/>
  <c r="C84" i="2"/>
  <c r="D83" i="2"/>
  <c r="E83" i="2" s="1"/>
  <c r="D84" i="2" l="1"/>
  <c r="E84" i="2" s="1"/>
  <c r="C85" i="2"/>
  <c r="B87" i="2"/>
  <c r="B88" i="2" l="1"/>
  <c r="C86" i="2"/>
  <c r="D85" i="2"/>
  <c r="E85" i="2" s="1"/>
  <c r="D86" i="2" l="1"/>
  <c r="E86" i="2" s="1"/>
  <c r="C87" i="2"/>
  <c r="B89" i="2"/>
  <c r="D87" i="2" l="1"/>
  <c r="E87" i="2" s="1"/>
  <c r="C88" i="2"/>
  <c r="B90" i="2"/>
  <c r="C89" i="2" l="1"/>
  <c r="D88" i="2"/>
  <c r="E88" i="2" s="1"/>
  <c r="B91" i="2"/>
  <c r="B92" i="2" l="1"/>
  <c r="C90" i="2"/>
  <c r="D89" i="2"/>
  <c r="E89" i="2" s="1"/>
  <c r="D90" i="2" l="1"/>
  <c r="E90" i="2" s="1"/>
  <c r="C91" i="2"/>
  <c r="B93" i="2"/>
  <c r="B94" i="2" l="1"/>
  <c r="C92" i="2"/>
  <c r="D91" i="2"/>
  <c r="E91" i="2" s="1"/>
  <c r="D92" i="2" l="1"/>
  <c r="E92" i="2" s="1"/>
  <c r="C93" i="2"/>
  <c r="B95" i="2"/>
  <c r="B96" i="2" l="1"/>
  <c r="D93" i="2"/>
  <c r="E93" i="2" s="1"/>
  <c r="C94" i="2"/>
  <c r="C95" i="2" l="1"/>
  <c r="D94" i="2"/>
  <c r="E94" i="2" s="1"/>
  <c r="B97" i="2"/>
  <c r="B98" i="2" l="1"/>
  <c r="C96" i="2"/>
  <c r="D95" i="2"/>
  <c r="E95" i="2" s="1"/>
  <c r="D96" i="2" l="1"/>
  <c r="E96" i="2" s="1"/>
  <c r="C97" i="2"/>
  <c r="B99" i="2"/>
  <c r="B100" i="2" l="1"/>
  <c r="C98" i="2"/>
  <c r="D97" i="2"/>
  <c r="E97" i="2" s="1"/>
  <c r="D98" i="2" l="1"/>
  <c r="E98" i="2" s="1"/>
  <c r="C99" i="2"/>
  <c r="B101" i="2"/>
  <c r="B102" i="2" l="1"/>
  <c r="D99" i="2"/>
  <c r="E99" i="2" s="1"/>
  <c r="C100" i="2"/>
  <c r="C101" i="2" l="1"/>
  <c r="D100" i="2"/>
  <c r="E100" i="2" s="1"/>
  <c r="B103" i="2"/>
  <c r="B104" i="2" l="1"/>
  <c r="C102" i="2"/>
  <c r="D101" i="2"/>
  <c r="E101" i="2" s="1"/>
  <c r="D102" i="2" l="1"/>
  <c r="E102" i="2" s="1"/>
  <c r="C103" i="2"/>
  <c r="B105" i="2"/>
  <c r="B106" i="2" l="1"/>
  <c r="C104" i="2"/>
  <c r="D103" i="2"/>
  <c r="E103" i="2" s="1"/>
  <c r="D104" i="2" l="1"/>
  <c r="E104" i="2" s="1"/>
  <c r="C105" i="2"/>
  <c r="B107" i="2"/>
  <c r="B108" i="2" l="1"/>
  <c r="D105" i="2"/>
  <c r="E105" i="2" s="1"/>
  <c r="C106" i="2"/>
  <c r="C107" i="2" l="1"/>
  <c r="D106" i="2"/>
  <c r="E106" i="2" s="1"/>
  <c r="B109" i="2"/>
  <c r="B110" i="2" l="1"/>
  <c r="C108" i="2"/>
  <c r="D107" i="2"/>
  <c r="E107" i="2" s="1"/>
  <c r="D108" i="2" l="1"/>
  <c r="E108" i="2" s="1"/>
  <c r="C109" i="2"/>
  <c r="B111" i="2"/>
  <c r="B112" i="2" l="1"/>
  <c r="C110" i="2"/>
  <c r="D109" i="2"/>
  <c r="E109" i="2" s="1"/>
  <c r="D110" i="2" l="1"/>
  <c r="E110" i="2" s="1"/>
  <c r="C111" i="2"/>
  <c r="B113" i="2"/>
  <c r="B114" i="2" l="1"/>
  <c r="D111" i="2"/>
  <c r="E111" i="2" s="1"/>
  <c r="C112" i="2"/>
  <c r="C113" i="2" l="1"/>
  <c r="D112" i="2"/>
  <c r="E112" i="2" s="1"/>
  <c r="B115" i="2"/>
  <c r="B116" i="2" l="1"/>
  <c r="C114" i="2"/>
  <c r="D113" i="2"/>
  <c r="E113" i="2" s="1"/>
  <c r="D114" i="2" l="1"/>
  <c r="E114" i="2" s="1"/>
  <c r="C115" i="2"/>
  <c r="B117" i="2"/>
  <c r="C116" i="2" l="1"/>
  <c r="D115" i="2"/>
  <c r="E115" i="2" s="1"/>
  <c r="B118" i="2"/>
  <c r="B119" i="2" l="1"/>
  <c r="D116" i="2"/>
  <c r="E116" i="2" s="1"/>
  <c r="C117" i="2"/>
  <c r="D117" i="2" l="1"/>
  <c r="E117" i="2" s="1"/>
  <c r="C118" i="2"/>
  <c r="B120" i="2"/>
  <c r="B121" i="2" l="1"/>
  <c r="C119" i="2"/>
  <c r="D118" i="2"/>
  <c r="E118" i="2" s="1"/>
  <c r="C120" i="2" l="1"/>
  <c r="D119" i="2"/>
  <c r="E119" i="2" s="1"/>
  <c r="B122" i="2"/>
  <c r="B123" i="2" l="1"/>
  <c r="D120" i="2"/>
  <c r="E120" i="2" s="1"/>
  <c r="C121" i="2"/>
  <c r="C122" i="2" l="1"/>
  <c r="D121" i="2"/>
  <c r="E121" i="2" s="1"/>
  <c r="B124" i="2"/>
  <c r="B125" i="2" l="1"/>
  <c r="D122" i="2"/>
  <c r="E122" i="2" s="1"/>
  <c r="C123" i="2"/>
  <c r="D123" i="2" l="1"/>
  <c r="E123" i="2" s="1"/>
  <c r="C124" i="2"/>
  <c r="B126" i="2"/>
  <c r="C125" i="2" l="1"/>
  <c r="D124" i="2"/>
  <c r="E124" i="2" s="1"/>
  <c r="B127" i="2"/>
  <c r="B128" i="2" l="1"/>
  <c r="D125" i="2"/>
  <c r="E125" i="2" s="1"/>
  <c r="C126" i="2"/>
  <c r="C127" i="2" l="1"/>
  <c r="D126" i="2"/>
  <c r="E126" i="2" s="1"/>
  <c r="B129" i="2"/>
  <c r="B130" i="2" l="1"/>
  <c r="C128" i="2"/>
  <c r="C17" i="1" s="1"/>
  <c r="D127" i="2"/>
  <c r="E127" i="2" s="1"/>
  <c r="C129" i="2" l="1"/>
  <c r="D128" i="2"/>
  <c r="B131" i="2"/>
  <c r="D129" i="2" l="1"/>
  <c r="E129" i="2" s="1"/>
  <c r="C130" i="2"/>
  <c r="B132" i="2"/>
  <c r="C18" i="1"/>
  <c r="E128" i="2"/>
  <c r="B133" i="2" l="1"/>
  <c r="C131" i="2"/>
  <c r="D130" i="2"/>
  <c r="E130" i="2" s="1"/>
  <c r="C132" i="2" l="1"/>
  <c r="D131" i="2"/>
  <c r="E131" i="2" s="1"/>
  <c r="B134" i="2"/>
  <c r="B135" i="2" l="1"/>
  <c r="C133" i="2"/>
  <c r="D132" i="2"/>
  <c r="E132" i="2" s="1"/>
  <c r="C134" i="2" l="1"/>
  <c r="D133" i="2"/>
  <c r="E133" i="2" s="1"/>
  <c r="B136" i="2"/>
  <c r="B137" i="2" l="1"/>
  <c r="C135" i="2"/>
  <c r="D134" i="2"/>
  <c r="E134" i="2" s="1"/>
  <c r="D135" i="2" l="1"/>
  <c r="E135" i="2" s="1"/>
  <c r="C136" i="2"/>
  <c r="B138" i="2"/>
  <c r="B139" i="2" l="1"/>
  <c r="C137" i="2"/>
  <c r="D136" i="2"/>
  <c r="E136" i="2" s="1"/>
  <c r="D137" i="2" l="1"/>
  <c r="E137" i="2" s="1"/>
  <c r="C138" i="2"/>
  <c r="B140" i="2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C139" i="2" l="1"/>
  <c r="D138" i="2"/>
  <c r="E138" i="2" s="1"/>
  <c r="C140" i="2" l="1"/>
  <c r="D139" i="2"/>
  <c r="E139" i="2" s="1"/>
  <c r="D140" i="2" l="1"/>
  <c r="C141" i="2"/>
  <c r="D141" i="2" l="1"/>
  <c r="C142" i="2"/>
  <c r="D142" i="2" l="1"/>
  <c r="C143" i="2"/>
  <c r="D143" i="2" l="1"/>
  <c r="C144" i="2"/>
  <c r="D144" i="2" l="1"/>
  <c r="C145" i="2"/>
  <c r="C146" i="2" l="1"/>
  <c r="D145" i="2"/>
  <c r="D146" i="2" l="1"/>
  <c r="C147" i="2"/>
  <c r="D147" i="2" l="1"/>
  <c r="C148" i="2"/>
  <c r="D148" i="2" l="1"/>
  <c r="C149" i="2"/>
  <c r="D149" i="2" l="1"/>
  <c r="C150" i="2"/>
  <c r="D150" i="2" l="1"/>
  <c r="C151" i="2"/>
  <c r="C152" i="2" l="1"/>
  <c r="D151" i="2"/>
  <c r="D152" i="2" l="1"/>
  <c r="C153" i="2"/>
  <c r="C154" i="2" l="1"/>
  <c r="D153" i="2"/>
  <c r="D154" i="2" l="1"/>
  <c r="C155" i="2"/>
  <c r="D155" i="2" l="1"/>
  <c r="C156" i="2"/>
  <c r="C157" i="2" l="1"/>
  <c r="D156" i="2"/>
  <c r="D157" i="2" l="1"/>
  <c r="C158" i="2"/>
  <c r="C159" i="2" l="1"/>
  <c r="D158" i="2"/>
  <c r="D159" i="2" l="1"/>
  <c r="C160" i="2"/>
  <c r="C161" i="2" l="1"/>
  <c r="D160" i="2"/>
  <c r="C162" i="2" l="1"/>
  <c r="D161" i="2"/>
  <c r="D162" i="2" l="1"/>
  <c r="C163" i="2"/>
  <c r="D163" i="2" l="1"/>
  <c r="C164" i="2"/>
  <c r="C165" i="2" l="1"/>
  <c r="D164" i="2"/>
  <c r="C166" i="2" l="1"/>
  <c r="D165" i="2"/>
  <c r="C167" i="2" l="1"/>
  <c r="D166" i="2"/>
  <c r="D167" i="2" l="1"/>
  <c r="C168" i="2"/>
  <c r="D168" i="2" l="1"/>
  <c r="C169" i="2"/>
  <c r="D169" i="2" l="1"/>
  <c r="C170" i="2"/>
  <c r="D170" i="2" l="1"/>
  <c r="C171" i="2"/>
  <c r="C172" i="2" l="1"/>
  <c r="D171" i="2"/>
  <c r="D172" i="2" l="1"/>
  <c r="C173" i="2"/>
  <c r="D173" i="2" l="1"/>
  <c r="C174" i="2"/>
  <c r="D174" i="2" l="1"/>
  <c r="C175" i="2"/>
  <c r="D175" i="2" l="1"/>
  <c r="C176" i="2"/>
  <c r="D176" i="2" l="1"/>
  <c r="C177" i="2"/>
  <c r="C178" i="2" l="1"/>
  <c r="D177" i="2"/>
  <c r="C179" i="2" l="1"/>
  <c r="D178" i="2"/>
  <c r="D179" i="2" l="1"/>
  <c r="C180" i="2"/>
  <c r="C181" i="2" l="1"/>
  <c r="D180" i="2"/>
  <c r="D181" i="2" l="1"/>
  <c r="C182" i="2"/>
  <c r="D182" i="2" l="1"/>
  <c r="C183" i="2"/>
  <c r="D183" i="2" l="1"/>
  <c r="C184" i="2"/>
  <c r="D184" i="2" l="1"/>
  <c r="C185" i="2"/>
  <c r="D185" i="2" l="1"/>
  <c r="C186" i="2"/>
  <c r="D186" i="2" l="1"/>
  <c r="C187" i="2"/>
  <c r="D187" i="2" l="1"/>
  <c r="C188" i="2"/>
  <c r="D188" i="2" l="1"/>
  <c r="C189" i="2"/>
  <c r="C190" i="2" l="1"/>
  <c r="D189" i="2"/>
  <c r="D190" i="2" l="1"/>
  <c r="C191" i="2"/>
  <c r="D191" i="2" l="1"/>
  <c r="C192" i="2"/>
  <c r="D192" i="2" l="1"/>
  <c r="C193" i="2"/>
  <c r="D193" i="2" l="1"/>
  <c r="C194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D205" i="2" l="1"/>
  <c r="C206" i="2"/>
  <c r="D206" i="2" l="1"/>
  <c r="C207" i="2"/>
  <c r="C208" i="2" l="1"/>
  <c r="D207" i="2"/>
  <c r="D208" i="2" l="1"/>
  <c r="C209" i="2"/>
  <c r="D209" i="2" l="1"/>
  <c r="C210" i="2"/>
  <c r="C211" i="2" l="1"/>
  <c r="D210" i="2"/>
  <c r="C212" i="2" l="1"/>
  <c r="D211" i="2"/>
  <c r="D212" i="2" l="1"/>
  <c r="C213" i="2"/>
  <c r="C214" i="2" l="1"/>
  <c r="D213" i="2"/>
  <c r="D214" i="2" l="1"/>
  <c r="C215" i="2"/>
  <c r="C216" i="2" l="1"/>
  <c r="D215" i="2"/>
  <c r="C217" i="2" l="1"/>
  <c r="D216" i="2"/>
  <c r="D217" i="2" l="1"/>
  <c r="C218" i="2"/>
  <c r="C219" i="2" l="1"/>
  <c r="D218" i="2"/>
  <c r="C220" i="2" l="1"/>
  <c r="D219" i="2"/>
  <c r="D220" i="2" l="1"/>
  <c r="C221" i="2"/>
  <c r="D221" i="2" l="1"/>
  <c r="C222" i="2"/>
  <c r="C223" i="2" l="1"/>
  <c r="D222" i="2"/>
  <c r="C224" i="2" l="1"/>
  <c r="D223" i="2"/>
  <c r="C225" i="2" l="1"/>
  <c r="D224" i="2"/>
  <c r="C226" i="2" l="1"/>
  <c r="D225" i="2"/>
  <c r="D226" i="2" l="1"/>
  <c r="C227" i="2"/>
  <c r="C228" i="2" l="1"/>
  <c r="D227" i="2"/>
  <c r="C229" i="2" l="1"/>
  <c r="D228" i="2"/>
  <c r="D229" i="2" l="1"/>
  <c r="C230" i="2"/>
  <c r="D230" i="2" l="1"/>
  <c r="C231" i="2"/>
  <c r="C232" i="2" l="1"/>
  <c r="D231" i="2"/>
  <c r="D232" i="2" l="1"/>
  <c r="C233" i="2"/>
  <c r="C234" i="2" l="1"/>
  <c r="D233" i="2"/>
  <c r="C235" i="2" l="1"/>
  <c r="D234" i="2"/>
  <c r="C236" i="2" l="1"/>
  <c r="D235" i="2"/>
  <c r="C237" i="2" l="1"/>
  <c r="D236" i="2"/>
  <c r="C238" i="2" l="1"/>
  <c r="D237" i="2"/>
  <c r="D238" i="2" l="1"/>
  <c r="C239" i="2"/>
  <c r="C240" i="2" l="1"/>
  <c r="D239" i="2"/>
  <c r="D240" i="2" l="1"/>
  <c r="C241" i="2"/>
  <c r="C242" i="2" l="1"/>
  <c r="D241" i="2"/>
  <c r="C243" i="2" l="1"/>
  <c r="D242" i="2"/>
  <c r="C244" i="2" l="1"/>
  <c r="D243" i="2"/>
  <c r="D244" i="2" l="1"/>
  <c r="C245" i="2"/>
  <c r="D245" i="2" l="1"/>
  <c r="C246" i="2"/>
  <c r="D246" i="2" l="1"/>
  <c r="C247" i="2"/>
  <c r="C248" i="2" l="1"/>
  <c r="D247" i="2"/>
  <c r="D248" i="2" l="1"/>
  <c r="C20" i="1" s="1"/>
  <c r="C19" i="1"/>
  <c r="C249" i="2"/>
  <c r="C250" i="2" l="1"/>
  <c r="D249" i="2"/>
  <c r="C251" i="2" l="1"/>
  <c r="D250" i="2"/>
  <c r="C252" i="2" l="1"/>
  <c r="D251" i="2"/>
  <c r="D252" i="2" l="1"/>
  <c r="C253" i="2"/>
  <c r="C254" i="2" l="1"/>
  <c r="D253" i="2"/>
  <c r="D254" i="2" l="1"/>
  <c r="C255" i="2"/>
  <c r="C256" i="2" l="1"/>
  <c r="D255" i="2"/>
  <c r="D256" i="2" l="1"/>
  <c r="C257" i="2"/>
  <c r="C258" i="2" l="1"/>
  <c r="D257" i="2"/>
  <c r="D258" i="2" l="1"/>
  <c r="C259" i="2"/>
  <c r="C260" i="2" l="1"/>
  <c r="D259" i="2"/>
  <c r="C261" i="2" l="1"/>
  <c r="D260" i="2"/>
  <c r="C262" i="2" l="1"/>
  <c r="D261" i="2"/>
  <c r="D262" i="2" l="1"/>
  <c r="C263" i="2"/>
  <c r="D263" i="2" l="1"/>
  <c r="C264" i="2"/>
  <c r="C265" i="2" l="1"/>
  <c r="D264" i="2"/>
  <c r="C266" i="2" l="1"/>
  <c r="D265" i="2"/>
  <c r="C267" i="2" l="1"/>
  <c r="D266" i="2"/>
  <c r="D267" i="2" l="1"/>
  <c r="C268" i="2"/>
  <c r="D268" i="2" l="1"/>
  <c r="C269" i="2"/>
  <c r="C270" i="2" l="1"/>
  <c r="D269" i="2"/>
  <c r="C271" i="2" l="1"/>
  <c r="D270" i="2"/>
  <c r="D271" i="2" l="1"/>
  <c r="C272" i="2"/>
  <c r="C273" i="2" l="1"/>
  <c r="D272" i="2"/>
  <c r="C274" i="2" l="1"/>
  <c r="D273" i="2"/>
  <c r="D274" i="2" l="1"/>
  <c r="C275" i="2"/>
  <c r="C276" i="2" l="1"/>
  <c r="D275" i="2"/>
  <c r="D276" i="2" l="1"/>
  <c r="C277" i="2"/>
  <c r="C278" i="2" l="1"/>
  <c r="D277" i="2"/>
  <c r="D278" i="2" l="1"/>
  <c r="C279" i="2"/>
  <c r="C280" i="2" l="1"/>
  <c r="D279" i="2"/>
  <c r="D280" i="2" l="1"/>
  <c r="C281" i="2"/>
  <c r="C282" i="2" l="1"/>
  <c r="D281" i="2"/>
  <c r="C283" i="2" l="1"/>
  <c r="D282" i="2"/>
  <c r="C284" i="2" l="1"/>
  <c r="D283" i="2"/>
  <c r="D284" i="2" l="1"/>
  <c r="C285" i="2"/>
  <c r="D285" i="2" l="1"/>
  <c r="C286" i="2"/>
  <c r="D286" i="2" l="1"/>
  <c r="C287" i="2"/>
  <c r="C288" i="2" l="1"/>
  <c r="D287" i="2"/>
  <c r="C289" i="2" l="1"/>
  <c r="D288" i="2"/>
  <c r="D289" i="2" l="1"/>
  <c r="C290" i="2"/>
  <c r="C291" i="2" l="1"/>
  <c r="D290" i="2"/>
  <c r="D291" i="2" l="1"/>
  <c r="C292" i="2"/>
  <c r="C293" i="2" l="1"/>
  <c r="D292" i="2"/>
  <c r="C294" i="2" l="1"/>
  <c r="D293" i="2"/>
  <c r="D294" i="2" l="1"/>
  <c r="C295" i="2"/>
  <c r="C296" i="2" l="1"/>
  <c r="D295" i="2"/>
  <c r="C297" i="2" l="1"/>
  <c r="D296" i="2"/>
  <c r="D297" i="2" l="1"/>
  <c r="C298" i="2"/>
  <c r="C299" i="2" l="1"/>
  <c r="D298" i="2"/>
  <c r="C300" i="2" l="1"/>
  <c r="D299" i="2"/>
  <c r="C301" i="2" l="1"/>
  <c r="D300" i="2"/>
  <c r="C302" i="2" l="1"/>
  <c r="D301" i="2"/>
  <c r="D302" i="2" l="1"/>
  <c r="C303" i="2"/>
  <c r="D303" i="2" l="1"/>
  <c r="C304" i="2"/>
  <c r="D304" i="2" l="1"/>
  <c r="C305" i="2"/>
  <c r="C306" i="2" l="1"/>
  <c r="D305" i="2"/>
  <c r="C307" i="2" l="1"/>
  <c r="D306" i="2"/>
  <c r="D307" i="2" l="1"/>
  <c r="C308" i="2"/>
  <c r="C309" i="2" l="1"/>
  <c r="D308" i="2"/>
  <c r="C310" i="2" l="1"/>
  <c r="D309" i="2"/>
  <c r="C311" i="2" l="1"/>
  <c r="D310" i="2"/>
  <c r="D311" i="2" l="1"/>
  <c r="C312" i="2"/>
  <c r="C313" i="2" l="1"/>
  <c r="D312" i="2"/>
  <c r="D313" i="2" l="1"/>
  <c r="C314" i="2"/>
  <c r="C315" i="2" l="1"/>
  <c r="D314" i="2"/>
  <c r="C316" i="2" l="1"/>
  <c r="D315" i="2"/>
  <c r="D316" i="2" l="1"/>
  <c r="C317" i="2"/>
  <c r="C318" i="2" l="1"/>
  <c r="D317" i="2"/>
  <c r="C319" i="2" l="1"/>
  <c r="D318" i="2"/>
  <c r="D319" i="2" l="1"/>
  <c r="C320" i="2"/>
  <c r="D320" i="2" l="1"/>
  <c r="C321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D330" i="2" l="1"/>
  <c r="C331" i="2"/>
  <c r="D331" i="2" l="1"/>
  <c r="C332" i="2"/>
  <c r="D332" i="2" l="1"/>
  <c r="C333" i="2"/>
  <c r="D333" i="2" l="1"/>
  <c r="C334" i="2"/>
  <c r="D334" i="2" l="1"/>
  <c r="C335" i="2"/>
  <c r="C336" i="2" l="1"/>
  <c r="D335" i="2"/>
  <c r="C337" i="2" l="1"/>
  <c r="D336" i="2"/>
  <c r="D337" i="2" l="1"/>
  <c r="C338" i="2"/>
  <c r="C339" i="2" l="1"/>
  <c r="D338" i="2"/>
  <c r="C340" i="2" l="1"/>
  <c r="D339" i="2"/>
  <c r="D340" i="2" l="1"/>
  <c r="C341" i="2"/>
  <c r="C342" i="2" l="1"/>
  <c r="D341" i="2"/>
  <c r="C343" i="2" l="1"/>
  <c r="D342" i="2"/>
  <c r="C344" i="2" l="1"/>
  <c r="D343" i="2"/>
  <c r="D344" i="2" l="1"/>
  <c r="C345" i="2"/>
  <c r="C346" i="2" l="1"/>
  <c r="D345" i="2"/>
  <c r="D346" i="2" l="1"/>
  <c r="C347" i="2"/>
  <c r="C348" i="2" l="1"/>
  <c r="D347" i="2"/>
  <c r="C349" i="2" l="1"/>
  <c r="D348" i="2"/>
  <c r="D349" i="2" l="1"/>
  <c r="C350" i="2"/>
  <c r="D350" i="2" l="1"/>
  <c r="C351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D360" i="2" l="1"/>
  <c r="C361" i="2"/>
  <c r="C362" i="2" l="1"/>
  <c r="D361" i="2"/>
  <c r="D362" i="2" l="1"/>
  <c r="C363" i="2"/>
  <c r="C364" i="2" l="1"/>
  <c r="D363" i="2"/>
  <c r="C365" i="2" l="1"/>
  <c r="D364" i="2"/>
  <c r="C366" i="2" l="1"/>
  <c r="D365" i="2"/>
  <c r="C367" i="2" l="1"/>
  <c r="D366" i="2"/>
  <c r="C368" i="2" l="1"/>
  <c r="D367" i="2"/>
  <c r="D368" i="2" l="1"/>
  <c r="C22" i="1" s="1"/>
  <c r="C369" i="2"/>
  <c r="C21" i="1"/>
  <c r="D369" i="2" l="1"/>
  <c r="C370" i="2"/>
  <c r="C371" i="2" l="1"/>
  <c r="D370" i="2"/>
  <c r="D371" i="2" l="1"/>
  <c r="C372" i="2"/>
  <c r="C373" i="2" l="1"/>
  <c r="D372" i="2"/>
  <c r="C374" i="2" l="1"/>
  <c r="D373" i="2"/>
  <c r="D374" i="2" l="1"/>
  <c r="C375" i="2"/>
  <c r="C376" i="2" l="1"/>
  <c r="D375" i="2"/>
  <c r="D376" i="2" l="1"/>
  <c r="C377" i="2"/>
  <c r="D377" i="2" l="1"/>
  <c r="C378" i="2"/>
  <c r="D378" i="2" l="1"/>
  <c r="C379" i="2"/>
  <c r="C380" i="2" l="1"/>
  <c r="D379" i="2"/>
  <c r="D380" i="2" l="1"/>
  <c r="C381" i="2"/>
  <c r="D381" i="2" l="1"/>
  <c r="C382" i="2"/>
  <c r="D382" i="2" l="1"/>
  <c r="C383" i="2"/>
  <c r="C384" i="2" l="1"/>
  <c r="D383" i="2"/>
  <c r="C385" i="2" l="1"/>
  <c r="D384" i="2"/>
  <c r="C386" i="2" l="1"/>
  <c r="D385" i="2"/>
  <c r="D386" i="2" l="1"/>
  <c r="C387" i="2"/>
  <c r="C388" i="2" l="1"/>
  <c r="D387" i="2"/>
  <c r="D388" i="2" l="1"/>
  <c r="C389" i="2"/>
  <c r="D389" i="2" l="1"/>
  <c r="C390" i="2"/>
  <c r="D390" i="2" l="1"/>
  <c r="C391" i="2"/>
  <c r="C392" i="2" l="1"/>
  <c r="D391" i="2"/>
  <c r="D392" i="2" l="1"/>
  <c r="C393" i="2"/>
  <c r="D393" i="2" l="1"/>
  <c r="C394" i="2"/>
  <c r="C395" i="2" l="1"/>
  <c r="D394" i="2"/>
  <c r="D395" i="2" l="1"/>
  <c r="C396" i="2"/>
  <c r="D396" i="2" l="1"/>
  <c r="C397" i="2"/>
  <c r="C398" i="2" l="1"/>
  <c r="D397" i="2"/>
  <c r="C399" i="2" l="1"/>
  <c r="D398" i="2"/>
  <c r="C400" i="2" l="1"/>
  <c r="D399" i="2"/>
  <c r="D400" i="2" l="1"/>
  <c r="C401" i="2"/>
  <c r="D401" i="2" l="1"/>
  <c r="C402" i="2"/>
  <c r="D402" i="2" l="1"/>
  <c r="C403" i="2"/>
  <c r="D403" i="2" l="1"/>
  <c r="C404" i="2"/>
  <c r="C405" i="2" l="1"/>
  <c r="D404" i="2"/>
  <c r="D405" i="2" l="1"/>
  <c r="C406" i="2"/>
  <c r="C407" i="2" l="1"/>
  <c r="D406" i="2"/>
  <c r="D407" i="2" l="1"/>
  <c r="C408" i="2"/>
  <c r="D408" i="2" l="1"/>
  <c r="C409" i="2"/>
  <c r="C410" i="2" l="1"/>
  <c r="D409" i="2"/>
  <c r="C411" i="2" l="1"/>
  <c r="D410" i="2"/>
  <c r="C412" i="2" l="1"/>
  <c r="D411" i="2"/>
  <c r="D412" i="2" l="1"/>
  <c r="C413" i="2"/>
  <c r="D413" i="2" l="1"/>
  <c r="C414" i="2"/>
  <c r="C415" i="2" l="1"/>
  <c r="D414" i="2"/>
  <c r="C416" i="2" l="1"/>
  <c r="D415" i="2"/>
  <c r="D416" i="2" l="1"/>
  <c r="C417" i="2"/>
  <c r="C418" i="2" l="1"/>
  <c r="D417" i="2"/>
  <c r="D418" i="2" l="1"/>
  <c r="C419" i="2"/>
  <c r="D419" i="2" l="1"/>
  <c r="C420" i="2"/>
  <c r="D420" i="2" l="1"/>
  <c r="C421" i="2"/>
  <c r="D421" i="2" l="1"/>
  <c r="C422" i="2"/>
  <c r="D422" i="2" l="1"/>
  <c r="C423" i="2"/>
  <c r="D423" i="2" l="1"/>
  <c r="C424" i="2"/>
  <c r="D424" i="2" l="1"/>
  <c r="C425" i="2"/>
  <c r="D425" i="2" l="1"/>
  <c r="C426" i="2"/>
  <c r="D426" i="2" l="1"/>
  <c r="C427" i="2"/>
  <c r="C428" i="2" l="1"/>
  <c r="D427" i="2"/>
  <c r="C429" i="2" l="1"/>
  <c r="D428" i="2"/>
  <c r="D429" i="2" l="1"/>
  <c r="C430" i="2"/>
  <c r="D430" i="2" l="1"/>
  <c r="C431" i="2"/>
  <c r="C432" i="2" l="1"/>
  <c r="D431" i="2"/>
  <c r="D432" i="2" l="1"/>
  <c r="C433" i="2"/>
  <c r="D433" i="2" l="1"/>
  <c r="C434" i="2"/>
  <c r="D434" i="2" l="1"/>
  <c r="C435" i="2"/>
  <c r="C436" i="2" l="1"/>
  <c r="D435" i="2"/>
  <c r="D436" i="2" l="1"/>
  <c r="C437" i="2"/>
  <c r="D437" i="2" l="1"/>
  <c r="C438" i="2"/>
  <c r="C439" i="2" l="1"/>
  <c r="D438" i="2"/>
  <c r="C440" i="2" l="1"/>
  <c r="D439" i="2"/>
  <c r="D440" i="2" l="1"/>
  <c r="C441" i="2"/>
  <c r="C442" i="2" l="1"/>
  <c r="D441" i="2"/>
  <c r="C443" i="2" l="1"/>
  <c r="D442" i="2"/>
  <c r="C444" i="2" l="1"/>
  <c r="D443" i="2"/>
  <c r="C445" i="2" l="1"/>
  <c r="D444" i="2"/>
  <c r="D445" i="2" l="1"/>
  <c r="C446" i="2"/>
  <c r="C447" i="2" l="1"/>
  <c r="D446" i="2"/>
  <c r="C448" i="2" l="1"/>
  <c r="D447" i="2"/>
  <c r="D448" i="2" l="1"/>
  <c r="C449" i="2"/>
  <c r="D449" i="2" l="1"/>
  <c r="C450" i="2"/>
  <c r="D450" i="2" l="1"/>
  <c r="C451" i="2"/>
  <c r="D451" i="2" l="1"/>
  <c r="C452" i="2"/>
  <c r="C453" i="2" l="1"/>
  <c r="D452" i="2"/>
  <c r="C454" i="2" l="1"/>
  <c r="D453" i="2"/>
  <c r="C455" i="2" l="1"/>
  <c r="D454" i="2"/>
  <c r="C456" i="2" l="1"/>
  <c r="D455" i="2"/>
  <c r="D456" i="2" l="1"/>
  <c r="C457" i="2"/>
  <c r="C458" i="2" l="1"/>
  <c r="D457" i="2"/>
  <c r="D458" i="2" l="1"/>
  <c r="C459" i="2"/>
  <c r="D459" i="2" l="1"/>
  <c r="C460" i="2"/>
  <c r="C461" i="2" l="1"/>
  <c r="D460" i="2"/>
  <c r="C462" i="2" l="1"/>
  <c r="D461" i="2"/>
  <c r="C463" i="2" l="1"/>
  <c r="D462" i="2"/>
  <c r="D463" i="2" l="1"/>
  <c r="C464" i="2"/>
  <c r="D464" i="2" l="1"/>
  <c r="C465" i="2"/>
  <c r="C466" i="2" l="1"/>
  <c r="D465" i="2"/>
  <c r="D466" i="2" l="1"/>
  <c r="C467" i="2"/>
  <c r="C468" i="2" l="1"/>
  <c r="D467" i="2"/>
  <c r="C469" i="2" l="1"/>
  <c r="D468" i="2"/>
  <c r="C470" i="2" l="1"/>
  <c r="D469" i="2"/>
  <c r="C471" i="2" l="1"/>
  <c r="D470" i="2"/>
  <c r="D471" i="2" l="1"/>
  <c r="C472" i="2"/>
  <c r="C473" i="2" l="1"/>
  <c r="D472" i="2"/>
  <c r="C474" i="2" l="1"/>
  <c r="D473" i="2"/>
  <c r="D474" i="2" l="1"/>
  <c r="C475" i="2"/>
  <c r="C476" i="2" l="1"/>
  <c r="D475" i="2"/>
  <c r="D476" i="2" l="1"/>
  <c r="C477" i="2"/>
  <c r="D477" i="2" l="1"/>
  <c r="C478" i="2"/>
  <c r="C479" i="2" l="1"/>
  <c r="D478" i="2"/>
  <c r="D479" i="2" l="1"/>
  <c r="C480" i="2"/>
  <c r="C481" i="2" l="1"/>
  <c r="D480" i="2"/>
  <c r="C482" i="2" l="1"/>
  <c r="D481" i="2"/>
  <c r="C483" i="2" l="1"/>
  <c r="D482" i="2"/>
  <c r="D483" i="2" l="1"/>
  <c r="C484" i="2"/>
  <c r="D484" i="2" l="1"/>
  <c r="C485" i="2"/>
  <c r="D485" i="2" l="1"/>
  <c r="C486" i="2"/>
  <c r="C487" i="2" l="1"/>
  <c r="D486" i="2"/>
  <c r="C488" i="2" l="1"/>
  <c r="D487" i="2"/>
  <c r="D488" i="2" l="1"/>
  <c r="C489" i="2"/>
  <c r="C490" i="2" l="1"/>
  <c r="D489" i="2"/>
  <c r="D490" i="2" l="1"/>
  <c r="C491" i="2"/>
  <c r="D491" i="2" l="1"/>
  <c r="C492" i="2"/>
  <c r="C493" i="2" l="1"/>
  <c r="D492" i="2"/>
  <c r="D493" i="2" l="1"/>
  <c r="C494" i="2"/>
  <c r="C495" i="2" l="1"/>
  <c r="D494" i="2"/>
  <c r="D495" i="2" l="1"/>
  <c r="C496" i="2"/>
  <c r="D496" i="2" l="1"/>
  <c r="C497" i="2"/>
  <c r="D497" i="2" l="1"/>
  <c r="C498" i="2"/>
  <c r="C499" i="2" l="1"/>
  <c r="D498" i="2"/>
  <c r="C500" i="2" l="1"/>
  <c r="D499" i="2"/>
  <c r="C501" i="2" l="1"/>
  <c r="D500" i="2"/>
  <c r="D501" i="2" l="1"/>
  <c r="C502" i="2"/>
  <c r="C503" i="2" l="1"/>
  <c r="D502" i="2"/>
  <c r="D503" i="2" l="1"/>
  <c r="C504" i="2"/>
  <c r="C505" i="2" l="1"/>
  <c r="D504" i="2"/>
  <c r="C506" i="2" l="1"/>
  <c r="D505" i="2"/>
  <c r="C507" i="2" l="1"/>
  <c r="D506" i="2"/>
  <c r="C508" i="2" l="1"/>
  <c r="D507" i="2"/>
  <c r="D508" i="2" l="1"/>
  <c r="C509" i="2"/>
  <c r="C510" i="2" l="1"/>
  <c r="D509" i="2"/>
  <c r="C511" i="2" l="1"/>
  <c r="D510" i="2"/>
  <c r="D511" i="2" l="1"/>
  <c r="C512" i="2"/>
  <c r="C513" i="2" l="1"/>
  <c r="D512" i="2"/>
  <c r="C514" i="2" l="1"/>
  <c r="D513" i="2"/>
  <c r="D514" i="2" l="1"/>
  <c r="C515" i="2"/>
  <c r="C516" i="2" l="1"/>
  <c r="D515" i="2"/>
  <c r="D516" i="2" l="1"/>
  <c r="C517" i="2"/>
  <c r="D517" i="2" l="1"/>
  <c r="C518" i="2"/>
  <c r="C519" i="2" l="1"/>
  <c r="D518" i="2"/>
  <c r="D519" i="2" l="1"/>
  <c r="C520" i="2"/>
  <c r="D520" i="2" l="1"/>
  <c r="C521" i="2"/>
  <c r="C522" i="2" l="1"/>
  <c r="D521" i="2"/>
  <c r="C523" i="2" l="1"/>
  <c r="D522" i="2"/>
  <c r="D523" i="2" l="1"/>
  <c r="C524" i="2"/>
  <c r="C525" i="2" l="1"/>
  <c r="D524" i="2"/>
  <c r="D525" i="2" l="1"/>
  <c r="C526" i="2"/>
  <c r="D526" i="2" l="1"/>
  <c r="C527" i="2"/>
  <c r="C528" i="2" l="1"/>
  <c r="D527" i="2"/>
  <c r="C529" i="2" l="1"/>
  <c r="D528" i="2"/>
  <c r="D529" i="2" l="1"/>
  <c r="C530" i="2"/>
  <c r="D530" i="2" l="1"/>
  <c r="C531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D537" i="2" l="1"/>
  <c r="C538" i="2"/>
  <c r="D538" i="2" l="1"/>
  <c r="C539" i="2"/>
  <c r="C540" i="2" l="1"/>
  <c r="D539" i="2"/>
  <c r="D540" i="2" l="1"/>
  <c r="C541" i="2"/>
  <c r="D541" i="2" l="1"/>
  <c r="C542" i="2"/>
  <c r="D542" i="2" l="1"/>
  <c r="C543" i="2"/>
  <c r="D543" i="2" l="1"/>
  <c r="C544" i="2"/>
  <c r="C545" i="2" l="1"/>
  <c r="D544" i="2"/>
  <c r="C546" i="2" l="1"/>
  <c r="D545" i="2"/>
  <c r="C547" i="2" l="1"/>
  <c r="D546" i="2"/>
  <c r="C548" i="2" l="1"/>
  <c r="D547" i="2"/>
  <c r="C549" i="2" l="1"/>
  <c r="D548" i="2"/>
  <c r="D549" i="2" l="1"/>
  <c r="C550" i="2"/>
  <c r="D550" i="2" l="1"/>
  <c r="C551" i="2"/>
  <c r="C552" i="2" l="1"/>
  <c r="D551" i="2"/>
  <c r="C553" i="2" l="1"/>
  <c r="D552" i="2"/>
  <c r="D553" i="2" l="1"/>
  <c r="C554" i="2"/>
  <c r="D554" i="2" l="1"/>
  <c r="C555" i="2"/>
  <c r="C556" i="2" l="1"/>
  <c r="D555" i="2"/>
  <c r="D556" i="2" l="1"/>
  <c r="C557" i="2"/>
  <c r="D557" i="2" l="1"/>
  <c r="C558" i="2"/>
  <c r="D558" i="2" l="1"/>
  <c r="C559" i="2"/>
  <c r="C560" i="2" l="1"/>
  <c r="D559" i="2"/>
  <c r="C561" i="2" l="1"/>
  <c r="D560" i="2"/>
  <c r="D561" i="2" l="1"/>
  <c r="C562" i="2"/>
  <c r="D562" i="2" l="1"/>
  <c r="C563" i="2"/>
  <c r="D563" i="2" l="1"/>
  <c r="C564" i="2"/>
  <c r="C565" i="2" l="1"/>
  <c r="D564" i="2"/>
  <c r="C566" i="2" l="1"/>
  <c r="D565" i="2"/>
  <c r="C567" i="2" l="1"/>
  <c r="D566" i="2"/>
  <c r="D567" i="2" l="1"/>
  <c r="C568" i="2"/>
  <c r="D568" i="2" l="1"/>
  <c r="C569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D575" i="2" l="1"/>
  <c r="C576" i="2"/>
  <c r="C577" i="2" l="1"/>
  <c r="D576" i="2"/>
  <c r="C578" i="2" l="1"/>
  <c r="D577" i="2"/>
  <c r="D578" i="2" l="1"/>
  <c r="C579" i="2"/>
  <c r="D579" i="2" l="1"/>
  <c r="C580" i="2"/>
  <c r="C581" i="2" l="1"/>
  <c r="D580" i="2"/>
  <c r="C582" i="2" l="1"/>
  <c r="D581" i="2"/>
  <c r="D582" i="2" l="1"/>
  <c r="C583" i="2"/>
  <c r="D583" i="2" l="1"/>
  <c r="C584" i="2"/>
  <c r="D584" i="2" l="1"/>
  <c r="C585" i="2"/>
  <c r="C586" i="2" l="1"/>
  <c r="D585" i="2"/>
  <c r="D586" i="2" l="1"/>
  <c r="C587" i="2"/>
  <c r="C588" i="2" l="1"/>
  <c r="D587" i="2"/>
  <c r="C589" i="2" l="1"/>
  <c r="D588" i="2"/>
  <c r="D589" i="2" l="1"/>
  <c r="C590" i="2"/>
  <c r="D590" i="2" l="1"/>
  <c r="C591" i="2"/>
  <c r="C592" i="2" l="1"/>
  <c r="D591" i="2"/>
  <c r="C593" i="2" l="1"/>
  <c r="D592" i="2"/>
  <c r="C594" i="2" l="1"/>
  <c r="D593" i="2"/>
  <c r="D594" i="2" l="1"/>
  <c r="C595" i="2"/>
  <c r="C596" i="2" l="1"/>
  <c r="D595" i="2"/>
  <c r="D596" i="2" l="1"/>
  <c r="C597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D603" i="2" l="1"/>
  <c r="C604" i="2"/>
  <c r="D604" i="2" l="1"/>
  <c r="C605" i="2"/>
  <c r="C606" i="2" l="1"/>
  <c r="D605" i="2"/>
  <c r="C607" i="2" l="1"/>
  <c r="D606" i="2"/>
  <c r="D607" i="2" l="1"/>
  <c r="C608" i="2"/>
  <c r="D608" i="2" l="1"/>
  <c r="C609" i="2"/>
  <c r="D609" i="2" l="1"/>
  <c r="C610" i="2"/>
  <c r="D610" i="2" l="1"/>
  <c r="C611" i="2"/>
  <c r="D611" i="2" l="1"/>
  <c r="C612" i="2"/>
  <c r="C613" i="2" l="1"/>
  <c r="D612" i="2"/>
  <c r="C614" i="2" l="1"/>
  <c r="D613" i="2"/>
  <c r="C615" i="2" l="1"/>
  <c r="D614" i="2"/>
  <c r="C616" i="2" l="1"/>
  <c r="D615" i="2"/>
  <c r="D616" i="2" l="1"/>
  <c r="C617" i="2"/>
  <c r="C618" i="2" l="1"/>
  <c r="D617" i="2"/>
  <c r="C619" i="2" l="1"/>
  <c r="D618" i="2"/>
  <c r="D619" i="2" l="1"/>
  <c r="C620" i="2"/>
  <c r="C621" i="2" l="1"/>
  <c r="D620" i="2"/>
  <c r="D621" i="2" l="1"/>
  <c r="C622" i="2"/>
  <c r="D622" i="2" l="1"/>
  <c r="C623" i="2"/>
  <c r="C624" i="2" l="1"/>
  <c r="D623" i="2"/>
  <c r="D624" i="2" l="1"/>
  <c r="C625" i="2"/>
  <c r="D625" i="2" l="1"/>
  <c r="C626" i="2"/>
  <c r="D626" i="2" l="1"/>
  <c r="C627" i="2"/>
  <c r="C628" i="2" l="1"/>
  <c r="D627" i="2"/>
  <c r="D628" i="2" l="1"/>
  <c r="C629" i="2"/>
  <c r="C630" i="2" l="1"/>
  <c r="D629" i="2"/>
  <c r="C631" i="2" l="1"/>
  <c r="D630" i="2"/>
  <c r="D631" i="2" l="1"/>
  <c r="C632" i="2"/>
  <c r="D632" i="2" l="1"/>
  <c r="C633" i="2"/>
  <c r="D633" i="2" l="1"/>
  <c r="C634" i="2"/>
  <c r="D634" i="2" l="1"/>
  <c r="C635" i="2"/>
  <c r="D635" i="2" l="1"/>
  <c r="C636" i="2"/>
  <c r="C637" i="2" l="1"/>
  <c r="D636" i="2"/>
  <c r="D637" i="2" l="1"/>
  <c r="C638" i="2"/>
  <c r="D638" i="2" l="1"/>
  <c r="C639" i="2"/>
  <c r="C640" i="2" l="1"/>
  <c r="D639" i="2"/>
  <c r="D640" i="2" l="1"/>
  <c r="C641" i="2"/>
  <c r="C642" i="2" l="1"/>
  <c r="D641" i="2"/>
  <c r="C643" i="2" l="1"/>
  <c r="D642" i="2"/>
  <c r="C644" i="2" l="1"/>
  <c r="D643" i="2"/>
  <c r="C645" i="2" l="1"/>
  <c r="D644" i="2"/>
  <c r="D645" i="2" l="1"/>
  <c r="C646" i="2"/>
  <c r="D646" i="2" l="1"/>
  <c r="C647" i="2"/>
  <c r="C648" i="2" l="1"/>
  <c r="D647" i="2"/>
  <c r="D648" i="2" l="1"/>
  <c r="C649" i="2"/>
  <c r="C650" i="2" l="1"/>
  <c r="D649" i="2"/>
  <c r="D650" i="2" l="1"/>
  <c r="C651" i="2"/>
  <c r="C652" i="2" l="1"/>
  <c r="D651" i="2"/>
  <c r="D652" i="2" l="1"/>
  <c r="C653" i="2"/>
  <c r="D653" i="2" l="1"/>
  <c r="C654" i="2"/>
  <c r="C655" i="2" l="1"/>
  <c r="D654" i="2"/>
  <c r="D655" i="2" l="1"/>
  <c r="C656" i="2"/>
  <c r="C657" i="2" l="1"/>
  <c r="D656" i="2"/>
  <c r="C658" i="2" l="1"/>
  <c r="D657" i="2"/>
  <c r="D658" i="2" l="1"/>
  <c r="C659" i="2"/>
  <c r="C660" i="2" l="1"/>
  <c r="D659" i="2"/>
  <c r="D660" i="2" l="1"/>
  <c r="C661" i="2"/>
  <c r="C662" i="2" l="1"/>
  <c r="D661" i="2"/>
  <c r="D662" i="2" l="1"/>
  <c r="C663" i="2"/>
  <c r="C664" i="2" l="1"/>
  <c r="D663" i="2"/>
  <c r="D664" i="2" l="1"/>
  <c r="C665" i="2"/>
  <c r="D665" i="2" l="1"/>
  <c r="C666" i="2"/>
  <c r="C667" i="2" l="1"/>
  <c r="D666" i="2"/>
  <c r="C668" i="2" l="1"/>
  <c r="D667" i="2"/>
  <c r="C669" i="2" l="1"/>
  <c r="D668" i="2"/>
  <c r="D669" i="2" l="1"/>
  <c r="C670" i="2"/>
  <c r="C671" i="2" l="1"/>
  <c r="D670" i="2"/>
  <c r="C672" i="2" l="1"/>
  <c r="D671" i="2"/>
  <c r="C673" i="2" l="1"/>
  <c r="D672" i="2"/>
  <c r="C674" i="2" l="1"/>
  <c r="D673" i="2"/>
  <c r="C675" i="2" l="1"/>
  <c r="D674" i="2"/>
  <c r="D675" i="2" l="1"/>
  <c r="C676" i="2"/>
  <c r="D676" i="2" l="1"/>
  <c r="C677" i="2"/>
  <c r="D677" i="2" l="1"/>
  <c r="C678" i="2"/>
  <c r="D678" i="2" l="1"/>
  <c r="C679" i="2"/>
  <c r="C680" i="2" l="1"/>
  <c r="D679" i="2"/>
  <c r="C681" i="2" l="1"/>
  <c r="D680" i="2"/>
  <c r="D681" i="2" l="1"/>
  <c r="C682" i="2"/>
  <c r="D682" i="2" l="1"/>
  <c r="C683" i="2"/>
  <c r="D683" i="2" l="1"/>
  <c r="C684" i="2"/>
  <c r="C685" i="2" l="1"/>
  <c r="D684" i="2"/>
  <c r="D685" i="2" l="1"/>
  <c r="C686" i="2"/>
  <c r="D686" i="2" l="1"/>
  <c r="C687" i="2"/>
  <c r="C688" i="2" l="1"/>
  <c r="D687" i="2"/>
  <c r="C689" i="2" l="1"/>
  <c r="D688" i="2"/>
  <c r="D689" i="2" l="1"/>
  <c r="C690" i="2"/>
  <c r="D690" i="2" l="1"/>
  <c r="C691" i="2"/>
  <c r="D691" i="2" l="1"/>
  <c r="C692" i="2"/>
  <c r="D692" i="2" l="1"/>
  <c r="C693" i="2"/>
  <c r="C694" i="2" l="1"/>
  <c r="D693" i="2"/>
  <c r="D694" i="2" l="1"/>
  <c r="C695" i="2"/>
  <c r="C696" i="2" l="1"/>
  <c r="D695" i="2"/>
  <c r="D696" i="2" l="1"/>
  <c r="C697" i="2"/>
  <c r="D697" i="2" l="1"/>
  <c r="C698" i="2"/>
  <c r="D698" i="2" l="1"/>
  <c r="C699" i="2"/>
  <c r="D699" i="2" l="1"/>
  <c r="C700" i="2"/>
  <c r="D700" i="2" l="1"/>
  <c r="C701" i="2"/>
  <c r="C702" i="2" l="1"/>
  <c r="D701" i="2"/>
  <c r="C703" i="2" l="1"/>
  <c r="D702" i="2"/>
  <c r="D703" i="2" l="1"/>
  <c r="C704" i="2"/>
  <c r="C705" i="2" l="1"/>
  <c r="D704" i="2"/>
  <c r="D705" i="2" l="1"/>
  <c r="C706" i="2"/>
  <c r="D706" i="2" l="1"/>
  <c r="C707" i="2"/>
  <c r="C708" i="2" l="1"/>
  <c r="D707" i="2"/>
  <c r="C709" i="2" l="1"/>
  <c r="D708" i="2"/>
  <c r="C710" i="2" l="1"/>
  <c r="D709" i="2"/>
  <c r="D710" i="2" l="1"/>
  <c r="C711" i="2"/>
  <c r="C712" i="2" l="1"/>
  <c r="D711" i="2"/>
  <c r="C713" i="2" l="1"/>
  <c r="D712" i="2"/>
  <c r="D713" i="2" l="1"/>
  <c r="C714" i="2"/>
  <c r="D714" i="2" l="1"/>
  <c r="C715" i="2"/>
  <c r="C716" i="2" l="1"/>
  <c r="D715" i="2"/>
  <c r="D716" i="2" l="1"/>
  <c r="C717" i="2"/>
  <c r="D717" i="2" l="1"/>
  <c r="C718" i="2"/>
  <c r="D718" i="2" l="1"/>
  <c r="C719" i="2"/>
  <c r="C720" i="2" l="1"/>
  <c r="D719" i="2"/>
  <c r="D720" i="2" l="1"/>
  <c r="C721" i="2"/>
  <c r="C722" i="2" l="1"/>
  <c r="D721" i="2"/>
  <c r="C723" i="2" l="1"/>
  <c r="D722" i="2"/>
  <c r="C724" i="2" l="1"/>
  <c r="D723" i="2"/>
  <c r="D724" i="2" l="1"/>
  <c r="C725" i="2"/>
  <c r="C726" i="2" l="1"/>
  <c r="D725" i="2"/>
  <c r="C727" i="2" l="1"/>
  <c r="D726" i="2"/>
  <c r="D727" i="2" l="1"/>
  <c r="C728" i="2"/>
  <c r="D728" i="2" s="1"/>
</calcChain>
</file>

<file path=xl/sharedStrings.xml><?xml version="1.0" encoding="utf-8"?>
<sst xmlns="http://schemas.openxmlformats.org/spreadsheetml/2006/main" count="36" uniqueCount="34">
  <si>
    <t>Informe os dados abaixo para ver a mágica dos Juros Compostos Funcionando</t>
  </si>
  <si>
    <t>Acumulo de Patrimônio</t>
  </si>
  <si>
    <t>Dados</t>
  </si>
  <si>
    <t>Valor Inicial</t>
  </si>
  <si>
    <t>Quanto pretende Investir Mensalmente</t>
  </si>
  <si>
    <t>Por quantos Anos</t>
  </si>
  <si>
    <t>Crescimento anual dos aportes</t>
  </si>
  <si>
    <t>Taxa de retorno Anual</t>
  </si>
  <si>
    <t>Renda Mensal</t>
  </si>
  <si>
    <t>Projetado</t>
  </si>
  <si>
    <t>Real</t>
  </si>
  <si>
    <t>Variação</t>
  </si>
  <si>
    <t>Retorno em dividendos mensal</t>
  </si>
  <si>
    <t>IDADE</t>
  </si>
  <si>
    <t>Patrimônio ao final de 10 anos</t>
  </si>
  <si>
    <t>Renda mensal ao final de 10 anos</t>
  </si>
  <si>
    <t>Patrimônio ao final de 20 anos</t>
  </si>
  <si>
    <t>Renda mensal ao final de 20 anos</t>
  </si>
  <si>
    <t>Patrimônio ao final de 30 anos</t>
  </si>
  <si>
    <t>Renda mensal ao final de 30 anos</t>
  </si>
  <si>
    <t>Importante: os números apresentados são somente simulações, não uma garantia de retorno!</t>
  </si>
  <si>
    <t>Mês</t>
  </si>
  <si>
    <t>Inicial</t>
  </si>
  <si>
    <t>Rentabilidade</t>
  </si>
  <si>
    <t>Crescimento</t>
  </si>
  <si>
    <t>Aportes</t>
  </si>
  <si>
    <t>Prazo</t>
  </si>
  <si>
    <t>Renda</t>
  </si>
  <si>
    <t>Aporte</t>
  </si>
  <si>
    <t>Patrimônio</t>
  </si>
  <si>
    <t>Teste do milhão</t>
  </si>
  <si>
    <t>Idade</t>
  </si>
  <si>
    <t xml:space="preserve"> Juros Compostos</t>
  </si>
  <si>
    <t>Dados a serem Projetados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</si>
</sst>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0.0%"/>
  </numFmts>
  <fonts count="20" x14ac:knownFonts="1">
    <font>
      <b/>
      <sz val="13"/>
      <color rgb="FFBAB6AC"/>
      <name val="Calibri"/>
    </font>
    <font>
      <b/>
      <sz val="16"/>
      <color rgb="FFA1D23A"/>
      <name val="Calibri"/>
    </font>
    <font>
      <b/>
      <sz val="31"/>
      <color rgb="FF0EAACF"/>
      <name val="Calibri"/>
    </font>
    <font>
      <b/>
      <sz val="9"/>
      <color rgb="FF595959"/>
      <name val="Calibri"/>
    </font>
    <font>
      <b/>
      <sz val="25"/>
      <color rgb="FF00B0F0"/>
      <name val="Calibri"/>
    </font>
    <font>
      <b/>
      <sz val="13"/>
      <color rgb="FF00B0F0"/>
      <name val="Calibri"/>
    </font>
    <font>
      <b/>
      <sz val="13"/>
      <color rgb="FFA1D23A"/>
      <name val="Calibri"/>
    </font>
    <font>
      <b/>
      <sz val="13"/>
      <color rgb="FF595959"/>
      <name val="Calibri"/>
    </font>
    <font>
      <b/>
      <sz val="13"/>
      <color rgb="FF3F3F3F"/>
      <name val="Calibri"/>
    </font>
    <font>
      <sz val="13"/>
      <color rgb="FF3F3F3F"/>
      <name val="Calibri"/>
    </font>
    <font>
      <sz val="13"/>
      <color theme="1"/>
      <name val="Calibri"/>
    </font>
    <font>
      <b/>
      <sz val="25"/>
      <color rgb="FFA1D23A"/>
      <name val="Calibri"/>
    </font>
    <font>
      <b/>
      <sz val="25"/>
      <color rgb="FFDA6109"/>
      <name val="Calibri"/>
    </font>
    <font>
      <sz val="13"/>
      <name val="Calibri"/>
    </font>
    <font>
      <sz val="13"/>
      <color theme="1"/>
      <name val="Calibri"/>
      <family val="2"/>
    </font>
    <font>
      <b/>
      <sz val="13"/>
      <color theme="1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6"/>
      <color theme="1" tint="4.9989318521683403E-2"/>
      <name val="Calibri"/>
      <family val="2"/>
    </font>
    <font>
      <b/>
      <sz val="13"/>
      <color theme="1" tint="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8F1FB"/>
        <bgColor rgb="FFC8F1FB"/>
      </patternFill>
    </fill>
    <fill>
      <patternFill patternType="solid">
        <fgColor rgb="FFECF5D7"/>
        <bgColor rgb="FFECF5D7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FF00"/>
      </patternFill>
    </fill>
    <fill>
      <patternFill patternType="solid">
        <fgColor theme="6"/>
        <bgColor rgb="FF783F04"/>
      </patternFill>
    </fill>
    <fill>
      <patternFill patternType="solid">
        <fgColor rgb="FF49DF41"/>
        <bgColor rgb="FF6AA84F"/>
      </patternFill>
    </fill>
    <fill>
      <patternFill patternType="solid">
        <fgColor rgb="FF62B271"/>
        <bgColor rgb="FF274E13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BD8D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3" fontId="6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10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3" fontId="5" fillId="0" borderId="5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10" fontId="9" fillId="2" borderId="6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1" fillId="0" borderId="6" xfId="0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10" fontId="8" fillId="3" borderId="6" xfId="0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7" fillId="5" borderId="2" xfId="0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164" fontId="19" fillId="6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vertical="center"/>
    </xf>
    <xf numFmtId="164" fontId="16" fillId="7" borderId="2" xfId="0" applyNumberFormat="1" applyFont="1" applyFill="1" applyBorder="1" applyAlignment="1">
      <alignment vertical="center"/>
    </xf>
    <xf numFmtId="0" fontId="18" fillId="8" borderId="2" xfId="0" applyFont="1" applyFill="1" applyBorder="1" applyAlignment="1">
      <alignment vertical="center"/>
    </xf>
    <xf numFmtId="164" fontId="18" fillId="8" borderId="2" xfId="0" applyNumberFormat="1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B271"/>
      <color rgb="FF49DF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1301941844876259"/>
          <c:y val="1.0275122272555667E-2"/>
          <c:w val="0.76542771340277438"/>
          <c:h val="0.891312760109516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Tabela!$A$8</c:f>
              <c:strCache>
                <c:ptCount val="1"/>
                <c:pt idx="0">
                  <c:v>Mês</c:v>
                </c:pt>
              </c:strCache>
            </c:strRef>
          </c:tx>
          <c:spPr>
            <a:solidFill>
              <a:srgbClr val="0EAACF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Tabela!$A$9:$A$249</c:f>
              <c:numCache>
                <c:formatCode>General</c:formatCode>
                <c:ptCount val="2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4A-4F6F-B69D-5419F1153F0A}"/>
            </c:ext>
          </c:extLst>
        </c:ser>
        <c:ser>
          <c:idx val="1"/>
          <c:order val="1"/>
          <c:tx>
            <c:strRef>
              <c:f>Tabela!$C$8</c:f>
              <c:strCache>
                <c:ptCount val="1"/>
                <c:pt idx="0">
                  <c:v>Patrimônio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val>
            <c:numRef>
              <c:f>Tabela!$C$9:$C$249</c:f>
              <c:numCache>
                <c:formatCode>_("R$"* #,##0.00_);_("R$"* \(#,##0.00\);_("R$"* "-"??_);_(@_)</c:formatCode>
                <c:ptCount val="241"/>
                <c:pt idx="0">
                  <c:v>5500</c:v>
                </c:pt>
                <c:pt idx="1">
                  <c:v>6064.4320430591933</c:v>
                </c:pt>
                <c:pt idx="2">
                  <c:v>6635.4763606097285</c:v>
                </c:pt>
                <c:pt idx="3">
                  <c:v>7213.2104148979224</c:v>
                </c:pt>
                <c:pt idx="4">
                  <c:v>7797.7125756338728</c:v>
                </c:pt>
                <c:pt idx="5">
                  <c:v>8389.0621306223184</c:v>
                </c:pt>
                <c:pt idx="6">
                  <c:v>8987.3392965180465</c:v>
                </c:pt>
                <c:pt idx="7">
                  <c:v>9592.6252297072897</c:v>
                </c:pt>
                <c:pt idx="8">
                  <c:v>10205.002037316601</c:v>
                </c:pt>
                <c:pt idx="9">
                  <c:v>10824.552788350698</c:v>
                </c:pt>
                <c:pt idx="10">
                  <c:v>11451.361524960794</c:v>
                </c:pt>
                <c:pt idx="11">
                  <c:v>12085.513273844916</c:v>
                </c:pt>
                <c:pt idx="12">
                  <c:v>12802.094057781795</c:v>
                </c:pt>
                <c:pt idx="13">
                  <c:v>13527.069526068857</c:v>
                </c:pt>
                <c:pt idx="14">
                  <c:v>14260.538021735834</c:v>
                </c:pt>
                <c:pt idx="15">
                  <c:v>15002.599039892881</c:v>
                </c:pt>
                <c:pt idx="16">
                  <c:v>15753.353241227098</c:v>
                </c:pt>
                <c:pt idx="17">
                  <c:v>16512.902465657178</c:v>
                </c:pt>
                <c:pt idx="18">
                  <c:v>17281.349746147993</c:v>
                </c:pt>
                <c:pt idx="19">
                  <c:v>18058.799322687046</c:v>
                </c:pt>
                <c:pt idx="20">
                  <c:v>18845.356656424628</c:v>
                </c:pt>
                <c:pt idx="21">
                  <c:v>19641.128443979647</c:v>
                </c:pt>
                <c:pt idx="22">
                  <c:v>20446.222631913039</c:v>
                </c:pt>
                <c:pt idx="23">
                  <c:v>21260.748431370725</c:v>
                </c:pt>
                <c:pt idx="24">
                  <c:v>22171.066332898135</c:v>
                </c:pt>
                <c:pt idx="25">
                  <c:v>23092.048533012596</c:v>
                </c:pt>
                <c:pt idx="26">
                  <c:v>24023.819963086062</c:v>
                </c:pt>
                <c:pt idx="27">
                  <c:v>24966.507018051128</c:v>
                </c:pt>
                <c:pt idx="28">
                  <c:v>25920.237573546532</c:v>
                </c:pt>
                <c:pt idx="29">
                  <c:v>26885.141003263492</c:v>
                </c:pt>
                <c:pt idx="30">
                  <c:v>27861.348196495266</c:v>
                </c:pt>
                <c:pt idx="31">
                  <c:v>28848.991575892316</c:v>
                </c:pt>
                <c:pt idx="32">
                  <c:v>29848.205115425444</c:v>
                </c:pt>
                <c:pt idx="33">
                  <c:v>30859.124358559395</c:v>
                </c:pt>
                <c:pt idx="34">
                  <c:v>31881.886436639343</c:v>
                </c:pt>
                <c:pt idx="35">
                  <c:v>32916.630087492769</c:v>
                </c:pt>
                <c:pt idx="36">
                  <c:v>34062.683174249294</c:v>
                </c:pt>
                <c:pt idx="37">
                  <c:v>35222.162177702914</c:v>
                </c:pt>
                <c:pt idx="38">
                  <c:v>36395.224381352309</c:v>
                </c:pt>
                <c:pt idx="39">
                  <c:v>37582.028911259273</c:v>
                </c:pt>
                <c:pt idx="40">
                  <c:v>38782.7367576342</c:v>
                </c:pt>
                <c:pt idx="41">
                  <c:v>39997.510796674425</c:v>
                </c:pt>
                <c:pt idx="42">
                  <c:v>41226.515812658407</c:v>
                </c:pt>
                <c:pt idx="43">
                  <c:v>42469.918520298721</c:v>
                </c:pt>
                <c:pt idx="44">
                  <c:v>43727.887587356963</c:v>
                </c:pt>
                <c:pt idx="45">
                  <c:v>45000.593657523539</c:v>
                </c:pt>
                <c:pt idx="46">
                  <c:v>46288.209373565507</c:v>
                </c:pt>
                <c:pt idx="47">
                  <c:v>47590.909400745608</c:v>
                </c:pt>
                <c:pt idx="48">
                  <c:v>49022.936075515616</c:v>
                </c:pt>
                <c:pt idx="49">
                  <c:v>50471.738823807565</c:v>
                </c:pt>
                <c:pt idx="50">
                  <c:v>51937.514175929013</c:v>
                </c:pt>
                <c:pt idx="51">
                  <c:v>53420.460964523729</c:v>
                </c:pt>
                <c:pt idx="52">
                  <c:v>54920.780351543399</c:v>
                </c:pt>
                <c:pt idx="53">
                  <c:v>56438.67585553525</c:v>
                </c:pt>
                <c:pt idx="54">
                  <c:v>57974.353379249384</c:v>
                </c:pt>
                <c:pt idx="55">
                  <c:v>59528.021237569512</c:v>
                </c:pt>
                <c:pt idx="56">
                  <c:v>61099.890185770906</c:v>
                </c:pt>
                <c:pt idx="57">
                  <c:v>62690.173448109381</c:v>
                </c:pt>
                <c:pt idx="58">
                  <c:v>64299.086746745183</c:v>
                </c:pt>
                <c:pt idx="59">
                  <c:v>65926.848331005749</c:v>
                </c:pt>
                <c:pt idx="60">
                  <c:v>67704.854475741246</c:v>
                </c:pt>
                <c:pt idx="61">
                  <c:v>69503.689814745318</c:v>
                </c:pt>
                <c:pt idx="62">
                  <c:v>71323.598360298318</c:v>
                </c:pt>
                <c:pt idx="63">
                  <c:v>73164.826983264196</c:v>
                </c:pt>
                <c:pt idx="64">
                  <c:v>75027.625446578575</c:v>
                </c:pt>
                <c:pt idx="65">
                  <c:v>76912.246439129114</c:v>
                </c:pt>
                <c:pt idx="66">
                  <c:v>78818.945610032795</c:v>
                </c:pt>
                <c:pt idx="67">
                  <c:v>80747.981603314765</c:v>
                </c:pt>
                <c:pt idx="68">
                  <c:v>82699.616092993441</c:v>
                </c:pt>
                <c:pt idx="69">
                  <c:v>84674.113818576618</c:v>
                </c:pt>
                <c:pt idx="70">
                  <c:v>86671.74262097344</c:v>
                </c:pt>
                <c:pt idx="71">
                  <c:v>88692.773478827061</c:v>
                </c:pt>
                <c:pt idx="72">
                  <c:v>90888.332334335399</c:v>
                </c:pt>
                <c:pt idx="73">
                  <c:v>93109.611979428664</c:v>
                </c:pt>
                <c:pt idx="74">
                  <c:v>95356.913731019959</c:v>
                </c:pt>
                <c:pt idx="75">
                  <c:v>97630.542435924988</c:v>
                </c:pt>
                <c:pt idx="76">
                  <c:v>99930.806512214578</c:v>
                </c:pt>
                <c:pt idx="77">
                  <c:v>102258.01799105162</c:v>
                </c:pt>
                <c:pt idx="78">
                  <c:v>104612.49255901817</c:v>
                </c:pt>
                <c:pt idx="79">
                  <c:v>106994.54960093835</c:v>
                </c:pt>
                <c:pt idx="80">
                  <c:v>109404.51224320297</c:v>
                </c:pt>
                <c:pt idx="81">
                  <c:v>111842.70739760168</c:v>
                </c:pt>
                <c:pt idx="82">
                  <c:v>114309.46580566856</c:v>
                </c:pt>
                <c:pt idx="83">
                  <c:v>116805.12208354729</c:v>
                </c:pt>
                <c:pt idx="84">
                  <c:v>119503.49432480376</c:v>
                </c:pt>
                <c:pt idx="85">
                  <c:v>122233.47777268538</c:v>
                </c:pt>
                <c:pt idx="86">
                  <c:v>124995.44274985151</c:v>
                </c:pt>
                <c:pt idx="87">
                  <c:v>127789.76391726069</c:v>
                </c:pt>
                <c:pt idx="88">
                  <c:v>130616.82032499344</c:v>
                </c:pt>
                <c:pt idx="89">
                  <c:v>133476.99546367052</c:v>
                </c:pt>
                <c:pt idx="90">
                  <c:v>136370.67731647342</c:v>
                </c:pt>
                <c:pt idx="91">
                  <c:v>139298.25841177441</c:v>
                </c:pt>
                <c:pt idx="92">
                  <c:v>142260.13587638299</c:v>
                </c:pt>
                <c:pt idx="93">
                  <c:v>145256.71148941622</c:v>
                </c:pt>
                <c:pt idx="94">
                  <c:v>148288.3917368002</c:v>
                </c:pt>
                <c:pt idx="95">
                  <c:v>151355.58786640986</c:v>
                </c:pt>
                <c:pt idx="96">
                  <c:v>154658.21743488993</c:v>
                </c:pt>
                <c:pt idx="97">
                  <c:v>157999.53703438179</c:v>
                </c:pt>
                <c:pt idx="98">
                  <c:v>161379.9999153844</c:v>
                </c:pt>
                <c:pt idx="99">
                  <c:v>164800.0646381886</c:v>
                </c:pt>
                <c:pt idx="100">
                  <c:v>168260.19513508098</c:v>
                </c:pt>
                <c:pt idx="101">
                  <c:v>171760.8607732763</c:v>
                </c:pt>
                <c:pt idx="102">
                  <c:v>175302.53641858726</c:v>
                </c:pt>
                <c:pt idx="103">
                  <c:v>178885.70249984012</c:v>
                </c:pt>
                <c:pt idx="104">
                  <c:v>182510.84507404486</c:v>
                </c:pt>
                <c:pt idx="105">
                  <c:v>186178.45589232905</c:v>
                </c:pt>
                <c:pt idx="106">
                  <c:v>189889.03246664378</c:v>
                </c:pt>
                <c:pt idx="107">
                  <c:v>193643.07813725137</c:v>
                </c:pt>
                <c:pt idx="108">
                  <c:v>197670.5288556939</c:v>
                </c:pt>
                <c:pt idx="109">
                  <c:v>201745.1608247018</c:v>
                </c:pt>
                <c:pt idx="110">
                  <c:v>205867.5267687056</c:v>
                </c:pt>
                <c:pt idx="111">
                  <c:v>210038.18588725664</c:v>
                </c:pt>
                <c:pt idx="112">
                  <c:v>214257.70393088253</c:v>
                </c:pt>
                <c:pt idx="113">
                  <c:v>218526.65327783133</c:v>
                </c:pt>
                <c:pt idx="114">
                  <c:v>222845.61301171468</c:v>
                </c:pt>
                <c:pt idx="115">
                  <c:v>227215.16900006068</c:v>
                </c:pt>
                <c:pt idx="116">
                  <c:v>231635.91397378678</c:v>
                </c:pt>
                <c:pt idx="117">
                  <c:v>236108.44760760394</c:v>
                </c:pt>
                <c:pt idx="118">
                  <c:v>240633.37660136254</c:v>
                </c:pt>
                <c:pt idx="119">
                  <c:v>245211.31476235125</c:v>
                </c:pt>
                <c:pt idx="120">
                  <c:v>250106.72381045416</c:v>
                </c:pt>
                <c:pt idx="121">
                  <c:v>255059.48216884429</c:v>
                </c:pt>
                <c:pt idx="122">
                  <c:v>260070.26167992706</c:v>
                </c:pt>
                <c:pt idx="123">
                  <c:v>265139.74205668591</c:v>
                </c:pt>
                <c:pt idx="124">
                  <c:v>270268.61097488529</c:v>
                </c:pt>
                <c:pt idx="125">
                  <c:v>275457.56416635425</c:v>
                </c:pt>
                <c:pt idx="126">
                  <c:v>280707.30551336223</c:v>
                </c:pt>
                <c:pt idx="127">
                  <c:v>286018.54714410112</c:v>
                </c:pt>
                <c:pt idx="128">
                  <c:v>291392.00952928542</c:v>
                </c:pt>
                <c:pt idx="129">
                  <c:v>296828.42157988413</c:v>
                </c:pt>
                <c:pt idx="130">
                  <c:v>302328.52074599767</c:v>
                </c:pt>
                <c:pt idx="131">
                  <c:v>307893.05311689316</c:v>
                </c:pt>
                <c:pt idx="132">
                  <c:v>313826.19035238959</c:v>
                </c:pt>
                <c:pt idx="133">
                  <c:v>319828.83379767399</c:v>
                </c:pt>
                <c:pt idx="134">
                  <c:v>325901.79771221936</c:v>
                </c:pt>
                <c:pt idx="135">
                  <c:v>332045.90589448088</c:v>
                </c:pt>
                <c:pt idx="136">
                  <c:v>338261.99179364421</c:v>
                </c:pt>
                <c:pt idx="137">
                  <c:v>344550.8986226829</c:v>
                </c:pt>
                <c:pt idx="138">
                  <c:v>350913.4794727405</c:v>
                </c:pt>
                <c:pt idx="139">
                  <c:v>357350.59742885234</c:v>
                </c:pt>
                <c:pt idx="140">
                  <c:v>363863.12568702333</c:v>
                </c:pt>
                <c:pt idx="141">
                  <c:v>370451.94767267699</c:v>
                </c:pt>
                <c:pt idx="142">
                  <c:v>377117.95716049231</c:v>
                </c:pt>
                <c:pt idx="143">
                  <c:v>383862.05839564436</c:v>
                </c:pt>
                <c:pt idx="144">
                  <c:v>391034.0955711701</c:v>
                </c:pt>
                <c:pt idx="145">
                  <c:v>398290.15256635321</c:v>
                </c:pt>
                <c:pt idx="146">
                  <c:v>405631.21366640058</c:v>
                </c:pt>
                <c:pt idx="147">
                  <c:v>413058.27468733862</c:v>
                </c:pt>
                <c:pt idx="148">
                  <c:v>420572.3431110956</c:v>
                </c:pt>
                <c:pt idx="149">
                  <c:v>428174.43822216702</c:v>
                </c:pt>
                <c:pt idx="150">
                  <c:v>435865.59124588146</c:v>
                </c:pt>
                <c:pt idx="151">
                  <c:v>443646.84548828658</c:v>
                </c:pt>
                <c:pt idx="152">
                  <c:v>451519.25647767371</c:v>
                </c:pt>
                <c:pt idx="153">
                  <c:v>459483.89210776048</c:v>
                </c:pt>
                <c:pt idx="154">
                  <c:v>467541.8327825506</c:v>
                </c:pt>
                <c:pt idx="155">
                  <c:v>475694.17156289099</c:v>
                </c:pt>
                <c:pt idx="156">
                  <c:v>484343.28307265608</c:v>
                </c:pt>
                <c:pt idx="157">
                  <c:v>493093.71820518863</c:v>
                </c:pt>
                <c:pt idx="158">
                  <c:v>501946.66395831137</c:v>
                </c:pt>
                <c:pt idx="159">
                  <c:v>510903.32123542792</c:v>
                </c:pt>
                <c:pt idx="160">
                  <c:v>519964.90500842547</c:v>
                </c:pt>
                <c:pt idx="161">
                  <c:v>529132.64448248607</c:v>
                </c:pt>
                <c:pt idx="162">
                  <c:v>538407.78326282813</c:v>
                </c:pt>
                <c:pt idx="163">
                  <c:v>547791.57952340203</c:v>
                </c:pt>
                <c:pt idx="164">
                  <c:v>557285.3061775614</c:v>
                </c:pt>
                <c:pt idx="165">
                  <c:v>566890.25105073396</c:v>
                </c:pt>
                <c:pt idx="166">
                  <c:v>576607.71705511562</c:v>
                </c:pt>
                <c:pt idx="167">
                  <c:v>586439.02236641</c:v>
                </c:pt>
                <c:pt idx="168">
                  <c:v>596846.95967423706</c:v>
                </c:pt>
                <c:pt idx="169">
                  <c:v>607376.82510293229</c:v>
                </c:pt>
                <c:pt idx="170">
                  <c:v>618030.047030302</c:v>
                </c:pt>
                <c:pt idx="171">
                  <c:v>628808.07056747959</c:v>
                </c:pt>
                <c:pt idx="172">
                  <c:v>639712.35775495542</c:v>
                </c:pt>
                <c:pt idx="173">
                  <c:v>650744.38776090275</c:v>
                </c:pt>
                <c:pt idx="174">
                  <c:v>661905.65708182706</c:v>
                </c:pt>
                <c:pt idx="175">
                  <c:v>673197.6797455661</c:v>
                </c:pt>
                <c:pt idx="176">
                  <c:v>684621.98751666793</c:v>
                </c:pt>
                <c:pt idx="177">
                  <c:v>696180.13010417507</c:v>
                </c:pt>
                <c:pt idx="178">
                  <c:v>707873.67537184269</c:v>
                </c:pt>
                <c:pt idx="179">
                  <c:v>719704.20955081959</c:v>
                </c:pt>
                <c:pt idx="180">
                  <c:v>732204.01538715744</c:v>
                </c:pt>
                <c:pt idx="181">
                  <c:v>744850.25541038229</c:v>
                </c:pt>
                <c:pt idx="182">
                  <c:v>757644.64508482767</c:v>
                </c:pt>
                <c:pt idx="183">
                  <c:v>770588.91997134942</c:v>
                </c:pt>
                <c:pt idx="184">
                  <c:v>783684.83596275456</c:v>
                </c:pt>
                <c:pt idx="185">
                  <c:v>796934.16952198837</c:v>
                </c:pt>
                <c:pt idx="186">
                  <c:v>810338.71792311198</c:v>
                </c:pt>
                <c:pt idx="187">
                  <c:v>823900.29949510295</c:v>
                </c:pt>
                <c:pt idx="188">
                  <c:v>837620.75386851165</c:v>
                </c:pt>
                <c:pt idx="189">
                  <c:v>851501.94222500746</c:v>
                </c:pt>
                <c:pt idx="190">
                  <c:v>865545.7475498484</c:v>
                </c:pt>
                <c:pt idx="191">
                  <c:v>879754.07488730841</c:v>
                </c:pt>
                <c:pt idx="192">
                  <c:v>894739.13122128404</c:v>
                </c:pt>
                <c:pt idx="193">
                  <c:v>909899.73624525149</c:v>
                </c:pt>
                <c:pt idx="194">
                  <c:v>925237.94649752951</c:v>
                </c:pt>
                <c:pt idx="195">
                  <c:v>940755.84260861215</c:v>
                </c:pt>
                <c:pt idx="196">
                  <c:v>956455.52958340698</c:v>
                </c:pt>
                <c:pt idx="197">
                  <c:v>972339.13708677934</c:v>
                </c:pt>
                <c:pt idx="198">
                  <c:v>988408.81973244122</c:v>
                </c:pt>
                <c:pt idx="199">
                  <c:v>1004666.7573752254</c:v>
                </c:pt>
                <c:pt idx="200">
                  <c:v>1021115.155406783</c:v>
                </c:pt>
                <c:pt idx="201">
                  <c:v>1037756.245054745</c:v>
                </c:pt>
                <c:pt idx="202">
                  <c:v>1054592.2836853885</c:v>
                </c:pt>
                <c:pt idx="203">
                  <c:v>1071625.5551098494</c:v>
                </c:pt>
                <c:pt idx="204">
                  <c:v>1089560.1914594367</c:v>
                </c:pt>
                <c:pt idx="205">
                  <c:v>1107704.930583847</c:v>
                </c:pt>
                <c:pt idx="206">
                  <c:v>1126062.2338196323</c:v>
                </c:pt>
                <c:pt idx="207">
                  <c:v>1144634.5913376973</c:v>
                </c:pt>
                <c:pt idx="208">
                  <c:v>1163424.5224810925</c:v>
                </c:pt>
                <c:pt idx="209">
                  <c:v>1182434.576106762</c:v>
                </c:pt>
                <c:pt idx="210">
                  <c:v>1201667.3309312984</c:v>
                </c:pt>
                <c:pt idx="211">
                  <c:v>1221125.3958807441</c:v>
                </c:pt>
                <c:pt idx="212">
                  <c:v>1240811.4104444936</c:v>
                </c:pt>
                <c:pt idx="213">
                  <c:v>1260728.0450333406</c:v>
                </c:pt>
                <c:pt idx="214">
                  <c:v>1280878.0013417189</c:v>
                </c:pt>
                <c:pt idx="215">
                  <c:v>1301264.0127141885</c:v>
                </c:pt>
                <c:pt idx="216">
                  <c:v>1322695.9393165566</c:v>
                </c:pt>
                <c:pt idx="217">
                  <c:v>1344378.9391585037</c:v>
                </c:pt>
                <c:pt idx="218">
                  <c:v>1366315.9535421722</c:v>
                </c:pt>
                <c:pt idx="219">
                  <c:v>1388509.9582268151</c:v>
                </c:pt>
                <c:pt idx="220">
                  <c:v>1410963.9638324575</c:v>
                </c:pt>
                <c:pt idx="221">
                  <c:v>1433681.0162482879</c:v>
                </c:pt>
                <c:pt idx="222">
                  <c:v>1456664.1970458336</c:v>
                </c:pt>
                <c:pt idx="223">
                  <c:v>1479916.6238969767</c:v>
                </c:pt>
                <c:pt idx="224">
                  <c:v>1503441.4509968658</c:v>
                </c:pt>
                <c:pt idx="225">
                  <c:v>1527241.8694917839</c:v>
                </c:pt>
                <c:pt idx="226">
                  <c:v>1551321.107912028</c:v>
                </c:pt>
                <c:pt idx="227">
                  <c:v>1575682.4326098585</c:v>
                </c:pt>
                <c:pt idx="228">
                  <c:v>1601257.3072229754</c:v>
                </c:pt>
                <c:pt idx="229">
                  <c:v>1627131.7893674208</c:v>
                </c:pt>
                <c:pt idx="230">
                  <c:v>1653309.3889205325</c:v>
                </c:pt>
                <c:pt idx="231">
                  <c:v>1679793.6568775701</c:v>
                </c:pt>
                <c:pt idx="232">
                  <c:v>1706588.1858334076</c:v>
                </c:pt>
                <c:pt idx="233">
                  <c:v>1733696.6104698693</c:v>
                </c:pt>
                <c:pt idx="234">
                  <c:v>1761122.6080487752</c:v>
                </c:pt>
                <c:pt idx="235">
                  <c:v>1788869.898910762</c:v>
                </c:pt>
                <c:pt idx="236">
                  <c:v>1816942.2469799481</c:v>
                </c:pt>
                <c:pt idx="237">
                  <c:v>1845343.4602745099</c:v>
                </c:pt>
                <c:pt idx="238">
                  <c:v>1874077.3914232405</c:v>
                </c:pt>
                <c:pt idx="239">
                  <c:v>1903147.9381881594</c:v>
                </c:pt>
                <c:pt idx="240">
                  <c:v>1933626.4268666969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E-4F71-8A8E-5DBD1D5E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795430"/>
        <c:axId val="50393718"/>
      </c:barChart>
      <c:catAx>
        <c:axId val="612795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50393718"/>
        <c:crosses val="autoZero"/>
        <c:auto val="1"/>
        <c:lblAlgn val="ctr"/>
        <c:lblOffset val="100"/>
        <c:noMultiLvlLbl val="1"/>
      </c:catAx>
      <c:valAx>
        <c:axId val="503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000" b="0" i="0">
                    <a:solidFill>
                      <a:srgbClr val="595959"/>
                    </a:solidFill>
                    <a:latin typeface="Calibri"/>
                  </a:rPr>
                  <a:t>Patrimônio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61279543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123265</xdr:colOff>
      <xdr:row>1</xdr:row>
      <xdr:rowOff>123265</xdr:rowOff>
    </xdr:from>
    <xdr:ext cx="17738912" cy="8807822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EAACF"/>
    <pageSetUpPr fitToPage="1"/>
  </sheetPr>
  <dimension ref="B1:G1003"/>
  <sheetViews>
    <sheetView showGridLines="0" tabSelected="1" zoomScale="130" zoomScaleNormal="130" workbookViewId="0">
      <selection activeCell="B14" sqref="B14"/>
    </sheetView>
  </sheetViews>
  <sheetFormatPr defaultColWidth="11.21875" defaultRowHeight="15" customHeight="1" x14ac:dyDescent="0.3"/>
  <cols>
    <col min="1" max="1" width="2.21875" customWidth="1"/>
    <col min="2" max="2" width="59.88671875" bestFit="1" customWidth="1"/>
    <col min="3" max="3" width="25.21875" bestFit="1" customWidth="1"/>
    <col min="4" max="4" width="12.6640625" hidden="1" customWidth="1"/>
    <col min="5" max="5" width="9.88671875" hidden="1" customWidth="1"/>
    <col min="6" max="6" width="7.21875" customWidth="1"/>
    <col min="7" max="7" width="11.21875" hidden="1" customWidth="1"/>
  </cols>
  <sheetData>
    <row r="1" spans="2:7" ht="23.25" customHeight="1" x14ac:dyDescent="0.3">
      <c r="B1" s="1"/>
      <c r="C1" s="2"/>
      <c r="D1" s="2"/>
      <c r="E1" s="2"/>
    </row>
    <row r="2" spans="2:7" ht="46.5" customHeight="1" x14ac:dyDescent="0.3">
      <c r="B2" s="3" t="s">
        <v>32</v>
      </c>
      <c r="C2" s="2"/>
      <c r="D2" s="2"/>
      <c r="E2" s="2"/>
    </row>
    <row r="3" spans="2:7" ht="46.5" customHeight="1" x14ac:dyDescent="0.2">
      <c r="B3" s="4" t="s">
        <v>0</v>
      </c>
      <c r="C3" s="2"/>
      <c r="D3" s="2"/>
      <c r="E3" s="2"/>
    </row>
    <row r="4" spans="2:7" ht="51.75" customHeight="1" x14ac:dyDescent="0.3">
      <c r="B4" s="15" t="s">
        <v>2</v>
      </c>
      <c r="C4" s="16" t="s">
        <v>33</v>
      </c>
      <c r="D4" s="5"/>
      <c r="E4" s="5"/>
    </row>
    <row r="5" spans="2:7" ht="16.5" customHeight="1" x14ac:dyDescent="0.3">
      <c r="B5" s="17" t="s">
        <v>3</v>
      </c>
      <c r="C5" s="18">
        <v>5000</v>
      </c>
      <c r="D5" s="2"/>
      <c r="E5" s="2"/>
    </row>
    <row r="6" spans="2:7" ht="16.5" customHeight="1" x14ac:dyDescent="0.3">
      <c r="B6" s="17" t="s">
        <v>4</v>
      </c>
      <c r="C6" s="18">
        <v>500</v>
      </c>
      <c r="D6" s="2" t="e">
        <f t="shared" ref="D6:D7" si="0">#REF!</f>
        <v>#REF!</v>
      </c>
      <c r="E6" s="2"/>
    </row>
    <row r="7" spans="2:7" ht="16.5" customHeight="1" x14ac:dyDescent="0.3">
      <c r="B7" s="17" t="s">
        <v>5</v>
      </c>
      <c r="C7" s="18">
        <v>50</v>
      </c>
      <c r="D7" s="2" t="e">
        <f t="shared" si="0"/>
        <v>#REF!</v>
      </c>
      <c r="E7" s="2"/>
    </row>
    <row r="8" spans="2:7" ht="16.5" customHeight="1" x14ac:dyDescent="0.3">
      <c r="B8" s="17" t="s">
        <v>6</v>
      </c>
      <c r="C8" s="19">
        <v>0.15</v>
      </c>
      <c r="D8" s="2"/>
      <c r="E8" s="2"/>
    </row>
    <row r="9" spans="2:7" ht="17.25" customHeight="1" x14ac:dyDescent="0.3">
      <c r="B9" s="17" t="s">
        <v>7</v>
      </c>
      <c r="C9" s="19">
        <v>0.15</v>
      </c>
      <c r="D9" s="2"/>
      <c r="E9" s="2"/>
    </row>
    <row r="10" spans="2:7" ht="18" customHeight="1" x14ac:dyDescent="0.3">
      <c r="B10" s="24" t="s">
        <v>31</v>
      </c>
      <c r="C10" s="20">
        <v>24</v>
      </c>
      <c r="D10" s="2"/>
      <c r="E10" s="2"/>
    </row>
    <row r="11" spans="2:7" ht="28.5" customHeight="1" x14ac:dyDescent="0.3">
      <c r="B11" s="21" t="s">
        <v>8</v>
      </c>
      <c r="C11" s="22" t="s">
        <v>9</v>
      </c>
      <c r="D11" s="5" t="s">
        <v>10</v>
      </c>
      <c r="E11" s="5" t="s">
        <v>11</v>
      </c>
    </row>
    <row r="12" spans="2:7" ht="16.5" customHeight="1" x14ac:dyDescent="0.3">
      <c r="B12" s="17" t="s">
        <v>12</v>
      </c>
      <c r="C12" s="23">
        <v>7.0000000000000001E-3</v>
      </c>
      <c r="D12" s="2">
        <v>4000</v>
      </c>
      <c r="E12" s="2">
        <f>'Juros Compostos'!$D12-'Juros Compostos'!$C12</f>
        <v>3999.9929999999999</v>
      </c>
    </row>
    <row r="13" spans="2:7" ht="21.75" customHeight="1" x14ac:dyDescent="0.3">
      <c r="C13" s="33"/>
      <c r="D13" s="2"/>
      <c r="E13" s="2"/>
    </row>
    <row r="14" spans="2:7" ht="48" customHeight="1" x14ac:dyDescent="0.3">
      <c r="B14" s="6" t="s">
        <v>1</v>
      </c>
      <c r="C14" s="7"/>
      <c r="D14" s="5"/>
      <c r="E14" s="5"/>
      <c r="F14" s="34" t="s">
        <v>13</v>
      </c>
      <c r="G14" s="35"/>
    </row>
    <row r="15" spans="2:7" ht="16.5" customHeight="1" x14ac:dyDescent="0.3">
      <c r="B15" s="27"/>
      <c r="C15" s="28"/>
      <c r="D15" s="2"/>
      <c r="E15" s="2"/>
      <c r="F15" s="8">
        <f>C10+5</f>
        <v>29</v>
      </c>
    </row>
    <row r="16" spans="2:7" ht="16.5" customHeight="1" x14ac:dyDescent="0.3">
      <c r="B16" s="27"/>
      <c r="C16" s="28"/>
      <c r="D16" s="2"/>
      <c r="E16" s="2"/>
    </row>
    <row r="17" spans="2:6" ht="21" x14ac:dyDescent="0.3">
      <c r="B17" s="31" t="s">
        <v>14</v>
      </c>
      <c r="C17" s="32">
        <f>Tabela!C128</f>
        <v>245211.31476235125</v>
      </c>
      <c r="D17" s="2"/>
      <c r="E17" s="2"/>
      <c r="F17" s="8">
        <f>C10+10</f>
        <v>34</v>
      </c>
    </row>
    <row r="18" spans="2:6" ht="21" x14ac:dyDescent="0.3">
      <c r="B18" s="31" t="s">
        <v>15</v>
      </c>
      <c r="C18" s="32">
        <f>Tabela!D128</f>
        <v>1716.4792033364588</v>
      </c>
      <c r="D18" s="2"/>
      <c r="E18" s="2"/>
    </row>
    <row r="19" spans="2:6" ht="21" x14ac:dyDescent="0.3">
      <c r="B19" s="29" t="s">
        <v>16</v>
      </c>
      <c r="C19" s="30">
        <f>Tabela!C248</f>
        <v>1903147.9381881594</v>
      </c>
      <c r="D19" s="2"/>
      <c r="E19" s="2"/>
      <c r="F19" s="8">
        <f>C10+20</f>
        <v>44</v>
      </c>
    </row>
    <row r="20" spans="2:6" ht="21" x14ac:dyDescent="0.3">
      <c r="B20" s="29" t="s">
        <v>17</v>
      </c>
      <c r="C20" s="30">
        <f>Tabela!D248</f>
        <v>13322.035567317116</v>
      </c>
      <c r="D20" s="2"/>
      <c r="E20" s="2"/>
    </row>
    <row r="21" spans="2:6" ht="23.25" x14ac:dyDescent="0.3">
      <c r="B21" s="25" t="s">
        <v>18</v>
      </c>
      <c r="C21" s="26">
        <f>Tabela!C368</f>
        <v>11385329.57483585</v>
      </c>
      <c r="D21" s="2"/>
      <c r="E21" s="2"/>
      <c r="F21" s="8">
        <f>C10+30</f>
        <v>54</v>
      </c>
    </row>
    <row r="22" spans="2:6" ht="23.25" x14ac:dyDescent="0.3">
      <c r="B22" s="25" t="s">
        <v>19</v>
      </c>
      <c r="C22" s="26">
        <f>Tabela!D368</f>
        <v>79697.307023850954</v>
      </c>
      <c r="D22" s="2"/>
      <c r="E22" s="2"/>
    </row>
    <row r="23" spans="2:6" ht="16.5" customHeight="1" x14ac:dyDescent="0.3">
      <c r="D23" s="2"/>
      <c r="E23" s="2"/>
    </row>
    <row r="24" spans="2:6" ht="16.5" customHeight="1" x14ac:dyDescent="0.3">
      <c r="D24" s="2"/>
      <c r="E24" s="2"/>
    </row>
    <row r="25" spans="2:6" ht="16.5" customHeight="1" x14ac:dyDescent="0.3">
      <c r="B25" s="36" t="s">
        <v>20</v>
      </c>
      <c r="C25" s="37"/>
      <c r="D25" s="2"/>
      <c r="E25" s="2"/>
    </row>
    <row r="26" spans="2:6" ht="16.5" customHeight="1" x14ac:dyDescent="0.3">
      <c r="B26" s="38"/>
      <c r="C26" s="39"/>
      <c r="D26" s="2"/>
      <c r="E26" s="2"/>
    </row>
    <row r="27" spans="2:6" ht="16.5" customHeight="1" x14ac:dyDescent="0.3">
      <c r="B27" s="38"/>
      <c r="C27" s="39"/>
      <c r="D27" s="2"/>
      <c r="E27" s="2"/>
    </row>
    <row r="28" spans="2:6" ht="16.5" customHeight="1" x14ac:dyDescent="0.3">
      <c r="B28" s="38"/>
      <c r="C28" s="39"/>
      <c r="D28" s="2"/>
      <c r="E28" s="2"/>
    </row>
    <row r="29" spans="2:6" ht="16.5" customHeight="1" x14ac:dyDescent="0.3">
      <c r="D29" s="2"/>
      <c r="E29" s="2"/>
    </row>
    <row r="30" spans="2:6" ht="16.5" customHeight="1" x14ac:dyDescent="0.3">
      <c r="D30" s="2"/>
      <c r="E30" s="2"/>
    </row>
    <row r="31" spans="2:6" ht="16.5" customHeight="1" x14ac:dyDescent="0.3">
      <c r="D31" s="2"/>
      <c r="E31" s="2"/>
    </row>
    <row r="32" spans="2:6" ht="16.5" customHeight="1" x14ac:dyDescent="0.3">
      <c r="D32" s="2"/>
      <c r="E32" s="2"/>
    </row>
    <row r="33" spans="4:5" ht="16.5" customHeight="1" x14ac:dyDescent="0.3">
      <c r="D33" s="2"/>
      <c r="E33" s="2"/>
    </row>
    <row r="34" spans="4:5" ht="16.5" customHeight="1" x14ac:dyDescent="0.3">
      <c r="D34" s="2"/>
      <c r="E34" s="2"/>
    </row>
    <row r="35" spans="4:5" ht="16.5" customHeight="1" x14ac:dyDescent="0.3">
      <c r="D35" s="2"/>
      <c r="E35" s="2"/>
    </row>
    <row r="36" spans="4:5" ht="16.5" customHeight="1" x14ac:dyDescent="0.3">
      <c r="D36" s="2"/>
      <c r="E36" s="2"/>
    </row>
    <row r="37" spans="4:5" ht="16.5" customHeight="1" x14ac:dyDescent="0.3">
      <c r="D37" s="2"/>
      <c r="E37" s="2"/>
    </row>
    <row r="38" spans="4:5" ht="16.5" customHeight="1" x14ac:dyDescent="0.3">
      <c r="D38" s="2"/>
      <c r="E38" s="2"/>
    </row>
    <row r="39" spans="4:5" ht="16.5" customHeight="1" x14ac:dyDescent="0.3">
      <c r="D39" s="2"/>
      <c r="E39" s="2"/>
    </row>
    <row r="40" spans="4:5" ht="16.5" customHeight="1" x14ac:dyDescent="0.3">
      <c r="D40" s="2"/>
      <c r="E40" s="2"/>
    </row>
    <row r="41" spans="4:5" ht="16.5" customHeight="1" x14ac:dyDescent="0.3">
      <c r="D41" s="2"/>
      <c r="E41" s="2"/>
    </row>
    <row r="42" spans="4:5" ht="16.5" customHeight="1" x14ac:dyDescent="0.3">
      <c r="D42" s="2"/>
      <c r="E42" s="2"/>
    </row>
    <row r="43" spans="4:5" ht="16.5" customHeight="1" x14ac:dyDescent="0.3">
      <c r="D43" s="2"/>
      <c r="E43" s="2"/>
    </row>
    <row r="44" spans="4:5" ht="16.5" customHeight="1" x14ac:dyDescent="0.3">
      <c r="D44" s="2"/>
      <c r="E44" s="2"/>
    </row>
    <row r="45" spans="4:5" ht="16.5" customHeight="1" x14ac:dyDescent="0.3">
      <c r="D45" s="2"/>
      <c r="E45" s="2"/>
    </row>
    <row r="46" spans="4:5" ht="16.5" customHeight="1" x14ac:dyDescent="0.3">
      <c r="D46" s="2"/>
      <c r="E46" s="2"/>
    </row>
    <row r="47" spans="4:5" ht="16.5" customHeight="1" x14ac:dyDescent="0.3">
      <c r="D47" s="2"/>
      <c r="E47" s="2"/>
    </row>
    <row r="48" spans="4:5" ht="16.5" customHeight="1" x14ac:dyDescent="0.3">
      <c r="D48" s="2"/>
      <c r="E48" s="2"/>
    </row>
    <row r="49" spans="4:5" ht="16.5" customHeight="1" x14ac:dyDescent="0.3">
      <c r="D49" s="2"/>
      <c r="E49" s="2"/>
    </row>
    <row r="50" spans="4:5" ht="16.5" customHeight="1" x14ac:dyDescent="0.3">
      <c r="D50" s="2"/>
      <c r="E50" s="2"/>
    </row>
    <row r="51" spans="4:5" ht="16.5" customHeight="1" x14ac:dyDescent="0.3">
      <c r="D51" s="2"/>
      <c r="E51" s="2"/>
    </row>
    <row r="52" spans="4:5" ht="16.5" customHeight="1" x14ac:dyDescent="0.3">
      <c r="D52" s="2"/>
      <c r="E52" s="2"/>
    </row>
    <row r="53" spans="4:5" ht="16.5" customHeight="1" x14ac:dyDescent="0.3">
      <c r="D53" s="2"/>
      <c r="E53" s="2"/>
    </row>
    <row r="54" spans="4:5" ht="16.5" customHeight="1" x14ac:dyDescent="0.3">
      <c r="D54" s="2"/>
      <c r="E54" s="2"/>
    </row>
    <row r="55" spans="4:5" ht="16.5" customHeight="1" x14ac:dyDescent="0.3">
      <c r="D55" s="2"/>
      <c r="E55" s="2"/>
    </row>
    <row r="56" spans="4:5" ht="16.5" customHeight="1" x14ac:dyDescent="0.3">
      <c r="D56" s="2"/>
      <c r="E56" s="2"/>
    </row>
    <row r="57" spans="4:5" ht="16.5" customHeight="1" x14ac:dyDescent="0.3">
      <c r="D57" s="2"/>
      <c r="E57" s="2"/>
    </row>
    <row r="58" spans="4:5" ht="16.5" customHeight="1" x14ac:dyDescent="0.3">
      <c r="D58" s="2"/>
      <c r="E58" s="2"/>
    </row>
    <row r="59" spans="4:5" ht="16.5" customHeight="1" x14ac:dyDescent="0.3">
      <c r="D59" s="2"/>
      <c r="E59" s="2"/>
    </row>
    <row r="60" spans="4:5" ht="16.5" customHeight="1" x14ac:dyDescent="0.3">
      <c r="D60" s="2"/>
      <c r="E60" s="2"/>
    </row>
    <row r="61" spans="4:5" ht="16.5" customHeight="1" x14ac:dyDescent="0.3">
      <c r="D61" s="2"/>
      <c r="E61" s="2"/>
    </row>
    <row r="62" spans="4:5" ht="16.5" customHeight="1" x14ac:dyDescent="0.3">
      <c r="D62" s="2"/>
      <c r="E62" s="2"/>
    </row>
    <row r="63" spans="4:5" ht="16.5" customHeight="1" x14ac:dyDescent="0.3">
      <c r="D63" s="2"/>
      <c r="E63" s="2"/>
    </row>
    <row r="64" spans="4:5" ht="16.5" customHeight="1" x14ac:dyDescent="0.3">
      <c r="D64" s="2"/>
      <c r="E64" s="2"/>
    </row>
    <row r="65" spans="4:5" ht="16.5" customHeight="1" x14ac:dyDescent="0.3">
      <c r="D65" s="2"/>
      <c r="E65" s="2"/>
    </row>
    <row r="66" spans="4:5" ht="16.5" customHeight="1" x14ac:dyDescent="0.3">
      <c r="D66" s="2"/>
      <c r="E66" s="2"/>
    </row>
    <row r="67" spans="4:5" ht="16.5" customHeight="1" x14ac:dyDescent="0.3">
      <c r="D67" s="2"/>
      <c r="E67" s="2"/>
    </row>
    <row r="68" spans="4:5" ht="16.5" customHeight="1" x14ac:dyDescent="0.3">
      <c r="D68" s="2"/>
      <c r="E68" s="2"/>
    </row>
    <row r="69" spans="4:5" ht="16.5" customHeight="1" x14ac:dyDescent="0.3">
      <c r="D69" s="2"/>
      <c r="E69" s="2"/>
    </row>
    <row r="70" spans="4:5" ht="16.5" customHeight="1" x14ac:dyDescent="0.3">
      <c r="D70" s="2"/>
      <c r="E70" s="2"/>
    </row>
    <row r="71" spans="4:5" ht="16.5" customHeight="1" x14ac:dyDescent="0.3">
      <c r="D71" s="2"/>
      <c r="E71" s="2"/>
    </row>
    <row r="72" spans="4:5" ht="16.5" customHeight="1" x14ac:dyDescent="0.3">
      <c r="D72" s="2"/>
      <c r="E72" s="2"/>
    </row>
    <row r="73" spans="4:5" ht="16.5" customHeight="1" x14ac:dyDescent="0.3">
      <c r="D73" s="2"/>
      <c r="E73" s="2"/>
    </row>
    <row r="74" spans="4:5" ht="16.5" customHeight="1" x14ac:dyDescent="0.3">
      <c r="D74" s="2"/>
      <c r="E74" s="2"/>
    </row>
    <row r="75" spans="4:5" ht="16.5" customHeight="1" x14ac:dyDescent="0.3">
      <c r="D75" s="2"/>
      <c r="E75" s="2"/>
    </row>
    <row r="76" spans="4:5" ht="16.5" customHeight="1" x14ac:dyDescent="0.3">
      <c r="D76" s="2"/>
      <c r="E76" s="2"/>
    </row>
    <row r="77" spans="4:5" ht="16.5" customHeight="1" x14ac:dyDescent="0.3">
      <c r="D77" s="2"/>
      <c r="E77" s="2"/>
    </row>
    <row r="78" spans="4:5" ht="16.5" customHeight="1" x14ac:dyDescent="0.3">
      <c r="D78" s="2"/>
      <c r="E78" s="2"/>
    </row>
    <row r="79" spans="4:5" ht="16.5" customHeight="1" x14ac:dyDescent="0.3">
      <c r="D79" s="2"/>
      <c r="E79" s="2"/>
    </row>
    <row r="80" spans="4:5" ht="16.5" customHeight="1" x14ac:dyDescent="0.3">
      <c r="D80" s="2"/>
      <c r="E80" s="2"/>
    </row>
    <row r="81" spans="4:5" ht="16.5" customHeight="1" x14ac:dyDescent="0.3">
      <c r="D81" s="2"/>
      <c r="E81" s="2"/>
    </row>
    <row r="82" spans="4:5" ht="16.5" customHeight="1" x14ac:dyDescent="0.3">
      <c r="D82" s="2"/>
      <c r="E82" s="2"/>
    </row>
    <row r="83" spans="4:5" ht="16.5" customHeight="1" x14ac:dyDescent="0.3">
      <c r="D83" s="2"/>
      <c r="E83" s="2"/>
    </row>
    <row r="84" spans="4:5" ht="16.5" customHeight="1" x14ac:dyDescent="0.3">
      <c r="D84" s="2"/>
      <c r="E84" s="2"/>
    </row>
    <row r="85" spans="4:5" ht="16.5" customHeight="1" x14ac:dyDescent="0.3">
      <c r="D85" s="2"/>
      <c r="E85" s="2"/>
    </row>
    <row r="86" spans="4:5" ht="16.5" customHeight="1" x14ac:dyDescent="0.3">
      <c r="D86" s="2"/>
      <c r="E86" s="2"/>
    </row>
    <row r="87" spans="4:5" ht="16.5" customHeight="1" x14ac:dyDescent="0.3">
      <c r="D87" s="2"/>
      <c r="E87" s="2"/>
    </row>
    <row r="88" spans="4:5" ht="16.5" customHeight="1" x14ac:dyDescent="0.3">
      <c r="D88" s="2"/>
      <c r="E88" s="2"/>
    </row>
    <row r="89" spans="4:5" ht="16.5" customHeight="1" x14ac:dyDescent="0.3">
      <c r="D89" s="2"/>
      <c r="E89" s="2"/>
    </row>
    <row r="90" spans="4:5" ht="16.5" customHeight="1" x14ac:dyDescent="0.3">
      <c r="D90" s="2"/>
      <c r="E90" s="2"/>
    </row>
    <row r="91" spans="4:5" ht="16.5" customHeight="1" x14ac:dyDescent="0.3">
      <c r="D91" s="2"/>
      <c r="E91" s="2"/>
    </row>
    <row r="92" spans="4:5" ht="16.5" customHeight="1" x14ac:dyDescent="0.3">
      <c r="D92" s="2"/>
      <c r="E92" s="2"/>
    </row>
    <row r="93" spans="4:5" ht="16.5" customHeight="1" x14ac:dyDescent="0.3">
      <c r="D93" s="2"/>
      <c r="E93" s="2"/>
    </row>
    <row r="94" spans="4:5" ht="16.5" customHeight="1" x14ac:dyDescent="0.3">
      <c r="D94" s="2"/>
      <c r="E94" s="2"/>
    </row>
    <row r="95" spans="4:5" ht="16.5" customHeight="1" x14ac:dyDescent="0.3">
      <c r="D95" s="2"/>
      <c r="E95" s="2"/>
    </row>
    <row r="96" spans="4:5" ht="16.5" customHeight="1" x14ac:dyDescent="0.3">
      <c r="D96" s="2"/>
      <c r="E96" s="2"/>
    </row>
    <row r="97" spans="4:5" ht="16.5" customHeight="1" x14ac:dyDescent="0.3">
      <c r="D97" s="2"/>
      <c r="E97" s="2"/>
    </row>
    <row r="98" spans="4:5" ht="16.5" customHeight="1" x14ac:dyDescent="0.3">
      <c r="D98" s="2"/>
      <c r="E98" s="2"/>
    </row>
    <row r="99" spans="4:5" ht="16.5" customHeight="1" x14ac:dyDescent="0.3">
      <c r="D99" s="2"/>
      <c r="E99" s="2"/>
    </row>
    <row r="100" spans="4:5" ht="16.5" customHeight="1" x14ac:dyDescent="0.3">
      <c r="D100" s="2"/>
      <c r="E100" s="2"/>
    </row>
    <row r="101" spans="4:5" ht="16.5" customHeight="1" x14ac:dyDescent="0.3">
      <c r="D101" s="2"/>
      <c r="E101" s="2"/>
    </row>
    <row r="102" spans="4:5" ht="16.5" customHeight="1" x14ac:dyDescent="0.3">
      <c r="D102" s="2"/>
      <c r="E102" s="2"/>
    </row>
    <row r="103" spans="4:5" ht="16.5" customHeight="1" x14ac:dyDescent="0.3">
      <c r="D103" s="2"/>
      <c r="E103" s="2"/>
    </row>
    <row r="104" spans="4:5" ht="16.5" customHeight="1" x14ac:dyDescent="0.3">
      <c r="D104" s="2"/>
      <c r="E104" s="2"/>
    </row>
    <row r="105" spans="4:5" ht="16.5" customHeight="1" x14ac:dyDescent="0.3">
      <c r="D105" s="2"/>
      <c r="E105" s="2"/>
    </row>
    <row r="106" spans="4:5" ht="16.5" customHeight="1" x14ac:dyDescent="0.3">
      <c r="D106" s="2"/>
      <c r="E106" s="2"/>
    </row>
    <row r="107" spans="4:5" ht="16.5" customHeight="1" x14ac:dyDescent="0.3">
      <c r="D107" s="2"/>
      <c r="E107" s="2"/>
    </row>
    <row r="108" spans="4:5" ht="16.5" customHeight="1" x14ac:dyDescent="0.3">
      <c r="D108" s="2"/>
      <c r="E108" s="2"/>
    </row>
    <row r="109" spans="4:5" ht="16.5" customHeight="1" x14ac:dyDescent="0.3">
      <c r="D109" s="2"/>
      <c r="E109" s="2"/>
    </row>
    <row r="110" spans="4:5" ht="16.5" customHeight="1" x14ac:dyDescent="0.3">
      <c r="D110" s="2"/>
      <c r="E110" s="2"/>
    </row>
    <row r="111" spans="4:5" ht="16.5" customHeight="1" x14ac:dyDescent="0.3">
      <c r="D111" s="2"/>
      <c r="E111" s="2"/>
    </row>
    <row r="112" spans="4:5" ht="16.5" customHeight="1" x14ac:dyDescent="0.3">
      <c r="D112" s="2"/>
      <c r="E112" s="2"/>
    </row>
    <row r="113" spans="4:5" ht="16.5" customHeight="1" x14ac:dyDescent="0.3">
      <c r="D113" s="2"/>
      <c r="E113" s="2"/>
    </row>
    <row r="114" spans="4:5" ht="16.5" customHeight="1" x14ac:dyDescent="0.3">
      <c r="D114" s="2"/>
      <c r="E114" s="2"/>
    </row>
    <row r="115" spans="4:5" ht="16.5" customHeight="1" x14ac:dyDescent="0.3">
      <c r="D115" s="2"/>
      <c r="E115" s="2"/>
    </row>
    <row r="116" spans="4:5" ht="16.5" customHeight="1" x14ac:dyDescent="0.3">
      <c r="D116" s="2"/>
      <c r="E116" s="2"/>
    </row>
    <row r="117" spans="4:5" ht="16.5" customHeight="1" x14ac:dyDescent="0.3">
      <c r="D117" s="2"/>
      <c r="E117" s="2"/>
    </row>
    <row r="118" spans="4:5" ht="16.5" customHeight="1" x14ac:dyDescent="0.3">
      <c r="D118" s="2"/>
      <c r="E118" s="2"/>
    </row>
    <row r="119" spans="4:5" ht="16.5" customHeight="1" x14ac:dyDescent="0.3">
      <c r="D119" s="2"/>
      <c r="E119" s="2"/>
    </row>
    <row r="120" spans="4:5" ht="16.5" customHeight="1" x14ac:dyDescent="0.3">
      <c r="D120" s="2"/>
      <c r="E120" s="2"/>
    </row>
    <row r="121" spans="4:5" ht="16.5" customHeight="1" x14ac:dyDescent="0.3">
      <c r="D121" s="2"/>
      <c r="E121" s="2"/>
    </row>
    <row r="122" spans="4:5" ht="16.5" customHeight="1" x14ac:dyDescent="0.3">
      <c r="D122" s="2"/>
      <c r="E122" s="2"/>
    </row>
    <row r="123" spans="4:5" ht="16.5" customHeight="1" x14ac:dyDescent="0.3">
      <c r="D123" s="2"/>
      <c r="E123" s="2"/>
    </row>
    <row r="124" spans="4:5" ht="16.5" customHeight="1" x14ac:dyDescent="0.3">
      <c r="D124" s="2"/>
      <c r="E124" s="2"/>
    </row>
    <row r="125" spans="4:5" ht="16.5" customHeight="1" x14ac:dyDescent="0.3">
      <c r="D125" s="2"/>
      <c r="E125" s="2"/>
    </row>
    <row r="126" spans="4:5" ht="16.5" customHeight="1" x14ac:dyDescent="0.3">
      <c r="D126" s="2"/>
      <c r="E126" s="2"/>
    </row>
    <row r="127" spans="4:5" ht="16.5" customHeight="1" x14ac:dyDescent="0.3">
      <c r="D127" s="2"/>
      <c r="E127" s="2"/>
    </row>
    <row r="128" spans="4:5" ht="16.5" customHeight="1" x14ac:dyDescent="0.3">
      <c r="D128" s="2"/>
      <c r="E128" s="2"/>
    </row>
    <row r="129" spans="4:5" ht="16.5" customHeight="1" x14ac:dyDescent="0.3">
      <c r="D129" s="2"/>
      <c r="E129" s="2"/>
    </row>
    <row r="130" spans="4:5" ht="16.5" customHeight="1" x14ac:dyDescent="0.3">
      <c r="D130" s="2"/>
      <c r="E130" s="2"/>
    </row>
    <row r="131" spans="4:5" ht="16.5" customHeight="1" x14ac:dyDescent="0.3">
      <c r="D131" s="2"/>
      <c r="E131" s="2"/>
    </row>
    <row r="132" spans="4:5" ht="16.5" customHeight="1" x14ac:dyDescent="0.3">
      <c r="D132" s="2"/>
      <c r="E132" s="2"/>
    </row>
    <row r="133" spans="4:5" ht="16.5" customHeight="1" x14ac:dyDescent="0.3">
      <c r="D133" s="2"/>
      <c r="E133" s="2"/>
    </row>
    <row r="134" spans="4:5" ht="16.5" customHeight="1" x14ac:dyDescent="0.3">
      <c r="D134" s="2"/>
      <c r="E134" s="2"/>
    </row>
    <row r="135" spans="4:5" ht="16.5" customHeight="1" x14ac:dyDescent="0.3">
      <c r="D135" s="2"/>
      <c r="E135" s="2"/>
    </row>
    <row r="136" spans="4:5" ht="16.5" customHeight="1" x14ac:dyDescent="0.3">
      <c r="D136" s="2"/>
      <c r="E136" s="2"/>
    </row>
    <row r="137" spans="4:5" ht="16.5" customHeight="1" x14ac:dyDescent="0.3">
      <c r="D137" s="2"/>
      <c r="E137" s="2"/>
    </row>
    <row r="138" spans="4:5" ht="16.5" customHeight="1" x14ac:dyDescent="0.3">
      <c r="D138" s="2"/>
      <c r="E138" s="2"/>
    </row>
    <row r="139" spans="4:5" ht="16.5" customHeight="1" x14ac:dyDescent="0.3">
      <c r="D139" s="2"/>
      <c r="E139" s="2"/>
    </row>
    <row r="140" spans="4:5" ht="16.5" customHeight="1" x14ac:dyDescent="0.3">
      <c r="D140" s="2"/>
      <c r="E140" s="2"/>
    </row>
    <row r="141" spans="4:5" ht="16.5" customHeight="1" x14ac:dyDescent="0.3">
      <c r="D141" s="2"/>
      <c r="E141" s="2"/>
    </row>
    <row r="142" spans="4:5" ht="16.5" customHeight="1" x14ac:dyDescent="0.3">
      <c r="D142" s="2"/>
      <c r="E142" s="2"/>
    </row>
    <row r="143" spans="4:5" ht="16.5" customHeight="1" x14ac:dyDescent="0.3">
      <c r="D143" s="2"/>
      <c r="E143" s="2"/>
    </row>
    <row r="144" spans="4:5" ht="16.5" customHeight="1" x14ac:dyDescent="0.3">
      <c r="D144" s="2"/>
      <c r="E144" s="2"/>
    </row>
    <row r="145" spans="4:5" ht="16.5" customHeight="1" x14ac:dyDescent="0.3">
      <c r="D145" s="2"/>
      <c r="E145" s="2"/>
    </row>
    <row r="146" spans="4:5" ht="16.5" customHeight="1" x14ac:dyDescent="0.3">
      <c r="D146" s="2"/>
      <c r="E146" s="2"/>
    </row>
    <row r="147" spans="4:5" ht="16.5" customHeight="1" x14ac:dyDescent="0.3">
      <c r="D147" s="2"/>
      <c r="E147" s="2"/>
    </row>
    <row r="148" spans="4:5" ht="16.5" customHeight="1" x14ac:dyDescent="0.3">
      <c r="D148" s="2"/>
      <c r="E148" s="2"/>
    </row>
    <row r="149" spans="4:5" ht="16.5" customHeight="1" x14ac:dyDescent="0.3">
      <c r="D149" s="2"/>
      <c r="E149" s="2"/>
    </row>
    <row r="150" spans="4:5" ht="16.5" customHeight="1" x14ac:dyDescent="0.3">
      <c r="D150" s="2"/>
      <c r="E150" s="2"/>
    </row>
    <row r="151" spans="4:5" ht="16.5" customHeight="1" x14ac:dyDescent="0.3">
      <c r="D151" s="2"/>
      <c r="E151" s="2"/>
    </row>
    <row r="152" spans="4:5" ht="16.5" customHeight="1" x14ac:dyDescent="0.3">
      <c r="D152" s="2"/>
      <c r="E152" s="2"/>
    </row>
    <row r="153" spans="4:5" ht="16.5" customHeight="1" x14ac:dyDescent="0.3">
      <c r="D153" s="2"/>
      <c r="E153" s="2"/>
    </row>
    <row r="154" spans="4:5" ht="16.5" customHeight="1" x14ac:dyDescent="0.3">
      <c r="D154" s="2"/>
      <c r="E154" s="2"/>
    </row>
    <row r="155" spans="4:5" ht="16.5" customHeight="1" x14ac:dyDescent="0.3">
      <c r="D155" s="2"/>
      <c r="E155" s="2"/>
    </row>
    <row r="156" spans="4:5" ht="16.5" customHeight="1" x14ac:dyDescent="0.3">
      <c r="D156" s="2"/>
      <c r="E156" s="2"/>
    </row>
    <row r="157" spans="4:5" ht="16.5" customHeight="1" x14ac:dyDescent="0.3">
      <c r="D157" s="2"/>
      <c r="E157" s="2"/>
    </row>
    <row r="158" spans="4:5" ht="16.5" customHeight="1" x14ac:dyDescent="0.3">
      <c r="D158" s="2"/>
      <c r="E158" s="2"/>
    </row>
    <row r="159" spans="4:5" ht="16.5" customHeight="1" x14ac:dyDescent="0.3">
      <c r="D159" s="2"/>
      <c r="E159" s="2"/>
    </row>
    <row r="160" spans="4:5" ht="16.5" customHeight="1" x14ac:dyDescent="0.3">
      <c r="D160" s="2"/>
      <c r="E160" s="2"/>
    </row>
    <row r="161" spans="4:5" ht="16.5" customHeight="1" x14ac:dyDescent="0.3">
      <c r="D161" s="2"/>
      <c r="E161" s="2"/>
    </row>
    <row r="162" spans="4:5" ht="16.5" customHeight="1" x14ac:dyDescent="0.3">
      <c r="D162" s="2"/>
      <c r="E162" s="2"/>
    </row>
    <row r="163" spans="4:5" ht="16.5" customHeight="1" x14ac:dyDescent="0.3">
      <c r="D163" s="2"/>
      <c r="E163" s="2"/>
    </row>
    <row r="164" spans="4:5" ht="16.5" customHeight="1" x14ac:dyDescent="0.3">
      <c r="D164" s="2"/>
      <c r="E164" s="2"/>
    </row>
    <row r="165" spans="4:5" ht="16.5" customHeight="1" x14ac:dyDescent="0.3">
      <c r="D165" s="2"/>
      <c r="E165" s="2"/>
    </row>
    <row r="166" spans="4:5" ht="16.5" customHeight="1" x14ac:dyDescent="0.3">
      <c r="D166" s="2"/>
      <c r="E166" s="2"/>
    </row>
    <row r="167" spans="4:5" ht="16.5" customHeight="1" x14ac:dyDescent="0.3">
      <c r="D167" s="2"/>
      <c r="E167" s="2"/>
    </row>
    <row r="168" spans="4:5" ht="16.5" customHeight="1" x14ac:dyDescent="0.3">
      <c r="D168" s="2"/>
      <c r="E168" s="2"/>
    </row>
    <row r="169" spans="4:5" ht="16.5" customHeight="1" x14ac:dyDescent="0.3">
      <c r="D169" s="2"/>
      <c r="E169" s="2"/>
    </row>
    <row r="170" spans="4:5" ht="16.5" customHeight="1" x14ac:dyDescent="0.3">
      <c r="D170" s="2"/>
      <c r="E170" s="2"/>
    </row>
    <row r="171" spans="4:5" ht="16.5" customHeight="1" x14ac:dyDescent="0.3">
      <c r="D171" s="2"/>
      <c r="E171" s="2"/>
    </row>
    <row r="172" spans="4:5" ht="16.5" customHeight="1" x14ac:dyDescent="0.3">
      <c r="D172" s="2"/>
      <c r="E172" s="2"/>
    </row>
    <row r="173" spans="4:5" ht="16.5" customHeight="1" x14ac:dyDescent="0.3">
      <c r="D173" s="2"/>
      <c r="E173" s="2"/>
    </row>
    <row r="174" spans="4:5" ht="16.5" customHeight="1" x14ac:dyDescent="0.3">
      <c r="D174" s="2"/>
      <c r="E174" s="2"/>
    </row>
    <row r="175" spans="4:5" ht="16.5" customHeight="1" x14ac:dyDescent="0.3">
      <c r="D175" s="2"/>
      <c r="E175" s="2"/>
    </row>
    <row r="176" spans="4:5" ht="16.5" customHeight="1" x14ac:dyDescent="0.3">
      <c r="D176" s="2"/>
      <c r="E176" s="2"/>
    </row>
    <row r="177" spans="4:5" ht="16.5" customHeight="1" x14ac:dyDescent="0.3">
      <c r="D177" s="2"/>
      <c r="E177" s="2"/>
    </row>
    <row r="178" spans="4:5" ht="16.5" customHeight="1" x14ac:dyDescent="0.3">
      <c r="D178" s="2"/>
      <c r="E178" s="2"/>
    </row>
    <row r="179" spans="4:5" ht="16.5" customHeight="1" x14ac:dyDescent="0.3">
      <c r="D179" s="2"/>
      <c r="E179" s="2"/>
    </row>
    <row r="180" spans="4:5" ht="16.5" customHeight="1" x14ac:dyDescent="0.3">
      <c r="D180" s="2"/>
      <c r="E180" s="2"/>
    </row>
    <row r="181" spans="4:5" ht="16.5" customHeight="1" x14ac:dyDescent="0.3">
      <c r="D181" s="2"/>
      <c r="E181" s="2"/>
    </row>
    <row r="182" spans="4:5" ht="16.5" customHeight="1" x14ac:dyDescent="0.3">
      <c r="D182" s="2"/>
      <c r="E182" s="2"/>
    </row>
    <row r="183" spans="4:5" ht="16.5" customHeight="1" x14ac:dyDescent="0.3">
      <c r="D183" s="2"/>
      <c r="E183" s="2"/>
    </row>
    <row r="184" spans="4:5" ht="16.5" customHeight="1" x14ac:dyDescent="0.3">
      <c r="D184" s="2"/>
      <c r="E184" s="2"/>
    </row>
    <row r="185" spans="4:5" ht="16.5" customHeight="1" x14ac:dyDescent="0.3">
      <c r="D185" s="2"/>
      <c r="E185" s="2"/>
    </row>
    <row r="186" spans="4:5" ht="16.5" customHeight="1" x14ac:dyDescent="0.3">
      <c r="D186" s="2"/>
      <c r="E186" s="2"/>
    </row>
    <row r="187" spans="4:5" ht="16.5" customHeight="1" x14ac:dyDescent="0.3">
      <c r="D187" s="2"/>
      <c r="E187" s="2"/>
    </row>
    <row r="188" spans="4:5" ht="16.5" customHeight="1" x14ac:dyDescent="0.3">
      <c r="D188" s="2"/>
      <c r="E188" s="2"/>
    </row>
    <row r="189" spans="4:5" ht="16.5" customHeight="1" x14ac:dyDescent="0.3">
      <c r="D189" s="2"/>
      <c r="E189" s="2"/>
    </row>
    <row r="190" spans="4:5" ht="16.5" customHeight="1" x14ac:dyDescent="0.3">
      <c r="D190" s="2"/>
      <c r="E190" s="2"/>
    </row>
    <row r="191" spans="4:5" ht="16.5" customHeight="1" x14ac:dyDescent="0.3">
      <c r="D191" s="2"/>
      <c r="E191" s="2"/>
    </row>
    <row r="192" spans="4:5" ht="16.5" customHeight="1" x14ac:dyDescent="0.3">
      <c r="D192" s="2"/>
      <c r="E192" s="2"/>
    </row>
    <row r="193" spans="4:5" ht="16.5" customHeight="1" x14ac:dyDescent="0.3">
      <c r="D193" s="2"/>
      <c r="E193" s="2"/>
    </row>
    <row r="194" spans="4:5" ht="16.5" customHeight="1" x14ac:dyDescent="0.3">
      <c r="D194" s="2"/>
      <c r="E194" s="2"/>
    </row>
    <row r="195" spans="4:5" ht="16.5" customHeight="1" x14ac:dyDescent="0.3">
      <c r="D195" s="2"/>
      <c r="E195" s="2"/>
    </row>
    <row r="196" spans="4:5" ht="16.5" customHeight="1" x14ac:dyDescent="0.3">
      <c r="D196" s="2"/>
      <c r="E196" s="2"/>
    </row>
    <row r="197" spans="4:5" ht="16.5" customHeight="1" x14ac:dyDescent="0.3">
      <c r="D197" s="2"/>
      <c r="E197" s="2"/>
    </row>
    <row r="198" spans="4:5" ht="16.5" customHeight="1" x14ac:dyDescent="0.3">
      <c r="D198" s="2"/>
      <c r="E198" s="2"/>
    </row>
    <row r="199" spans="4:5" ht="16.5" customHeight="1" x14ac:dyDescent="0.3">
      <c r="D199" s="2"/>
      <c r="E199" s="2"/>
    </row>
    <row r="200" spans="4:5" ht="16.5" customHeight="1" x14ac:dyDescent="0.3">
      <c r="D200" s="2"/>
      <c r="E200" s="2"/>
    </row>
    <row r="201" spans="4:5" ht="16.5" customHeight="1" x14ac:dyDescent="0.3">
      <c r="D201" s="2"/>
      <c r="E201" s="2"/>
    </row>
    <row r="202" spans="4:5" ht="16.5" customHeight="1" x14ac:dyDescent="0.3">
      <c r="D202" s="2"/>
      <c r="E202" s="2"/>
    </row>
    <row r="203" spans="4:5" ht="16.5" customHeight="1" x14ac:dyDescent="0.3">
      <c r="D203" s="2"/>
      <c r="E203" s="2"/>
    </row>
    <row r="204" spans="4:5" ht="16.5" customHeight="1" x14ac:dyDescent="0.3">
      <c r="D204" s="2"/>
      <c r="E204" s="2"/>
    </row>
    <row r="205" spans="4:5" ht="16.5" customHeight="1" x14ac:dyDescent="0.3">
      <c r="D205" s="2"/>
      <c r="E205" s="2"/>
    </row>
    <row r="206" spans="4:5" ht="16.5" customHeight="1" x14ac:dyDescent="0.3">
      <c r="D206" s="2"/>
      <c r="E206" s="2"/>
    </row>
    <row r="207" spans="4:5" ht="16.5" customHeight="1" x14ac:dyDescent="0.3">
      <c r="D207" s="2"/>
      <c r="E207" s="2"/>
    </row>
    <row r="208" spans="4:5" ht="16.5" customHeight="1" x14ac:dyDescent="0.3">
      <c r="D208" s="2"/>
      <c r="E208" s="2"/>
    </row>
    <row r="209" spans="4:5" ht="16.5" customHeight="1" x14ac:dyDescent="0.3">
      <c r="D209" s="2"/>
      <c r="E209" s="2"/>
    </row>
    <row r="210" spans="4:5" ht="16.5" customHeight="1" x14ac:dyDescent="0.3">
      <c r="D210" s="2"/>
      <c r="E210" s="2"/>
    </row>
    <row r="211" spans="4:5" ht="16.5" customHeight="1" x14ac:dyDescent="0.3">
      <c r="D211" s="2"/>
      <c r="E211" s="2"/>
    </row>
    <row r="212" spans="4:5" ht="16.5" customHeight="1" x14ac:dyDescent="0.3">
      <c r="D212" s="2"/>
      <c r="E212" s="2"/>
    </row>
    <row r="213" spans="4:5" ht="16.5" customHeight="1" x14ac:dyDescent="0.3">
      <c r="D213" s="2"/>
      <c r="E213" s="2"/>
    </row>
    <row r="214" spans="4:5" ht="16.5" customHeight="1" x14ac:dyDescent="0.3">
      <c r="D214" s="2"/>
      <c r="E214" s="2"/>
    </row>
    <row r="215" spans="4:5" ht="16.5" customHeight="1" x14ac:dyDescent="0.3">
      <c r="D215" s="2"/>
      <c r="E215" s="2"/>
    </row>
    <row r="216" spans="4:5" ht="16.5" customHeight="1" x14ac:dyDescent="0.3">
      <c r="D216" s="2"/>
      <c r="E216" s="2"/>
    </row>
    <row r="217" spans="4:5" ht="16.5" customHeight="1" x14ac:dyDescent="0.3">
      <c r="D217" s="2"/>
      <c r="E217" s="2"/>
    </row>
    <row r="218" spans="4:5" ht="16.5" customHeight="1" x14ac:dyDescent="0.3">
      <c r="D218" s="2"/>
      <c r="E218" s="2"/>
    </row>
    <row r="219" spans="4:5" ht="16.5" customHeight="1" x14ac:dyDescent="0.3">
      <c r="D219" s="2"/>
      <c r="E219" s="2"/>
    </row>
    <row r="220" spans="4:5" ht="16.5" customHeight="1" x14ac:dyDescent="0.3">
      <c r="D220" s="2"/>
      <c r="E220" s="2"/>
    </row>
    <row r="221" spans="4:5" ht="16.5" customHeight="1" x14ac:dyDescent="0.3">
      <c r="D221" s="2"/>
      <c r="E221" s="2"/>
    </row>
    <row r="222" spans="4:5" ht="16.5" customHeight="1" x14ac:dyDescent="0.3">
      <c r="D222" s="2"/>
      <c r="E222" s="2"/>
    </row>
    <row r="223" spans="4:5" ht="16.5" customHeight="1" x14ac:dyDescent="0.3">
      <c r="D223" s="2"/>
      <c r="E223" s="2"/>
    </row>
    <row r="224" spans="4:5" ht="16.5" customHeight="1" x14ac:dyDescent="0.3">
      <c r="D224" s="2"/>
      <c r="E224" s="2"/>
    </row>
    <row r="225" spans="4:5" ht="16.5" customHeight="1" x14ac:dyDescent="0.3">
      <c r="D225" s="2"/>
      <c r="E225" s="2"/>
    </row>
    <row r="226" spans="4:5" ht="15.75" customHeight="1" x14ac:dyDescent="0.3"/>
    <row r="227" spans="4:5" ht="15.75" customHeight="1" x14ac:dyDescent="0.3"/>
    <row r="228" spans="4:5" ht="15.75" customHeight="1" x14ac:dyDescent="0.3"/>
    <row r="229" spans="4:5" ht="15.75" customHeight="1" x14ac:dyDescent="0.3"/>
    <row r="230" spans="4:5" ht="15.75" customHeight="1" x14ac:dyDescent="0.3"/>
    <row r="231" spans="4:5" ht="15.75" customHeight="1" x14ac:dyDescent="0.3"/>
    <row r="232" spans="4:5" ht="15.75" customHeight="1" x14ac:dyDescent="0.3"/>
    <row r="233" spans="4:5" ht="15.75" customHeight="1" x14ac:dyDescent="0.3"/>
    <row r="234" spans="4:5" ht="15.75" customHeight="1" x14ac:dyDescent="0.3"/>
    <row r="235" spans="4:5" ht="15.75" customHeight="1" x14ac:dyDescent="0.3"/>
    <row r="236" spans="4:5" ht="15.75" customHeight="1" x14ac:dyDescent="0.3"/>
    <row r="237" spans="4:5" ht="15.75" customHeight="1" x14ac:dyDescent="0.3"/>
    <row r="238" spans="4:5" ht="15.75" customHeight="1" x14ac:dyDescent="0.3"/>
    <row r="239" spans="4:5" ht="15.75" customHeight="1" x14ac:dyDescent="0.3"/>
    <row r="240" spans="4: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mergeCells count="2">
    <mergeCell ref="F14:G14"/>
    <mergeCell ref="B25:C28"/>
  </mergeCells>
  <printOptions horizontalCentered="1"/>
  <pageMargins left="0.4" right="0.4" top="0.4" bottom="0.4" header="0" footer="0"/>
  <pageSetup paperSize="9" fitToHeight="0" orientation="portrait" r:id="rId1"/>
  <headerFooter>
    <oddFooter>&amp;CPage &amp;P of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2" sqref="B2"/>
    </sheetView>
  </sheetViews>
  <sheetFormatPr defaultColWidth="11.21875" defaultRowHeight="15" customHeight="1" x14ac:dyDescent="0.3"/>
  <cols>
    <col min="1" max="1" width="10.5546875" customWidth="1"/>
    <col min="2" max="2" width="14.6640625" customWidth="1"/>
    <col min="3" max="3" width="15.44140625" customWidth="1"/>
    <col min="4" max="4" width="13" customWidth="1"/>
    <col min="5" max="5" width="15.21875" customWidth="1"/>
    <col min="6" max="6" width="10.5546875" customWidth="1"/>
    <col min="8" max="8" width="12.21875" bestFit="1" customWidth="1"/>
  </cols>
  <sheetData>
    <row r="1" spans="1:8" ht="16.5" customHeight="1" x14ac:dyDescent="0.3">
      <c r="C1" s="8" t="s">
        <v>21</v>
      </c>
    </row>
    <row r="2" spans="1:8" ht="16.5" customHeight="1" x14ac:dyDescent="0.3">
      <c r="A2" s="8" t="s">
        <v>22</v>
      </c>
      <c r="B2" s="2">
        <f>'Juros Compostos'!C5</f>
        <v>5000</v>
      </c>
    </row>
    <row r="3" spans="1:8" ht="16.5" customHeight="1" x14ac:dyDescent="0.3">
      <c r="A3" s="8" t="s">
        <v>23</v>
      </c>
      <c r="B3" s="9">
        <f>'Juros Compostos'!C9</f>
        <v>0.15</v>
      </c>
      <c r="C3" s="8">
        <f>((1+B3)^(1/12))-1</f>
        <v>1.171491691985338E-2</v>
      </c>
    </row>
    <row r="4" spans="1:8" ht="16.5" customHeight="1" x14ac:dyDescent="0.3">
      <c r="A4" s="8" t="s">
        <v>24</v>
      </c>
      <c r="B4" s="10">
        <f>'Juros Compostos'!C8</f>
        <v>0.15</v>
      </c>
      <c r="C4" s="8">
        <f>(B4^(1/12))/100</f>
        <v>8.53770094116371E-3</v>
      </c>
    </row>
    <row r="5" spans="1:8" ht="16.5" customHeight="1" x14ac:dyDescent="0.3">
      <c r="A5" s="8" t="s">
        <v>25</v>
      </c>
      <c r="B5" s="2">
        <f>'Juros Compostos'!C6</f>
        <v>500</v>
      </c>
    </row>
    <row r="6" spans="1:8" ht="16.5" customHeight="1" x14ac:dyDescent="0.3">
      <c r="A6" s="8" t="s">
        <v>26</v>
      </c>
      <c r="B6" s="2">
        <f>'Juros Compostos'!C7</f>
        <v>50</v>
      </c>
    </row>
    <row r="7" spans="1:8" ht="16.5" customHeight="1" x14ac:dyDescent="0.3">
      <c r="A7" s="8" t="s">
        <v>27</v>
      </c>
      <c r="B7" s="11">
        <f>'Juros Compostos'!$C$12</f>
        <v>7.0000000000000001E-3</v>
      </c>
    </row>
    <row r="8" spans="1:8" ht="16.5" customHeight="1" x14ac:dyDescent="0.3">
      <c r="A8" s="8" t="s">
        <v>21</v>
      </c>
      <c r="B8" s="8" t="s">
        <v>28</v>
      </c>
      <c r="C8" s="8" t="s">
        <v>29</v>
      </c>
      <c r="D8" s="8" t="s">
        <v>27</v>
      </c>
      <c r="E8" s="8" t="s">
        <v>30</v>
      </c>
      <c r="F8" s="8"/>
    </row>
    <row r="9" spans="1:8" ht="16.5" customHeight="1" x14ac:dyDescent="0.3">
      <c r="A9" s="8">
        <v>1</v>
      </c>
      <c r="B9" s="12">
        <f>IF(A9&lt;(B$6*12),B$5,0)</f>
        <v>500</v>
      </c>
      <c r="C9" s="12">
        <f>B9+B2</f>
        <v>5500</v>
      </c>
      <c r="D9" s="12">
        <f t="shared" ref="D9:D263" si="0">C9*B$7</f>
        <v>38.5</v>
      </c>
      <c r="E9" s="13">
        <f t="shared" ref="E9:E139" si="1">B9-D9</f>
        <v>461.5</v>
      </c>
      <c r="F9" s="14"/>
      <c r="H9" s="12"/>
    </row>
    <row r="10" spans="1:8" ht="16.5" customHeight="1" x14ac:dyDescent="0.3">
      <c r="A10" s="8">
        <v>2</v>
      </c>
      <c r="B10" s="12">
        <f>IF(A10&lt;(B$6*12),B5,0)</f>
        <v>500</v>
      </c>
      <c r="C10" s="12">
        <f t="shared" ref="C10:C264" si="2">C9*(1+C$3)+B10</f>
        <v>6064.4320430591933</v>
      </c>
      <c r="D10" s="12">
        <f t="shared" si="0"/>
        <v>42.451024301414357</v>
      </c>
      <c r="E10" s="13">
        <f t="shared" si="1"/>
        <v>457.54897569858565</v>
      </c>
      <c r="F10" s="14"/>
    </row>
    <row r="11" spans="1:8" ht="16.5" customHeight="1" x14ac:dyDescent="0.3">
      <c r="A11" s="8">
        <v>3</v>
      </c>
      <c r="B11" s="12">
        <f t="shared" ref="B11:B20" si="3">IF(A11&lt;(B$6*12),B10,0)</f>
        <v>500</v>
      </c>
      <c r="C11" s="12">
        <f t="shared" si="2"/>
        <v>6635.4763606097285</v>
      </c>
      <c r="D11" s="12">
        <f t="shared" si="0"/>
        <v>46.448334524268098</v>
      </c>
      <c r="E11" s="13">
        <f t="shared" si="1"/>
        <v>453.55166547573191</v>
      </c>
      <c r="F11" s="14"/>
    </row>
    <row r="12" spans="1:8" ht="16.5" customHeight="1" x14ac:dyDescent="0.3">
      <c r="A12" s="8">
        <v>4</v>
      </c>
      <c r="B12" s="12">
        <f t="shared" si="3"/>
        <v>500</v>
      </c>
      <c r="C12" s="12">
        <f t="shared" si="2"/>
        <v>7213.2104148979224</v>
      </c>
      <c r="D12" s="12">
        <f t="shared" si="0"/>
        <v>50.492472904285457</v>
      </c>
      <c r="E12" s="13">
        <f t="shared" si="1"/>
        <v>449.50752709571452</v>
      </c>
      <c r="F12" s="14"/>
    </row>
    <row r="13" spans="1:8" ht="16.5" customHeight="1" x14ac:dyDescent="0.3">
      <c r="A13" s="8">
        <v>5</v>
      </c>
      <c r="B13" s="12">
        <f t="shared" si="3"/>
        <v>500</v>
      </c>
      <c r="C13" s="12">
        <f t="shared" si="2"/>
        <v>7797.7125756338728</v>
      </c>
      <c r="D13" s="12">
        <f t="shared" si="0"/>
        <v>54.583988029437108</v>
      </c>
      <c r="E13" s="13">
        <f t="shared" si="1"/>
        <v>445.41601197056286</v>
      </c>
      <c r="F13" s="14"/>
    </row>
    <row r="14" spans="1:8" ht="16.5" customHeight="1" x14ac:dyDescent="0.3">
      <c r="A14" s="8">
        <v>6</v>
      </c>
      <c r="B14" s="12">
        <f t="shared" si="3"/>
        <v>500</v>
      </c>
      <c r="C14" s="12">
        <f t="shared" si="2"/>
        <v>8389.0621306223184</v>
      </c>
      <c r="D14" s="12">
        <f t="shared" si="0"/>
        <v>58.723434914356233</v>
      </c>
      <c r="E14" s="13">
        <f t="shared" si="1"/>
        <v>441.27656508564377</v>
      </c>
      <c r="F14" s="14"/>
    </row>
    <row r="15" spans="1:8" ht="16.5" customHeight="1" x14ac:dyDescent="0.3">
      <c r="A15" s="8">
        <v>7</v>
      </c>
      <c r="B15" s="12">
        <f t="shared" si="3"/>
        <v>500</v>
      </c>
      <c r="C15" s="12">
        <f t="shared" si="2"/>
        <v>8987.3392965180465</v>
      </c>
      <c r="D15" s="12">
        <f t="shared" si="0"/>
        <v>62.911375075626324</v>
      </c>
      <c r="E15" s="13">
        <f t="shared" si="1"/>
        <v>437.08862492437368</v>
      </c>
      <c r="F15" s="14"/>
    </row>
    <row r="16" spans="1:8" ht="16.5" customHeight="1" x14ac:dyDescent="0.3">
      <c r="A16" s="8">
        <v>8</v>
      </c>
      <c r="B16" s="12">
        <f t="shared" si="3"/>
        <v>500</v>
      </c>
      <c r="C16" s="12">
        <f t="shared" si="2"/>
        <v>9592.6252297072897</v>
      </c>
      <c r="D16" s="12">
        <f t="shared" si="0"/>
        <v>67.148376607951036</v>
      </c>
      <c r="E16" s="13">
        <f t="shared" si="1"/>
        <v>432.85162339204896</v>
      </c>
      <c r="F16" s="14"/>
    </row>
    <row r="17" spans="1:6" ht="16.5" customHeight="1" x14ac:dyDescent="0.3">
      <c r="A17" s="8">
        <v>9</v>
      </c>
      <c r="B17" s="12">
        <f t="shared" si="3"/>
        <v>500</v>
      </c>
      <c r="C17" s="12">
        <f t="shared" si="2"/>
        <v>10205.002037316601</v>
      </c>
      <c r="D17" s="12">
        <f t="shared" si="0"/>
        <v>71.43501426121621</v>
      </c>
      <c r="E17" s="13">
        <f t="shared" si="1"/>
        <v>428.56498573878378</v>
      </c>
      <c r="F17" s="14"/>
    </row>
    <row r="18" spans="1:6" ht="16.5" customHeight="1" x14ac:dyDescent="0.3">
      <c r="A18" s="8">
        <v>10</v>
      </c>
      <c r="B18" s="12">
        <f t="shared" si="3"/>
        <v>500</v>
      </c>
      <c r="C18" s="12">
        <f t="shared" si="2"/>
        <v>10824.552788350698</v>
      </c>
      <c r="D18" s="12">
        <f t="shared" si="0"/>
        <v>75.771869518454892</v>
      </c>
      <c r="E18" s="13">
        <f t="shared" si="1"/>
        <v>424.22813048154512</v>
      </c>
      <c r="F18" s="14"/>
    </row>
    <row r="19" spans="1:6" ht="16.5" customHeight="1" x14ac:dyDescent="0.3">
      <c r="A19" s="8">
        <v>11</v>
      </c>
      <c r="B19" s="12">
        <f t="shared" si="3"/>
        <v>500</v>
      </c>
      <c r="C19" s="12">
        <f t="shared" si="2"/>
        <v>11451.361524960794</v>
      </c>
      <c r="D19" s="12">
        <f t="shared" si="0"/>
        <v>80.159530674725559</v>
      </c>
      <c r="E19" s="13">
        <f t="shared" si="1"/>
        <v>419.84046932527446</v>
      </c>
      <c r="F19" s="14"/>
    </row>
    <row r="20" spans="1:6" ht="16.5" customHeight="1" x14ac:dyDescent="0.3">
      <c r="A20" s="8">
        <v>12</v>
      </c>
      <c r="B20" s="12">
        <f t="shared" si="3"/>
        <v>500</v>
      </c>
      <c r="C20" s="12">
        <f t="shared" si="2"/>
        <v>12085.513273844916</v>
      </c>
      <c r="D20" s="12">
        <f t="shared" si="0"/>
        <v>84.598592916914413</v>
      </c>
      <c r="E20" s="13">
        <f t="shared" si="1"/>
        <v>415.40140708308559</v>
      </c>
      <c r="F20" s="14"/>
    </row>
    <row r="21" spans="1:6" ht="16.5" customHeight="1" x14ac:dyDescent="0.3">
      <c r="A21" s="8">
        <v>13</v>
      </c>
      <c r="B21" s="12">
        <f>IF(A21&lt;(B$6*12),B20,0)*(1+B$4)</f>
        <v>575</v>
      </c>
      <c r="C21" s="12">
        <f t="shared" si="2"/>
        <v>12802.094057781795</v>
      </c>
      <c r="D21" s="12">
        <f t="shared" si="0"/>
        <v>89.614658404472564</v>
      </c>
      <c r="E21" s="13">
        <f t="shared" si="1"/>
        <v>485.38534159552745</v>
      </c>
      <c r="F21" s="14"/>
    </row>
    <row r="22" spans="1:6" ht="16.5" customHeight="1" x14ac:dyDescent="0.3">
      <c r="A22" s="8">
        <v>14</v>
      </c>
      <c r="B22" s="12">
        <f t="shared" ref="B22:B32" si="4">IF(A22&lt;(B$6*12),B21,0)</f>
        <v>575</v>
      </c>
      <c r="C22" s="12">
        <f t="shared" si="2"/>
        <v>13527.069526068857</v>
      </c>
      <c r="D22" s="12">
        <f t="shared" si="0"/>
        <v>94.689486682481999</v>
      </c>
      <c r="E22" s="13">
        <f t="shared" si="1"/>
        <v>480.31051331751803</v>
      </c>
      <c r="F22" s="14"/>
    </row>
    <row r="23" spans="1:6" ht="16.5" customHeight="1" x14ac:dyDescent="0.3">
      <c r="A23" s="8">
        <v>15</v>
      </c>
      <c r="B23" s="12">
        <f t="shared" si="4"/>
        <v>575</v>
      </c>
      <c r="C23" s="12">
        <f t="shared" si="2"/>
        <v>14260.538021735834</v>
      </c>
      <c r="D23" s="12">
        <f t="shared" si="0"/>
        <v>99.823766152150839</v>
      </c>
      <c r="E23" s="13">
        <f t="shared" si="1"/>
        <v>475.17623384784918</v>
      </c>
      <c r="F23" s="14"/>
    </row>
    <row r="24" spans="1:6" ht="16.5" customHeight="1" x14ac:dyDescent="0.3">
      <c r="A24" s="8">
        <v>16</v>
      </c>
      <c r="B24" s="12">
        <f t="shared" si="4"/>
        <v>575</v>
      </c>
      <c r="C24" s="12">
        <f t="shared" si="2"/>
        <v>15002.599039892881</v>
      </c>
      <c r="D24" s="12">
        <f t="shared" si="0"/>
        <v>105.01819327925017</v>
      </c>
      <c r="E24" s="13">
        <f t="shared" si="1"/>
        <v>469.98180672074983</v>
      </c>
      <c r="F24" s="14"/>
    </row>
    <row r="25" spans="1:6" ht="16.5" customHeight="1" x14ac:dyDescent="0.3">
      <c r="A25" s="8">
        <v>17</v>
      </c>
      <c r="B25" s="12">
        <f t="shared" si="4"/>
        <v>575</v>
      </c>
      <c r="C25" s="12">
        <f t="shared" si="2"/>
        <v>15753.353241227098</v>
      </c>
      <c r="D25" s="12">
        <f t="shared" si="0"/>
        <v>110.27347268858969</v>
      </c>
      <c r="E25" s="13">
        <f t="shared" si="1"/>
        <v>464.72652731141034</v>
      </c>
      <c r="F25" s="14"/>
    </row>
    <row r="26" spans="1:6" ht="16.5" customHeight="1" x14ac:dyDescent="0.3">
      <c r="A26" s="8">
        <v>18</v>
      </c>
      <c r="B26" s="12">
        <f t="shared" si="4"/>
        <v>575</v>
      </c>
      <c r="C26" s="12">
        <f t="shared" si="2"/>
        <v>16512.902465657178</v>
      </c>
      <c r="D26" s="12">
        <f t="shared" si="0"/>
        <v>115.59031725960025</v>
      </c>
      <c r="E26" s="13">
        <f t="shared" si="1"/>
        <v>459.40968274039972</v>
      </c>
      <c r="F26" s="14"/>
    </row>
    <row r="27" spans="1:6" ht="16.5" customHeight="1" x14ac:dyDescent="0.3">
      <c r="A27" s="8">
        <v>19</v>
      </c>
      <c r="B27" s="12">
        <f t="shared" si="4"/>
        <v>575</v>
      </c>
      <c r="C27" s="12">
        <f t="shared" si="2"/>
        <v>17281.349746147993</v>
      </c>
      <c r="D27" s="12">
        <f t="shared" si="0"/>
        <v>120.96944822303595</v>
      </c>
      <c r="E27" s="13">
        <f t="shared" si="1"/>
        <v>454.03055177696405</v>
      </c>
      <c r="F27" s="14"/>
    </row>
    <row r="28" spans="1:6" ht="16.5" customHeight="1" x14ac:dyDescent="0.3">
      <c r="A28" s="8">
        <v>20</v>
      </c>
      <c r="B28" s="12">
        <f t="shared" si="4"/>
        <v>575</v>
      </c>
      <c r="C28" s="12">
        <f t="shared" si="2"/>
        <v>18058.799322687046</v>
      </c>
      <c r="D28" s="12">
        <f t="shared" si="0"/>
        <v>126.41159525880933</v>
      </c>
      <c r="E28" s="13">
        <f t="shared" si="1"/>
        <v>448.58840474119069</v>
      </c>
      <c r="F28" s="14"/>
    </row>
    <row r="29" spans="1:6" ht="16.5" customHeight="1" x14ac:dyDescent="0.3">
      <c r="A29" s="8">
        <v>21</v>
      </c>
      <c r="B29" s="12">
        <f t="shared" si="4"/>
        <v>575</v>
      </c>
      <c r="C29" s="12">
        <f t="shared" si="2"/>
        <v>18845.356656424628</v>
      </c>
      <c r="D29" s="12">
        <f t="shared" si="0"/>
        <v>131.91749659497239</v>
      </c>
      <c r="E29" s="13">
        <f t="shared" si="1"/>
        <v>443.08250340502764</v>
      </c>
      <c r="F29" s="14"/>
    </row>
    <row r="30" spans="1:6" ht="16.5" customHeight="1" x14ac:dyDescent="0.3">
      <c r="A30" s="8">
        <v>22</v>
      </c>
      <c r="B30" s="12">
        <f t="shared" si="4"/>
        <v>575</v>
      </c>
      <c r="C30" s="12">
        <f t="shared" si="2"/>
        <v>19641.128443979647</v>
      </c>
      <c r="D30" s="12">
        <f t="shared" si="0"/>
        <v>137.48789910785754</v>
      </c>
      <c r="E30" s="13">
        <f t="shared" si="1"/>
        <v>437.51210089214248</v>
      </c>
      <c r="F30" s="14"/>
    </row>
    <row r="31" spans="1:6" ht="16.5" customHeight="1" x14ac:dyDescent="0.3">
      <c r="A31" s="8">
        <v>23</v>
      </c>
      <c r="B31" s="12">
        <f t="shared" si="4"/>
        <v>575</v>
      </c>
      <c r="C31" s="12">
        <f t="shared" si="2"/>
        <v>20446.222631913039</v>
      </c>
      <c r="D31" s="12">
        <f t="shared" si="0"/>
        <v>143.12355842339127</v>
      </c>
      <c r="E31" s="13">
        <f t="shared" si="1"/>
        <v>431.87644157660873</v>
      </c>
      <c r="F31" s="14"/>
    </row>
    <row r="32" spans="1:6" ht="16.5" customHeight="1" x14ac:dyDescent="0.3">
      <c r="A32" s="8">
        <v>24</v>
      </c>
      <c r="B32" s="12">
        <f t="shared" si="4"/>
        <v>575</v>
      </c>
      <c r="C32" s="12">
        <f t="shared" si="2"/>
        <v>21260.748431370725</v>
      </c>
      <c r="D32" s="12">
        <f t="shared" si="0"/>
        <v>148.82523901959507</v>
      </c>
      <c r="E32" s="13">
        <f t="shared" si="1"/>
        <v>426.17476098040493</v>
      </c>
      <c r="F32" s="14"/>
    </row>
    <row r="33" spans="1:5" ht="16.5" customHeight="1" x14ac:dyDescent="0.3">
      <c r="A33" s="8">
        <v>25</v>
      </c>
      <c r="B33" s="12">
        <f>IF(A33&lt;(B$6*12),B32,0)*(1+B$4)</f>
        <v>661.25</v>
      </c>
      <c r="C33" s="12">
        <f t="shared" si="2"/>
        <v>22171.066332898135</v>
      </c>
      <c r="D33" s="12">
        <f t="shared" si="0"/>
        <v>155.19746433028695</v>
      </c>
      <c r="E33" s="13">
        <f t="shared" si="1"/>
        <v>506.05253566971305</v>
      </c>
    </row>
    <row r="34" spans="1:5" ht="16.5" customHeight="1" x14ac:dyDescent="0.3">
      <c r="A34" s="8">
        <v>26</v>
      </c>
      <c r="B34" s="12">
        <f t="shared" ref="B34:B44" si="5">IF(A34&lt;(B$6*12),B33,0)</f>
        <v>661.25</v>
      </c>
      <c r="C34" s="12">
        <f t="shared" si="2"/>
        <v>23092.048533012596</v>
      </c>
      <c r="D34" s="12">
        <f t="shared" si="0"/>
        <v>161.64433973108817</v>
      </c>
      <c r="E34" s="13">
        <f t="shared" si="1"/>
        <v>499.60566026891183</v>
      </c>
    </row>
    <row r="35" spans="1:5" ht="16.5" customHeight="1" x14ac:dyDescent="0.3">
      <c r="A35" s="8">
        <v>27</v>
      </c>
      <c r="B35" s="12">
        <f t="shared" si="5"/>
        <v>661.25</v>
      </c>
      <c r="C35" s="12">
        <f t="shared" si="2"/>
        <v>24023.819963086062</v>
      </c>
      <c r="D35" s="12">
        <f>C35*B$7</f>
        <v>168.16673974160244</v>
      </c>
      <c r="E35" s="13">
        <f t="shared" si="1"/>
        <v>493.08326025839756</v>
      </c>
    </row>
    <row r="36" spans="1:5" ht="16.5" customHeight="1" x14ac:dyDescent="0.3">
      <c r="A36" s="8">
        <v>28</v>
      </c>
      <c r="B36" s="12">
        <f t="shared" si="5"/>
        <v>661.25</v>
      </c>
      <c r="C36" s="12">
        <f t="shared" si="2"/>
        <v>24966.507018051128</v>
      </c>
      <c r="D36" s="12">
        <f t="shared" si="0"/>
        <v>174.76554912635791</v>
      </c>
      <c r="E36" s="13">
        <f t="shared" si="1"/>
        <v>486.48445087364212</v>
      </c>
    </row>
    <row r="37" spans="1:5" ht="16.5" customHeight="1" x14ac:dyDescent="0.3">
      <c r="A37" s="8">
        <v>29</v>
      </c>
      <c r="B37" s="12">
        <f t="shared" si="5"/>
        <v>661.25</v>
      </c>
      <c r="C37" s="12">
        <f t="shared" si="2"/>
        <v>25920.237573546532</v>
      </c>
      <c r="D37" s="12">
        <f t="shared" si="0"/>
        <v>181.44166301482574</v>
      </c>
      <c r="E37" s="13">
        <f t="shared" si="1"/>
        <v>479.80833698517426</v>
      </c>
    </row>
    <row r="38" spans="1:5" ht="16.5" customHeight="1" x14ac:dyDescent="0.3">
      <c r="A38" s="8">
        <v>30</v>
      </c>
      <c r="B38" s="12">
        <f t="shared" si="5"/>
        <v>661.25</v>
      </c>
      <c r="C38" s="12">
        <f t="shared" si="2"/>
        <v>26885.141003263492</v>
      </c>
      <c r="D38" s="12">
        <f t="shared" si="0"/>
        <v>188.19598702284446</v>
      </c>
      <c r="E38" s="13">
        <f t="shared" si="1"/>
        <v>473.05401297715554</v>
      </c>
    </row>
    <row r="39" spans="1:5" ht="16.5" customHeight="1" x14ac:dyDescent="0.3">
      <c r="A39" s="8">
        <v>31</v>
      </c>
      <c r="B39" s="12">
        <f t="shared" si="5"/>
        <v>661.25</v>
      </c>
      <c r="C39" s="12">
        <f t="shared" si="2"/>
        <v>27861.348196495266</v>
      </c>
      <c r="D39" s="12">
        <f t="shared" si="0"/>
        <v>195.02943737546687</v>
      </c>
      <c r="E39" s="13">
        <f t="shared" si="1"/>
        <v>466.22056262453316</v>
      </c>
    </row>
    <row r="40" spans="1:5" ht="16.5" customHeight="1" x14ac:dyDescent="0.3">
      <c r="A40" s="8">
        <v>32</v>
      </c>
      <c r="B40" s="12">
        <f t="shared" si="5"/>
        <v>661.25</v>
      </c>
      <c r="C40" s="12">
        <f t="shared" si="2"/>
        <v>28848.991575892316</v>
      </c>
      <c r="D40" s="12">
        <f t="shared" si="0"/>
        <v>201.94294103124622</v>
      </c>
      <c r="E40" s="13">
        <f t="shared" si="1"/>
        <v>459.30705896875378</v>
      </c>
    </row>
    <row r="41" spans="1:5" ht="16.5" customHeight="1" x14ac:dyDescent="0.3">
      <c r="A41" s="8">
        <v>33</v>
      </c>
      <c r="B41" s="12">
        <f t="shared" si="5"/>
        <v>661.25</v>
      </c>
      <c r="C41" s="12">
        <f t="shared" si="2"/>
        <v>29848.205115425444</v>
      </c>
      <c r="D41" s="12">
        <f t="shared" si="0"/>
        <v>208.93743580797812</v>
      </c>
      <c r="E41" s="13">
        <f t="shared" si="1"/>
        <v>452.31256419202191</v>
      </c>
    </row>
    <row r="42" spans="1:5" ht="16.5" customHeight="1" x14ac:dyDescent="0.3">
      <c r="A42" s="8">
        <v>34</v>
      </c>
      <c r="B42" s="12">
        <f t="shared" si="5"/>
        <v>661.25</v>
      </c>
      <c r="C42" s="12">
        <f t="shared" si="2"/>
        <v>30859.124358559395</v>
      </c>
      <c r="D42" s="12">
        <f t="shared" si="0"/>
        <v>216.01387050991576</v>
      </c>
      <c r="E42" s="13">
        <f t="shared" si="1"/>
        <v>445.23612949008424</v>
      </c>
    </row>
    <row r="43" spans="1:5" ht="16.5" customHeight="1" x14ac:dyDescent="0.3">
      <c r="A43" s="8">
        <v>35</v>
      </c>
      <c r="B43" s="12">
        <f t="shared" si="5"/>
        <v>661.25</v>
      </c>
      <c r="C43" s="12">
        <f t="shared" si="2"/>
        <v>31881.886436639343</v>
      </c>
      <c r="D43" s="12">
        <f t="shared" si="0"/>
        <v>223.17320505647541</v>
      </c>
      <c r="E43" s="13">
        <f t="shared" si="1"/>
        <v>438.07679494352459</v>
      </c>
    </row>
    <row r="44" spans="1:5" ht="16.5" customHeight="1" x14ac:dyDescent="0.3">
      <c r="A44" s="8">
        <v>36</v>
      </c>
      <c r="B44" s="12">
        <f t="shared" si="5"/>
        <v>661.25</v>
      </c>
      <c r="C44" s="12">
        <f t="shared" si="2"/>
        <v>32916.630087492769</v>
      </c>
      <c r="D44" s="12">
        <f t="shared" si="0"/>
        <v>230.4164106124494</v>
      </c>
      <c r="E44" s="13">
        <f t="shared" si="1"/>
        <v>430.8335893875506</v>
      </c>
    </row>
    <row r="45" spans="1:5" ht="16.5" customHeight="1" x14ac:dyDescent="0.3">
      <c r="A45" s="8">
        <v>37</v>
      </c>
      <c r="B45" s="12">
        <f>IF(A45&lt;(B$6*12),B44,0)*(1+B$4)</f>
        <v>760.43749999999989</v>
      </c>
      <c r="C45" s="12">
        <f t="shared" si="2"/>
        <v>34062.683174249294</v>
      </c>
      <c r="D45" s="12">
        <f t="shared" si="0"/>
        <v>238.43878221974506</v>
      </c>
      <c r="E45" s="13">
        <f t="shared" si="1"/>
        <v>521.99871778025476</v>
      </c>
    </row>
    <row r="46" spans="1:5" ht="16.5" customHeight="1" x14ac:dyDescent="0.3">
      <c r="A46" s="8">
        <v>38</v>
      </c>
      <c r="B46" s="12">
        <f t="shared" ref="B46:B56" si="6">IF(A46&lt;(B$6*12),B45,0)</f>
        <v>760.43749999999989</v>
      </c>
      <c r="C46" s="12">
        <f t="shared" si="2"/>
        <v>35222.162177702914</v>
      </c>
      <c r="D46" s="12">
        <f t="shared" si="0"/>
        <v>246.5551352439204</v>
      </c>
      <c r="E46" s="13">
        <f t="shared" si="1"/>
        <v>513.88236475607948</v>
      </c>
    </row>
    <row r="47" spans="1:5" ht="16.5" customHeight="1" x14ac:dyDescent="0.3">
      <c r="A47" s="8">
        <v>39</v>
      </c>
      <c r="B47" s="12">
        <f t="shared" si="6"/>
        <v>760.43749999999989</v>
      </c>
      <c r="C47" s="12">
        <f t="shared" si="2"/>
        <v>36395.224381352309</v>
      </c>
      <c r="D47" s="12">
        <f t="shared" si="0"/>
        <v>254.76657066946618</v>
      </c>
      <c r="E47" s="13">
        <f t="shared" si="1"/>
        <v>505.67092933053368</v>
      </c>
    </row>
    <row r="48" spans="1:5" ht="16.5" customHeight="1" x14ac:dyDescent="0.3">
      <c r="A48" s="8">
        <v>40</v>
      </c>
      <c r="B48" s="12">
        <f t="shared" si="6"/>
        <v>760.43749999999989</v>
      </c>
      <c r="C48" s="12">
        <f t="shared" si="2"/>
        <v>37582.028911259273</v>
      </c>
      <c r="D48" s="12">
        <f t="shared" si="0"/>
        <v>263.0742023788149</v>
      </c>
      <c r="E48" s="13">
        <f t="shared" si="1"/>
        <v>497.36329762118498</v>
      </c>
    </row>
    <row r="49" spans="1:5" ht="16.5" customHeight="1" x14ac:dyDescent="0.3">
      <c r="A49" s="8">
        <v>41</v>
      </c>
      <c r="B49" s="12">
        <f t="shared" si="6"/>
        <v>760.43749999999989</v>
      </c>
      <c r="C49" s="12">
        <f t="shared" si="2"/>
        <v>38782.7367576342</v>
      </c>
      <c r="D49" s="12">
        <f t="shared" si="0"/>
        <v>271.47915730343942</v>
      </c>
      <c r="E49" s="13">
        <f t="shared" si="1"/>
        <v>488.95834269656046</v>
      </c>
    </row>
    <row r="50" spans="1:5" ht="16.5" customHeight="1" x14ac:dyDescent="0.3">
      <c r="A50" s="8">
        <v>42</v>
      </c>
      <c r="B50" s="12">
        <f t="shared" si="6"/>
        <v>760.43749999999989</v>
      </c>
      <c r="C50" s="12">
        <f t="shared" si="2"/>
        <v>39997.510796674425</v>
      </c>
      <c r="D50" s="12">
        <f t="shared" si="0"/>
        <v>279.98257557672099</v>
      </c>
      <c r="E50" s="13">
        <f t="shared" si="1"/>
        <v>480.4549244232789</v>
      </c>
    </row>
    <row r="51" spans="1:5" ht="16.5" customHeight="1" x14ac:dyDescent="0.3">
      <c r="A51" s="8">
        <v>43</v>
      </c>
      <c r="B51" s="12">
        <f t="shared" si="6"/>
        <v>760.43749999999989</v>
      </c>
      <c r="C51" s="12">
        <f t="shared" si="2"/>
        <v>41226.515812658407</v>
      </c>
      <c r="D51" s="12">
        <f t="shared" si="0"/>
        <v>288.58561068860882</v>
      </c>
      <c r="E51" s="13">
        <f t="shared" si="1"/>
        <v>471.85188931139106</v>
      </c>
    </row>
    <row r="52" spans="1:5" ht="16.5" customHeight="1" x14ac:dyDescent="0.3">
      <c r="A52" s="8">
        <v>44</v>
      </c>
      <c r="B52" s="12">
        <f t="shared" si="6"/>
        <v>760.43749999999989</v>
      </c>
      <c r="C52" s="12">
        <f t="shared" si="2"/>
        <v>42469.918520298721</v>
      </c>
      <c r="D52" s="12">
        <f t="shared" si="0"/>
        <v>297.28942964209108</v>
      </c>
      <c r="E52" s="13">
        <f t="shared" si="1"/>
        <v>463.14807035790881</v>
      </c>
    </row>
    <row r="53" spans="1:5" ht="16.5" customHeight="1" x14ac:dyDescent="0.3">
      <c r="A53" s="8">
        <v>45</v>
      </c>
      <c r="B53" s="12">
        <f t="shared" si="6"/>
        <v>760.43749999999989</v>
      </c>
      <c r="C53" s="12">
        <f t="shared" si="2"/>
        <v>43727.887587356963</v>
      </c>
      <c r="D53" s="12">
        <f t="shared" si="0"/>
        <v>306.09521311149877</v>
      </c>
      <c r="E53" s="13">
        <f t="shared" si="1"/>
        <v>454.34228688850112</v>
      </c>
    </row>
    <row r="54" spans="1:5" ht="16.5" customHeight="1" x14ac:dyDescent="0.3">
      <c r="A54" s="8">
        <v>46</v>
      </c>
      <c r="B54" s="12">
        <f t="shared" si="6"/>
        <v>760.43749999999989</v>
      </c>
      <c r="C54" s="12">
        <f t="shared" si="2"/>
        <v>45000.593657523539</v>
      </c>
      <c r="D54" s="12">
        <f t="shared" si="0"/>
        <v>315.00415560266475</v>
      </c>
      <c r="E54" s="13">
        <f t="shared" si="1"/>
        <v>445.43334439733513</v>
      </c>
    </row>
    <row r="55" spans="1:5" ht="16.5" customHeight="1" x14ac:dyDescent="0.3">
      <c r="A55" s="8">
        <v>47</v>
      </c>
      <c r="B55" s="12">
        <f t="shared" si="6"/>
        <v>760.43749999999989</v>
      </c>
      <c r="C55" s="12">
        <f t="shared" si="2"/>
        <v>46288.209373565507</v>
      </c>
      <c r="D55" s="12">
        <f t="shared" si="0"/>
        <v>324.01746561495855</v>
      </c>
      <c r="E55" s="13">
        <f t="shared" si="1"/>
        <v>436.42003438504133</v>
      </c>
    </row>
    <row r="56" spans="1:5" ht="16.5" customHeight="1" x14ac:dyDescent="0.3">
      <c r="A56" s="8">
        <v>48</v>
      </c>
      <c r="B56" s="12">
        <f t="shared" si="6"/>
        <v>760.43749999999989</v>
      </c>
      <c r="C56" s="12">
        <f t="shared" si="2"/>
        <v>47590.909400745608</v>
      </c>
      <c r="D56" s="12">
        <f t="shared" si="0"/>
        <v>333.13636580521927</v>
      </c>
      <c r="E56" s="13">
        <f t="shared" si="1"/>
        <v>427.30113419478062</v>
      </c>
    </row>
    <row r="57" spans="1:5" ht="16.5" customHeight="1" x14ac:dyDescent="0.3">
      <c r="A57" s="8">
        <v>49</v>
      </c>
      <c r="B57" s="12">
        <f>IF(A57&lt;(B$6*12),B56,0)*(1+B$4)</f>
        <v>874.50312499999984</v>
      </c>
      <c r="C57" s="12">
        <f t="shared" si="2"/>
        <v>49022.936075515616</v>
      </c>
      <c r="D57" s="12">
        <f t="shared" si="0"/>
        <v>343.16055252860934</v>
      </c>
      <c r="E57" s="13">
        <f t="shared" si="1"/>
        <v>531.34257247139044</v>
      </c>
    </row>
    <row r="58" spans="1:5" ht="16.5" customHeight="1" x14ac:dyDescent="0.3">
      <c r="A58" s="8">
        <v>50</v>
      </c>
      <c r="B58" s="12">
        <f t="shared" ref="B58:B68" si="7">IF(A58&lt;(B$6*12),B57,0)</f>
        <v>874.50312499999984</v>
      </c>
      <c r="C58" s="12">
        <f t="shared" si="2"/>
        <v>50471.738823807565</v>
      </c>
      <c r="D58" s="12">
        <f t="shared" si="0"/>
        <v>353.30217176665298</v>
      </c>
      <c r="E58" s="13">
        <f t="shared" si="1"/>
        <v>521.20095323334681</v>
      </c>
    </row>
    <row r="59" spans="1:5" ht="16.5" customHeight="1" x14ac:dyDescent="0.3">
      <c r="A59" s="8">
        <v>51</v>
      </c>
      <c r="B59" s="12">
        <f t="shared" si="7"/>
        <v>874.50312499999984</v>
      </c>
      <c r="C59" s="12">
        <f t="shared" si="2"/>
        <v>51937.514175929013</v>
      </c>
      <c r="D59" s="12">
        <f t="shared" si="0"/>
        <v>363.5625992315031</v>
      </c>
      <c r="E59" s="13">
        <f t="shared" si="1"/>
        <v>510.94052576849674</v>
      </c>
    </row>
    <row r="60" spans="1:5" ht="16.5" customHeight="1" x14ac:dyDescent="0.3">
      <c r="A60" s="8">
        <v>52</v>
      </c>
      <c r="B60" s="12">
        <f t="shared" si="7"/>
        <v>874.50312499999984</v>
      </c>
      <c r="C60" s="12">
        <f t="shared" si="2"/>
        <v>53420.460964523729</v>
      </c>
      <c r="D60" s="12">
        <f t="shared" si="0"/>
        <v>373.94322675166609</v>
      </c>
      <c r="E60" s="13">
        <f t="shared" si="1"/>
        <v>500.55989824833375</v>
      </c>
    </row>
    <row r="61" spans="1:5" ht="16.5" customHeight="1" x14ac:dyDescent="0.3">
      <c r="A61" s="8">
        <v>53</v>
      </c>
      <c r="B61" s="12">
        <f t="shared" si="7"/>
        <v>874.50312499999984</v>
      </c>
      <c r="C61" s="12">
        <f t="shared" si="2"/>
        <v>54920.780351543399</v>
      </c>
      <c r="D61" s="12">
        <f t="shared" si="0"/>
        <v>384.44546246080381</v>
      </c>
      <c r="E61" s="13">
        <f t="shared" si="1"/>
        <v>490.05766253919603</v>
      </c>
    </row>
    <row r="62" spans="1:5" ht="16.5" customHeight="1" x14ac:dyDescent="0.3">
      <c r="A62" s="8">
        <v>54</v>
      </c>
      <c r="B62" s="12">
        <f t="shared" si="7"/>
        <v>874.50312499999984</v>
      </c>
      <c r="C62" s="12">
        <f t="shared" si="2"/>
        <v>56438.67585553525</v>
      </c>
      <c r="D62" s="12">
        <f t="shared" si="0"/>
        <v>395.07073098874673</v>
      </c>
      <c r="E62" s="13">
        <f t="shared" si="1"/>
        <v>479.43239401125311</v>
      </c>
    </row>
    <row r="63" spans="1:5" ht="16.5" customHeight="1" x14ac:dyDescent="0.3">
      <c r="A63" s="8">
        <v>55</v>
      </c>
      <c r="B63" s="12">
        <f t="shared" si="7"/>
        <v>874.50312499999984</v>
      </c>
      <c r="C63" s="12">
        <f t="shared" si="2"/>
        <v>57974.353379249384</v>
      </c>
      <c r="D63" s="12">
        <f t="shared" si="0"/>
        <v>405.82047365474568</v>
      </c>
      <c r="E63" s="13">
        <f t="shared" si="1"/>
        <v>468.68265134525416</v>
      </c>
    </row>
    <row r="64" spans="1:5" ht="16.5" customHeight="1" x14ac:dyDescent="0.3">
      <c r="A64" s="8">
        <v>56</v>
      </c>
      <c r="B64" s="12">
        <f t="shared" si="7"/>
        <v>874.50312499999984</v>
      </c>
      <c r="C64" s="12">
        <f t="shared" si="2"/>
        <v>59528.021237569512</v>
      </c>
      <c r="D64" s="12">
        <f t="shared" si="0"/>
        <v>416.69614866298662</v>
      </c>
      <c r="E64" s="13">
        <f t="shared" si="1"/>
        <v>457.80697633701323</v>
      </c>
    </row>
    <row r="65" spans="1:5" ht="16.5" customHeight="1" x14ac:dyDescent="0.3">
      <c r="A65" s="8">
        <v>57</v>
      </c>
      <c r="B65" s="12">
        <f t="shared" si="7"/>
        <v>874.50312499999984</v>
      </c>
      <c r="C65" s="12">
        <f t="shared" si="2"/>
        <v>61099.890185770906</v>
      </c>
      <c r="D65" s="12">
        <f t="shared" si="0"/>
        <v>427.69923130039638</v>
      </c>
      <c r="E65" s="13">
        <f t="shared" si="1"/>
        <v>446.80389369960346</v>
      </c>
    </row>
    <row r="66" spans="1:5" ht="16.5" customHeight="1" x14ac:dyDescent="0.3">
      <c r="A66" s="8">
        <v>58</v>
      </c>
      <c r="B66" s="12">
        <f t="shared" si="7"/>
        <v>874.50312499999984</v>
      </c>
      <c r="C66" s="12">
        <f t="shared" si="2"/>
        <v>62690.173448109381</v>
      </c>
      <c r="D66" s="12">
        <f t="shared" si="0"/>
        <v>438.83121413676565</v>
      </c>
      <c r="E66" s="13">
        <f t="shared" si="1"/>
        <v>435.67191086323419</v>
      </c>
    </row>
    <row r="67" spans="1:5" ht="16.5" customHeight="1" x14ac:dyDescent="0.3">
      <c r="A67" s="8">
        <v>59</v>
      </c>
      <c r="B67" s="12">
        <f t="shared" si="7"/>
        <v>874.50312499999984</v>
      </c>
      <c r="C67" s="12">
        <f t="shared" si="2"/>
        <v>64299.086746745183</v>
      </c>
      <c r="D67" s="12">
        <f t="shared" si="0"/>
        <v>450.0936072272163</v>
      </c>
      <c r="E67" s="13">
        <f t="shared" si="1"/>
        <v>424.40951777278354</v>
      </c>
    </row>
    <row r="68" spans="1:5" ht="16.5" customHeight="1" x14ac:dyDescent="0.3">
      <c r="A68" s="8">
        <v>60</v>
      </c>
      <c r="B68" s="12">
        <f t="shared" si="7"/>
        <v>874.50312499999984</v>
      </c>
      <c r="C68" s="12">
        <f t="shared" si="2"/>
        <v>65926.848331005749</v>
      </c>
      <c r="D68" s="12">
        <f t="shared" si="0"/>
        <v>461.48793831704023</v>
      </c>
      <c r="E68" s="13">
        <f t="shared" si="1"/>
        <v>413.01518668295961</v>
      </c>
    </row>
    <row r="69" spans="1:5" ht="16.5" customHeight="1" x14ac:dyDescent="0.3">
      <c r="A69" s="8">
        <v>61</v>
      </c>
      <c r="B69" s="12">
        <f>IF(A69&lt;(B$6*12),B68,0)*(1+B$4)</f>
        <v>1005.6785937499998</v>
      </c>
      <c r="C69" s="12">
        <f t="shared" si="2"/>
        <v>67704.854475741246</v>
      </c>
      <c r="D69" s="12">
        <f t="shared" si="0"/>
        <v>473.93398133018871</v>
      </c>
      <c r="E69" s="13">
        <f t="shared" si="1"/>
        <v>531.74461241981112</v>
      </c>
    </row>
    <row r="70" spans="1:5" ht="16.5" customHeight="1" x14ac:dyDescent="0.3">
      <c r="A70" s="8">
        <v>62</v>
      </c>
      <c r="B70" s="12">
        <f t="shared" ref="B70:B80" si="8">IF(A70&lt;(B$6*12),B69,0)</f>
        <v>1005.6785937499998</v>
      </c>
      <c r="C70" s="12">
        <f t="shared" si="2"/>
        <v>69503.689814745318</v>
      </c>
      <c r="D70" s="12">
        <f t="shared" si="0"/>
        <v>486.52582870321726</v>
      </c>
      <c r="E70" s="13">
        <f t="shared" si="1"/>
        <v>519.15276504678252</v>
      </c>
    </row>
    <row r="71" spans="1:5" ht="16.5" customHeight="1" x14ac:dyDescent="0.3">
      <c r="A71" s="8">
        <v>63</v>
      </c>
      <c r="B71" s="12">
        <f t="shared" si="8"/>
        <v>1005.6785937499998</v>
      </c>
      <c r="C71" s="12">
        <f t="shared" si="2"/>
        <v>71323.598360298318</v>
      </c>
      <c r="D71" s="12">
        <f t="shared" si="0"/>
        <v>499.26518852208824</v>
      </c>
      <c r="E71" s="13">
        <f t="shared" si="1"/>
        <v>506.41340522791154</v>
      </c>
    </row>
    <row r="72" spans="1:5" ht="16.5" customHeight="1" x14ac:dyDescent="0.3">
      <c r="A72" s="8">
        <v>64</v>
      </c>
      <c r="B72" s="12">
        <f t="shared" si="8"/>
        <v>1005.6785937499998</v>
      </c>
      <c r="C72" s="12">
        <f t="shared" si="2"/>
        <v>73164.826983264196</v>
      </c>
      <c r="D72" s="12">
        <f t="shared" si="0"/>
        <v>512.15378888284943</v>
      </c>
      <c r="E72" s="13">
        <f t="shared" si="1"/>
        <v>493.52480486715035</v>
      </c>
    </row>
    <row r="73" spans="1:5" ht="16.5" customHeight="1" x14ac:dyDescent="0.3">
      <c r="A73" s="8">
        <v>65</v>
      </c>
      <c r="B73" s="12">
        <f t="shared" si="8"/>
        <v>1005.6785937499998</v>
      </c>
      <c r="C73" s="12">
        <f t="shared" si="2"/>
        <v>75027.625446578575</v>
      </c>
      <c r="D73" s="12">
        <f t="shared" si="0"/>
        <v>525.19337812604999</v>
      </c>
      <c r="E73" s="13">
        <f t="shared" si="1"/>
        <v>480.48521562394978</v>
      </c>
    </row>
    <row r="74" spans="1:5" ht="16.5" customHeight="1" x14ac:dyDescent="0.3">
      <c r="A74" s="8">
        <v>66</v>
      </c>
      <c r="B74" s="12">
        <f t="shared" si="8"/>
        <v>1005.6785937499998</v>
      </c>
      <c r="C74" s="12">
        <f t="shared" si="2"/>
        <v>76912.246439129114</v>
      </c>
      <c r="D74" s="12">
        <f t="shared" si="0"/>
        <v>538.38572507390381</v>
      </c>
      <c r="E74" s="13">
        <f t="shared" si="1"/>
        <v>467.29286867609596</v>
      </c>
    </row>
    <row r="75" spans="1:5" ht="16.5" customHeight="1" x14ac:dyDescent="0.3">
      <c r="A75" s="8">
        <v>67</v>
      </c>
      <c r="B75" s="12">
        <f t="shared" si="8"/>
        <v>1005.6785937499998</v>
      </c>
      <c r="C75" s="12">
        <f t="shared" si="2"/>
        <v>78818.945610032795</v>
      </c>
      <c r="D75" s="12">
        <f t="shared" si="0"/>
        <v>551.73261927022963</v>
      </c>
      <c r="E75" s="13">
        <f t="shared" si="1"/>
        <v>453.94597447977014</v>
      </c>
    </row>
    <row r="76" spans="1:5" ht="16.5" customHeight="1" x14ac:dyDescent="0.3">
      <c r="A76" s="8">
        <v>68</v>
      </c>
      <c r="B76" s="12">
        <f t="shared" si="8"/>
        <v>1005.6785937499998</v>
      </c>
      <c r="C76" s="12">
        <f t="shared" si="2"/>
        <v>80747.981603314765</v>
      </c>
      <c r="D76" s="12">
        <f t="shared" si="0"/>
        <v>565.23587122320339</v>
      </c>
      <c r="E76" s="13">
        <f t="shared" si="1"/>
        <v>440.44272252679639</v>
      </c>
    </row>
    <row r="77" spans="1:5" ht="16.5" customHeight="1" x14ac:dyDescent="0.3">
      <c r="A77" s="8">
        <v>69</v>
      </c>
      <c r="B77" s="12">
        <f t="shared" si="8"/>
        <v>1005.6785937499998</v>
      </c>
      <c r="C77" s="12">
        <f t="shared" si="2"/>
        <v>82699.616092993441</v>
      </c>
      <c r="D77" s="12">
        <f t="shared" si="0"/>
        <v>578.89731265095406</v>
      </c>
      <c r="E77" s="13">
        <f t="shared" si="1"/>
        <v>426.78128109904571</v>
      </c>
    </row>
    <row r="78" spans="1:5" ht="16.5" customHeight="1" x14ac:dyDescent="0.3">
      <c r="A78" s="8">
        <v>70</v>
      </c>
      <c r="B78" s="12">
        <f t="shared" si="8"/>
        <v>1005.6785937499998</v>
      </c>
      <c r="C78" s="12">
        <f t="shared" si="2"/>
        <v>84674.113818576618</v>
      </c>
      <c r="D78" s="12">
        <f t="shared" si="0"/>
        <v>592.71879673003639</v>
      </c>
      <c r="E78" s="13">
        <f t="shared" si="1"/>
        <v>412.95979701996339</v>
      </c>
    </row>
    <row r="79" spans="1:5" ht="16.5" customHeight="1" x14ac:dyDescent="0.3">
      <c r="A79" s="8">
        <v>71</v>
      </c>
      <c r="B79" s="12">
        <f t="shared" si="8"/>
        <v>1005.6785937499998</v>
      </c>
      <c r="C79" s="12">
        <f t="shared" si="2"/>
        <v>86671.74262097344</v>
      </c>
      <c r="D79" s="12">
        <f t="shared" si="0"/>
        <v>606.70219834681404</v>
      </c>
      <c r="E79" s="13">
        <f t="shared" si="1"/>
        <v>398.97639540318573</v>
      </c>
    </row>
    <row r="80" spans="1:5" ht="16.5" customHeight="1" x14ac:dyDescent="0.3">
      <c r="A80" s="8">
        <v>72</v>
      </c>
      <c r="B80" s="12">
        <f t="shared" si="8"/>
        <v>1005.6785937499998</v>
      </c>
      <c r="C80" s="12">
        <f t="shared" si="2"/>
        <v>88692.773478827061</v>
      </c>
      <c r="D80" s="12">
        <f t="shared" si="0"/>
        <v>620.84941435178939</v>
      </c>
      <c r="E80" s="13">
        <f t="shared" si="1"/>
        <v>384.82917939821039</v>
      </c>
    </row>
    <row r="81" spans="1:5" ht="16.5" customHeight="1" x14ac:dyDescent="0.3">
      <c r="A81" s="8">
        <v>73</v>
      </c>
      <c r="B81" s="12">
        <f>IF(A81&lt;(B$6*12),B80,0)*(1+B$4)</f>
        <v>1156.5303828124997</v>
      </c>
      <c r="C81" s="12">
        <f t="shared" si="2"/>
        <v>90888.332334335399</v>
      </c>
      <c r="D81" s="12">
        <f t="shared" si="0"/>
        <v>636.21832634034786</v>
      </c>
      <c r="E81" s="13">
        <f t="shared" si="1"/>
        <v>520.31205647215188</v>
      </c>
    </row>
    <row r="82" spans="1:5" ht="16.5" customHeight="1" x14ac:dyDescent="0.3">
      <c r="A82" s="8">
        <v>74</v>
      </c>
      <c r="B82" s="12">
        <f t="shared" ref="B82:B92" si="9">IF(A82&lt;(B$6*12),B81,0)</f>
        <v>1156.5303828124997</v>
      </c>
      <c r="C82" s="12">
        <f t="shared" si="2"/>
        <v>93109.611979428664</v>
      </c>
      <c r="D82" s="12">
        <f t="shared" si="0"/>
        <v>651.76728385600063</v>
      </c>
      <c r="E82" s="13">
        <f t="shared" si="1"/>
        <v>504.76309895649911</v>
      </c>
    </row>
    <row r="83" spans="1:5" ht="16.5" customHeight="1" x14ac:dyDescent="0.3">
      <c r="A83" s="8">
        <v>75</v>
      </c>
      <c r="B83" s="12">
        <f t="shared" si="9"/>
        <v>1156.5303828124997</v>
      </c>
      <c r="C83" s="12">
        <f t="shared" si="2"/>
        <v>95356.913731019959</v>
      </c>
      <c r="D83" s="12">
        <f t="shared" si="0"/>
        <v>667.49839611713969</v>
      </c>
      <c r="E83" s="13">
        <f t="shared" si="1"/>
        <v>489.03198669536005</v>
      </c>
    </row>
    <row r="84" spans="1:5" ht="16.5" customHeight="1" x14ac:dyDescent="0.3">
      <c r="A84" s="8">
        <v>76</v>
      </c>
      <c r="B84" s="12">
        <f t="shared" si="9"/>
        <v>1156.5303828124997</v>
      </c>
      <c r="C84" s="12">
        <f t="shared" si="2"/>
        <v>97630.542435924988</v>
      </c>
      <c r="D84" s="12">
        <f t="shared" si="0"/>
        <v>683.41379705147494</v>
      </c>
      <c r="E84" s="13">
        <f t="shared" si="1"/>
        <v>473.11658576102479</v>
      </c>
    </row>
    <row r="85" spans="1:5" ht="16.5" customHeight="1" x14ac:dyDescent="0.3">
      <c r="A85" s="8">
        <v>77</v>
      </c>
      <c r="B85" s="12">
        <f t="shared" si="9"/>
        <v>1156.5303828124997</v>
      </c>
      <c r="C85" s="12">
        <f t="shared" si="2"/>
        <v>99930.806512214578</v>
      </c>
      <c r="D85" s="12">
        <f t="shared" si="0"/>
        <v>699.51564558550206</v>
      </c>
      <c r="E85" s="13">
        <f t="shared" si="1"/>
        <v>457.01473722699768</v>
      </c>
    </row>
    <row r="86" spans="1:5" ht="16.5" customHeight="1" x14ac:dyDescent="0.3">
      <c r="A86" s="8">
        <v>78</v>
      </c>
      <c r="B86" s="12">
        <f t="shared" si="9"/>
        <v>1156.5303828124997</v>
      </c>
      <c r="C86" s="12">
        <f t="shared" si="2"/>
        <v>102258.01799105162</v>
      </c>
      <c r="D86" s="12">
        <f t="shared" si="0"/>
        <v>715.80612593736134</v>
      </c>
      <c r="E86" s="13">
        <f t="shared" si="1"/>
        <v>440.72425687513839</v>
      </c>
    </row>
    <row r="87" spans="1:5" ht="16.5" customHeight="1" x14ac:dyDescent="0.3">
      <c r="A87" s="8">
        <v>79</v>
      </c>
      <c r="B87" s="12">
        <f t="shared" si="9"/>
        <v>1156.5303828124997</v>
      </c>
      <c r="C87" s="12">
        <f t="shared" si="2"/>
        <v>104612.49255901817</v>
      </c>
      <c r="D87" s="12">
        <f t="shared" si="0"/>
        <v>732.28744791312715</v>
      </c>
      <c r="E87" s="13">
        <f t="shared" si="1"/>
        <v>424.24293489937259</v>
      </c>
    </row>
    <row r="88" spans="1:5" ht="16.5" customHeight="1" x14ac:dyDescent="0.3">
      <c r="A88" s="8">
        <v>80</v>
      </c>
      <c r="B88" s="12">
        <f t="shared" si="9"/>
        <v>1156.5303828124997</v>
      </c>
      <c r="C88" s="12">
        <f t="shared" si="2"/>
        <v>106994.54960093835</v>
      </c>
      <c r="D88" s="12">
        <f t="shared" si="0"/>
        <v>748.96184720656845</v>
      </c>
      <c r="E88" s="13">
        <f t="shared" si="1"/>
        <v>407.56853560593129</v>
      </c>
    </row>
    <row r="89" spans="1:5" ht="16.5" customHeight="1" x14ac:dyDescent="0.3">
      <c r="A89" s="8">
        <v>81</v>
      </c>
      <c r="B89" s="12">
        <f t="shared" si="9"/>
        <v>1156.5303828124997</v>
      </c>
      <c r="C89" s="12">
        <f t="shared" si="2"/>
        <v>109404.51224320297</v>
      </c>
      <c r="D89" s="12">
        <f t="shared" si="0"/>
        <v>765.83158570242085</v>
      </c>
      <c r="E89" s="13">
        <f t="shared" si="1"/>
        <v>390.69879711007889</v>
      </c>
    </row>
    <row r="90" spans="1:5" ht="16.5" customHeight="1" x14ac:dyDescent="0.3">
      <c r="A90" s="8">
        <v>82</v>
      </c>
      <c r="B90" s="12">
        <f t="shared" si="9"/>
        <v>1156.5303828124997</v>
      </c>
      <c r="C90" s="12">
        <f t="shared" si="2"/>
        <v>111842.70739760168</v>
      </c>
      <c r="D90" s="12">
        <f t="shared" si="0"/>
        <v>782.89895178321183</v>
      </c>
      <c r="E90" s="13">
        <f t="shared" si="1"/>
        <v>373.63143102928791</v>
      </c>
    </row>
    <row r="91" spans="1:5" ht="16.5" customHeight="1" x14ac:dyDescent="0.3">
      <c r="A91" s="8">
        <v>83</v>
      </c>
      <c r="B91" s="12">
        <f t="shared" si="9"/>
        <v>1156.5303828124997</v>
      </c>
      <c r="C91" s="12">
        <f t="shared" si="2"/>
        <v>114309.46580566856</v>
      </c>
      <c r="D91" s="12">
        <f t="shared" si="0"/>
        <v>800.16626063967988</v>
      </c>
      <c r="E91" s="13">
        <f t="shared" si="1"/>
        <v>356.36412217281986</v>
      </c>
    </row>
    <row r="92" spans="1:5" ht="16.5" customHeight="1" x14ac:dyDescent="0.3">
      <c r="A92" s="8">
        <v>84</v>
      </c>
      <c r="B92" s="12">
        <f t="shared" si="9"/>
        <v>1156.5303828124997</v>
      </c>
      <c r="C92" s="12">
        <f t="shared" si="2"/>
        <v>116805.12208354729</v>
      </c>
      <c r="D92" s="12">
        <f t="shared" si="0"/>
        <v>817.63585458483101</v>
      </c>
      <c r="E92" s="13">
        <f t="shared" si="1"/>
        <v>338.89452822766873</v>
      </c>
    </row>
    <row r="93" spans="1:5" ht="16.5" customHeight="1" x14ac:dyDescent="0.3">
      <c r="A93" s="8">
        <v>85</v>
      </c>
      <c r="B93" s="12">
        <f>IF(A93&lt;(B$6*12),B92,0)*(1+B$4)</f>
        <v>1330.0099402343747</v>
      </c>
      <c r="C93" s="12">
        <f t="shared" si="2"/>
        <v>119503.49432480376</v>
      </c>
      <c r="D93" s="12">
        <f t="shared" si="0"/>
        <v>836.52446027362635</v>
      </c>
      <c r="E93" s="13">
        <f t="shared" si="1"/>
        <v>493.48547996074831</v>
      </c>
    </row>
    <row r="94" spans="1:5" ht="16.5" customHeight="1" x14ac:dyDescent="0.3">
      <c r="A94" s="8">
        <v>86</v>
      </c>
      <c r="B94" s="12">
        <f t="shared" ref="B94:B104" si="10">IF(A94&lt;(B$6*12),B93,0)</f>
        <v>1330.0099402343747</v>
      </c>
      <c r="C94" s="12">
        <f t="shared" si="2"/>
        <v>122233.47777268538</v>
      </c>
      <c r="D94" s="12">
        <f t="shared" si="0"/>
        <v>855.63434440879769</v>
      </c>
      <c r="E94" s="13">
        <f t="shared" si="1"/>
        <v>474.37559582557697</v>
      </c>
    </row>
    <row r="95" spans="1:5" ht="16.5" customHeight="1" x14ac:dyDescent="0.3">
      <c r="A95" s="8">
        <v>87</v>
      </c>
      <c r="B95" s="12">
        <f t="shared" si="10"/>
        <v>1330.0099402343747</v>
      </c>
      <c r="C95" s="12">
        <f t="shared" si="2"/>
        <v>124995.44274985151</v>
      </c>
      <c r="D95" s="12">
        <f t="shared" si="0"/>
        <v>874.96809924896058</v>
      </c>
      <c r="E95" s="13">
        <f t="shared" si="1"/>
        <v>455.04184098541407</v>
      </c>
    </row>
    <row r="96" spans="1:5" ht="16.5" customHeight="1" x14ac:dyDescent="0.3">
      <c r="A96" s="8">
        <v>88</v>
      </c>
      <c r="B96" s="12">
        <f t="shared" si="10"/>
        <v>1330.0099402343747</v>
      </c>
      <c r="C96" s="12">
        <f t="shared" si="2"/>
        <v>127789.76391726069</v>
      </c>
      <c r="D96" s="12">
        <f t="shared" si="0"/>
        <v>894.52834742082484</v>
      </c>
      <c r="E96" s="13">
        <f t="shared" si="1"/>
        <v>435.48159281354981</v>
      </c>
    </row>
    <row r="97" spans="1:5" ht="16.5" customHeight="1" x14ac:dyDescent="0.3">
      <c r="A97" s="8">
        <v>89</v>
      </c>
      <c r="B97" s="12">
        <f t="shared" si="10"/>
        <v>1330.0099402343747</v>
      </c>
      <c r="C97" s="12">
        <f t="shared" si="2"/>
        <v>130616.82032499344</v>
      </c>
      <c r="D97" s="12">
        <f t="shared" si="0"/>
        <v>914.31774227495418</v>
      </c>
      <c r="E97" s="13">
        <f t="shared" si="1"/>
        <v>415.69219795942047</v>
      </c>
    </row>
    <row r="98" spans="1:5" ht="16.5" customHeight="1" x14ac:dyDescent="0.3">
      <c r="A98" s="8">
        <v>90</v>
      </c>
      <c r="B98" s="12">
        <f t="shared" si="10"/>
        <v>1330.0099402343747</v>
      </c>
      <c r="C98" s="12">
        <f t="shared" si="2"/>
        <v>133476.99546367052</v>
      </c>
      <c r="D98" s="12">
        <f t="shared" si="0"/>
        <v>934.33896824569365</v>
      </c>
      <c r="E98" s="13">
        <f t="shared" si="1"/>
        <v>395.670971988681</v>
      </c>
    </row>
    <row r="99" spans="1:5" ht="16.5" customHeight="1" x14ac:dyDescent="0.3">
      <c r="A99" s="8">
        <v>91</v>
      </c>
      <c r="B99" s="12">
        <f t="shared" si="10"/>
        <v>1330.0099402343747</v>
      </c>
      <c r="C99" s="12">
        <f t="shared" si="2"/>
        <v>136370.67731647342</v>
      </c>
      <c r="D99" s="12">
        <f t="shared" si="0"/>
        <v>954.594741215314</v>
      </c>
      <c r="E99" s="13">
        <f t="shared" si="1"/>
        <v>375.41519901906065</v>
      </c>
    </row>
    <row r="100" spans="1:5" ht="16.5" customHeight="1" x14ac:dyDescent="0.3">
      <c r="A100" s="8">
        <v>92</v>
      </c>
      <c r="B100" s="12">
        <f t="shared" si="10"/>
        <v>1330.0099402343747</v>
      </c>
      <c r="C100" s="12">
        <f t="shared" si="2"/>
        <v>139298.25841177441</v>
      </c>
      <c r="D100" s="12">
        <f t="shared" si="0"/>
        <v>975.08780888242086</v>
      </c>
      <c r="E100" s="13">
        <f t="shared" si="1"/>
        <v>354.92213135195379</v>
      </c>
    </row>
    <row r="101" spans="1:5" ht="16.5" customHeight="1" x14ac:dyDescent="0.3">
      <c r="A101" s="8">
        <v>93</v>
      </c>
      <c r="B101" s="12">
        <f t="shared" si="10"/>
        <v>1330.0099402343747</v>
      </c>
      <c r="C101" s="12">
        <f t="shared" si="2"/>
        <v>142260.13587638299</v>
      </c>
      <c r="D101" s="12">
        <f t="shared" si="0"/>
        <v>995.82095113468097</v>
      </c>
      <c r="E101" s="13">
        <f t="shared" si="1"/>
        <v>334.18898909969369</v>
      </c>
    </row>
    <row r="102" spans="1:5" ht="16.5" customHeight="1" x14ac:dyDescent="0.3">
      <c r="A102" s="8">
        <v>94</v>
      </c>
      <c r="B102" s="12">
        <f t="shared" si="10"/>
        <v>1330.0099402343747</v>
      </c>
      <c r="C102" s="12">
        <f t="shared" si="2"/>
        <v>145256.71148941622</v>
      </c>
      <c r="D102" s="12">
        <f t="shared" si="0"/>
        <v>1016.7969804259136</v>
      </c>
      <c r="E102" s="13">
        <f t="shared" si="1"/>
        <v>313.21295980846105</v>
      </c>
    </row>
    <row r="103" spans="1:5" ht="16.5" customHeight="1" x14ac:dyDescent="0.3">
      <c r="A103" s="8">
        <v>95</v>
      </c>
      <c r="B103" s="12">
        <f t="shared" si="10"/>
        <v>1330.0099402343747</v>
      </c>
      <c r="C103" s="12">
        <f t="shared" si="2"/>
        <v>148288.3917368002</v>
      </c>
      <c r="D103" s="12">
        <f t="shared" si="0"/>
        <v>1038.0187421576015</v>
      </c>
      <c r="E103" s="13">
        <f t="shared" si="1"/>
        <v>291.99119807677312</v>
      </c>
    </row>
    <row r="104" spans="1:5" ht="16.5" customHeight="1" x14ac:dyDescent="0.3">
      <c r="A104" s="8">
        <v>96</v>
      </c>
      <c r="B104" s="12">
        <f t="shared" si="10"/>
        <v>1330.0099402343747</v>
      </c>
      <c r="C104" s="12">
        <f t="shared" si="2"/>
        <v>151355.58786640986</v>
      </c>
      <c r="D104" s="12">
        <f t="shared" si="0"/>
        <v>1059.4891150648691</v>
      </c>
      <c r="E104" s="13">
        <f t="shared" si="1"/>
        <v>270.52082516950554</v>
      </c>
    </row>
    <row r="105" spans="1:5" ht="16.5" customHeight="1" x14ac:dyDescent="0.3">
      <c r="A105" s="8">
        <v>97</v>
      </c>
      <c r="B105" s="12">
        <f>IF(A105&lt;(B$6*12),B104,0)*(1+B$4)</f>
        <v>1529.5114312695307</v>
      </c>
      <c r="C105" s="12">
        <f t="shared" si="2"/>
        <v>154658.21743488993</v>
      </c>
      <c r="D105" s="12">
        <f t="shared" si="0"/>
        <v>1082.6075220442294</v>
      </c>
      <c r="E105" s="13">
        <f t="shared" si="1"/>
        <v>446.90390922530128</v>
      </c>
    </row>
    <row r="106" spans="1:5" ht="16.5" customHeight="1" x14ac:dyDescent="0.3">
      <c r="A106" s="8">
        <v>98</v>
      </c>
      <c r="B106" s="12">
        <f t="shared" ref="B106:B116" si="11">IF(A106&lt;(B$6*12),B105,0)</f>
        <v>1529.5114312695307</v>
      </c>
      <c r="C106" s="12">
        <f t="shared" si="2"/>
        <v>157999.53703438179</v>
      </c>
      <c r="D106" s="12">
        <f t="shared" si="0"/>
        <v>1105.9967592406726</v>
      </c>
      <c r="E106" s="13">
        <f t="shared" si="1"/>
        <v>423.51467202885806</v>
      </c>
    </row>
    <row r="107" spans="1:5" ht="16.5" customHeight="1" x14ac:dyDescent="0.3">
      <c r="A107" s="8">
        <v>99</v>
      </c>
      <c r="B107" s="12">
        <f t="shared" si="11"/>
        <v>1529.5114312695307</v>
      </c>
      <c r="C107" s="12">
        <f t="shared" si="2"/>
        <v>161379.9999153844</v>
      </c>
      <c r="D107" s="12">
        <f t="shared" si="0"/>
        <v>1129.6599994076907</v>
      </c>
      <c r="E107" s="13">
        <f t="shared" si="1"/>
        <v>399.85143186183996</v>
      </c>
    </row>
    <row r="108" spans="1:5" ht="16.5" customHeight="1" x14ac:dyDescent="0.3">
      <c r="A108" s="8">
        <v>100</v>
      </c>
      <c r="B108" s="12">
        <f t="shared" si="11"/>
        <v>1529.5114312695307</v>
      </c>
      <c r="C108" s="12">
        <f t="shared" si="2"/>
        <v>164800.0646381886</v>
      </c>
      <c r="D108" s="12">
        <f t="shared" si="0"/>
        <v>1153.6004524673203</v>
      </c>
      <c r="E108" s="13">
        <f t="shared" si="1"/>
        <v>375.91097880221037</v>
      </c>
    </row>
    <row r="109" spans="1:5" ht="16.5" customHeight="1" x14ac:dyDescent="0.3">
      <c r="A109" s="8">
        <v>101</v>
      </c>
      <c r="B109" s="12">
        <f t="shared" si="11"/>
        <v>1529.5114312695307</v>
      </c>
      <c r="C109" s="12">
        <f t="shared" si="2"/>
        <v>168260.19513508098</v>
      </c>
      <c r="D109" s="12">
        <f t="shared" si="0"/>
        <v>1177.8213659455669</v>
      </c>
      <c r="E109" s="13">
        <f t="shared" si="1"/>
        <v>351.69006532396384</v>
      </c>
    </row>
    <row r="110" spans="1:5" ht="16.5" customHeight="1" x14ac:dyDescent="0.3">
      <c r="A110" s="8">
        <v>102</v>
      </c>
      <c r="B110" s="12">
        <f t="shared" si="11"/>
        <v>1529.5114312695307</v>
      </c>
      <c r="C110" s="12">
        <f t="shared" si="2"/>
        <v>171760.8607732763</v>
      </c>
      <c r="D110" s="12">
        <f t="shared" si="0"/>
        <v>1202.3260254129341</v>
      </c>
      <c r="E110" s="13">
        <f t="shared" si="1"/>
        <v>327.18540585659662</v>
      </c>
    </row>
    <row r="111" spans="1:5" ht="16.5" customHeight="1" x14ac:dyDescent="0.3">
      <c r="A111" s="8">
        <v>103</v>
      </c>
      <c r="B111" s="12">
        <f t="shared" si="11"/>
        <v>1529.5114312695307</v>
      </c>
      <c r="C111" s="12">
        <f t="shared" si="2"/>
        <v>175302.53641858726</v>
      </c>
      <c r="D111" s="12">
        <f t="shared" si="0"/>
        <v>1227.1177549301108</v>
      </c>
      <c r="E111" s="13">
        <f t="shared" si="1"/>
        <v>302.39367633941993</v>
      </c>
    </row>
    <row r="112" spans="1:5" ht="16.5" customHeight="1" x14ac:dyDescent="0.3">
      <c r="A112" s="8">
        <v>104</v>
      </c>
      <c r="B112" s="12">
        <f t="shared" si="11"/>
        <v>1529.5114312695307</v>
      </c>
      <c r="C112" s="12">
        <f t="shared" si="2"/>
        <v>178885.70249984012</v>
      </c>
      <c r="D112" s="12">
        <f t="shared" si="0"/>
        <v>1252.199917498881</v>
      </c>
      <c r="E112" s="13">
        <f t="shared" si="1"/>
        <v>277.31151377064975</v>
      </c>
    </row>
    <row r="113" spans="1:5" ht="16.5" customHeight="1" x14ac:dyDescent="0.3">
      <c r="A113" s="8">
        <v>105</v>
      </c>
      <c r="B113" s="12">
        <f t="shared" si="11"/>
        <v>1529.5114312695307</v>
      </c>
      <c r="C113" s="12">
        <f t="shared" si="2"/>
        <v>182510.84507404486</v>
      </c>
      <c r="D113" s="12">
        <f t="shared" si="0"/>
        <v>1277.5759155183141</v>
      </c>
      <c r="E113" s="13">
        <f t="shared" si="1"/>
        <v>251.9355157512166</v>
      </c>
    </row>
    <row r="114" spans="1:5" ht="16.5" customHeight="1" x14ac:dyDescent="0.3">
      <c r="A114" s="8">
        <v>106</v>
      </c>
      <c r="B114" s="12">
        <f t="shared" si="11"/>
        <v>1529.5114312695307</v>
      </c>
      <c r="C114" s="12">
        <f t="shared" si="2"/>
        <v>186178.45589232905</v>
      </c>
      <c r="D114" s="12">
        <f t="shared" si="0"/>
        <v>1303.2491912463033</v>
      </c>
      <c r="E114" s="13">
        <f t="shared" si="1"/>
        <v>226.26224002322738</v>
      </c>
    </row>
    <row r="115" spans="1:5" ht="16.5" customHeight="1" x14ac:dyDescent="0.3">
      <c r="A115" s="8">
        <v>107</v>
      </c>
      <c r="B115" s="12">
        <f t="shared" si="11"/>
        <v>1529.5114312695307</v>
      </c>
      <c r="C115" s="12">
        <f t="shared" si="2"/>
        <v>189889.03246664378</v>
      </c>
      <c r="D115" s="12">
        <f t="shared" si="0"/>
        <v>1329.2232272665065</v>
      </c>
      <c r="E115" s="13">
        <f t="shared" si="1"/>
        <v>200.28820400302425</v>
      </c>
    </row>
    <row r="116" spans="1:5" ht="16.5" customHeight="1" x14ac:dyDescent="0.3">
      <c r="A116" s="8">
        <v>108</v>
      </c>
      <c r="B116" s="12">
        <f t="shared" si="11"/>
        <v>1529.5114312695307</v>
      </c>
      <c r="C116" s="12">
        <f t="shared" si="2"/>
        <v>193643.07813725137</v>
      </c>
      <c r="D116" s="12">
        <f t="shared" si="0"/>
        <v>1355.5015469607597</v>
      </c>
      <c r="E116" s="13">
        <f t="shared" si="1"/>
        <v>174.00988430877101</v>
      </c>
    </row>
    <row r="117" spans="1:5" ht="16.5" customHeight="1" x14ac:dyDescent="0.3">
      <c r="A117" s="8">
        <v>109</v>
      </c>
      <c r="B117" s="12">
        <f>IF(A117&lt;(B$6*12),B116,0)*(1+B$4)</f>
        <v>1758.9381459599601</v>
      </c>
      <c r="C117" s="12">
        <f t="shared" si="2"/>
        <v>197670.5288556939</v>
      </c>
      <c r="D117" s="12">
        <f t="shared" si="0"/>
        <v>1383.6937019898573</v>
      </c>
      <c r="E117" s="13">
        <f t="shared" si="1"/>
        <v>375.24444397010279</v>
      </c>
    </row>
    <row r="118" spans="1:5" ht="16.5" customHeight="1" x14ac:dyDescent="0.3">
      <c r="A118" s="8">
        <v>110</v>
      </c>
      <c r="B118" s="12">
        <f t="shared" ref="B118:B128" si="12">IF(A118&lt;(B$6*12),B117,0)</f>
        <v>1758.9381459599601</v>
      </c>
      <c r="C118" s="12">
        <f t="shared" si="2"/>
        <v>201745.1608247018</v>
      </c>
      <c r="D118" s="12">
        <f t="shared" si="0"/>
        <v>1412.2161257729126</v>
      </c>
      <c r="E118" s="13">
        <f t="shared" si="1"/>
        <v>346.72202018704752</v>
      </c>
    </row>
    <row r="119" spans="1:5" ht="16.5" customHeight="1" x14ac:dyDescent="0.3">
      <c r="A119" s="8">
        <v>111</v>
      </c>
      <c r="B119" s="12">
        <f t="shared" si="12"/>
        <v>1758.9381459599601</v>
      </c>
      <c r="C119" s="12">
        <f t="shared" si="2"/>
        <v>205867.5267687056</v>
      </c>
      <c r="D119" s="12">
        <f t="shared" si="0"/>
        <v>1441.0726873809392</v>
      </c>
      <c r="E119" s="13">
        <f t="shared" si="1"/>
        <v>317.86545857902092</v>
      </c>
    </row>
    <row r="120" spans="1:5" ht="16.5" customHeight="1" x14ac:dyDescent="0.3">
      <c r="A120" s="8">
        <v>112</v>
      </c>
      <c r="B120" s="12">
        <f t="shared" si="12"/>
        <v>1758.9381459599601</v>
      </c>
      <c r="C120" s="12">
        <f t="shared" si="2"/>
        <v>210038.18588725664</v>
      </c>
      <c r="D120" s="12">
        <f t="shared" si="0"/>
        <v>1470.2673012107964</v>
      </c>
      <c r="E120" s="13">
        <f t="shared" si="1"/>
        <v>288.67084474916373</v>
      </c>
    </row>
    <row r="121" spans="1:5" ht="16.5" customHeight="1" x14ac:dyDescent="0.3">
      <c r="A121" s="8">
        <v>113</v>
      </c>
      <c r="B121" s="12">
        <f t="shared" si="12"/>
        <v>1758.9381459599601</v>
      </c>
      <c r="C121" s="12">
        <f t="shared" si="2"/>
        <v>214257.70393088253</v>
      </c>
      <c r="D121" s="12">
        <f t="shared" si="0"/>
        <v>1499.8039275161777</v>
      </c>
      <c r="E121" s="13">
        <f t="shared" si="1"/>
        <v>259.1342184437824</v>
      </c>
    </row>
    <row r="122" spans="1:5" ht="16.5" customHeight="1" x14ac:dyDescent="0.3">
      <c r="A122" s="8">
        <v>114</v>
      </c>
      <c r="B122" s="12">
        <f t="shared" si="12"/>
        <v>1758.9381459599601</v>
      </c>
      <c r="C122" s="12">
        <f t="shared" si="2"/>
        <v>218526.65327783133</v>
      </c>
      <c r="D122" s="12">
        <f t="shared" si="0"/>
        <v>1529.6865729448193</v>
      </c>
      <c r="E122" s="13">
        <f t="shared" si="1"/>
        <v>229.25157301514082</v>
      </c>
    </row>
    <row r="123" spans="1:5" ht="16.5" customHeight="1" x14ac:dyDescent="0.3">
      <c r="A123" s="8">
        <v>115</v>
      </c>
      <c r="B123" s="12">
        <f t="shared" si="12"/>
        <v>1758.9381459599601</v>
      </c>
      <c r="C123" s="12">
        <f t="shared" si="2"/>
        <v>222845.61301171468</v>
      </c>
      <c r="D123" s="12">
        <f t="shared" si="0"/>
        <v>1559.9192910820027</v>
      </c>
      <c r="E123" s="13">
        <f t="shared" si="1"/>
        <v>199.01885487795744</v>
      </c>
    </row>
    <row r="124" spans="1:5" ht="16.5" customHeight="1" x14ac:dyDescent="0.3">
      <c r="A124" s="8">
        <v>116</v>
      </c>
      <c r="B124" s="12">
        <f t="shared" si="12"/>
        <v>1758.9381459599601</v>
      </c>
      <c r="C124" s="12">
        <f t="shared" si="2"/>
        <v>227215.16900006068</v>
      </c>
      <c r="D124" s="12">
        <f t="shared" si="0"/>
        <v>1590.5061830004247</v>
      </c>
      <c r="E124" s="13">
        <f t="shared" si="1"/>
        <v>168.43196295953544</v>
      </c>
    </row>
    <row r="125" spans="1:5" ht="16.5" customHeight="1" x14ac:dyDescent="0.3">
      <c r="A125" s="8">
        <v>117</v>
      </c>
      <c r="B125" s="12">
        <f t="shared" si="12"/>
        <v>1758.9381459599601</v>
      </c>
      <c r="C125" s="12">
        <f t="shared" si="2"/>
        <v>231635.91397378678</v>
      </c>
      <c r="D125" s="12">
        <f t="shared" si="0"/>
        <v>1621.4513978165076</v>
      </c>
      <c r="E125" s="13">
        <f t="shared" si="1"/>
        <v>137.48674814345259</v>
      </c>
    </row>
    <row r="126" spans="1:5" ht="16.5" customHeight="1" x14ac:dyDescent="0.3">
      <c r="A126" s="8">
        <v>118</v>
      </c>
      <c r="B126" s="12">
        <f t="shared" si="12"/>
        <v>1758.9381459599601</v>
      </c>
      <c r="C126" s="12">
        <f t="shared" si="2"/>
        <v>236108.44760760394</v>
      </c>
      <c r="D126" s="12">
        <f t="shared" si="0"/>
        <v>1652.7591332532277</v>
      </c>
      <c r="E126" s="13">
        <f t="shared" si="1"/>
        <v>106.17901270673246</v>
      </c>
    </row>
    <row r="127" spans="1:5" ht="16.5" customHeight="1" x14ac:dyDescent="0.3">
      <c r="A127" s="8">
        <v>119</v>
      </c>
      <c r="B127" s="12">
        <f t="shared" si="12"/>
        <v>1758.9381459599601</v>
      </c>
      <c r="C127" s="12">
        <f t="shared" si="2"/>
        <v>240633.37660136254</v>
      </c>
      <c r="D127" s="12">
        <f t="shared" si="0"/>
        <v>1684.4336362095378</v>
      </c>
      <c r="E127" s="13">
        <f t="shared" si="1"/>
        <v>74.504509750422358</v>
      </c>
    </row>
    <row r="128" spans="1:5" ht="16.5" customHeight="1" x14ac:dyDescent="0.3">
      <c r="A128" s="8">
        <v>120</v>
      </c>
      <c r="B128" s="12">
        <f t="shared" si="12"/>
        <v>1758.9381459599601</v>
      </c>
      <c r="C128" s="12">
        <f t="shared" si="2"/>
        <v>245211.31476235125</v>
      </c>
      <c r="D128" s="12">
        <f t="shared" si="0"/>
        <v>1716.4792033364588</v>
      </c>
      <c r="E128" s="13">
        <f t="shared" si="1"/>
        <v>42.458942623501343</v>
      </c>
    </row>
    <row r="129" spans="1:5" ht="16.5" customHeight="1" x14ac:dyDescent="0.3">
      <c r="A129" s="8">
        <v>121</v>
      </c>
      <c r="B129" s="12">
        <f>IF(A129&lt;(B$6*12),B128,0)*(1+B$4)</f>
        <v>2022.7788678539539</v>
      </c>
      <c r="C129" s="12">
        <f t="shared" si="2"/>
        <v>250106.72381045416</v>
      </c>
      <c r="D129" s="12">
        <f t="shared" si="0"/>
        <v>1750.7470666731792</v>
      </c>
      <c r="E129" s="13">
        <f t="shared" si="1"/>
        <v>272.03180118077466</v>
      </c>
    </row>
    <row r="130" spans="1:5" ht="16.5" customHeight="1" x14ac:dyDescent="0.3">
      <c r="A130" s="8">
        <v>122</v>
      </c>
      <c r="B130" s="12">
        <f t="shared" ref="B130:B140" si="13">IF(A130&lt;(B$6*12),B129,0)</f>
        <v>2022.7788678539539</v>
      </c>
      <c r="C130" s="12">
        <f t="shared" si="2"/>
        <v>255059.48216884429</v>
      </c>
      <c r="D130" s="12">
        <f t="shared" si="0"/>
        <v>1785.4163751819101</v>
      </c>
      <c r="E130" s="13">
        <f t="shared" si="1"/>
        <v>237.3624926720438</v>
      </c>
    </row>
    <row r="131" spans="1:5" ht="16.5" customHeight="1" x14ac:dyDescent="0.3">
      <c r="A131" s="8">
        <v>123</v>
      </c>
      <c r="B131" s="12">
        <f t="shared" si="13"/>
        <v>2022.7788678539539</v>
      </c>
      <c r="C131" s="12">
        <f t="shared" si="2"/>
        <v>260070.26167992706</v>
      </c>
      <c r="D131" s="12">
        <f t="shared" si="0"/>
        <v>1820.4918317594895</v>
      </c>
      <c r="E131" s="13">
        <f t="shared" si="1"/>
        <v>202.28703609446438</v>
      </c>
    </row>
    <row r="132" spans="1:5" ht="16.5" customHeight="1" x14ac:dyDescent="0.3">
      <c r="A132" s="8">
        <v>124</v>
      </c>
      <c r="B132" s="12">
        <f t="shared" si="13"/>
        <v>2022.7788678539539</v>
      </c>
      <c r="C132" s="12">
        <f t="shared" si="2"/>
        <v>265139.74205668591</v>
      </c>
      <c r="D132" s="12">
        <f t="shared" si="0"/>
        <v>1855.9781943968014</v>
      </c>
      <c r="E132" s="13">
        <f t="shared" si="1"/>
        <v>166.80067345715247</v>
      </c>
    </row>
    <row r="133" spans="1:5" ht="16.5" customHeight="1" x14ac:dyDescent="0.3">
      <c r="A133" s="8">
        <v>125</v>
      </c>
      <c r="B133" s="12">
        <f t="shared" si="13"/>
        <v>2022.7788678539539</v>
      </c>
      <c r="C133" s="12">
        <f t="shared" si="2"/>
        <v>270268.61097488529</v>
      </c>
      <c r="D133" s="12">
        <f t="shared" si="0"/>
        <v>1891.8802768241972</v>
      </c>
      <c r="E133" s="13">
        <f t="shared" si="1"/>
        <v>130.89859102975674</v>
      </c>
    </row>
    <row r="134" spans="1:5" ht="16.5" customHeight="1" x14ac:dyDescent="0.3">
      <c r="A134" s="8">
        <v>126</v>
      </c>
      <c r="B134" s="12">
        <f t="shared" si="13"/>
        <v>2022.7788678539539</v>
      </c>
      <c r="C134" s="12">
        <f t="shared" si="2"/>
        <v>275457.56416635425</v>
      </c>
      <c r="D134" s="12">
        <f t="shared" si="0"/>
        <v>1928.2029491644798</v>
      </c>
      <c r="E134" s="13">
        <f t="shared" si="1"/>
        <v>94.575918689474065</v>
      </c>
    </row>
    <row r="135" spans="1:5" ht="16.5" customHeight="1" x14ac:dyDescent="0.3">
      <c r="A135" s="8">
        <v>127</v>
      </c>
      <c r="B135" s="12">
        <f t="shared" si="13"/>
        <v>2022.7788678539539</v>
      </c>
      <c r="C135" s="12">
        <f t="shared" si="2"/>
        <v>280707.30551336223</v>
      </c>
      <c r="D135" s="12">
        <f t="shared" si="0"/>
        <v>1964.9511385935357</v>
      </c>
      <c r="E135" s="13">
        <f t="shared" si="1"/>
        <v>57.827729260418209</v>
      </c>
    </row>
    <row r="136" spans="1:5" ht="16.5" customHeight="1" x14ac:dyDescent="0.3">
      <c r="A136" s="8">
        <v>128</v>
      </c>
      <c r="B136" s="12">
        <f t="shared" si="13"/>
        <v>2022.7788678539539</v>
      </c>
      <c r="C136" s="12">
        <f t="shared" si="2"/>
        <v>286018.54714410112</v>
      </c>
      <c r="D136" s="12">
        <f t="shared" si="0"/>
        <v>2002.1298300087078</v>
      </c>
      <c r="E136" s="13">
        <f t="shared" si="1"/>
        <v>20.649037845246085</v>
      </c>
    </row>
    <row r="137" spans="1:5" ht="16.5" customHeight="1" x14ac:dyDescent="0.3">
      <c r="A137" s="8">
        <v>129</v>
      </c>
      <c r="B137" s="12">
        <f t="shared" si="13"/>
        <v>2022.7788678539539</v>
      </c>
      <c r="C137" s="12">
        <f t="shared" si="2"/>
        <v>291392.00952928542</v>
      </c>
      <c r="D137" s="12">
        <f t="shared" si="0"/>
        <v>2039.744066704998</v>
      </c>
      <c r="E137" s="13">
        <f t="shared" si="1"/>
        <v>-16.965198851044079</v>
      </c>
    </row>
    <row r="138" spans="1:5" ht="16.5" customHeight="1" x14ac:dyDescent="0.3">
      <c r="A138" s="8">
        <v>130</v>
      </c>
      <c r="B138" s="12">
        <f t="shared" si="13"/>
        <v>2022.7788678539539</v>
      </c>
      <c r="C138" s="12">
        <f t="shared" si="2"/>
        <v>296828.42157988413</v>
      </c>
      <c r="D138" s="12">
        <f t="shared" si="0"/>
        <v>2077.7989510591888</v>
      </c>
      <c r="E138" s="13">
        <f t="shared" si="1"/>
        <v>-55.020083205234869</v>
      </c>
    </row>
    <row r="139" spans="1:5" ht="16.5" customHeight="1" x14ac:dyDescent="0.3">
      <c r="A139" s="8">
        <v>131</v>
      </c>
      <c r="B139" s="12">
        <f t="shared" si="13"/>
        <v>2022.7788678539539</v>
      </c>
      <c r="C139" s="12">
        <f t="shared" si="2"/>
        <v>302328.52074599767</v>
      </c>
      <c r="D139" s="12">
        <f t="shared" si="0"/>
        <v>2116.2996452219836</v>
      </c>
      <c r="E139" s="13">
        <f t="shared" si="1"/>
        <v>-93.520777368029712</v>
      </c>
    </row>
    <row r="140" spans="1:5" ht="16.5" customHeight="1" x14ac:dyDescent="0.3">
      <c r="A140" s="8">
        <v>132</v>
      </c>
      <c r="B140" s="12">
        <f t="shared" si="13"/>
        <v>2022.7788678539539</v>
      </c>
      <c r="C140" s="12">
        <f t="shared" si="2"/>
        <v>307893.05311689316</v>
      </c>
      <c r="D140" s="12">
        <f t="shared" si="0"/>
        <v>2155.2513718182522</v>
      </c>
    </row>
    <row r="141" spans="1:5" ht="16.5" customHeight="1" x14ac:dyDescent="0.3">
      <c r="A141" s="8">
        <v>133</v>
      </c>
      <c r="B141" s="12">
        <f>IF(A141&lt;(B$6*12),B140,0)*(1+B$4)</f>
        <v>2326.1956980320469</v>
      </c>
      <c r="C141" s="12">
        <f t="shared" si="2"/>
        <v>313826.19035238959</v>
      </c>
      <c r="D141" s="12">
        <f t="shared" si="0"/>
        <v>2196.7833324667272</v>
      </c>
    </row>
    <row r="142" spans="1:5" ht="16.5" customHeight="1" x14ac:dyDescent="0.3">
      <c r="A142" s="8">
        <v>134</v>
      </c>
      <c r="B142" s="12">
        <f t="shared" ref="B142:B152" si="14">IF(A142&lt;(B$6*12),B141,0)</f>
        <v>2326.1956980320469</v>
      </c>
      <c r="C142" s="12">
        <f t="shared" si="2"/>
        <v>319828.83379767399</v>
      </c>
      <c r="D142" s="12">
        <f t="shared" si="0"/>
        <v>2238.8018365837179</v>
      </c>
    </row>
    <row r="143" spans="1:5" ht="16.5" customHeight="1" x14ac:dyDescent="0.3">
      <c r="A143" s="8">
        <v>135</v>
      </c>
      <c r="B143" s="12">
        <f t="shared" si="14"/>
        <v>2326.1956980320469</v>
      </c>
      <c r="C143" s="12">
        <f t="shared" si="2"/>
        <v>325901.79771221936</v>
      </c>
      <c r="D143" s="12">
        <f t="shared" si="0"/>
        <v>2281.3125839855356</v>
      </c>
    </row>
    <row r="144" spans="1:5" ht="16.5" customHeight="1" x14ac:dyDescent="0.3">
      <c r="A144" s="8">
        <v>136</v>
      </c>
      <c r="B144" s="12">
        <f t="shared" si="14"/>
        <v>2326.1956980320469</v>
      </c>
      <c r="C144" s="12">
        <f t="shared" si="2"/>
        <v>332045.90589448088</v>
      </c>
      <c r="D144" s="12">
        <f t="shared" si="0"/>
        <v>2324.3213412613663</v>
      </c>
    </row>
    <row r="145" spans="1:4" ht="16.5" customHeight="1" x14ac:dyDescent="0.3">
      <c r="A145" s="8">
        <v>137</v>
      </c>
      <c r="B145" s="12">
        <f t="shared" si="14"/>
        <v>2326.1956980320469</v>
      </c>
      <c r="C145" s="12">
        <f t="shared" si="2"/>
        <v>338261.99179364421</v>
      </c>
      <c r="D145" s="12">
        <f t="shared" si="0"/>
        <v>2367.8339425555096</v>
      </c>
    </row>
    <row r="146" spans="1:4" ht="16.5" customHeight="1" x14ac:dyDescent="0.3">
      <c r="A146" s="8">
        <v>138</v>
      </c>
      <c r="B146" s="12">
        <f t="shared" si="14"/>
        <v>2326.1956980320469</v>
      </c>
      <c r="C146" s="12">
        <f t="shared" si="2"/>
        <v>344550.8986226829</v>
      </c>
      <c r="D146" s="12">
        <f t="shared" si="0"/>
        <v>2411.8562903587804</v>
      </c>
    </row>
    <row r="147" spans="1:4" ht="16.5" customHeight="1" x14ac:dyDescent="0.3">
      <c r="A147" s="8">
        <v>139</v>
      </c>
      <c r="B147" s="12">
        <f t="shared" si="14"/>
        <v>2326.1956980320469</v>
      </c>
      <c r="C147" s="12">
        <f t="shared" si="2"/>
        <v>350913.4794727405</v>
      </c>
      <c r="D147" s="12">
        <f t="shared" si="0"/>
        <v>2456.3943563091834</v>
      </c>
    </row>
    <row r="148" spans="1:4" ht="16.5" customHeight="1" x14ac:dyDescent="0.3">
      <c r="A148" s="8">
        <v>140</v>
      </c>
      <c r="B148" s="12">
        <f t="shared" si="14"/>
        <v>2326.1956980320469</v>
      </c>
      <c r="C148" s="12">
        <f t="shared" si="2"/>
        <v>357350.59742885234</v>
      </c>
      <c r="D148" s="12">
        <f t="shared" si="0"/>
        <v>2501.4541820019663</v>
      </c>
    </row>
    <row r="149" spans="1:4" ht="16.5" customHeight="1" x14ac:dyDescent="0.3">
      <c r="A149" s="8">
        <v>141</v>
      </c>
      <c r="B149" s="12">
        <f t="shared" si="14"/>
        <v>2326.1956980320469</v>
      </c>
      <c r="C149" s="12">
        <f t="shared" si="2"/>
        <v>363863.12568702333</v>
      </c>
      <c r="D149" s="12">
        <f t="shared" si="0"/>
        <v>2547.0418798091632</v>
      </c>
    </row>
    <row r="150" spans="1:4" ht="16.5" customHeight="1" x14ac:dyDescent="0.3">
      <c r="A150" s="8">
        <v>142</v>
      </c>
      <c r="B150" s="12">
        <f t="shared" si="14"/>
        <v>2326.1956980320469</v>
      </c>
      <c r="C150" s="12">
        <f t="shared" si="2"/>
        <v>370451.94767267699</v>
      </c>
      <c r="D150" s="12">
        <f t="shared" si="0"/>
        <v>2593.1636337087389</v>
      </c>
    </row>
    <row r="151" spans="1:4" ht="16.5" customHeight="1" x14ac:dyDescent="0.3">
      <c r="A151" s="8">
        <v>143</v>
      </c>
      <c r="B151" s="12">
        <f t="shared" si="14"/>
        <v>2326.1956980320469</v>
      </c>
      <c r="C151" s="12">
        <f t="shared" si="2"/>
        <v>377117.95716049231</v>
      </c>
      <c r="D151" s="12">
        <f t="shared" si="0"/>
        <v>2639.825700123446</v>
      </c>
    </row>
    <row r="152" spans="1:4" ht="16.5" customHeight="1" x14ac:dyDescent="0.3">
      <c r="A152" s="8">
        <v>144</v>
      </c>
      <c r="B152" s="12">
        <f t="shared" si="14"/>
        <v>2326.1956980320469</v>
      </c>
      <c r="C152" s="12">
        <f t="shared" si="2"/>
        <v>383862.05839564436</v>
      </c>
      <c r="D152" s="12">
        <f t="shared" si="0"/>
        <v>2687.0344087695107</v>
      </c>
    </row>
    <row r="153" spans="1:4" ht="16.5" customHeight="1" x14ac:dyDescent="0.3">
      <c r="A153" s="8">
        <v>145</v>
      </c>
      <c r="B153" s="12">
        <f>IF(A153&lt;(B$6*12),B152,0)*(1+B$4)</f>
        <v>2675.1250527368538</v>
      </c>
      <c r="C153" s="12">
        <f t="shared" si="2"/>
        <v>391034.0955711701</v>
      </c>
      <c r="D153" s="12">
        <f t="shared" si="0"/>
        <v>2737.2386689981909</v>
      </c>
    </row>
    <row r="154" spans="1:4" ht="16.5" customHeight="1" x14ac:dyDescent="0.3">
      <c r="A154" s="8">
        <v>146</v>
      </c>
      <c r="B154" s="12">
        <f t="shared" ref="B154:B164" si="15">IF(A154&lt;(B$6*12),B153,0)</f>
        <v>2675.1250527368538</v>
      </c>
      <c r="C154" s="12">
        <f t="shared" si="2"/>
        <v>398290.15256635321</v>
      </c>
      <c r="D154" s="12">
        <f t="shared" si="0"/>
        <v>2788.0310679644726</v>
      </c>
    </row>
    <row r="155" spans="1:4" ht="16.5" customHeight="1" x14ac:dyDescent="0.3">
      <c r="A155" s="8">
        <v>147</v>
      </c>
      <c r="B155" s="12">
        <f t="shared" si="15"/>
        <v>2675.1250527368538</v>
      </c>
      <c r="C155" s="12">
        <f t="shared" si="2"/>
        <v>405631.21366640058</v>
      </c>
      <c r="D155" s="12">
        <f t="shared" si="0"/>
        <v>2839.4184956648041</v>
      </c>
    </row>
    <row r="156" spans="1:4" ht="16.5" customHeight="1" x14ac:dyDescent="0.3">
      <c r="A156" s="8">
        <v>148</v>
      </c>
      <c r="B156" s="12">
        <f t="shared" si="15"/>
        <v>2675.1250527368538</v>
      </c>
      <c r="C156" s="12">
        <f t="shared" si="2"/>
        <v>413058.27468733862</v>
      </c>
      <c r="D156" s="12">
        <f t="shared" si="0"/>
        <v>2891.4079228113706</v>
      </c>
    </row>
    <row r="157" spans="1:4" ht="16.5" customHeight="1" x14ac:dyDescent="0.3">
      <c r="A157" s="8">
        <v>149</v>
      </c>
      <c r="B157" s="12">
        <f t="shared" si="15"/>
        <v>2675.1250527368538</v>
      </c>
      <c r="C157" s="12">
        <f t="shared" si="2"/>
        <v>420572.3431110956</v>
      </c>
      <c r="D157" s="12">
        <f t="shared" si="0"/>
        <v>2944.0064017776695</v>
      </c>
    </row>
    <row r="158" spans="1:4" ht="16.5" customHeight="1" x14ac:dyDescent="0.3">
      <c r="A158" s="8">
        <v>150</v>
      </c>
      <c r="B158" s="12">
        <f t="shared" si="15"/>
        <v>2675.1250527368538</v>
      </c>
      <c r="C158" s="12">
        <f t="shared" si="2"/>
        <v>428174.43822216702</v>
      </c>
      <c r="D158" s="12">
        <f t="shared" si="0"/>
        <v>2997.2210675551692</v>
      </c>
    </row>
    <row r="159" spans="1:4" ht="16.5" customHeight="1" x14ac:dyDescent="0.3">
      <c r="A159" s="8">
        <v>151</v>
      </c>
      <c r="B159" s="12">
        <f t="shared" si="15"/>
        <v>2675.1250527368538</v>
      </c>
      <c r="C159" s="12">
        <f t="shared" si="2"/>
        <v>435865.59124588146</v>
      </c>
      <c r="D159" s="12">
        <f t="shared" si="0"/>
        <v>3051.0591387211703</v>
      </c>
    </row>
    <row r="160" spans="1:4" ht="16.5" customHeight="1" x14ac:dyDescent="0.3">
      <c r="A160" s="8">
        <v>152</v>
      </c>
      <c r="B160" s="12">
        <f t="shared" si="15"/>
        <v>2675.1250527368538</v>
      </c>
      <c r="C160" s="12">
        <f t="shared" si="2"/>
        <v>443646.84548828658</v>
      </c>
      <c r="D160" s="12">
        <f t="shared" si="0"/>
        <v>3105.5279184180063</v>
      </c>
    </row>
    <row r="161" spans="1:4" ht="16.5" customHeight="1" x14ac:dyDescent="0.3">
      <c r="A161" s="8">
        <v>153</v>
      </c>
      <c r="B161" s="12">
        <f t="shared" si="15"/>
        <v>2675.1250527368538</v>
      </c>
      <c r="C161" s="12">
        <f t="shared" si="2"/>
        <v>451519.25647767371</v>
      </c>
      <c r="D161" s="12">
        <f t="shared" si="0"/>
        <v>3160.6347953437162</v>
      </c>
    </row>
    <row r="162" spans="1:4" ht="16.5" customHeight="1" x14ac:dyDescent="0.3">
      <c r="A162" s="8">
        <v>154</v>
      </c>
      <c r="B162" s="12">
        <f t="shared" si="15"/>
        <v>2675.1250527368538</v>
      </c>
      <c r="C162" s="12">
        <f t="shared" si="2"/>
        <v>459483.89210776048</v>
      </c>
      <c r="D162" s="12">
        <f t="shared" si="0"/>
        <v>3216.3872447543235</v>
      </c>
    </row>
    <row r="163" spans="1:4" ht="16.5" customHeight="1" x14ac:dyDescent="0.3">
      <c r="A163" s="8">
        <v>155</v>
      </c>
      <c r="B163" s="12">
        <f t="shared" si="15"/>
        <v>2675.1250527368538</v>
      </c>
      <c r="C163" s="12">
        <f t="shared" si="2"/>
        <v>467541.8327825506</v>
      </c>
      <c r="D163" s="12">
        <f t="shared" si="0"/>
        <v>3272.7928294778544</v>
      </c>
    </row>
    <row r="164" spans="1:4" ht="16.5" customHeight="1" x14ac:dyDescent="0.3">
      <c r="A164" s="8">
        <v>156</v>
      </c>
      <c r="B164" s="12">
        <f t="shared" si="15"/>
        <v>2675.1250527368538</v>
      </c>
      <c r="C164" s="12">
        <f t="shared" si="2"/>
        <v>475694.17156289099</v>
      </c>
      <c r="D164" s="12">
        <f t="shared" si="0"/>
        <v>3329.8592009402369</v>
      </c>
    </row>
    <row r="165" spans="1:4" ht="16.5" customHeight="1" x14ac:dyDescent="0.3">
      <c r="A165" s="8">
        <v>157</v>
      </c>
      <c r="B165" s="12">
        <f>IF(A165&lt;(B$6*12),B164,0)*(1+B$4)</f>
        <v>3076.3938106473815</v>
      </c>
      <c r="C165" s="12">
        <f t="shared" si="2"/>
        <v>484343.28307265608</v>
      </c>
      <c r="D165" s="12">
        <f t="shared" si="0"/>
        <v>3390.4029815085928</v>
      </c>
    </row>
    <row r="166" spans="1:4" ht="16.5" customHeight="1" x14ac:dyDescent="0.3">
      <c r="A166" s="8">
        <v>158</v>
      </c>
      <c r="B166" s="12">
        <f t="shared" ref="B166:B176" si="16">IF(A166&lt;(B$6*12),B165,0)</f>
        <v>3076.3938106473815</v>
      </c>
      <c r="C166" s="12">
        <f t="shared" si="2"/>
        <v>493093.71820518863</v>
      </c>
      <c r="D166" s="12">
        <f t="shared" si="0"/>
        <v>3451.6560274363205</v>
      </c>
    </row>
    <row r="167" spans="1:4" ht="16.5" customHeight="1" x14ac:dyDescent="0.3">
      <c r="A167" s="8">
        <v>159</v>
      </c>
      <c r="B167" s="12">
        <f t="shared" si="16"/>
        <v>3076.3938106473815</v>
      </c>
      <c r="C167" s="12">
        <f t="shared" si="2"/>
        <v>501946.66395831137</v>
      </c>
      <c r="D167" s="12">
        <f t="shared" si="0"/>
        <v>3513.6266477081795</v>
      </c>
    </row>
    <row r="168" spans="1:4" ht="16.5" customHeight="1" x14ac:dyDescent="0.3">
      <c r="A168" s="8">
        <v>160</v>
      </c>
      <c r="B168" s="12">
        <f t="shared" si="16"/>
        <v>3076.3938106473815</v>
      </c>
      <c r="C168" s="12">
        <f t="shared" si="2"/>
        <v>510903.32123542792</v>
      </c>
      <c r="D168" s="12">
        <f t="shared" si="0"/>
        <v>3576.3232486479956</v>
      </c>
    </row>
    <row r="169" spans="1:4" ht="16.5" customHeight="1" x14ac:dyDescent="0.3">
      <c r="A169" s="8">
        <v>161</v>
      </c>
      <c r="B169" s="12">
        <f t="shared" si="16"/>
        <v>3076.3938106473815</v>
      </c>
      <c r="C169" s="12">
        <f t="shared" si="2"/>
        <v>519964.90500842547</v>
      </c>
      <c r="D169" s="12">
        <f t="shared" si="0"/>
        <v>3639.7543350589785</v>
      </c>
    </row>
    <row r="170" spans="1:4" ht="16.5" customHeight="1" x14ac:dyDescent="0.3">
      <c r="A170" s="8">
        <v>162</v>
      </c>
      <c r="B170" s="12">
        <f t="shared" si="16"/>
        <v>3076.3938106473815</v>
      </c>
      <c r="C170" s="12">
        <f t="shared" si="2"/>
        <v>529132.64448248607</v>
      </c>
      <c r="D170" s="12">
        <f t="shared" si="0"/>
        <v>3703.9285113774026</v>
      </c>
    </row>
    <row r="171" spans="1:4" ht="16.5" customHeight="1" x14ac:dyDescent="0.3">
      <c r="A171" s="8">
        <v>163</v>
      </c>
      <c r="B171" s="12">
        <f t="shared" si="16"/>
        <v>3076.3938106473815</v>
      </c>
      <c r="C171" s="12">
        <f t="shared" si="2"/>
        <v>538407.78326282813</v>
      </c>
      <c r="D171" s="12">
        <f t="shared" si="0"/>
        <v>3768.8544828397971</v>
      </c>
    </row>
    <row r="172" spans="1:4" ht="16.5" customHeight="1" x14ac:dyDescent="0.3">
      <c r="A172" s="8">
        <v>164</v>
      </c>
      <c r="B172" s="12">
        <f t="shared" si="16"/>
        <v>3076.3938106473815</v>
      </c>
      <c r="C172" s="12">
        <f t="shared" si="2"/>
        <v>547791.57952340203</v>
      </c>
      <c r="D172" s="12">
        <f t="shared" si="0"/>
        <v>3834.5410566638143</v>
      </c>
    </row>
    <row r="173" spans="1:4" ht="16.5" customHeight="1" x14ac:dyDescent="0.3">
      <c r="A173" s="8">
        <v>165</v>
      </c>
      <c r="B173" s="12">
        <f t="shared" si="16"/>
        <v>3076.3938106473815</v>
      </c>
      <c r="C173" s="12">
        <f t="shared" si="2"/>
        <v>557285.3061775614</v>
      </c>
      <c r="D173" s="12">
        <f t="shared" si="0"/>
        <v>3900.9971432429297</v>
      </c>
    </row>
    <row r="174" spans="1:4" ht="16.5" customHeight="1" x14ac:dyDescent="0.3">
      <c r="A174" s="8">
        <v>166</v>
      </c>
      <c r="B174" s="12">
        <f t="shared" si="16"/>
        <v>3076.3938106473815</v>
      </c>
      <c r="C174" s="12">
        <f t="shared" si="2"/>
        <v>566890.25105073396</v>
      </c>
      <c r="D174" s="12">
        <f t="shared" si="0"/>
        <v>3968.2317573551377</v>
      </c>
    </row>
    <row r="175" spans="1:4" ht="16.5" customHeight="1" x14ac:dyDescent="0.3">
      <c r="A175" s="8">
        <v>167</v>
      </c>
      <c r="B175" s="12">
        <f t="shared" si="16"/>
        <v>3076.3938106473815</v>
      </c>
      <c r="C175" s="12">
        <f t="shared" si="2"/>
        <v>576607.71705511562</v>
      </c>
      <c r="D175" s="12">
        <f t="shared" si="0"/>
        <v>4036.2540193858094</v>
      </c>
    </row>
    <row r="176" spans="1:4" ht="16.5" customHeight="1" x14ac:dyDescent="0.3">
      <c r="A176" s="8">
        <v>168</v>
      </c>
      <c r="B176" s="12">
        <f t="shared" si="16"/>
        <v>3076.3938106473815</v>
      </c>
      <c r="C176" s="12">
        <f t="shared" si="2"/>
        <v>586439.02236641</v>
      </c>
      <c r="D176" s="12">
        <f t="shared" si="0"/>
        <v>4105.0731565648703</v>
      </c>
    </row>
    <row r="177" spans="1:5" ht="16.5" customHeight="1" x14ac:dyDescent="0.3">
      <c r="A177" s="8">
        <v>169</v>
      </c>
      <c r="B177" s="12">
        <f>IF(A177&lt;(B$6*12),B176,0)*(1+B$4)</f>
        <v>3537.8528822444887</v>
      </c>
      <c r="C177" s="12">
        <f t="shared" si="2"/>
        <v>596846.95967423706</v>
      </c>
      <c r="D177" s="12">
        <f t="shared" si="0"/>
        <v>4177.9287177196593</v>
      </c>
    </row>
    <row r="178" spans="1:5" ht="16.5" customHeight="1" x14ac:dyDescent="0.3">
      <c r="A178" s="8">
        <v>170</v>
      </c>
      <c r="B178" s="12">
        <f t="shared" ref="B178:B188" si="17">IF(A178&lt;(B$6*12),B177,0)</f>
        <v>3537.8528822444887</v>
      </c>
      <c r="C178" s="12">
        <f t="shared" si="2"/>
        <v>607376.82510293229</v>
      </c>
      <c r="D178" s="12">
        <f t="shared" si="0"/>
        <v>4251.6377757205264</v>
      </c>
    </row>
    <row r="179" spans="1:5" ht="16.5" customHeight="1" x14ac:dyDescent="0.3">
      <c r="A179" s="8">
        <v>171</v>
      </c>
      <c r="B179" s="12">
        <f t="shared" si="17"/>
        <v>3537.8528822444887</v>
      </c>
      <c r="C179" s="12">
        <f t="shared" si="2"/>
        <v>618030.047030302</v>
      </c>
      <c r="D179" s="12">
        <f t="shared" si="0"/>
        <v>4326.2103292121137</v>
      </c>
    </row>
    <row r="180" spans="1:5" ht="16.5" customHeight="1" x14ac:dyDescent="0.3">
      <c r="A180" s="8">
        <v>172</v>
      </c>
      <c r="B180" s="12">
        <f t="shared" si="17"/>
        <v>3537.8528822444887</v>
      </c>
      <c r="C180" s="12">
        <f t="shared" si="2"/>
        <v>628808.07056747959</v>
      </c>
      <c r="D180" s="12">
        <f t="shared" si="0"/>
        <v>4401.6564939723576</v>
      </c>
    </row>
    <row r="181" spans="1:5" ht="16.5" customHeight="1" x14ac:dyDescent="0.3">
      <c r="A181" s="8">
        <v>173</v>
      </c>
      <c r="B181" s="12">
        <f t="shared" si="17"/>
        <v>3537.8528822444887</v>
      </c>
      <c r="C181" s="12">
        <f t="shared" si="2"/>
        <v>639712.35775495542</v>
      </c>
      <c r="D181" s="12">
        <f t="shared" si="0"/>
        <v>4477.9865042846877</v>
      </c>
    </row>
    <row r="182" spans="1:5" ht="16.5" customHeight="1" x14ac:dyDescent="0.3">
      <c r="A182" s="8">
        <v>174</v>
      </c>
      <c r="B182" s="12">
        <f t="shared" si="17"/>
        <v>3537.8528822444887</v>
      </c>
      <c r="C182" s="12">
        <f t="shared" si="2"/>
        <v>650744.38776090275</v>
      </c>
      <c r="D182" s="12">
        <f t="shared" si="0"/>
        <v>4555.2107143263192</v>
      </c>
    </row>
    <row r="183" spans="1:5" ht="16.5" customHeight="1" x14ac:dyDescent="0.3">
      <c r="A183" s="8">
        <v>175</v>
      </c>
      <c r="B183" s="12">
        <f t="shared" si="17"/>
        <v>3537.8528822444887</v>
      </c>
      <c r="C183" s="12">
        <f t="shared" si="2"/>
        <v>661905.65708182706</v>
      </c>
      <c r="D183" s="12">
        <f t="shared" si="0"/>
        <v>4633.3395995727897</v>
      </c>
    </row>
    <row r="184" spans="1:5" ht="16.5" customHeight="1" x14ac:dyDescent="0.3">
      <c r="A184" s="8">
        <v>176</v>
      </c>
      <c r="B184" s="12">
        <f t="shared" si="17"/>
        <v>3537.8528822444887</v>
      </c>
      <c r="C184" s="12">
        <f t="shared" si="2"/>
        <v>673197.6797455661</v>
      </c>
      <c r="D184" s="12">
        <f t="shared" si="0"/>
        <v>4712.3837582189626</v>
      </c>
    </row>
    <row r="185" spans="1:5" ht="16.5" customHeight="1" x14ac:dyDescent="0.3">
      <c r="A185" s="8">
        <v>177</v>
      </c>
      <c r="B185" s="12">
        <f t="shared" si="17"/>
        <v>3537.8528822444887</v>
      </c>
      <c r="C185" s="12">
        <f t="shared" si="2"/>
        <v>684621.98751666793</v>
      </c>
      <c r="D185" s="12">
        <f t="shared" si="0"/>
        <v>4792.3539126166752</v>
      </c>
    </row>
    <row r="186" spans="1:5" ht="16.5" customHeight="1" x14ac:dyDescent="0.3">
      <c r="A186" s="8">
        <v>178</v>
      </c>
      <c r="B186" s="12">
        <f t="shared" si="17"/>
        <v>3537.8528822444887</v>
      </c>
      <c r="C186" s="12">
        <f t="shared" si="2"/>
        <v>696180.13010417507</v>
      </c>
      <c r="D186" s="12">
        <f t="shared" si="0"/>
        <v>4873.2609107292255</v>
      </c>
      <c r="E186" s="13"/>
    </row>
    <row r="187" spans="1:5" ht="16.5" customHeight="1" x14ac:dyDescent="0.3">
      <c r="A187" s="8">
        <v>179</v>
      </c>
      <c r="B187" s="12">
        <f t="shared" si="17"/>
        <v>3537.8528822444887</v>
      </c>
      <c r="C187" s="12">
        <f t="shared" si="2"/>
        <v>707873.67537184269</v>
      </c>
      <c r="D187" s="12">
        <f t="shared" si="0"/>
        <v>4955.1157276028989</v>
      </c>
    </row>
    <row r="188" spans="1:5" ht="16.5" customHeight="1" x14ac:dyDescent="0.3">
      <c r="A188" s="8">
        <v>180</v>
      </c>
      <c r="B188" s="12">
        <f t="shared" si="17"/>
        <v>3537.8528822444887</v>
      </c>
      <c r="C188" s="12">
        <f t="shared" si="2"/>
        <v>719704.20955081959</v>
      </c>
      <c r="D188" s="12">
        <f t="shared" si="0"/>
        <v>5037.9294668557377</v>
      </c>
    </row>
    <row r="189" spans="1:5" ht="16.5" customHeight="1" x14ac:dyDescent="0.3">
      <c r="A189" s="8">
        <v>181</v>
      </c>
      <c r="B189" s="12">
        <f>IF(A189&lt;(B$6*12),B188,0)*(1+B$4)</f>
        <v>4068.5308145811618</v>
      </c>
      <c r="C189" s="12">
        <f t="shared" si="2"/>
        <v>732204.01538715744</v>
      </c>
      <c r="D189" s="12">
        <f t="shared" si="0"/>
        <v>5125.4281077101023</v>
      </c>
    </row>
    <row r="190" spans="1:5" ht="16.5" customHeight="1" x14ac:dyDescent="0.3">
      <c r="A190" s="8">
        <v>182</v>
      </c>
      <c r="B190" s="12">
        <f t="shared" ref="B190:B200" si="18">IF(A190&lt;(B$6*12),B189,0)</f>
        <v>4068.5308145811618</v>
      </c>
      <c r="C190" s="12">
        <f t="shared" si="2"/>
        <v>744850.25541038229</v>
      </c>
      <c r="D190" s="12">
        <f t="shared" si="0"/>
        <v>5213.9517878726765</v>
      </c>
    </row>
    <row r="191" spans="1:5" ht="16.5" customHeight="1" x14ac:dyDescent="0.3">
      <c r="A191" s="8">
        <v>183</v>
      </c>
      <c r="B191" s="12">
        <f t="shared" si="18"/>
        <v>4068.5308145811618</v>
      </c>
      <c r="C191" s="12">
        <f t="shared" si="2"/>
        <v>757644.64508482767</v>
      </c>
      <c r="D191" s="12">
        <f t="shared" si="0"/>
        <v>5303.512515593794</v>
      </c>
    </row>
    <row r="192" spans="1:5" ht="16.5" customHeight="1" x14ac:dyDescent="0.3">
      <c r="A192" s="8">
        <v>184</v>
      </c>
      <c r="B192" s="12">
        <f t="shared" si="18"/>
        <v>4068.5308145811618</v>
      </c>
      <c r="C192" s="12">
        <f t="shared" si="2"/>
        <v>770588.91997134942</v>
      </c>
      <c r="D192" s="12">
        <f t="shared" si="0"/>
        <v>5394.1224397994456</v>
      </c>
    </row>
    <row r="193" spans="1:4" ht="16.5" customHeight="1" x14ac:dyDescent="0.3">
      <c r="A193" s="8">
        <v>185</v>
      </c>
      <c r="B193" s="12">
        <f t="shared" si="18"/>
        <v>4068.5308145811618</v>
      </c>
      <c r="C193" s="12">
        <f t="shared" si="2"/>
        <v>783684.83596275456</v>
      </c>
      <c r="D193" s="12">
        <f t="shared" si="0"/>
        <v>5485.7938517392822</v>
      </c>
    </row>
    <row r="194" spans="1:4" ht="16.5" customHeight="1" x14ac:dyDescent="0.3">
      <c r="A194" s="8">
        <v>186</v>
      </c>
      <c r="B194" s="12">
        <f t="shared" si="18"/>
        <v>4068.5308145811618</v>
      </c>
      <c r="C194" s="12">
        <f t="shared" si="2"/>
        <v>796934.16952198837</v>
      </c>
      <c r="D194" s="12">
        <f t="shared" si="0"/>
        <v>5578.5391866539185</v>
      </c>
    </row>
    <row r="195" spans="1:4" ht="16.5" customHeight="1" x14ac:dyDescent="0.3">
      <c r="A195" s="8">
        <v>187</v>
      </c>
      <c r="B195" s="12">
        <f t="shared" si="18"/>
        <v>4068.5308145811618</v>
      </c>
      <c r="C195" s="12">
        <f t="shared" si="2"/>
        <v>810338.71792311198</v>
      </c>
      <c r="D195" s="12">
        <f t="shared" si="0"/>
        <v>5672.3710254617836</v>
      </c>
    </row>
    <row r="196" spans="1:4" ht="16.5" customHeight="1" x14ac:dyDescent="0.3">
      <c r="A196" s="8">
        <v>188</v>
      </c>
      <c r="B196" s="12">
        <f t="shared" si="18"/>
        <v>4068.5308145811618</v>
      </c>
      <c r="C196" s="12">
        <f t="shared" si="2"/>
        <v>823900.29949510295</v>
      </c>
      <c r="D196" s="12">
        <f t="shared" si="0"/>
        <v>5767.3020964657208</v>
      </c>
    </row>
    <row r="197" spans="1:4" ht="16.5" customHeight="1" x14ac:dyDescent="0.3">
      <c r="A197" s="8">
        <v>189</v>
      </c>
      <c r="B197" s="12">
        <f t="shared" si="18"/>
        <v>4068.5308145811618</v>
      </c>
      <c r="C197" s="12">
        <f t="shared" si="2"/>
        <v>837620.75386851165</v>
      </c>
      <c r="D197" s="12">
        <f t="shared" si="0"/>
        <v>5863.345277079582</v>
      </c>
    </row>
    <row r="198" spans="1:4" ht="16.5" customHeight="1" x14ac:dyDescent="0.3">
      <c r="A198" s="8">
        <v>190</v>
      </c>
      <c r="B198" s="12">
        <f t="shared" si="18"/>
        <v>4068.5308145811618</v>
      </c>
      <c r="C198" s="12">
        <f t="shared" si="2"/>
        <v>851501.94222500746</v>
      </c>
      <c r="D198" s="12">
        <f t="shared" si="0"/>
        <v>5960.513595575052</v>
      </c>
    </row>
    <row r="199" spans="1:4" ht="16.5" customHeight="1" x14ac:dyDescent="0.3">
      <c r="A199" s="8">
        <v>191</v>
      </c>
      <c r="B199" s="12">
        <f t="shared" si="18"/>
        <v>4068.5308145811618</v>
      </c>
      <c r="C199" s="12">
        <f t="shared" si="2"/>
        <v>865545.7475498484</v>
      </c>
      <c r="D199" s="12">
        <f t="shared" si="0"/>
        <v>6058.8202328489388</v>
      </c>
    </row>
    <row r="200" spans="1:4" ht="16.5" customHeight="1" x14ac:dyDescent="0.3">
      <c r="A200" s="8">
        <v>192</v>
      </c>
      <c r="B200" s="12">
        <f t="shared" si="18"/>
        <v>4068.5308145811618</v>
      </c>
      <c r="C200" s="12">
        <f t="shared" si="2"/>
        <v>879754.07488730841</v>
      </c>
      <c r="D200" s="12">
        <f t="shared" si="0"/>
        <v>6158.2785242111586</v>
      </c>
    </row>
    <row r="201" spans="1:4" ht="16.5" customHeight="1" x14ac:dyDescent="0.3">
      <c r="A201" s="8">
        <v>193</v>
      </c>
      <c r="B201" s="12">
        <f>IF(A201&lt;(B$6*12),B200,0)*(1+B$4)</f>
        <v>4678.8104367683354</v>
      </c>
      <c r="C201" s="12">
        <f t="shared" si="2"/>
        <v>894739.13122128404</v>
      </c>
      <c r="D201" s="12">
        <f t="shared" si="0"/>
        <v>6263.1739185489887</v>
      </c>
    </row>
    <row r="202" spans="1:4" ht="16.5" customHeight="1" x14ac:dyDescent="0.3">
      <c r="A202" s="8">
        <v>194</v>
      </c>
      <c r="B202" s="12">
        <f t="shared" ref="B202:B212" si="19">IF(A202&lt;(B$6*12),B201,0)</f>
        <v>4678.8104367683354</v>
      </c>
      <c r="C202" s="12">
        <f t="shared" si="2"/>
        <v>909899.73624525149</v>
      </c>
      <c r="D202" s="12">
        <f t="shared" si="0"/>
        <v>6369.2981537167607</v>
      </c>
    </row>
    <row r="203" spans="1:4" ht="16.5" customHeight="1" x14ac:dyDescent="0.3">
      <c r="A203" s="8">
        <v>195</v>
      </c>
      <c r="B203" s="12">
        <f t="shared" si="19"/>
        <v>4678.8104367683354</v>
      </c>
      <c r="C203" s="12">
        <f t="shared" si="2"/>
        <v>925237.94649752951</v>
      </c>
      <c r="D203" s="12">
        <f t="shared" si="0"/>
        <v>6476.6656254827067</v>
      </c>
    </row>
    <row r="204" spans="1:4" ht="16.5" customHeight="1" x14ac:dyDescent="0.3">
      <c r="A204" s="8">
        <v>196</v>
      </c>
      <c r="B204" s="12">
        <f t="shared" si="19"/>
        <v>4678.8104367683354</v>
      </c>
      <c r="C204" s="12">
        <f t="shared" si="2"/>
        <v>940755.84260861215</v>
      </c>
      <c r="D204" s="12">
        <f t="shared" si="0"/>
        <v>6585.2908982602848</v>
      </c>
    </row>
    <row r="205" spans="1:4" ht="16.5" customHeight="1" x14ac:dyDescent="0.3">
      <c r="A205" s="8">
        <v>197</v>
      </c>
      <c r="B205" s="12">
        <f t="shared" si="19"/>
        <v>4678.8104367683354</v>
      </c>
      <c r="C205" s="12">
        <f t="shared" si="2"/>
        <v>956455.52958340698</v>
      </c>
      <c r="D205" s="12">
        <f t="shared" si="0"/>
        <v>6695.1887070838493</v>
      </c>
    </row>
    <row r="206" spans="1:4" ht="16.5" customHeight="1" x14ac:dyDescent="0.3">
      <c r="A206" s="8">
        <v>198</v>
      </c>
      <c r="B206" s="12">
        <f t="shared" si="19"/>
        <v>4678.8104367683354</v>
      </c>
      <c r="C206" s="12">
        <f t="shared" si="2"/>
        <v>972339.13708677934</v>
      </c>
      <c r="D206" s="12">
        <f t="shared" si="0"/>
        <v>6806.3739596074556</v>
      </c>
    </row>
    <row r="207" spans="1:4" ht="16.5" customHeight="1" x14ac:dyDescent="0.3">
      <c r="A207" s="8">
        <v>199</v>
      </c>
      <c r="B207" s="12">
        <f t="shared" si="19"/>
        <v>4678.8104367683354</v>
      </c>
      <c r="C207" s="12">
        <f t="shared" si="2"/>
        <v>988408.81973244122</v>
      </c>
      <c r="D207" s="12">
        <f t="shared" si="0"/>
        <v>6918.8617381270888</v>
      </c>
    </row>
    <row r="208" spans="1:4" ht="16.5" customHeight="1" x14ac:dyDescent="0.3">
      <c r="A208" s="8">
        <v>200</v>
      </c>
      <c r="B208" s="12">
        <f t="shared" si="19"/>
        <v>4678.8104367683354</v>
      </c>
      <c r="C208" s="12">
        <f t="shared" si="2"/>
        <v>1004666.7573752254</v>
      </c>
      <c r="D208" s="12">
        <f t="shared" si="0"/>
        <v>7032.6673016265777</v>
      </c>
    </row>
    <row r="209" spans="1:4" ht="16.5" customHeight="1" x14ac:dyDescent="0.3">
      <c r="A209" s="8">
        <v>201</v>
      </c>
      <c r="B209" s="12">
        <f t="shared" si="19"/>
        <v>4678.8104367683354</v>
      </c>
      <c r="C209" s="12">
        <f t="shared" si="2"/>
        <v>1021115.155406783</v>
      </c>
      <c r="D209" s="12">
        <f t="shared" si="0"/>
        <v>7147.8060878474807</v>
      </c>
    </row>
    <row r="210" spans="1:4" ht="16.5" customHeight="1" x14ac:dyDescent="0.3">
      <c r="A210" s="8">
        <v>202</v>
      </c>
      <c r="B210" s="12">
        <f t="shared" si="19"/>
        <v>4678.8104367683354</v>
      </c>
      <c r="C210" s="12">
        <f t="shared" si="2"/>
        <v>1037756.245054745</v>
      </c>
      <c r="D210" s="12">
        <f t="shared" si="0"/>
        <v>7264.2937153832154</v>
      </c>
    </row>
    <row r="211" spans="1:4" ht="16.5" customHeight="1" x14ac:dyDescent="0.3">
      <c r="A211" s="8">
        <v>203</v>
      </c>
      <c r="B211" s="12">
        <f t="shared" si="19"/>
        <v>4678.8104367683354</v>
      </c>
      <c r="C211" s="12">
        <f t="shared" si="2"/>
        <v>1054592.2836853885</v>
      </c>
      <c r="D211" s="12">
        <f t="shared" si="0"/>
        <v>7382.1459857977197</v>
      </c>
    </row>
    <row r="212" spans="1:4" ht="16.5" customHeight="1" x14ac:dyDescent="0.3">
      <c r="A212" s="8">
        <v>204</v>
      </c>
      <c r="B212" s="12">
        <f t="shared" si="19"/>
        <v>4678.8104367683354</v>
      </c>
      <c r="C212" s="12">
        <f t="shared" si="2"/>
        <v>1071625.5551098494</v>
      </c>
      <c r="D212" s="12">
        <f t="shared" si="0"/>
        <v>7501.378885768946</v>
      </c>
    </row>
    <row r="213" spans="1:4" ht="16.5" customHeight="1" x14ac:dyDescent="0.3">
      <c r="A213" s="8">
        <v>205</v>
      </c>
      <c r="B213" s="12">
        <f>IF(A213&lt;(B$6*12),B212,0)*(1+B$4)</f>
        <v>5380.6320022835853</v>
      </c>
      <c r="C213" s="12">
        <f t="shared" si="2"/>
        <v>1089560.1914594367</v>
      </c>
      <c r="D213" s="12">
        <f t="shared" si="0"/>
        <v>7626.9213402160567</v>
      </c>
    </row>
    <row r="214" spans="1:4" ht="16.5" customHeight="1" x14ac:dyDescent="0.3">
      <c r="A214" s="8">
        <v>206</v>
      </c>
      <c r="B214" s="12">
        <f t="shared" ref="B214:B224" si="20">IF(A214&lt;(B$6*12),B213,0)</f>
        <v>5380.6320022835853</v>
      </c>
      <c r="C214" s="12">
        <f t="shared" si="2"/>
        <v>1107704.930583847</v>
      </c>
      <c r="D214" s="12">
        <f t="shared" si="0"/>
        <v>7753.9345140869291</v>
      </c>
    </row>
    <row r="215" spans="1:4" ht="16.5" customHeight="1" x14ac:dyDescent="0.3">
      <c r="A215" s="8">
        <v>207</v>
      </c>
      <c r="B215" s="12">
        <f t="shared" si="20"/>
        <v>5380.6320022835853</v>
      </c>
      <c r="C215" s="12">
        <f t="shared" si="2"/>
        <v>1126062.2338196323</v>
      </c>
      <c r="D215" s="12">
        <f t="shared" si="0"/>
        <v>7882.4356367374266</v>
      </c>
    </row>
    <row r="216" spans="1:4" ht="16.5" customHeight="1" x14ac:dyDescent="0.3">
      <c r="A216" s="8">
        <v>208</v>
      </c>
      <c r="B216" s="12">
        <f t="shared" si="20"/>
        <v>5380.6320022835853</v>
      </c>
      <c r="C216" s="12">
        <f t="shared" si="2"/>
        <v>1144634.5913376973</v>
      </c>
      <c r="D216" s="12">
        <f t="shared" si="0"/>
        <v>8012.4421393638813</v>
      </c>
    </row>
    <row r="217" spans="1:4" ht="16.5" customHeight="1" x14ac:dyDescent="0.3">
      <c r="A217" s="8">
        <v>209</v>
      </c>
      <c r="B217" s="12">
        <f t="shared" si="20"/>
        <v>5380.6320022835853</v>
      </c>
      <c r="C217" s="12">
        <f t="shared" si="2"/>
        <v>1163424.5224810925</v>
      </c>
      <c r="D217" s="12">
        <f t="shared" si="0"/>
        <v>8143.9716573676478</v>
      </c>
    </row>
    <row r="218" spans="1:4" ht="16.5" customHeight="1" x14ac:dyDescent="0.3">
      <c r="A218" s="8">
        <v>210</v>
      </c>
      <c r="B218" s="12">
        <f t="shared" si="20"/>
        <v>5380.6320022835853</v>
      </c>
      <c r="C218" s="12">
        <f t="shared" si="2"/>
        <v>1182434.576106762</v>
      </c>
      <c r="D218" s="12">
        <f t="shared" si="0"/>
        <v>8277.0420327473348</v>
      </c>
    </row>
    <row r="219" spans="1:4" ht="16.5" customHeight="1" x14ac:dyDescent="0.3">
      <c r="A219" s="8">
        <v>211</v>
      </c>
      <c r="B219" s="12">
        <f t="shared" si="20"/>
        <v>5380.6320022835853</v>
      </c>
      <c r="C219" s="12">
        <f t="shared" si="2"/>
        <v>1201667.3309312984</v>
      </c>
      <c r="D219" s="12">
        <f t="shared" si="0"/>
        <v>8411.6713165190886</v>
      </c>
    </row>
    <row r="220" spans="1:4" ht="16.5" customHeight="1" x14ac:dyDescent="0.3">
      <c r="A220" s="8">
        <v>212</v>
      </c>
      <c r="B220" s="12">
        <f t="shared" si="20"/>
        <v>5380.6320022835853</v>
      </c>
      <c r="C220" s="12">
        <f t="shared" si="2"/>
        <v>1221125.3958807441</v>
      </c>
      <c r="D220" s="12">
        <f t="shared" si="0"/>
        <v>8547.8777711652092</v>
      </c>
    </row>
    <row r="221" spans="1:4" ht="16.5" customHeight="1" x14ac:dyDescent="0.3">
      <c r="A221" s="8">
        <v>213</v>
      </c>
      <c r="B221" s="12">
        <f t="shared" si="20"/>
        <v>5380.6320022835853</v>
      </c>
      <c r="C221" s="12">
        <f t="shared" si="2"/>
        <v>1240811.4104444936</v>
      </c>
      <c r="D221" s="12">
        <f t="shared" si="0"/>
        <v>8685.6798731114559</v>
      </c>
    </row>
    <row r="222" spans="1:4" ht="16.5" customHeight="1" x14ac:dyDescent="0.3">
      <c r="A222" s="8">
        <v>214</v>
      </c>
      <c r="B222" s="12">
        <f t="shared" si="20"/>
        <v>5380.6320022835853</v>
      </c>
      <c r="C222" s="12">
        <f t="shared" si="2"/>
        <v>1260728.0450333406</v>
      </c>
      <c r="D222" s="12">
        <f t="shared" si="0"/>
        <v>8825.0963152333843</v>
      </c>
    </row>
    <row r="223" spans="1:4" ht="16.5" customHeight="1" x14ac:dyDescent="0.3">
      <c r="A223" s="8">
        <v>215</v>
      </c>
      <c r="B223" s="12">
        <f t="shared" si="20"/>
        <v>5380.6320022835853</v>
      </c>
      <c r="C223" s="12">
        <f t="shared" si="2"/>
        <v>1280878.0013417189</v>
      </c>
      <c r="D223" s="12">
        <f t="shared" si="0"/>
        <v>8966.1460093920323</v>
      </c>
    </row>
    <row r="224" spans="1:4" ht="16.5" customHeight="1" x14ac:dyDescent="0.3">
      <c r="A224" s="8">
        <v>216</v>
      </c>
      <c r="B224" s="12">
        <f t="shared" si="20"/>
        <v>5380.6320022835853</v>
      </c>
      <c r="C224" s="12">
        <f t="shared" si="2"/>
        <v>1301264.0127141885</v>
      </c>
      <c r="D224" s="12">
        <f t="shared" si="0"/>
        <v>9108.8480889993207</v>
      </c>
    </row>
    <row r="225" spans="1:4" ht="16.5" customHeight="1" x14ac:dyDescent="0.3">
      <c r="A225" s="8">
        <v>217</v>
      </c>
      <c r="B225" s="12">
        <f>IF(A225&lt;(B$6*12),B224,0)*(1+B$4)</f>
        <v>6187.7268026261227</v>
      </c>
      <c r="C225" s="12">
        <f t="shared" si="2"/>
        <v>1322695.9393165566</v>
      </c>
      <c r="D225" s="12">
        <f t="shared" si="0"/>
        <v>9258.8715752158969</v>
      </c>
    </row>
    <row r="226" spans="1:4" ht="16.5" customHeight="1" x14ac:dyDescent="0.3">
      <c r="A226" s="8">
        <v>218</v>
      </c>
      <c r="B226" s="12">
        <f t="shared" ref="B226:B236" si="21">IF(A226&lt;(B$6*12),B225,0)</f>
        <v>6187.7268026261227</v>
      </c>
      <c r="C226" s="12">
        <f t="shared" si="2"/>
        <v>1344378.9391585037</v>
      </c>
      <c r="D226" s="12">
        <f t="shared" si="0"/>
        <v>9410.6525741095265</v>
      </c>
    </row>
    <row r="227" spans="1:4" ht="16.5" customHeight="1" x14ac:dyDescent="0.3">
      <c r="A227" s="8">
        <v>219</v>
      </c>
      <c r="B227" s="12">
        <f t="shared" si="21"/>
        <v>6187.7268026261227</v>
      </c>
      <c r="C227" s="12">
        <f t="shared" si="2"/>
        <v>1366315.9535421722</v>
      </c>
      <c r="D227" s="12">
        <f t="shared" si="0"/>
        <v>9564.2116747952059</v>
      </c>
    </row>
    <row r="228" spans="1:4" ht="16.5" customHeight="1" x14ac:dyDescent="0.3">
      <c r="A228" s="8">
        <v>220</v>
      </c>
      <c r="B228" s="12">
        <f t="shared" si="21"/>
        <v>6187.7268026261227</v>
      </c>
      <c r="C228" s="12">
        <f t="shared" si="2"/>
        <v>1388509.9582268151</v>
      </c>
      <c r="D228" s="12">
        <f t="shared" si="0"/>
        <v>9719.5697075877051</v>
      </c>
    </row>
    <row r="229" spans="1:4" ht="16.5" customHeight="1" x14ac:dyDescent="0.3">
      <c r="A229" s="8">
        <v>221</v>
      </c>
      <c r="B229" s="12">
        <f t="shared" si="21"/>
        <v>6187.7268026261227</v>
      </c>
      <c r="C229" s="12">
        <f t="shared" si="2"/>
        <v>1410963.9638324575</v>
      </c>
      <c r="D229" s="12">
        <f t="shared" si="0"/>
        <v>9876.7477468272027</v>
      </c>
    </row>
    <row r="230" spans="1:4" ht="16.5" customHeight="1" x14ac:dyDescent="0.3">
      <c r="A230" s="8">
        <v>222</v>
      </c>
      <c r="B230" s="12">
        <f t="shared" si="21"/>
        <v>6187.7268026261227</v>
      </c>
      <c r="C230" s="12">
        <f t="shared" si="2"/>
        <v>1433681.0162482879</v>
      </c>
      <c r="D230" s="12">
        <f t="shared" si="0"/>
        <v>10035.767113738015</v>
      </c>
    </row>
    <row r="231" spans="1:4" ht="16.5" customHeight="1" x14ac:dyDescent="0.3">
      <c r="A231" s="8">
        <v>223</v>
      </c>
      <c r="B231" s="12">
        <f t="shared" si="21"/>
        <v>6187.7268026261227</v>
      </c>
      <c r="C231" s="12">
        <f t="shared" si="2"/>
        <v>1456664.1970458336</v>
      </c>
      <c r="D231" s="12">
        <f t="shared" si="0"/>
        <v>10196.649379320836</v>
      </c>
    </row>
    <row r="232" spans="1:4" ht="16.5" customHeight="1" x14ac:dyDescent="0.3">
      <c r="A232" s="8">
        <v>224</v>
      </c>
      <c r="B232" s="12">
        <f t="shared" si="21"/>
        <v>6187.7268026261227</v>
      </c>
      <c r="C232" s="12">
        <f t="shared" si="2"/>
        <v>1479916.6238969767</v>
      </c>
      <c r="D232" s="12">
        <f t="shared" si="0"/>
        <v>10359.416367278836</v>
      </c>
    </row>
    <row r="233" spans="1:4" ht="16.5" customHeight="1" x14ac:dyDescent="0.3">
      <c r="A233" s="8">
        <v>225</v>
      </c>
      <c r="B233" s="12">
        <f t="shared" si="21"/>
        <v>6187.7268026261227</v>
      </c>
      <c r="C233" s="12">
        <f t="shared" si="2"/>
        <v>1503441.4509968658</v>
      </c>
      <c r="D233" s="12">
        <f t="shared" si="0"/>
        <v>10524.09015697806</v>
      </c>
    </row>
    <row r="234" spans="1:4" ht="16.5" customHeight="1" x14ac:dyDescent="0.3">
      <c r="A234" s="8">
        <v>226</v>
      </c>
      <c r="B234" s="12">
        <f t="shared" si="21"/>
        <v>6187.7268026261227</v>
      </c>
      <c r="C234" s="12">
        <f t="shared" si="2"/>
        <v>1527241.8694917839</v>
      </c>
      <c r="D234" s="12">
        <f t="shared" si="0"/>
        <v>10690.693086442487</v>
      </c>
    </row>
    <row r="235" spans="1:4" ht="16.5" customHeight="1" x14ac:dyDescent="0.3">
      <c r="A235" s="8">
        <v>227</v>
      </c>
      <c r="B235" s="12">
        <f t="shared" si="21"/>
        <v>6187.7268026261227</v>
      </c>
      <c r="C235" s="12">
        <f t="shared" si="2"/>
        <v>1551321.107912028</v>
      </c>
      <c r="D235" s="12">
        <f t="shared" si="0"/>
        <v>10859.247755384196</v>
      </c>
    </row>
    <row r="236" spans="1:4" ht="16.5" customHeight="1" x14ac:dyDescent="0.3">
      <c r="A236" s="8">
        <v>228</v>
      </c>
      <c r="B236" s="12">
        <f t="shared" si="21"/>
        <v>6187.7268026261227</v>
      </c>
      <c r="C236" s="12">
        <f t="shared" si="2"/>
        <v>1575682.4326098585</v>
      </c>
      <c r="D236" s="12">
        <f t="shared" si="0"/>
        <v>11029.777028269009</v>
      </c>
    </row>
    <row r="237" spans="1:4" ht="16.5" customHeight="1" x14ac:dyDescent="0.3">
      <c r="A237" s="8">
        <v>229</v>
      </c>
      <c r="B237" s="12">
        <f>IF(A237&lt;(B$6*12),B236,0)*(1+B$4)</f>
        <v>7115.8858230200403</v>
      </c>
      <c r="C237" s="12">
        <f t="shared" si="2"/>
        <v>1601257.3072229754</v>
      </c>
      <c r="D237" s="12">
        <f t="shared" si="0"/>
        <v>11208.801150560828</v>
      </c>
    </row>
    <row r="238" spans="1:4" ht="16.5" customHeight="1" x14ac:dyDescent="0.3">
      <c r="A238" s="8">
        <v>230</v>
      </c>
      <c r="B238" s="12">
        <f t="shared" ref="B238:B248" si="22">IF(A238&lt;(B$6*12),B237,0)</f>
        <v>7115.8858230200403</v>
      </c>
      <c r="C238" s="12">
        <f t="shared" si="2"/>
        <v>1627131.7893674208</v>
      </c>
      <c r="D238" s="12">
        <f t="shared" si="0"/>
        <v>11389.922525571947</v>
      </c>
    </row>
    <row r="239" spans="1:4" ht="16.5" customHeight="1" x14ac:dyDescent="0.3">
      <c r="A239" s="8">
        <v>231</v>
      </c>
      <c r="B239" s="12">
        <f t="shared" si="22"/>
        <v>7115.8858230200403</v>
      </c>
      <c r="C239" s="12">
        <f t="shared" si="2"/>
        <v>1653309.3889205325</v>
      </c>
      <c r="D239" s="12">
        <f t="shared" si="0"/>
        <v>11573.165722443728</v>
      </c>
    </row>
    <row r="240" spans="1:4" ht="16.5" customHeight="1" x14ac:dyDescent="0.3">
      <c r="A240" s="8">
        <v>232</v>
      </c>
      <c r="B240" s="12">
        <f t="shared" si="22"/>
        <v>7115.8858230200403</v>
      </c>
      <c r="C240" s="12">
        <f t="shared" si="2"/>
        <v>1679793.6568775701</v>
      </c>
      <c r="D240" s="12">
        <f t="shared" si="0"/>
        <v>11758.555598142992</v>
      </c>
    </row>
    <row r="241" spans="1:4" ht="16.5" customHeight="1" x14ac:dyDescent="0.3">
      <c r="A241" s="8">
        <v>233</v>
      </c>
      <c r="B241" s="12">
        <f t="shared" si="22"/>
        <v>7115.8858230200403</v>
      </c>
      <c r="C241" s="12">
        <f t="shared" si="2"/>
        <v>1706588.1858334076</v>
      </c>
      <c r="D241" s="12">
        <f t="shared" si="0"/>
        <v>11946.117300833854</v>
      </c>
    </row>
    <row r="242" spans="1:4" ht="16.5" customHeight="1" x14ac:dyDescent="0.3">
      <c r="A242" s="8">
        <v>234</v>
      </c>
      <c r="B242" s="12">
        <f t="shared" si="22"/>
        <v>7115.8858230200403</v>
      </c>
      <c r="C242" s="12">
        <f t="shared" si="2"/>
        <v>1733696.6104698693</v>
      </c>
      <c r="D242" s="12">
        <f t="shared" si="0"/>
        <v>12135.876273289086</v>
      </c>
    </row>
    <row r="243" spans="1:4" ht="16.5" customHeight="1" x14ac:dyDescent="0.3">
      <c r="A243" s="8">
        <v>235</v>
      </c>
      <c r="B243" s="12">
        <f t="shared" si="22"/>
        <v>7115.8858230200403</v>
      </c>
      <c r="C243" s="12">
        <f t="shared" si="2"/>
        <v>1761122.6080487752</v>
      </c>
      <c r="D243" s="12">
        <f t="shared" si="0"/>
        <v>12327.858256341427</v>
      </c>
    </row>
    <row r="244" spans="1:4" ht="16.5" customHeight="1" x14ac:dyDescent="0.3">
      <c r="A244" s="8">
        <v>236</v>
      </c>
      <c r="B244" s="12">
        <f t="shared" si="22"/>
        <v>7115.8858230200403</v>
      </c>
      <c r="C244" s="12">
        <f t="shared" si="2"/>
        <v>1788869.898910762</v>
      </c>
      <c r="D244" s="12">
        <f t="shared" si="0"/>
        <v>12522.089292375334</v>
      </c>
    </row>
    <row r="245" spans="1:4" ht="16.5" customHeight="1" x14ac:dyDescent="0.3">
      <c r="A245" s="8">
        <v>237</v>
      </c>
      <c r="B245" s="12">
        <f t="shared" si="22"/>
        <v>7115.8858230200403</v>
      </c>
      <c r="C245" s="12">
        <f t="shared" si="2"/>
        <v>1816942.2469799481</v>
      </c>
      <c r="D245" s="12">
        <f t="shared" si="0"/>
        <v>12718.595728859636</v>
      </c>
    </row>
    <row r="246" spans="1:4" ht="16.5" customHeight="1" x14ac:dyDescent="0.3">
      <c r="A246" s="8">
        <v>238</v>
      </c>
      <c r="B246" s="12">
        <f t="shared" si="22"/>
        <v>7115.8858230200403</v>
      </c>
      <c r="C246" s="12">
        <f t="shared" si="2"/>
        <v>1845343.4602745099</v>
      </c>
      <c r="D246" s="12">
        <f t="shared" si="0"/>
        <v>12917.40422192157</v>
      </c>
    </row>
    <row r="247" spans="1:4" ht="16.5" customHeight="1" x14ac:dyDescent="0.3">
      <c r="A247" s="8">
        <v>239</v>
      </c>
      <c r="B247" s="12">
        <f t="shared" si="22"/>
        <v>7115.8858230200403</v>
      </c>
      <c r="C247" s="12">
        <f t="shared" si="2"/>
        <v>1874077.3914232405</v>
      </c>
      <c r="D247" s="12">
        <f t="shared" si="0"/>
        <v>13118.541739962684</v>
      </c>
    </row>
    <row r="248" spans="1:4" ht="16.5" customHeight="1" x14ac:dyDescent="0.3">
      <c r="A248" s="8">
        <v>240</v>
      </c>
      <c r="B248" s="12">
        <f t="shared" si="22"/>
        <v>7115.8858230200403</v>
      </c>
      <c r="C248" s="12">
        <f t="shared" si="2"/>
        <v>1903147.9381881594</v>
      </c>
      <c r="D248" s="12">
        <f t="shared" si="0"/>
        <v>13322.035567317116</v>
      </c>
    </row>
    <row r="249" spans="1:4" ht="16.5" customHeight="1" x14ac:dyDescent="0.3">
      <c r="A249" s="8">
        <v>241</v>
      </c>
      <c r="B249" s="12">
        <f>IF(A249&lt;(B$6*12),B248,0)*(1+B$4)</f>
        <v>8183.2686964730456</v>
      </c>
      <c r="C249" s="12">
        <f t="shared" si="2"/>
        <v>1933626.4268666969</v>
      </c>
      <c r="D249" s="12">
        <f t="shared" si="0"/>
        <v>13535.384988066879</v>
      </c>
    </row>
    <row r="250" spans="1:4" ht="16.5" customHeight="1" x14ac:dyDescent="0.3">
      <c r="A250" s="8">
        <v>242</v>
      </c>
      <c r="B250" s="12">
        <f t="shared" ref="B250:B260" si="23">IF(A250&lt;(B$6*12),B249,0)</f>
        <v>8183.2686964730456</v>
      </c>
      <c r="C250" s="12">
        <f t="shared" si="2"/>
        <v>1964461.9685079462</v>
      </c>
      <c r="D250" s="12">
        <f t="shared" si="0"/>
        <v>13751.233779555623</v>
      </c>
    </row>
    <row r="251" spans="1:4" ht="16.5" customHeight="1" x14ac:dyDescent="0.3">
      <c r="A251" s="8">
        <v>243</v>
      </c>
      <c r="B251" s="12">
        <f t="shared" si="23"/>
        <v>8183.2686964730456</v>
      </c>
      <c r="C251" s="12">
        <f t="shared" si="2"/>
        <v>1995658.7459577015</v>
      </c>
      <c r="D251" s="12">
        <f t="shared" si="0"/>
        <v>13969.61122170391</v>
      </c>
    </row>
    <row r="252" spans="1:4" ht="16.5" customHeight="1" x14ac:dyDescent="0.3">
      <c r="A252" s="8">
        <v>244</v>
      </c>
      <c r="B252" s="12">
        <f t="shared" si="23"/>
        <v>8183.2686964730456</v>
      </c>
      <c r="C252" s="12">
        <f t="shared" si="2"/>
        <v>2027220.9910634477</v>
      </c>
      <c r="D252" s="12">
        <f t="shared" si="0"/>
        <v>14190.546937444135</v>
      </c>
    </row>
    <row r="253" spans="1:4" ht="16.5" customHeight="1" x14ac:dyDescent="0.3">
      <c r="A253" s="8">
        <v>245</v>
      </c>
      <c r="B253" s="12">
        <f t="shared" si="23"/>
        <v>8183.2686964730456</v>
      </c>
      <c r="C253" s="12">
        <f t="shared" si="2"/>
        <v>2059152.9852484118</v>
      </c>
      <c r="D253" s="12">
        <f t="shared" si="0"/>
        <v>14414.070896738882</v>
      </c>
    </row>
    <row r="254" spans="1:4" ht="16.5" customHeight="1" x14ac:dyDescent="0.3">
      <c r="A254" s="8">
        <v>246</v>
      </c>
      <c r="B254" s="12">
        <f t="shared" si="23"/>
        <v>8183.2686964730456</v>
      </c>
      <c r="C254" s="12">
        <f t="shared" si="2"/>
        <v>2091459.0600923379</v>
      </c>
      <c r="D254" s="12">
        <f t="shared" si="0"/>
        <v>14640.213420646365</v>
      </c>
    </row>
    <row r="255" spans="1:4" ht="16.5" customHeight="1" x14ac:dyDescent="0.3">
      <c r="A255" s="8">
        <v>247</v>
      </c>
      <c r="B255" s="12">
        <f t="shared" si="23"/>
        <v>8183.2686964730456</v>
      </c>
      <c r="C255" s="12">
        <f t="shared" si="2"/>
        <v>2124143.5979190674</v>
      </c>
      <c r="D255" s="12">
        <f t="shared" si="0"/>
        <v>14869.005185433472</v>
      </c>
    </row>
    <row r="256" spans="1:4" ht="16.5" customHeight="1" x14ac:dyDescent="0.3">
      <c r="A256" s="8">
        <v>248</v>
      </c>
      <c r="B256" s="12">
        <f t="shared" si="23"/>
        <v>8183.2686964730456</v>
      </c>
      <c r="C256" s="12">
        <f t="shared" si="2"/>
        <v>2157211.0323910005</v>
      </c>
      <c r="D256" s="12">
        <f t="shared" si="0"/>
        <v>15100.477226737004</v>
      </c>
    </row>
    <row r="257" spans="1:4" ht="16.5" customHeight="1" x14ac:dyDescent="0.3">
      <c r="A257" s="8">
        <v>249</v>
      </c>
      <c r="B257" s="12">
        <f t="shared" si="23"/>
        <v>8183.2686964730456</v>
      </c>
      <c r="C257" s="12">
        <f t="shared" si="2"/>
        <v>2190665.8491105251</v>
      </c>
      <c r="D257" s="12">
        <f t="shared" si="0"/>
        <v>15334.660943773675</v>
      </c>
    </row>
    <row r="258" spans="1:4" ht="16.5" customHeight="1" x14ac:dyDescent="0.3">
      <c r="A258" s="8">
        <v>250</v>
      </c>
      <c r="B258" s="12">
        <f t="shared" si="23"/>
        <v>8183.2686964730456</v>
      </c>
      <c r="C258" s="12">
        <f t="shared" si="2"/>
        <v>2224512.586228488</v>
      </c>
      <c r="D258" s="12">
        <f t="shared" si="0"/>
        <v>15571.588103599417</v>
      </c>
    </row>
    <row r="259" spans="1:4" ht="16.5" customHeight="1" x14ac:dyDescent="0.3">
      <c r="A259" s="8">
        <v>251</v>
      </c>
      <c r="B259" s="12">
        <f t="shared" si="23"/>
        <v>8183.2686964730456</v>
      </c>
      <c r="C259" s="12">
        <f t="shared" si="2"/>
        <v>2258755.835059796</v>
      </c>
      <c r="D259" s="12">
        <f t="shared" si="0"/>
        <v>15811.290845418573</v>
      </c>
    </row>
    <row r="260" spans="1:4" ht="16.5" customHeight="1" x14ac:dyDescent="0.3">
      <c r="A260" s="8">
        <v>252</v>
      </c>
      <c r="B260" s="12">
        <f t="shared" si="23"/>
        <v>8183.2686964730456</v>
      </c>
      <c r="C260" s="12">
        <f t="shared" si="2"/>
        <v>2293400.2407062287</v>
      </c>
      <c r="D260" s="12">
        <f t="shared" si="0"/>
        <v>16053.801684943601</v>
      </c>
    </row>
    <row r="261" spans="1:4" ht="16.5" customHeight="1" x14ac:dyDescent="0.3">
      <c r="A261" s="8">
        <v>253</v>
      </c>
      <c r="B261" s="12">
        <f>IF(A261&lt;(B$6*12),B260,0)*(1+B$4)</f>
        <v>9410.7590009440009</v>
      </c>
      <c r="C261" s="12">
        <f t="shared" si="2"/>
        <v>2329677.9929910176</v>
      </c>
      <c r="D261" s="12">
        <f t="shared" si="0"/>
        <v>16307.745950937124</v>
      </c>
    </row>
    <row r="262" spans="1:4" ht="16.5" customHeight="1" x14ac:dyDescent="0.3">
      <c r="A262" s="8">
        <v>254</v>
      </c>
      <c r="B262" s="12">
        <f t="shared" ref="B262:B272" si="24">IF(A262&lt;(B$6*12),B261,0)</f>
        <v>9410.7590009440009</v>
      </c>
      <c r="C262" s="12">
        <f t="shared" si="2"/>
        <v>2366380.7361298623</v>
      </c>
      <c r="D262" s="12">
        <f t="shared" si="0"/>
        <v>16564.665152909038</v>
      </c>
    </row>
    <row r="263" spans="1:4" ht="16.5" customHeight="1" x14ac:dyDescent="0.3">
      <c r="A263" s="8">
        <v>255</v>
      </c>
      <c r="B263" s="12">
        <f t="shared" si="24"/>
        <v>9410.7590009440009</v>
      </c>
      <c r="C263" s="12">
        <f t="shared" si="2"/>
        <v>2403513.4488553093</v>
      </c>
      <c r="D263" s="12">
        <f t="shared" si="0"/>
        <v>16824.594141987167</v>
      </c>
    </row>
    <row r="264" spans="1:4" ht="16.5" customHeight="1" x14ac:dyDescent="0.3">
      <c r="A264" s="8">
        <v>256</v>
      </c>
      <c r="B264" s="12">
        <f t="shared" si="24"/>
        <v>9410.7590009440009</v>
      </c>
      <c r="C264" s="12">
        <f t="shared" si="2"/>
        <v>2441081.1682253433</v>
      </c>
      <c r="D264" s="12">
        <f t="shared" ref="D264:D518" si="25">C264*B$7</f>
        <v>17087.568177577403</v>
      </c>
    </row>
    <row r="265" spans="1:4" ht="16.5" customHeight="1" x14ac:dyDescent="0.3">
      <c r="A265" s="8">
        <v>257</v>
      </c>
      <c r="B265" s="12">
        <f t="shared" si="24"/>
        <v>9410.7590009440009</v>
      </c>
      <c r="C265" s="12">
        <f t="shared" ref="C265:C519" si="26">C264*(1+C$3)+B265</f>
        <v>2479088.9903066657</v>
      </c>
      <c r="D265" s="12">
        <f t="shared" si="25"/>
        <v>17353.62293214666</v>
      </c>
    </row>
    <row r="266" spans="1:4" ht="16.5" customHeight="1" x14ac:dyDescent="0.3">
      <c r="A266" s="8">
        <v>258</v>
      </c>
      <c r="B266" s="12">
        <f t="shared" si="24"/>
        <v>9410.7590009440009</v>
      </c>
      <c r="C266" s="12">
        <f t="shared" si="26"/>
        <v>2517542.0708659752</v>
      </c>
      <c r="D266" s="12">
        <f t="shared" si="25"/>
        <v>17622.794496061826</v>
      </c>
    </row>
    <row r="267" spans="1:4" ht="16.5" customHeight="1" x14ac:dyDescent="0.3">
      <c r="A267" s="8">
        <v>259</v>
      </c>
      <c r="B267" s="12">
        <f t="shared" si="24"/>
        <v>9410.7590009440009</v>
      </c>
      <c r="C267" s="12">
        <f t="shared" si="26"/>
        <v>2556445.6260693497</v>
      </c>
      <c r="D267" s="12">
        <f t="shared" si="25"/>
        <v>17895.119382485449</v>
      </c>
    </row>
    <row r="268" spans="1:4" ht="16.5" customHeight="1" x14ac:dyDescent="0.3">
      <c r="A268" s="8">
        <v>260</v>
      </c>
      <c r="B268" s="12">
        <f t="shared" si="24"/>
        <v>9410.7590009440009</v>
      </c>
      <c r="C268" s="12">
        <f t="shared" si="26"/>
        <v>2595804.9331898186</v>
      </c>
      <c r="D268" s="12">
        <f t="shared" si="25"/>
        <v>18170.634532328731</v>
      </c>
    </row>
    <row r="269" spans="1:4" ht="16.5" customHeight="1" x14ac:dyDescent="0.3">
      <c r="A269" s="8">
        <v>261</v>
      </c>
      <c r="B269" s="12">
        <f t="shared" si="24"/>
        <v>9410.7590009440009</v>
      </c>
      <c r="C269" s="12">
        <f t="shared" si="26"/>
        <v>2635625.3313232269</v>
      </c>
      <c r="D269" s="12">
        <f t="shared" si="25"/>
        <v>18449.377319262589</v>
      </c>
    </row>
    <row r="270" spans="1:4" ht="16.5" customHeight="1" x14ac:dyDescent="0.3">
      <c r="A270" s="8">
        <v>262</v>
      </c>
      <c r="B270" s="12">
        <f t="shared" si="24"/>
        <v>9410.7590009440009</v>
      </c>
      <c r="C270" s="12">
        <f t="shared" si="26"/>
        <v>2675912.2221124833</v>
      </c>
      <c r="D270" s="12">
        <f t="shared" si="25"/>
        <v>18731.385554787383</v>
      </c>
    </row>
    <row r="271" spans="1:4" ht="16.5" customHeight="1" x14ac:dyDescent="0.3">
      <c r="A271" s="8">
        <v>263</v>
      </c>
      <c r="B271" s="12">
        <f t="shared" si="24"/>
        <v>9410.7590009440009</v>
      </c>
      <c r="C271" s="12">
        <f t="shared" si="26"/>
        <v>2716671.0704802955</v>
      </c>
      <c r="D271" s="12">
        <f t="shared" si="25"/>
        <v>19016.69749336207</v>
      </c>
    </row>
    <row r="272" spans="1:4" ht="16.5" customHeight="1" x14ac:dyDescent="0.3">
      <c r="A272" s="8">
        <v>264</v>
      </c>
      <c r="B272" s="12">
        <f t="shared" si="24"/>
        <v>9410.7590009440009</v>
      </c>
      <c r="C272" s="12">
        <f t="shared" si="26"/>
        <v>2757907.405370485</v>
      </c>
      <c r="D272" s="12">
        <f t="shared" si="25"/>
        <v>19305.351837593396</v>
      </c>
    </row>
    <row r="273" spans="1:4" ht="16.5" customHeight="1" x14ac:dyDescent="0.3">
      <c r="A273" s="8">
        <v>265</v>
      </c>
      <c r="B273" s="12">
        <f>IF(A273&lt;(B$6*12),B272,0)*(1+B$4)</f>
        <v>10822.3728510856</v>
      </c>
      <c r="C273" s="12">
        <f t="shared" si="26"/>
        <v>2801038.4343481339</v>
      </c>
      <c r="D273" s="12">
        <f t="shared" si="25"/>
        <v>19607.269040436939</v>
      </c>
    </row>
    <row r="274" spans="1:4" ht="16.5" customHeight="1" x14ac:dyDescent="0.3">
      <c r="A274" s="8">
        <v>266</v>
      </c>
      <c r="B274" s="12">
        <f t="shared" ref="B274:B284" si="27">IF(A274&lt;(B$6*12),B273,0)</f>
        <v>10822.3728510856</v>
      </c>
      <c r="C274" s="12">
        <f t="shared" si="26"/>
        <v>2844674.739746924</v>
      </c>
      <c r="D274" s="12">
        <f t="shared" si="25"/>
        <v>19912.723178228469</v>
      </c>
    </row>
    <row r="275" spans="1:4" ht="16.5" customHeight="1" x14ac:dyDescent="0.3">
      <c r="A275" s="8">
        <v>267</v>
      </c>
      <c r="B275" s="12">
        <f t="shared" si="27"/>
        <v>10822.3728510856</v>
      </c>
      <c r="C275" s="12">
        <f t="shared" si="26"/>
        <v>2888822.24083815</v>
      </c>
      <c r="D275" s="12">
        <f t="shared" si="25"/>
        <v>20221.75568586705</v>
      </c>
    </row>
    <row r="276" spans="1:4" ht="16.5" customHeight="1" x14ac:dyDescent="0.3">
      <c r="A276" s="8">
        <v>268</v>
      </c>
      <c r="B276" s="12">
        <f t="shared" si="27"/>
        <v>10822.3728510856</v>
      </c>
      <c r="C276" s="12">
        <f t="shared" si="26"/>
        <v>2933486.9262368791</v>
      </c>
      <c r="D276" s="12">
        <f t="shared" si="25"/>
        <v>20534.408483658153</v>
      </c>
    </row>
    <row r="277" spans="1:4" ht="16.5" customHeight="1" x14ac:dyDescent="0.3">
      <c r="A277" s="8">
        <v>269</v>
      </c>
      <c r="B277" s="12">
        <f t="shared" si="27"/>
        <v>10822.3728510856</v>
      </c>
      <c r="C277" s="12">
        <f t="shared" si="26"/>
        <v>2978674.8547143056</v>
      </c>
      <c r="D277" s="12">
        <f t="shared" si="25"/>
        <v>20850.723983000138</v>
      </c>
    </row>
    <row r="278" spans="1:4" ht="16.5" customHeight="1" x14ac:dyDescent="0.3">
      <c r="A278" s="8">
        <v>270</v>
      </c>
      <c r="B278" s="12">
        <f t="shared" si="27"/>
        <v>10822.3728510856</v>
      </c>
      <c r="C278" s="12">
        <f t="shared" si="26"/>
        <v>3024392.1560196253</v>
      </c>
      <c r="D278" s="12">
        <f t="shared" si="25"/>
        <v>21170.745092137378</v>
      </c>
    </row>
    <row r="279" spans="1:4" ht="16.5" customHeight="1" x14ac:dyDescent="0.3">
      <c r="A279" s="8">
        <v>271</v>
      </c>
      <c r="B279" s="12">
        <f t="shared" si="27"/>
        <v>10822.3728510856</v>
      </c>
      <c r="C279" s="12">
        <f t="shared" si="26"/>
        <v>3070645.0317115369</v>
      </c>
      <c r="D279" s="12">
        <f t="shared" si="25"/>
        <v>21494.515221980761</v>
      </c>
    </row>
    <row r="280" spans="1:4" ht="16.5" customHeight="1" x14ac:dyDescent="0.3">
      <c r="A280" s="8">
        <v>272</v>
      </c>
      <c r="B280" s="12">
        <f t="shared" si="27"/>
        <v>10822.3728510856</v>
      </c>
      <c r="C280" s="12">
        <f t="shared" si="26"/>
        <v>3117439.7559994836</v>
      </c>
      <c r="D280" s="12">
        <f t="shared" si="25"/>
        <v>21822.078291996386</v>
      </c>
    </row>
    <row r="281" spans="1:4" ht="16.5" customHeight="1" x14ac:dyDescent="0.3">
      <c r="A281" s="8">
        <v>273</v>
      </c>
      <c r="B281" s="12">
        <f t="shared" si="27"/>
        <v>10822.3728510856</v>
      </c>
      <c r="C281" s="12">
        <f t="shared" si="26"/>
        <v>3164782.676594751</v>
      </c>
      <c r="D281" s="12">
        <f t="shared" si="25"/>
        <v>22153.478736163259</v>
      </c>
    </row>
    <row r="282" spans="1:4" ht="16.5" customHeight="1" x14ac:dyDescent="0.3">
      <c r="A282" s="8">
        <v>274</v>
      </c>
      <c r="B282" s="12">
        <f t="shared" si="27"/>
        <v>10822.3728510856</v>
      </c>
      <c r="C282" s="12">
        <f t="shared" si="26"/>
        <v>3212680.2155715353</v>
      </c>
      <c r="D282" s="12">
        <f t="shared" si="25"/>
        <v>22488.761509000746</v>
      </c>
    </row>
    <row r="283" spans="1:4" ht="16.5" customHeight="1" x14ac:dyDescent="0.3">
      <c r="A283" s="8">
        <v>275</v>
      </c>
      <c r="B283" s="12">
        <f t="shared" si="27"/>
        <v>10822.3728510856</v>
      </c>
      <c r="C283" s="12">
        <f t="shared" si="26"/>
        <v>3261138.8702380979</v>
      </c>
      <c r="D283" s="12">
        <f t="shared" si="25"/>
        <v>22827.972091666685</v>
      </c>
    </row>
    <row r="284" spans="1:4" ht="16.5" customHeight="1" x14ac:dyDescent="0.3">
      <c r="A284" s="8">
        <v>276</v>
      </c>
      <c r="B284" s="12">
        <f t="shared" si="27"/>
        <v>10822.3728510856</v>
      </c>
      <c r="C284" s="12">
        <f t="shared" si="26"/>
        <v>3310165.2140181269</v>
      </c>
      <c r="D284" s="12">
        <f t="shared" si="25"/>
        <v>23171.156498126889</v>
      </c>
    </row>
    <row r="285" spans="1:4" ht="16.5" customHeight="1" x14ac:dyDescent="0.3">
      <c r="A285" s="8">
        <v>277</v>
      </c>
      <c r="B285" s="12">
        <f>IF(A285&lt;(B$6*12),B284,0)*(1+B$4)</f>
        <v>12445.728778748438</v>
      </c>
      <c r="C285" s="12">
        <f t="shared" si="26"/>
        <v>3361389.2532700864</v>
      </c>
      <c r="D285" s="12">
        <f t="shared" si="25"/>
        <v>23529.724772890604</v>
      </c>
    </row>
    <row r="286" spans="1:4" ht="16.5" customHeight="1" x14ac:dyDescent="0.3">
      <c r="A286" s="8">
        <v>278</v>
      </c>
      <c r="B286" s="12">
        <f t="shared" ref="B286:B296" si="28">IF(A286&lt;(B$6*12),B285,0)</f>
        <v>12445.728778748438</v>
      </c>
      <c r="C286" s="12">
        <f t="shared" si="26"/>
        <v>3413213.3778861817</v>
      </c>
      <c r="D286" s="12">
        <f t="shared" si="25"/>
        <v>23892.493645203271</v>
      </c>
    </row>
    <row r="287" spans="1:4" ht="16.5" customHeight="1" x14ac:dyDescent="0.3">
      <c r="A287" s="8">
        <v>279</v>
      </c>
      <c r="B287" s="12">
        <f t="shared" si="28"/>
        <v>12445.728778748438</v>
      </c>
      <c r="C287" s="12">
        <f t="shared" si="26"/>
        <v>3465644.6178165986</v>
      </c>
      <c r="D287" s="12">
        <f t="shared" si="25"/>
        <v>24259.51232471619</v>
      </c>
    </row>
    <row r="288" spans="1:4" ht="16.5" customHeight="1" x14ac:dyDescent="0.3">
      <c r="A288" s="8">
        <v>280</v>
      </c>
      <c r="B288" s="12">
        <f t="shared" si="28"/>
        <v>12445.728778748438</v>
      </c>
      <c r="C288" s="12">
        <f t="shared" si="26"/>
        <v>3518690.0853668055</v>
      </c>
      <c r="D288" s="12">
        <f t="shared" si="25"/>
        <v>24630.830597567638</v>
      </c>
    </row>
    <row r="289" spans="1:4" ht="16.5" customHeight="1" x14ac:dyDescent="0.3">
      <c r="A289" s="8">
        <v>281</v>
      </c>
      <c r="B289" s="12">
        <f t="shared" si="28"/>
        <v>12445.728778748438</v>
      </c>
      <c r="C289" s="12">
        <f t="shared" si="26"/>
        <v>3572356.9761623377</v>
      </c>
      <c r="D289" s="12">
        <f t="shared" si="25"/>
        <v>25006.498833136364</v>
      </c>
    </row>
    <row r="290" spans="1:4" ht="16.5" customHeight="1" x14ac:dyDescent="0.3">
      <c r="A290" s="8">
        <v>282</v>
      </c>
      <c r="B290" s="12">
        <f t="shared" si="28"/>
        <v>12445.728778748438</v>
      </c>
      <c r="C290" s="12">
        <f t="shared" si="26"/>
        <v>3626652.5701248865</v>
      </c>
      <c r="D290" s="12">
        <f t="shared" si="25"/>
        <v>25386.567990874206</v>
      </c>
    </row>
    <row r="291" spans="1:4" ht="16.5" customHeight="1" x14ac:dyDescent="0.3">
      <c r="A291" s="8">
        <v>283</v>
      </c>
      <c r="B291" s="12">
        <f t="shared" si="28"/>
        <v>12445.728778748438</v>
      </c>
      <c r="C291" s="12">
        <f t="shared" si="26"/>
        <v>3681584.2324598203</v>
      </c>
      <c r="D291" s="12">
        <f t="shared" si="25"/>
        <v>25771.089627218742</v>
      </c>
    </row>
    <row r="292" spans="1:4" ht="16.5" customHeight="1" x14ac:dyDescent="0.3">
      <c r="A292" s="8">
        <v>284</v>
      </c>
      <c r="B292" s="12">
        <f t="shared" si="28"/>
        <v>12445.728778748438</v>
      </c>
      <c r="C292" s="12">
        <f t="shared" si="26"/>
        <v>3737159.4146552775</v>
      </c>
      <c r="D292" s="12">
        <f t="shared" si="25"/>
        <v>26160.115902586942</v>
      </c>
    </row>
    <row r="293" spans="1:4" ht="16.5" customHeight="1" x14ac:dyDescent="0.3">
      <c r="A293" s="8">
        <v>285</v>
      </c>
      <c r="B293" s="12">
        <f t="shared" si="28"/>
        <v>12445.728778748438</v>
      </c>
      <c r="C293" s="12">
        <f t="shared" si="26"/>
        <v>3793385.6554929605</v>
      </c>
      <c r="D293" s="12">
        <f t="shared" si="25"/>
        <v>26553.699588450723</v>
      </c>
    </row>
    <row r="294" spans="1:4" ht="16.5" customHeight="1" x14ac:dyDescent="0.3">
      <c r="A294" s="8">
        <v>286</v>
      </c>
      <c r="B294" s="12">
        <f t="shared" si="28"/>
        <v>12445.728778748438</v>
      </c>
      <c r="C294" s="12">
        <f t="shared" si="26"/>
        <v>3850270.5820707725</v>
      </c>
      <c r="D294" s="12">
        <f t="shared" si="25"/>
        <v>26951.894074495409</v>
      </c>
    </row>
    <row r="295" spans="1:4" ht="16.5" customHeight="1" x14ac:dyDescent="0.3">
      <c r="A295" s="8">
        <v>287</v>
      </c>
      <c r="B295" s="12">
        <f t="shared" si="28"/>
        <v>12445.728778748438</v>
      </c>
      <c r="C295" s="12">
        <f t="shared" si="26"/>
        <v>3907821.9108374356</v>
      </c>
      <c r="D295" s="12">
        <f t="shared" si="25"/>
        <v>27354.753375862048</v>
      </c>
    </row>
    <row r="296" spans="1:4" ht="16.5" customHeight="1" x14ac:dyDescent="0.3">
      <c r="A296" s="8">
        <v>288</v>
      </c>
      <c r="B296" s="12">
        <f t="shared" si="28"/>
        <v>12445.728778748438</v>
      </c>
      <c r="C296" s="12">
        <f t="shared" si="26"/>
        <v>3966047.4486392271</v>
      </c>
      <c r="D296" s="12">
        <f t="shared" si="25"/>
        <v>27762.332140474591</v>
      </c>
    </row>
    <row r="297" spans="1:4" ht="16.5" customHeight="1" x14ac:dyDescent="0.3">
      <c r="A297" s="8">
        <v>289</v>
      </c>
      <c r="B297" s="12">
        <f>IF(A297&lt;(B$6*12),B296,0)*(1+B$4)</f>
        <v>14312.588095560703</v>
      </c>
      <c r="C297" s="12">
        <f t="shared" si="26"/>
        <v>4026821.9530957928</v>
      </c>
      <c r="D297" s="12">
        <f t="shared" si="25"/>
        <v>28187.753671670551</v>
      </c>
    </row>
    <row r="298" spans="1:4" ht="16.5" customHeight="1" x14ac:dyDescent="0.3">
      <c r="A298" s="8">
        <v>290</v>
      </c>
      <c r="B298" s="12">
        <f t="shared" ref="B298:B308" si="29">IF(A298&lt;(B$6*12),B297,0)</f>
        <v>14312.588095560703</v>
      </c>
      <c r="C298" s="12">
        <f t="shared" si="26"/>
        <v>4088308.4258229122</v>
      </c>
      <c r="D298" s="12">
        <f t="shared" si="25"/>
        <v>28618.158980760385</v>
      </c>
    </row>
    <row r="299" spans="1:4" ht="16.5" customHeight="1" x14ac:dyDescent="0.3">
      <c r="A299" s="8">
        <v>291</v>
      </c>
      <c r="B299" s="12">
        <f t="shared" si="29"/>
        <v>14312.588095560703</v>
      </c>
      <c r="C299" s="12">
        <f t="shared" si="26"/>
        <v>4150515.2074697251</v>
      </c>
      <c r="D299" s="12">
        <f t="shared" si="25"/>
        <v>29053.606452288077</v>
      </c>
    </row>
    <row r="300" spans="1:4" ht="16.5" customHeight="1" x14ac:dyDescent="0.3">
      <c r="A300" s="8">
        <v>292</v>
      </c>
      <c r="B300" s="12">
        <f t="shared" si="29"/>
        <v>14312.588095560703</v>
      </c>
      <c r="C300" s="12">
        <f t="shared" si="26"/>
        <v>4213450.7363953814</v>
      </c>
      <c r="D300" s="12">
        <f t="shared" si="25"/>
        <v>29494.155154767672</v>
      </c>
    </row>
    <row r="301" spans="1:4" ht="16.5" customHeight="1" x14ac:dyDescent="0.3">
      <c r="A301" s="8">
        <v>293</v>
      </c>
      <c r="B301" s="12">
        <f t="shared" si="29"/>
        <v>14312.588095560703</v>
      </c>
      <c r="C301" s="12">
        <f t="shared" si="26"/>
        <v>4277123.5498137092</v>
      </c>
      <c r="D301" s="12">
        <f t="shared" si="25"/>
        <v>29939.864848695965</v>
      </c>
    </row>
    <row r="302" spans="1:4" ht="16.5" customHeight="1" x14ac:dyDescent="0.3">
      <c r="A302" s="8">
        <v>294</v>
      </c>
      <c r="B302" s="12">
        <f t="shared" si="29"/>
        <v>14312.588095560703</v>
      </c>
      <c r="C302" s="12">
        <f t="shared" si="26"/>
        <v>4341542.2849512855</v>
      </c>
      <c r="D302" s="12">
        <f t="shared" si="25"/>
        <v>30390.795994658998</v>
      </c>
    </row>
    <row r="303" spans="1:4" ht="16.5" customHeight="1" x14ac:dyDescent="0.3">
      <c r="A303" s="8">
        <v>295</v>
      </c>
      <c r="B303" s="12">
        <f t="shared" si="29"/>
        <v>14312.588095560703</v>
      </c>
      <c r="C303" s="12">
        <f t="shared" si="26"/>
        <v>4406715.6802190812</v>
      </c>
      <c r="D303" s="12">
        <f t="shared" si="25"/>
        <v>30847.009761533569</v>
      </c>
    </row>
    <row r="304" spans="1:4" ht="16.5" customHeight="1" x14ac:dyDescent="0.3">
      <c r="A304" s="8">
        <v>296</v>
      </c>
      <c r="B304" s="12">
        <f t="shared" si="29"/>
        <v>14312.588095560703</v>
      </c>
      <c r="C304" s="12">
        <f t="shared" si="26"/>
        <v>4472652.5763978232</v>
      </c>
      <c r="D304" s="12">
        <f t="shared" si="25"/>
        <v>31308.568034784763</v>
      </c>
    </row>
    <row r="305" spans="1:4" ht="16.5" customHeight="1" x14ac:dyDescent="0.3">
      <c r="A305" s="8">
        <v>297</v>
      </c>
      <c r="B305" s="12">
        <f t="shared" si="29"/>
        <v>14312.588095560703</v>
      </c>
      <c r="C305" s="12">
        <f t="shared" si="26"/>
        <v>4539361.9178372528</v>
      </c>
      <c r="D305" s="12">
        <f t="shared" si="25"/>
        <v>31775.533424860772</v>
      </c>
    </row>
    <row r="306" spans="1:4" ht="16.5" customHeight="1" x14ac:dyDescent="0.3">
      <c r="A306" s="8">
        <v>298</v>
      </c>
      <c r="B306" s="12">
        <f t="shared" si="29"/>
        <v>14312.588095560703</v>
      </c>
      <c r="C306" s="12">
        <f t="shared" si="26"/>
        <v>4606852.7536694231</v>
      </c>
      <c r="D306" s="12">
        <f t="shared" si="25"/>
        <v>32247.969275685962</v>
      </c>
    </row>
    <row r="307" spans="1:4" ht="16.5" customHeight="1" x14ac:dyDescent="0.3">
      <c r="A307" s="8">
        <v>299</v>
      </c>
      <c r="B307" s="12">
        <f t="shared" si="29"/>
        <v>14312.588095560703</v>
      </c>
      <c r="C307" s="12">
        <f t="shared" si="26"/>
        <v>4675134.2390362192</v>
      </c>
      <c r="D307" s="12">
        <f t="shared" si="25"/>
        <v>32725.939673253535</v>
      </c>
    </row>
    <row r="308" spans="1:4" ht="16.5" customHeight="1" x14ac:dyDescent="0.3">
      <c r="A308" s="8">
        <v>300</v>
      </c>
      <c r="B308" s="12">
        <f t="shared" si="29"/>
        <v>14312.588095560703</v>
      </c>
      <c r="C308" s="12">
        <f t="shared" si="26"/>
        <v>4744215.6363312509</v>
      </c>
      <c r="D308" s="12">
        <f t="shared" si="25"/>
        <v>33209.509454318759</v>
      </c>
    </row>
    <row r="309" spans="1:4" ht="16.5" customHeight="1" x14ac:dyDescent="0.3">
      <c r="A309" s="8">
        <v>301</v>
      </c>
      <c r="B309" s="12">
        <f>IF(A309&lt;(B$6*12),B308,0)*(1+B$4)</f>
        <v>16459.476309894806</v>
      </c>
      <c r="C309" s="12">
        <f t="shared" si="26"/>
        <v>4816253.2046706351</v>
      </c>
      <c r="D309" s="12">
        <f t="shared" si="25"/>
        <v>33713.772432694444</v>
      </c>
    </row>
    <row r="310" spans="1:4" ht="16.5" customHeight="1" x14ac:dyDescent="0.3">
      <c r="A310" s="8">
        <v>302</v>
      </c>
      <c r="B310" s="12">
        <f t="shared" ref="B310:B320" si="30">IF(A310&lt;(B$6*12),B309,0)</f>
        <v>16459.476309894806</v>
      </c>
      <c r="C310" s="12">
        <f t="shared" si="26"/>
        <v>4889134.687138224</v>
      </c>
      <c r="D310" s="12">
        <f t="shared" si="25"/>
        <v>34223.942809967572</v>
      </c>
    </row>
    <row r="311" spans="1:4" ht="16.5" customHeight="1" x14ac:dyDescent="0.3">
      <c r="A311" s="8">
        <v>303</v>
      </c>
      <c r="B311" s="12">
        <f t="shared" si="30"/>
        <v>16459.476309894806</v>
      </c>
      <c r="C311" s="12">
        <f t="shared" si="26"/>
        <v>4962869.9701179164</v>
      </c>
      <c r="D311" s="12">
        <f t="shared" si="25"/>
        <v>34740.089790825412</v>
      </c>
    </row>
    <row r="312" spans="1:4" ht="16.5" customHeight="1" x14ac:dyDescent="0.3">
      <c r="A312" s="8">
        <v>304</v>
      </c>
      <c r="B312" s="12">
        <f t="shared" si="30"/>
        <v>16459.476309894806</v>
      </c>
      <c r="C312" s="12">
        <f t="shared" si="26"/>
        <v>5037469.0558117777</v>
      </c>
      <c r="D312" s="12">
        <f t="shared" si="25"/>
        <v>35262.283390682445</v>
      </c>
    </row>
    <row r="313" spans="1:4" ht="16.5" customHeight="1" x14ac:dyDescent="0.3">
      <c r="A313" s="8">
        <v>305</v>
      </c>
      <c r="B313" s="12">
        <f t="shared" si="30"/>
        <v>16459.476309894806</v>
      </c>
      <c r="C313" s="12">
        <f t="shared" si="26"/>
        <v>5112942.0635968391</v>
      </c>
      <c r="D313" s="12">
        <f t="shared" si="25"/>
        <v>35790.594445177878</v>
      </c>
    </row>
    <row r="314" spans="1:4" ht="16.5" customHeight="1" x14ac:dyDescent="0.3">
      <c r="A314" s="8">
        <v>306</v>
      </c>
      <c r="B314" s="12">
        <f t="shared" si="30"/>
        <v>16459.476309894806</v>
      </c>
      <c r="C314" s="12">
        <f t="shared" si="26"/>
        <v>5189299.2313977946</v>
      </c>
      <c r="D314" s="12">
        <f t="shared" si="25"/>
        <v>36325.094619784562</v>
      </c>
    </row>
    <row r="315" spans="1:4" ht="16.5" customHeight="1" x14ac:dyDescent="0.3">
      <c r="A315" s="8">
        <v>307</v>
      </c>
      <c r="B315" s="12">
        <f t="shared" si="30"/>
        <v>16459.476309894806</v>
      </c>
      <c r="C315" s="12">
        <f t="shared" si="26"/>
        <v>5266550.9170757737</v>
      </c>
      <c r="D315" s="12">
        <f t="shared" si="25"/>
        <v>36865.856419530413</v>
      </c>
    </row>
    <row r="316" spans="1:4" ht="16.5" customHeight="1" x14ac:dyDescent="0.3">
      <c r="A316" s="8">
        <v>308</v>
      </c>
      <c r="B316" s="12">
        <f t="shared" si="30"/>
        <v>16459.476309894806</v>
      </c>
      <c r="C316" s="12">
        <f t="shared" si="26"/>
        <v>5344707.5998333888</v>
      </c>
      <c r="D316" s="12">
        <f t="shared" si="25"/>
        <v>37412.953198833726</v>
      </c>
    </row>
    <row r="317" spans="1:4" ht="16.5" customHeight="1" x14ac:dyDescent="0.3">
      <c r="A317" s="8">
        <v>309</v>
      </c>
      <c r="B317" s="12">
        <f t="shared" si="30"/>
        <v>16459.476309894806</v>
      </c>
      <c r="C317" s="12">
        <f t="shared" si="26"/>
        <v>5423779.8816362405</v>
      </c>
      <c r="D317" s="12">
        <f t="shared" si="25"/>
        <v>37966.459171453687</v>
      </c>
    </row>
    <row r="318" spans="1:4" ht="16.5" customHeight="1" x14ac:dyDescent="0.3">
      <c r="A318" s="8">
        <v>310</v>
      </c>
      <c r="B318" s="12">
        <f t="shared" si="30"/>
        <v>16459.476309894806</v>
      </c>
      <c r="C318" s="12">
        <f t="shared" si="26"/>
        <v>5503778.4886510754</v>
      </c>
      <c r="D318" s="12">
        <f t="shared" si="25"/>
        <v>38526.449420557532</v>
      </c>
    </row>
    <row r="319" spans="1:4" ht="16.5" customHeight="1" x14ac:dyDescent="0.3">
      <c r="A319" s="8">
        <v>311</v>
      </c>
      <c r="B319" s="12">
        <f t="shared" si="30"/>
        <v>16459.476309894806</v>
      </c>
      <c r="C319" s="12">
        <f t="shared" si="26"/>
        <v>5584714.2727007931</v>
      </c>
      <c r="D319" s="12">
        <f t="shared" si="25"/>
        <v>39092.999908905549</v>
      </c>
    </row>
    <row r="320" spans="1:4" ht="16.5" customHeight="1" x14ac:dyDescent="0.3">
      <c r="A320" s="8">
        <v>312</v>
      </c>
      <c r="B320" s="12">
        <f t="shared" si="30"/>
        <v>16459.476309894806</v>
      </c>
      <c r="C320" s="12">
        <f t="shared" si="26"/>
        <v>5666598.2127364967</v>
      </c>
      <c r="D320" s="12">
        <f t="shared" si="25"/>
        <v>39666.187489155476</v>
      </c>
    </row>
    <row r="321" spans="1:4" ht="16.5" customHeight="1" x14ac:dyDescent="0.3">
      <c r="A321" s="8">
        <v>313</v>
      </c>
      <c r="B321" s="12">
        <f>IF(A321&lt;(B$6*12),B320,0)*(1+B$4)</f>
        <v>18928.397756379025</v>
      </c>
      <c r="C321" s="12">
        <f t="shared" si="26"/>
        <v>5751910.3377732737</v>
      </c>
      <c r="D321" s="12">
        <f t="shared" si="25"/>
        <v>40263.372364412913</v>
      </c>
    </row>
    <row r="322" spans="1:4" ht="16.5" customHeight="1" x14ac:dyDescent="0.3">
      <c r="A322" s="8">
        <v>314</v>
      </c>
      <c r="B322" s="12">
        <f t="shared" ref="B322:B332" si="31">IF(A322&lt;(B$6*12),B321,0)</f>
        <v>18928.397756379025</v>
      </c>
      <c r="C322" s="12">
        <f t="shared" si="26"/>
        <v>5838221.8872671127</v>
      </c>
      <c r="D322" s="12">
        <f t="shared" si="25"/>
        <v>40867.553210869788</v>
      </c>
    </row>
    <row r="323" spans="1:4" ht="16.5" customHeight="1" x14ac:dyDescent="0.3">
      <c r="A323" s="8">
        <v>315</v>
      </c>
      <c r="B323" s="12">
        <f t="shared" si="31"/>
        <v>18928.397756379025</v>
      </c>
      <c r="C323" s="12">
        <f t="shared" si="26"/>
        <v>5925544.5693924958</v>
      </c>
      <c r="D323" s="12">
        <f t="shared" si="25"/>
        <v>41478.811985747474</v>
      </c>
    </row>
    <row r="324" spans="1:4" ht="16.5" customHeight="1" x14ac:dyDescent="0.3">
      <c r="A324" s="8">
        <v>316</v>
      </c>
      <c r="B324" s="12">
        <f t="shared" si="31"/>
        <v>18928.397756379025</v>
      </c>
      <c r="C324" s="12">
        <f t="shared" si="26"/>
        <v>6013890.2294841968</v>
      </c>
      <c r="D324" s="12">
        <f t="shared" si="25"/>
        <v>42097.231606389381</v>
      </c>
    </row>
    <row r="325" spans="1:4" ht="16.5" customHeight="1" x14ac:dyDescent="0.3">
      <c r="A325" s="8">
        <v>317</v>
      </c>
      <c r="B325" s="12">
        <f t="shared" si="31"/>
        <v>18928.397756379025</v>
      </c>
      <c r="C325" s="12">
        <f t="shared" si="26"/>
        <v>6103270.8516441016</v>
      </c>
      <c r="D325" s="12">
        <f t="shared" si="25"/>
        <v>42722.895961508715</v>
      </c>
    </row>
    <row r="326" spans="1:4" ht="16.5" customHeight="1" x14ac:dyDescent="0.3">
      <c r="A326" s="8">
        <v>318</v>
      </c>
      <c r="B326" s="12">
        <f t="shared" si="31"/>
        <v>18928.397756379025</v>
      </c>
      <c r="C326" s="12">
        <f t="shared" si="26"/>
        <v>6193698.5603668541</v>
      </c>
      <c r="D326" s="12">
        <f t="shared" si="25"/>
        <v>43355.889922567978</v>
      </c>
    </row>
    <row r="327" spans="1:4" ht="16.5" customHeight="1" x14ac:dyDescent="0.3">
      <c r="A327" s="8">
        <v>319</v>
      </c>
      <c r="B327" s="12">
        <f t="shared" si="31"/>
        <v>18928.397756379025</v>
      </c>
      <c r="C327" s="12">
        <f t="shared" si="26"/>
        <v>6285185.6221845467</v>
      </c>
      <c r="D327" s="12">
        <f t="shared" si="25"/>
        <v>43996.299355291827</v>
      </c>
    </row>
    <row r="328" spans="1:4" ht="16.5" customHeight="1" x14ac:dyDescent="0.3">
      <c r="A328" s="8">
        <v>320</v>
      </c>
      <c r="B328" s="12">
        <f t="shared" si="31"/>
        <v>18928.397756379025</v>
      </c>
      <c r="C328" s="12">
        <f t="shared" si="26"/>
        <v>6377744.4473306751</v>
      </c>
      <c r="D328" s="12">
        <f t="shared" si="25"/>
        <v>44644.211131314725</v>
      </c>
    </row>
    <row r="329" spans="1:4" ht="16.5" customHeight="1" x14ac:dyDescent="0.3">
      <c r="A329" s="8">
        <v>321</v>
      </c>
      <c r="B329" s="12">
        <f t="shared" si="31"/>
        <v>18928.397756379025</v>
      </c>
      <c r="C329" s="12">
        <f t="shared" si="26"/>
        <v>6471387.5914235888</v>
      </c>
      <c r="D329" s="12">
        <f t="shared" si="25"/>
        <v>45299.713139965126</v>
      </c>
    </row>
    <row r="330" spans="1:4" ht="16.5" customHeight="1" x14ac:dyDescent="0.3">
      <c r="A330" s="8">
        <v>322</v>
      </c>
      <c r="B330" s="12">
        <f t="shared" si="31"/>
        <v>18928.397756379025</v>
      </c>
      <c r="C330" s="12">
        <f t="shared" si="26"/>
        <v>6566127.7571696658</v>
      </c>
      <c r="D330" s="12">
        <f t="shared" si="25"/>
        <v>45962.894300187661</v>
      </c>
    </row>
    <row r="331" spans="1:4" ht="16.5" customHeight="1" x14ac:dyDescent="0.3">
      <c r="A331" s="8">
        <v>323</v>
      </c>
      <c r="B331" s="12">
        <f t="shared" si="31"/>
        <v>18928.397756379025</v>
      </c>
      <c r="C331" s="12">
        <f t="shared" si="26"/>
        <v>6661977.7960864305</v>
      </c>
      <c r="D331" s="12">
        <f t="shared" si="25"/>
        <v>46633.844572605012</v>
      </c>
    </row>
    <row r="332" spans="1:4" ht="16.5" customHeight="1" x14ac:dyDescent="0.3">
      <c r="A332" s="8">
        <v>324</v>
      </c>
      <c r="B332" s="12">
        <f t="shared" si="31"/>
        <v>18928.397756379025</v>
      </c>
      <c r="C332" s="12">
        <f t="shared" si="26"/>
        <v>6758950.7102458701</v>
      </c>
      <c r="D332" s="12">
        <f t="shared" si="25"/>
        <v>47312.654971721095</v>
      </c>
    </row>
    <row r="333" spans="1:4" ht="16.5" customHeight="1" x14ac:dyDescent="0.3">
      <c r="A333" s="8">
        <v>325</v>
      </c>
      <c r="B333" s="12">
        <f>IF(A333&lt;(B$6*12),B332,0)*(1+B$4)</f>
        <v>21767.657419835876</v>
      </c>
      <c r="C333" s="12">
        <f t="shared" si="26"/>
        <v>6859898.9137016209</v>
      </c>
      <c r="D333" s="12">
        <f t="shared" si="25"/>
        <v>48019.292395911347</v>
      </c>
    </row>
    <row r="334" spans="1:4" ht="16.5" customHeight="1" x14ac:dyDescent="0.3">
      <c r="A334" s="8">
        <v>326</v>
      </c>
      <c r="B334" s="12">
        <f t="shared" ref="B334:B344" si="32">IF(A334&lt;(B$6*12),B333,0)</f>
        <v>21767.657419835876</v>
      </c>
      <c r="C334" s="12">
        <f t="shared" si="26"/>
        <v>6962029.7169740638</v>
      </c>
      <c r="D334" s="12">
        <f t="shared" si="25"/>
        <v>48734.208018818448</v>
      </c>
    </row>
    <row r="335" spans="1:4" ht="16.5" customHeight="1" x14ac:dyDescent="0.3">
      <c r="A335" s="8">
        <v>327</v>
      </c>
      <c r="B335" s="12">
        <f t="shared" si="32"/>
        <v>21767.657419835876</v>
      </c>
      <c r="C335" s="12">
        <f t="shared" si="26"/>
        <v>7065356.9741218016</v>
      </c>
      <c r="D335" s="12">
        <f t="shared" si="25"/>
        <v>49457.498818852611</v>
      </c>
    </row>
    <row r="336" spans="1:4" ht="16.5" customHeight="1" x14ac:dyDescent="0.3">
      <c r="A336" s="8">
        <v>328</v>
      </c>
      <c r="B336" s="12">
        <f t="shared" si="32"/>
        <v>21767.657419835876</v>
      </c>
      <c r="C336" s="12">
        <f t="shared" si="26"/>
        <v>7169894.7015025811</v>
      </c>
      <c r="D336" s="12">
        <f t="shared" si="25"/>
        <v>50189.262910518068</v>
      </c>
    </row>
    <row r="337" spans="1:4" ht="16.5" customHeight="1" x14ac:dyDescent="0.3">
      <c r="A337" s="8">
        <v>329</v>
      </c>
      <c r="B337" s="12">
        <f t="shared" si="32"/>
        <v>21767.657419835876</v>
      </c>
      <c r="C337" s="12">
        <f t="shared" si="26"/>
        <v>7275657.0796746174</v>
      </c>
      <c r="D337" s="12">
        <f t="shared" si="25"/>
        <v>50929.599557722322</v>
      </c>
    </row>
    <row r="338" spans="1:4" ht="16.5" customHeight="1" x14ac:dyDescent="0.3">
      <c r="A338" s="8">
        <v>330</v>
      </c>
      <c r="B338" s="12">
        <f t="shared" si="32"/>
        <v>21767.657419835876</v>
      </c>
      <c r="C338" s="12">
        <f t="shared" si="26"/>
        <v>7382658.4553201851</v>
      </c>
      <c r="D338" s="12">
        <f t="shared" si="25"/>
        <v>51678.609187241294</v>
      </c>
    </row>
    <row r="339" spans="1:4" ht="16.5" customHeight="1" x14ac:dyDescent="0.3">
      <c r="A339" s="8">
        <v>331</v>
      </c>
      <c r="B339" s="12">
        <f t="shared" si="32"/>
        <v>21767.657419835876</v>
      </c>
      <c r="C339" s="12">
        <f t="shared" si="26"/>
        <v>7490913.3431917503</v>
      </c>
      <c r="D339" s="12">
        <f t="shared" si="25"/>
        <v>52436.393402342255</v>
      </c>
    </row>
    <row r="340" spans="1:4" ht="16.5" customHeight="1" x14ac:dyDescent="0.3">
      <c r="A340" s="8">
        <v>332</v>
      </c>
      <c r="B340" s="12">
        <f t="shared" si="32"/>
        <v>21767.657419835876</v>
      </c>
      <c r="C340" s="12">
        <f t="shared" si="26"/>
        <v>7600436.4280808987</v>
      </c>
      <c r="D340" s="12">
        <f t="shared" si="25"/>
        <v>53203.054996566294</v>
      </c>
    </row>
    <row r="341" spans="1:4" ht="16.5" customHeight="1" x14ac:dyDescent="0.3">
      <c r="A341" s="8">
        <v>333</v>
      </c>
      <c r="B341" s="12">
        <f t="shared" si="32"/>
        <v>21767.657419835876</v>
      </c>
      <c r="C341" s="12">
        <f t="shared" si="26"/>
        <v>7711242.5668103294</v>
      </c>
      <c r="D341" s="12">
        <f t="shared" si="25"/>
        <v>53978.697967672306</v>
      </c>
    </row>
    <row r="342" spans="1:4" ht="16.5" customHeight="1" x14ac:dyDescent="0.3">
      <c r="A342" s="8">
        <v>334</v>
      </c>
      <c r="B342" s="12">
        <f t="shared" si="32"/>
        <v>21767.657419835876</v>
      </c>
      <c r="C342" s="12">
        <f t="shared" si="26"/>
        <v>7823346.7902491856</v>
      </c>
      <c r="D342" s="12">
        <f t="shared" si="25"/>
        <v>54763.427531744303</v>
      </c>
    </row>
    <row r="343" spans="1:4" ht="16.5" customHeight="1" x14ac:dyDescent="0.3">
      <c r="A343" s="8">
        <v>335</v>
      </c>
      <c r="B343" s="12">
        <f t="shared" si="32"/>
        <v>21767.657419835876</v>
      </c>
      <c r="C343" s="12">
        <f t="shared" si="26"/>
        <v>7936764.3053519921</v>
      </c>
      <c r="D343" s="12">
        <f t="shared" si="25"/>
        <v>55557.350137463945</v>
      </c>
    </row>
    <row r="344" spans="1:4" ht="16.5" customHeight="1" x14ac:dyDescent="0.3">
      <c r="A344" s="8">
        <v>336</v>
      </c>
      <c r="B344" s="12">
        <f t="shared" si="32"/>
        <v>21767.657419835876</v>
      </c>
      <c r="C344" s="12">
        <f t="shared" si="26"/>
        <v>8051510.4972214848</v>
      </c>
      <c r="D344" s="12">
        <f t="shared" si="25"/>
        <v>56360.573480550396</v>
      </c>
    </row>
    <row r="345" spans="1:4" ht="16.5" customHeight="1" x14ac:dyDescent="0.3">
      <c r="A345" s="8">
        <v>337</v>
      </c>
      <c r="B345" s="12">
        <f>IF(A345&lt;(B$6*12),B344,0)*(1+B$4)</f>
        <v>25032.806032811255</v>
      </c>
      <c r="C345" s="12">
        <f t="shared" si="26"/>
        <v>8170866.0798085732</v>
      </c>
      <c r="D345" s="12">
        <f t="shared" si="25"/>
        <v>57196.062558660014</v>
      </c>
    </row>
    <row r="346" spans="1:4" ht="16.5" customHeight="1" x14ac:dyDescent="0.3">
      <c r="A346" s="8">
        <v>338</v>
      </c>
      <c r="B346" s="12">
        <f t="shared" ref="B346:B356" si="33">IF(A346&lt;(B$6*12),B345,0)</f>
        <v>25032.806032811255</v>
      </c>
      <c r="C346" s="12">
        <f t="shared" si="26"/>
        <v>8291619.9031295897</v>
      </c>
      <c r="D346" s="12">
        <f t="shared" si="25"/>
        <v>58041.339321907129</v>
      </c>
    </row>
    <row r="347" spans="1:4" ht="16.5" customHeight="1" x14ac:dyDescent="0.3">
      <c r="A347" s="8">
        <v>339</v>
      </c>
      <c r="B347" s="12">
        <f t="shared" si="33"/>
        <v>25032.806032811255</v>
      </c>
      <c r="C347" s="12">
        <f t="shared" si="26"/>
        <v>8413788.3474585656</v>
      </c>
      <c r="D347" s="12">
        <f t="shared" si="25"/>
        <v>58896.518432209959</v>
      </c>
    </row>
    <row r="348" spans="1:4" ht="16.5" customHeight="1" x14ac:dyDescent="0.3">
      <c r="A348" s="8">
        <v>340</v>
      </c>
      <c r="B348" s="12">
        <f t="shared" si="33"/>
        <v>25032.806032811255</v>
      </c>
      <c r="C348" s="12">
        <f t="shared" si="26"/>
        <v>8537387.9849630836</v>
      </c>
      <c r="D348" s="12">
        <f t="shared" si="25"/>
        <v>59761.715894741588</v>
      </c>
    </row>
    <row r="349" spans="1:4" ht="16.5" customHeight="1" x14ac:dyDescent="0.3">
      <c r="A349" s="8">
        <v>341</v>
      </c>
      <c r="B349" s="12">
        <f t="shared" si="33"/>
        <v>25032.806032811255</v>
      </c>
      <c r="C349" s="12">
        <f t="shared" si="26"/>
        <v>8662435.5819522906</v>
      </c>
      <c r="D349" s="12">
        <f t="shared" si="25"/>
        <v>60637.049073666036</v>
      </c>
    </row>
    <row r="350" spans="1:4" ht="16.5" customHeight="1" x14ac:dyDescent="0.3">
      <c r="A350" s="8">
        <v>342</v>
      </c>
      <c r="B350" s="12">
        <f t="shared" si="33"/>
        <v>25032.806032811255</v>
      </c>
      <c r="C350" s="12">
        <f t="shared" si="26"/>
        <v>8788948.101151254</v>
      </c>
      <c r="D350" s="12">
        <f t="shared" si="25"/>
        <v>61522.636708058781</v>
      </c>
    </row>
    <row r="351" spans="1:4" ht="16.5" customHeight="1" x14ac:dyDescent="0.3">
      <c r="A351" s="8">
        <v>343</v>
      </c>
      <c r="B351" s="12">
        <f t="shared" si="33"/>
        <v>25032.806032811255</v>
      </c>
      <c r="C351" s="12">
        <f t="shared" si="26"/>
        <v>8916942.7040019538</v>
      </c>
      <c r="D351" s="12">
        <f t="shared" si="25"/>
        <v>62418.598928013678</v>
      </c>
    </row>
    <row r="352" spans="1:4" ht="16.5" customHeight="1" x14ac:dyDescent="0.3">
      <c r="A352" s="8">
        <v>344</v>
      </c>
      <c r="B352" s="12">
        <f t="shared" si="33"/>
        <v>25032.806032811255</v>
      </c>
      <c r="C352" s="12">
        <f t="shared" si="26"/>
        <v>9046436.7529912405</v>
      </c>
      <c r="D352" s="12">
        <f t="shared" si="25"/>
        <v>63325.057270938683</v>
      </c>
    </row>
    <row r="353" spans="1:4" ht="16.5" customHeight="1" x14ac:dyDescent="0.3">
      <c r="A353" s="8">
        <v>345</v>
      </c>
      <c r="B353" s="12">
        <f t="shared" si="33"/>
        <v>25032.806032811255</v>
      </c>
      <c r="C353" s="12">
        <f t="shared" si="26"/>
        <v>9177447.814006051</v>
      </c>
      <c r="D353" s="12">
        <f t="shared" si="25"/>
        <v>64242.134698042362</v>
      </c>
    </row>
    <row r="354" spans="1:4" ht="16.5" customHeight="1" x14ac:dyDescent="0.3">
      <c r="A354" s="8">
        <v>346</v>
      </c>
      <c r="B354" s="12">
        <f t="shared" si="33"/>
        <v>25032.806032811255</v>
      </c>
      <c r="C354" s="12">
        <f t="shared" si="26"/>
        <v>9309993.6587162316</v>
      </c>
      <c r="D354" s="12">
        <f t="shared" si="25"/>
        <v>65169.955611013625</v>
      </c>
    </row>
    <row r="355" spans="1:4" ht="16.5" customHeight="1" x14ac:dyDescent="0.3">
      <c r="A355" s="8">
        <v>347</v>
      </c>
      <c r="B355" s="12">
        <f t="shared" si="33"/>
        <v>25032.806032811255</v>
      </c>
      <c r="C355" s="12">
        <f t="shared" si="26"/>
        <v>9444092.2669852637</v>
      </c>
      <c r="D355" s="12">
        <f t="shared" si="25"/>
        <v>66108.645868896841</v>
      </c>
    </row>
    <row r="356" spans="1:4" ht="16.5" customHeight="1" x14ac:dyDescent="0.3">
      <c r="A356" s="8">
        <v>348</v>
      </c>
      <c r="B356" s="12">
        <f t="shared" si="33"/>
        <v>25032.806032811255</v>
      </c>
      <c r="C356" s="12">
        <f t="shared" si="26"/>
        <v>9579761.8293092363</v>
      </c>
      <c r="D356" s="12">
        <f t="shared" si="25"/>
        <v>67058.332805164653</v>
      </c>
    </row>
    <row r="357" spans="1:4" ht="16.5" customHeight="1" x14ac:dyDescent="0.3">
      <c r="A357" s="8">
        <v>349</v>
      </c>
      <c r="B357" s="12">
        <f>IF(A357&lt;(B$6*12),B356,0)*(1+B$4)</f>
        <v>28787.726937732939</v>
      </c>
      <c r="C357" s="12">
        <f t="shared" si="26"/>
        <v>9720775.6701893099</v>
      </c>
      <c r="D357" s="12">
        <f t="shared" si="25"/>
        <v>68045.429691325175</v>
      </c>
    </row>
    <row r="358" spans="1:4" ht="16.5" customHeight="1" x14ac:dyDescent="0.3">
      <c r="A358" s="8">
        <v>350</v>
      </c>
      <c r="B358" s="12">
        <f t="shared" ref="B358:B368" si="34">IF(A358&lt;(B$6*12),B357,0)</f>
        <v>28787.726937732939</v>
      </c>
      <c r="C358" s="12">
        <f t="shared" si="26"/>
        <v>9863441.4764998425</v>
      </c>
      <c r="D358" s="12">
        <f t="shared" si="25"/>
        <v>69044.090335498899</v>
      </c>
    </row>
    <row r="359" spans="1:4" ht="16.5" customHeight="1" x14ac:dyDescent="0.3">
      <c r="A359" s="8">
        <v>351</v>
      </c>
      <c r="B359" s="12">
        <f t="shared" si="34"/>
        <v>28787.726937732939</v>
      </c>
      <c r="C359" s="12">
        <f t="shared" si="26"/>
        <v>10007778.600878607</v>
      </c>
      <c r="D359" s="12">
        <f t="shared" si="25"/>
        <v>70054.450206150257</v>
      </c>
    </row>
    <row r="360" spans="1:4" ht="16.5" customHeight="1" x14ac:dyDescent="0.3">
      <c r="A360" s="8">
        <v>352</v>
      </c>
      <c r="B360" s="12">
        <f t="shared" si="34"/>
        <v>28787.726937732939</v>
      </c>
      <c r="C360" s="12">
        <f t="shared" si="26"/>
        <v>10153806.62267792</v>
      </c>
      <c r="D360" s="12">
        <f t="shared" si="25"/>
        <v>71076.646358745449</v>
      </c>
    </row>
    <row r="361" spans="1:4" ht="16.5" customHeight="1" x14ac:dyDescent="0.3">
      <c r="A361" s="8">
        <v>353</v>
      </c>
      <c r="B361" s="12">
        <f t="shared" si="34"/>
        <v>28787.726937732939</v>
      </c>
      <c r="C361" s="12">
        <f t="shared" si="26"/>
        <v>10301545.350620583</v>
      </c>
      <c r="D361" s="12">
        <f t="shared" si="25"/>
        <v>72110.817454344084</v>
      </c>
    </row>
    <row r="362" spans="1:4" ht="16.5" customHeight="1" x14ac:dyDescent="0.3">
      <c r="A362" s="8">
        <v>354</v>
      </c>
      <c r="B362" s="12">
        <f t="shared" si="34"/>
        <v>28787.726937732939</v>
      </c>
      <c r="C362" s="12">
        <f t="shared" si="26"/>
        <v>10451014.825486938</v>
      </c>
      <c r="D362" s="12">
        <f t="shared" si="25"/>
        <v>73157.103778408564</v>
      </c>
    </row>
    <row r="363" spans="1:4" ht="16.5" customHeight="1" x14ac:dyDescent="0.3">
      <c r="A363" s="8">
        <v>355</v>
      </c>
      <c r="B363" s="12">
        <f t="shared" si="34"/>
        <v>28787.726937732939</v>
      </c>
      <c r="C363" s="12">
        <f t="shared" si="26"/>
        <v>10602235.322833406</v>
      </c>
      <c r="D363" s="12">
        <f t="shared" si="25"/>
        <v>74215.647259833844</v>
      </c>
    </row>
    <row r="364" spans="1:4" ht="16.5" customHeight="1" x14ac:dyDescent="0.3">
      <c r="A364" s="8">
        <v>356</v>
      </c>
      <c r="B364" s="12">
        <f t="shared" si="34"/>
        <v>28787.726937732939</v>
      </c>
      <c r="C364" s="12">
        <f t="shared" si="26"/>
        <v>10755227.355742868</v>
      </c>
      <c r="D364" s="12">
        <f t="shared" si="25"/>
        <v>75286.59149020008</v>
      </c>
    </row>
    <row r="365" spans="1:4" ht="16.5" customHeight="1" x14ac:dyDescent="0.3">
      <c r="A365" s="8">
        <v>357</v>
      </c>
      <c r="B365" s="12">
        <f t="shared" si="34"/>
        <v>28787.726937732939</v>
      </c>
      <c r="C365" s="12">
        <f t="shared" si="26"/>
        <v>10910011.677607264</v>
      </c>
      <c r="D365" s="12">
        <f t="shared" si="25"/>
        <v>76370.081743250848</v>
      </c>
    </row>
    <row r="366" spans="1:4" ht="16.5" customHeight="1" x14ac:dyDescent="0.3">
      <c r="A366" s="8">
        <v>358</v>
      </c>
      <c r="B366" s="12">
        <f t="shared" si="34"/>
        <v>28787.726937732939</v>
      </c>
      <c r="C366" s="12">
        <f t="shared" si="26"/>
        <v>11066609.284942796</v>
      </c>
      <c r="D366" s="12">
        <f t="shared" si="25"/>
        <v>77466.26499459958</v>
      </c>
    </row>
    <row r="367" spans="1:4" ht="16.5" customHeight="1" x14ac:dyDescent="0.3">
      <c r="A367" s="8">
        <v>359</v>
      </c>
      <c r="B367" s="12">
        <f t="shared" si="34"/>
        <v>28787.726937732939</v>
      </c>
      <c r="C367" s="12">
        <f t="shared" si="26"/>
        <v>11225041.420238113</v>
      </c>
      <c r="D367" s="12">
        <f t="shared" si="25"/>
        <v>78575.289941666793</v>
      </c>
    </row>
    <row r="368" spans="1:4" ht="16.5" customHeight="1" x14ac:dyDescent="0.3">
      <c r="A368" s="8">
        <v>360</v>
      </c>
      <c r="B368" s="12">
        <f t="shared" si="34"/>
        <v>28787.726937732939</v>
      </c>
      <c r="C368" s="12">
        <f t="shared" si="26"/>
        <v>11385329.57483585</v>
      </c>
      <c r="D368" s="12">
        <f t="shared" si="25"/>
        <v>79697.307023850954</v>
      </c>
    </row>
    <row r="369" spans="1:4" ht="16.5" customHeight="1" x14ac:dyDescent="0.3">
      <c r="A369" s="8">
        <v>361</v>
      </c>
      <c r="B369" s="12">
        <f>IF(A369&lt;(B$6*12),B368,0)*(1+B$4)</f>
        <v>33105.885978392878</v>
      </c>
      <c r="C369" s="12">
        <f t="shared" si="26"/>
        <v>11551813.650888594</v>
      </c>
      <c r="D369" s="12">
        <f t="shared" si="25"/>
        <v>80862.695556220162</v>
      </c>
    </row>
    <row r="370" spans="1:4" ht="16.5" customHeight="1" x14ac:dyDescent="0.3">
      <c r="A370" s="8">
        <v>362</v>
      </c>
      <c r="B370" s="12">
        <f t="shared" ref="B370:B380" si="35">IF(A370&lt;(B$6*12),B369,0)</f>
        <v>33105.885978392878</v>
      </c>
      <c r="C370" s="12">
        <f t="shared" si="26"/>
        <v>11720248.074060775</v>
      </c>
      <c r="D370" s="12">
        <f t="shared" si="25"/>
        <v>82041.73651842543</v>
      </c>
    </row>
    <row r="371" spans="1:4" ht="16.5" customHeight="1" x14ac:dyDescent="0.3">
      <c r="A371" s="8">
        <v>363</v>
      </c>
      <c r="B371" s="12">
        <f t="shared" si="35"/>
        <v>33105.885978392878</v>
      </c>
      <c r="C371" s="12">
        <f t="shared" si="26"/>
        <v>11890655.692506863</v>
      </c>
      <c r="D371" s="12">
        <f t="shared" si="25"/>
        <v>83234.589847548035</v>
      </c>
    </row>
    <row r="372" spans="1:4" ht="16.5" customHeight="1" x14ac:dyDescent="0.3">
      <c r="A372" s="8">
        <v>364</v>
      </c>
      <c r="B372" s="12">
        <f t="shared" si="35"/>
        <v>33105.885978392878</v>
      </c>
      <c r="C372" s="12">
        <f t="shared" si="26"/>
        <v>12063059.622045556</v>
      </c>
      <c r="D372" s="12">
        <f t="shared" si="25"/>
        <v>84441.417354318895</v>
      </c>
    </row>
    <row r="373" spans="1:4" ht="16.5" customHeight="1" x14ac:dyDescent="0.3">
      <c r="A373" s="8">
        <v>365</v>
      </c>
      <c r="B373" s="12">
        <f t="shared" si="35"/>
        <v>33105.885978392878</v>
      </c>
      <c r="C373" s="12">
        <f t="shared" si="26"/>
        <v>12237483.249295451</v>
      </c>
      <c r="D373" s="12">
        <f t="shared" si="25"/>
        <v>85662.382745068157</v>
      </c>
    </row>
    <row r="374" spans="1:4" ht="16.5" customHeight="1" x14ac:dyDescent="0.3">
      <c r="A374" s="8">
        <v>366</v>
      </c>
      <c r="B374" s="12">
        <f t="shared" si="35"/>
        <v>33105.885978392878</v>
      </c>
      <c r="C374" s="12">
        <f t="shared" si="26"/>
        <v>12413950.234847438</v>
      </c>
      <c r="D374" s="12">
        <f t="shared" si="25"/>
        <v>86897.651643932069</v>
      </c>
    </row>
    <row r="375" spans="1:4" ht="16.5" customHeight="1" x14ac:dyDescent="0.3">
      <c r="A375" s="8">
        <v>367</v>
      </c>
      <c r="B375" s="12">
        <f t="shared" si="35"/>
        <v>33105.885978392878</v>
      </c>
      <c r="C375" s="12">
        <f t="shared" si="26"/>
        <v>12592484.516474264</v>
      </c>
      <c r="D375" s="12">
        <f t="shared" si="25"/>
        <v>88147.391615319852</v>
      </c>
    </row>
    <row r="376" spans="1:4" ht="16.5" customHeight="1" x14ac:dyDescent="0.3">
      <c r="A376" s="8">
        <v>368</v>
      </c>
      <c r="B376" s="12">
        <f t="shared" si="35"/>
        <v>33105.885978392878</v>
      </c>
      <c r="C376" s="12">
        <f t="shared" si="26"/>
        <v>12773110.312377693</v>
      </c>
      <c r="D376" s="12">
        <f t="shared" si="25"/>
        <v>89411.772186643851</v>
      </c>
    </row>
    <row r="377" spans="1:4" ht="16.5" customHeight="1" x14ac:dyDescent="0.3">
      <c r="A377" s="8">
        <v>369</v>
      </c>
      <c r="B377" s="12">
        <f t="shared" si="35"/>
        <v>33105.885978392878</v>
      </c>
      <c r="C377" s="12">
        <f t="shared" si="26"/>
        <v>12955852.124473713</v>
      </c>
      <c r="D377" s="12">
        <f t="shared" si="25"/>
        <v>90690.964871315999</v>
      </c>
    </row>
    <row r="378" spans="1:4" ht="16.5" customHeight="1" x14ac:dyDescent="0.3">
      <c r="A378" s="8">
        <v>370</v>
      </c>
      <c r="B378" s="12">
        <f t="shared" si="35"/>
        <v>33105.885978392878</v>
      </c>
      <c r="C378" s="12">
        <f t="shared" si="26"/>
        <v>13140734.741716223</v>
      </c>
      <c r="D378" s="12">
        <f t="shared" si="25"/>
        <v>91985.143192013566</v>
      </c>
    </row>
    <row r="379" spans="1:4" ht="16.5" customHeight="1" x14ac:dyDescent="0.3">
      <c r="A379" s="8">
        <v>371</v>
      </c>
      <c r="B379" s="12">
        <f t="shared" si="35"/>
        <v>33105.885978392878</v>
      </c>
      <c r="C379" s="12">
        <f t="shared" si="26"/>
        <v>13327783.243459653</v>
      </c>
      <c r="D379" s="12">
        <f t="shared" si="25"/>
        <v>93294.482704217575</v>
      </c>
    </row>
    <row r="380" spans="1:4" ht="16.5" customHeight="1" x14ac:dyDescent="0.3">
      <c r="A380" s="8">
        <v>372</v>
      </c>
      <c r="B380" s="12">
        <f t="shared" si="35"/>
        <v>33105.885978392878</v>
      </c>
      <c r="C380" s="12">
        <f t="shared" si="26"/>
        <v>13517023.002860989</v>
      </c>
      <c r="D380" s="12">
        <f t="shared" si="25"/>
        <v>94619.161020026935</v>
      </c>
    </row>
    <row r="381" spans="1:4" ht="16.5" customHeight="1" x14ac:dyDescent="0.3">
      <c r="A381" s="8">
        <v>373</v>
      </c>
      <c r="B381" s="12">
        <f>IF(A381&lt;(B$6*12),B380,0)*(1+B$4)</f>
        <v>38071.768875151807</v>
      </c>
      <c r="C381" s="12">
        <f t="shared" si="26"/>
        <v>13713445.573218405</v>
      </c>
      <c r="D381" s="12">
        <f t="shared" si="25"/>
        <v>95994.119012528841</v>
      </c>
    </row>
    <row r="382" spans="1:4" ht="16.5" customHeight="1" x14ac:dyDescent="0.3">
      <c r="A382" s="8">
        <v>374</v>
      </c>
      <c r="B382" s="12">
        <f t="shared" ref="B382:B392" si="36">IF(A382&lt;(B$6*12),B381,0)</f>
        <v>38071.768875151807</v>
      </c>
      <c r="C382" s="12">
        <f t="shared" si="26"/>
        <v>13912169.217668742</v>
      </c>
      <c r="D382" s="12">
        <f t="shared" si="25"/>
        <v>97385.184523681193</v>
      </c>
    </row>
    <row r="383" spans="1:4" ht="16.5" customHeight="1" x14ac:dyDescent="0.3">
      <c r="A383" s="8">
        <v>375</v>
      </c>
      <c r="B383" s="12">
        <f t="shared" si="36"/>
        <v>38071.768875151807</v>
      </c>
      <c r="C383" s="12">
        <f t="shared" si="26"/>
        <v>14113220.893103825</v>
      </c>
      <c r="D383" s="12">
        <f t="shared" si="25"/>
        <v>98792.546251726773</v>
      </c>
    </row>
    <row r="384" spans="1:4" ht="16.5" customHeight="1" x14ac:dyDescent="0.3">
      <c r="A384" s="8">
        <v>376</v>
      </c>
      <c r="B384" s="12">
        <f t="shared" si="36"/>
        <v>38071.768875151807</v>
      </c>
      <c r="C384" s="12">
        <f t="shared" si="26"/>
        <v>14316627.872213228</v>
      </c>
      <c r="D384" s="12">
        <f t="shared" si="25"/>
        <v>100216.3951054926</v>
      </c>
    </row>
    <row r="385" spans="1:4" ht="16.5" customHeight="1" x14ac:dyDescent="0.3">
      <c r="A385" s="8">
        <v>377</v>
      </c>
      <c r="B385" s="12">
        <f t="shared" si="36"/>
        <v>38071.768875151807</v>
      </c>
      <c r="C385" s="12">
        <f t="shared" si="26"/>
        <v>14522417.747183815</v>
      </c>
      <c r="D385" s="12">
        <f t="shared" si="25"/>
        <v>101656.92423028671</v>
      </c>
    </row>
    <row r="386" spans="1:4" ht="16.5" customHeight="1" x14ac:dyDescent="0.3">
      <c r="A386" s="8">
        <v>378</v>
      </c>
      <c r="B386" s="12">
        <f t="shared" si="36"/>
        <v>38071.768875151807</v>
      </c>
      <c r="C386" s="12">
        <f t="shared" si="26"/>
        <v>14730618.43344263</v>
      </c>
      <c r="D386" s="12">
        <f t="shared" si="25"/>
        <v>103114.32903409841</v>
      </c>
    </row>
    <row r="387" spans="1:4" ht="16.5" customHeight="1" x14ac:dyDescent="0.3">
      <c r="A387" s="8">
        <v>379</v>
      </c>
      <c r="B387" s="12">
        <f t="shared" si="36"/>
        <v>38071.768875151807</v>
      </c>
      <c r="C387" s="12">
        <f t="shared" si="26"/>
        <v>14941258.173443623</v>
      </c>
      <c r="D387" s="12">
        <f t="shared" si="25"/>
        <v>104588.80721410536</v>
      </c>
    </row>
    <row r="388" spans="1:4" ht="16.5" customHeight="1" x14ac:dyDescent="0.3">
      <c r="A388" s="8">
        <v>380</v>
      </c>
      <c r="B388" s="12">
        <f t="shared" si="36"/>
        <v>38071.768875151807</v>
      </c>
      <c r="C388" s="12">
        <f t="shared" si="26"/>
        <v>15154365.540498747</v>
      </c>
      <c r="D388" s="12">
        <f t="shared" si="25"/>
        <v>106080.55878349123</v>
      </c>
    </row>
    <row r="389" spans="1:4" ht="16.5" customHeight="1" x14ac:dyDescent="0.3">
      <c r="A389" s="8">
        <v>381</v>
      </c>
      <c r="B389" s="12">
        <f t="shared" si="36"/>
        <v>38071.768875151807</v>
      </c>
      <c r="C389" s="12">
        <f t="shared" si="26"/>
        <v>15369969.44265393</v>
      </c>
      <c r="D389" s="12">
        <f t="shared" si="25"/>
        <v>107589.7860985775</v>
      </c>
    </row>
    <row r="390" spans="1:4" ht="16.5" customHeight="1" x14ac:dyDescent="0.3">
      <c r="A390" s="8">
        <v>382</v>
      </c>
      <c r="B390" s="12">
        <f t="shared" si="36"/>
        <v>38071.768875151807</v>
      </c>
      <c r="C390" s="12">
        <f t="shared" si="26"/>
        <v>15588099.126610458</v>
      </c>
      <c r="D390" s="12">
        <f t="shared" si="25"/>
        <v>109116.69388627321</v>
      </c>
    </row>
    <row r="391" spans="1:4" ht="16.5" customHeight="1" x14ac:dyDescent="0.3">
      <c r="A391" s="8">
        <v>383</v>
      </c>
      <c r="B391" s="12">
        <f t="shared" si="36"/>
        <v>38071.768875151807</v>
      </c>
      <c r="C391" s="12">
        <f t="shared" si="26"/>
        <v>15808784.181692291</v>
      </c>
      <c r="D391" s="12">
        <f t="shared" si="25"/>
        <v>110661.48927184605</v>
      </c>
    </row>
    <row r="392" spans="1:4" ht="16.5" customHeight="1" x14ac:dyDescent="0.3">
      <c r="A392" s="8">
        <v>384</v>
      </c>
      <c r="B392" s="12">
        <f t="shared" si="36"/>
        <v>38071.768875151807</v>
      </c>
      <c r="C392" s="12">
        <f t="shared" si="26"/>
        <v>16032054.54385986</v>
      </c>
      <c r="D392" s="12">
        <f t="shared" si="25"/>
        <v>112224.38180701902</v>
      </c>
    </row>
    <row r="393" spans="1:4" ht="16.5" customHeight="1" x14ac:dyDescent="0.3">
      <c r="A393" s="8">
        <v>385</v>
      </c>
      <c r="B393" s="12">
        <f>IF(A393&lt;(B$6*12),B392,0)*(1+B$4)</f>
        <v>43782.534206424578</v>
      </c>
      <c r="C393" s="12">
        <f t="shared" si="26"/>
        <v>16263651.265102159</v>
      </c>
      <c r="D393" s="12">
        <f t="shared" si="25"/>
        <v>113845.55885571512</v>
      </c>
    </row>
    <row r="394" spans="1:4" ht="16.5" customHeight="1" x14ac:dyDescent="0.3">
      <c r="A394" s="8">
        <v>386</v>
      </c>
      <c r="B394" s="12">
        <f t="shared" ref="B394:B404" si="37">IF(A394&lt;(B$6*12),B393,0)</f>
        <v>43782.534206424578</v>
      </c>
      <c r="C394" s="12">
        <f t="shared" si="26"/>
        <v>16497961.122692723</v>
      </c>
      <c r="D394" s="12">
        <f t="shared" si="25"/>
        <v>115485.72785884906</v>
      </c>
    </row>
    <row r="395" spans="1:4" ht="16.5" customHeight="1" x14ac:dyDescent="0.3">
      <c r="A395" s="8">
        <v>387</v>
      </c>
      <c r="B395" s="12">
        <f t="shared" si="37"/>
        <v>43782.534206424578</v>
      </c>
      <c r="C395" s="12">
        <f t="shared" si="26"/>
        <v>16735015.900798462</v>
      </c>
      <c r="D395" s="12">
        <f t="shared" si="25"/>
        <v>117145.11130558923</v>
      </c>
    </row>
    <row r="396" spans="1:4" ht="16.5" customHeight="1" x14ac:dyDescent="0.3">
      <c r="A396" s="8">
        <v>388</v>
      </c>
      <c r="B396" s="12">
        <f t="shared" si="37"/>
        <v>43782.534206424578</v>
      </c>
      <c r="C396" s="12">
        <f t="shared" si="26"/>
        <v>16974847.755935166</v>
      </c>
      <c r="D396" s="12">
        <f t="shared" si="25"/>
        <v>118823.93429154616</v>
      </c>
    </row>
    <row r="397" spans="1:4" ht="16.5" customHeight="1" x14ac:dyDescent="0.3">
      <c r="A397" s="8">
        <v>389</v>
      </c>
      <c r="B397" s="12">
        <f t="shared" si="37"/>
        <v>43782.534206424578</v>
      </c>
      <c r="C397" s="12">
        <f t="shared" si="26"/>
        <v>17217489.221329529</v>
      </c>
      <c r="D397" s="12">
        <f t="shared" si="25"/>
        <v>120522.4245493067</v>
      </c>
    </row>
    <row r="398" spans="1:4" ht="16.5" customHeight="1" x14ac:dyDescent="0.3">
      <c r="A398" s="8">
        <v>390</v>
      </c>
      <c r="B398" s="12">
        <f t="shared" si="37"/>
        <v>43782.534206424578</v>
      </c>
      <c r="C398" s="12">
        <f t="shared" si="26"/>
        <v>17462973.211332299</v>
      </c>
      <c r="D398" s="12">
        <f t="shared" si="25"/>
        <v>122240.81247932609</v>
      </c>
    </row>
    <row r="399" spans="1:4" ht="16.5" customHeight="1" x14ac:dyDescent="0.3">
      <c r="A399" s="8">
        <v>391</v>
      </c>
      <c r="B399" s="12">
        <f t="shared" si="37"/>
        <v>43782.534206424578</v>
      </c>
      <c r="C399" s="12">
        <f t="shared" si="26"/>
        <v>17711333.025883105</v>
      </c>
      <c r="D399" s="12">
        <f t="shared" si="25"/>
        <v>123979.33118118174</v>
      </c>
    </row>
    <row r="400" spans="1:4" ht="16.5" customHeight="1" x14ac:dyDescent="0.3">
      <c r="A400" s="8">
        <v>392</v>
      </c>
      <c r="B400" s="12">
        <f t="shared" si="37"/>
        <v>43782.534206424578</v>
      </c>
      <c r="C400" s="12">
        <f t="shared" si="26"/>
        <v>17962602.355027605</v>
      </c>
      <c r="D400" s="12">
        <f t="shared" si="25"/>
        <v>125738.21648519323</v>
      </c>
    </row>
    <row r="401" spans="1:4" ht="16.5" customHeight="1" x14ac:dyDescent="0.3">
      <c r="A401" s="8">
        <v>393</v>
      </c>
      <c r="B401" s="12">
        <f t="shared" si="37"/>
        <v>43782.534206424578</v>
      </c>
      <c r="C401" s="12">
        <f t="shared" si="26"/>
        <v>18216815.28348754</v>
      </c>
      <c r="D401" s="12">
        <f t="shared" si="25"/>
        <v>127517.70698441278</v>
      </c>
    </row>
    <row r="402" spans="1:4" ht="16.5" customHeight="1" x14ac:dyDescent="0.3">
      <c r="A402" s="8">
        <v>394</v>
      </c>
      <c r="B402" s="12">
        <f t="shared" si="37"/>
        <v>43782.534206424578</v>
      </c>
      <c r="C402" s="12">
        <f t="shared" si="26"/>
        <v>18474006.295284335</v>
      </c>
      <c r="D402" s="12">
        <f t="shared" si="25"/>
        <v>129318.04406699035</v>
      </c>
    </row>
    <row r="403" spans="1:4" ht="16.5" customHeight="1" x14ac:dyDescent="0.3">
      <c r="A403" s="8">
        <v>395</v>
      </c>
      <c r="B403" s="12">
        <f t="shared" si="37"/>
        <v>43782.534206424578</v>
      </c>
      <c r="C403" s="12">
        <f t="shared" si="26"/>
        <v>18734210.278416865</v>
      </c>
      <c r="D403" s="12">
        <f t="shared" si="25"/>
        <v>131139.47194891804</v>
      </c>
    </row>
    <row r="404" spans="1:4" ht="16.5" customHeight="1" x14ac:dyDescent="0.3">
      <c r="A404" s="8">
        <v>396</v>
      </c>
      <c r="B404" s="12">
        <f t="shared" si="37"/>
        <v>43782.534206424578</v>
      </c>
      <c r="C404" s="12">
        <f t="shared" si="26"/>
        <v>18997462.529594004</v>
      </c>
      <c r="D404" s="12">
        <f t="shared" si="25"/>
        <v>132982.23770715803</v>
      </c>
    </row>
    <row r="405" spans="1:4" ht="16.5" customHeight="1" x14ac:dyDescent="0.3">
      <c r="A405" s="8">
        <v>397</v>
      </c>
      <c r="B405" s="12">
        <f>IF(A405&lt;(B$6*12),B404,0)*(1+B$4)</f>
        <v>50349.914337388262</v>
      </c>
      <c r="C405" s="12">
        <f t="shared" si="26"/>
        <v>19270366.139153615</v>
      </c>
      <c r="D405" s="12">
        <f t="shared" si="25"/>
        <v>134892.56297407529</v>
      </c>
    </row>
    <row r="406" spans="1:4" ht="16.5" customHeight="1" x14ac:dyDescent="0.3">
      <c r="A406" s="8">
        <v>398</v>
      </c>
      <c r="B406" s="12">
        <f t="shared" ref="B406:B416" si="38">IF(A406&lt;(B$6*12),B405,0)</f>
        <v>50349.914337388262</v>
      </c>
      <c r="C406" s="12">
        <f t="shared" si="26"/>
        <v>19546466.791826345</v>
      </c>
      <c r="D406" s="12">
        <f t="shared" si="25"/>
        <v>136825.26754278442</v>
      </c>
    </row>
    <row r="407" spans="1:4" ht="16.5" customHeight="1" x14ac:dyDescent="0.3">
      <c r="A407" s="8">
        <v>399</v>
      </c>
      <c r="B407" s="12">
        <f t="shared" si="38"/>
        <v>50349.914337388262</v>
      </c>
      <c r="C407" s="12">
        <f t="shared" si="26"/>
        <v>19825801.940706652</v>
      </c>
      <c r="D407" s="12">
        <f t="shared" si="25"/>
        <v>138780.61358494655</v>
      </c>
    </row>
    <row r="408" spans="1:4" ht="16.5" customHeight="1" x14ac:dyDescent="0.3">
      <c r="A408" s="8">
        <v>400</v>
      </c>
      <c r="B408" s="12">
        <f t="shared" si="38"/>
        <v>50349.914337388262</v>
      </c>
      <c r="C408" s="12">
        <f t="shared" si="26"/>
        <v>20108409.477648888</v>
      </c>
      <c r="D408" s="12">
        <f t="shared" si="25"/>
        <v>140758.86634354221</v>
      </c>
    </row>
    <row r="409" spans="1:4" ht="16.5" customHeight="1" x14ac:dyDescent="0.3">
      <c r="A409" s="8">
        <v>401</v>
      </c>
      <c r="B409" s="12">
        <f t="shared" si="38"/>
        <v>50349.914337388262</v>
      </c>
      <c r="C409" s="12">
        <f t="shared" si="26"/>
        <v>20394327.738407325</v>
      </c>
      <c r="D409" s="12">
        <f t="shared" si="25"/>
        <v>142760.29416885128</v>
      </c>
    </row>
    <row r="410" spans="1:4" ht="16.5" customHeight="1" x14ac:dyDescent="0.3">
      <c r="A410" s="8">
        <v>402</v>
      </c>
      <c r="B410" s="12">
        <f t="shared" si="38"/>
        <v>50349.914337388262</v>
      </c>
      <c r="C410" s="12">
        <f t="shared" si="26"/>
        <v>20683595.507836416</v>
      </c>
      <c r="D410" s="12">
        <f t="shared" si="25"/>
        <v>144785.16855485493</v>
      </c>
    </row>
    <row r="411" spans="1:4" ht="16.5" customHeight="1" x14ac:dyDescent="0.3">
      <c r="A411" s="8">
        <v>403</v>
      </c>
      <c r="B411" s="12">
        <f t="shared" si="38"/>
        <v>50349.914337388262</v>
      </c>
      <c r="C411" s="12">
        <f t="shared" si="26"/>
        <v>20976252.025151961</v>
      </c>
      <c r="D411" s="12">
        <f t="shared" si="25"/>
        <v>146833.76417606373</v>
      </c>
    </row>
    <row r="412" spans="1:4" ht="16.5" customHeight="1" x14ac:dyDescent="0.3">
      <c r="A412" s="8">
        <v>404</v>
      </c>
      <c r="B412" s="12">
        <f t="shared" si="38"/>
        <v>50349.914337388262</v>
      </c>
      <c r="C412" s="12">
        <f t="shared" si="26"/>
        <v>21272336.989253912</v>
      </c>
      <c r="D412" s="12">
        <f t="shared" si="25"/>
        <v>148906.35892477739</v>
      </c>
    </row>
    <row r="413" spans="1:4" ht="16.5" customHeight="1" x14ac:dyDescent="0.3">
      <c r="A413" s="8">
        <v>405</v>
      </c>
      <c r="B413" s="12">
        <f t="shared" si="38"/>
        <v>50349.914337388262</v>
      </c>
      <c r="C413" s="12">
        <f t="shared" si="26"/>
        <v>21571890.564111535</v>
      </c>
      <c r="D413" s="12">
        <f t="shared" si="25"/>
        <v>151003.23394878075</v>
      </c>
    </row>
    <row r="414" spans="1:4" ht="16.5" customHeight="1" x14ac:dyDescent="0.3">
      <c r="A414" s="8">
        <v>406</v>
      </c>
      <c r="B414" s="12">
        <f t="shared" si="38"/>
        <v>50349.914337388262</v>
      </c>
      <c r="C414" s="12">
        <f t="shared" si="26"/>
        <v>21874953.384211659</v>
      </c>
      <c r="D414" s="12">
        <f t="shared" si="25"/>
        <v>153124.67368948163</v>
      </c>
    </row>
    <row r="415" spans="1:4" ht="16.5" customHeight="1" x14ac:dyDescent="0.3">
      <c r="A415" s="8">
        <v>407</v>
      </c>
      <c r="B415" s="12">
        <f t="shared" si="38"/>
        <v>50349.914337388262</v>
      </c>
      <c r="C415" s="12">
        <f t="shared" si="26"/>
        <v>22181566.560070753</v>
      </c>
      <c r="D415" s="12">
        <f t="shared" si="25"/>
        <v>155270.96592049528</v>
      </c>
    </row>
    <row r="416" spans="1:4" ht="16.5" customHeight="1" x14ac:dyDescent="0.3">
      <c r="A416" s="8">
        <v>408</v>
      </c>
      <c r="B416" s="12">
        <f t="shared" si="38"/>
        <v>50349.914337388262</v>
      </c>
      <c r="C416" s="12">
        <f t="shared" si="26"/>
        <v>22491771.683811568</v>
      </c>
      <c r="D416" s="12">
        <f t="shared" si="25"/>
        <v>157442.40178668097</v>
      </c>
    </row>
    <row r="417" spans="1:4" ht="16.5" customHeight="1" x14ac:dyDescent="0.3">
      <c r="A417" s="8">
        <v>409</v>
      </c>
      <c r="B417" s="12">
        <f>IF(A417&lt;(B$6*12),B416,0)*(1+B$4)</f>
        <v>57902.401487996496</v>
      </c>
      <c r="C417" s="12">
        <f t="shared" si="26"/>
        <v>22813163.321955726</v>
      </c>
      <c r="D417" s="12">
        <f t="shared" si="25"/>
        <v>159692.14325369007</v>
      </c>
    </row>
    <row r="418" spans="1:4" ht="16.5" customHeight="1" x14ac:dyDescent="0.3">
      <c r="A418" s="8">
        <v>410</v>
      </c>
      <c r="B418" s="12">
        <f t="shared" ref="B418:B428" si="39">IF(A418&lt;(B$6*12),B417,0)</f>
        <v>57902.401487996496</v>
      </c>
      <c r="C418" s="12">
        <f t="shared" si="26"/>
        <v>23138320.036439478</v>
      </c>
      <c r="D418" s="12">
        <f t="shared" si="25"/>
        <v>161968.24025507635</v>
      </c>
    </row>
    <row r="419" spans="1:4" ht="16.5" customHeight="1" x14ac:dyDescent="0.3">
      <c r="A419" s="8">
        <v>411</v>
      </c>
      <c r="B419" s="12">
        <f t="shared" si="39"/>
        <v>57902.401487996496</v>
      </c>
      <c r="C419" s="12">
        <f t="shared" si="26"/>
        <v>23467285.934819341</v>
      </c>
      <c r="D419" s="12">
        <f t="shared" si="25"/>
        <v>164271.00154373539</v>
      </c>
    </row>
    <row r="420" spans="1:4" ht="16.5" customHeight="1" x14ac:dyDescent="0.3">
      <c r="A420" s="8">
        <v>412</v>
      </c>
      <c r="B420" s="12">
        <f t="shared" si="39"/>
        <v>57902.401487996496</v>
      </c>
      <c r="C420" s="12">
        <f t="shared" si="26"/>
        <v>23800105.641368188</v>
      </c>
      <c r="D420" s="12">
        <f t="shared" si="25"/>
        <v>166600.73948957733</v>
      </c>
    </row>
    <row r="421" spans="1:4" ht="16.5" customHeight="1" x14ac:dyDescent="0.3">
      <c r="A421" s="8">
        <v>413</v>
      </c>
      <c r="B421" s="12">
        <f t="shared" si="39"/>
        <v>57902.401487996496</v>
      </c>
      <c r="C421" s="12">
        <f t="shared" si="26"/>
        <v>24136824.303128544</v>
      </c>
      <c r="D421" s="12">
        <f t="shared" si="25"/>
        <v>168957.77012189981</v>
      </c>
    </row>
    <row r="422" spans="1:4" ht="16.5" customHeight="1" x14ac:dyDescent="0.3">
      <c r="A422" s="8">
        <v>414</v>
      </c>
      <c r="B422" s="12">
        <f t="shared" si="39"/>
        <v>57902.401487996496</v>
      </c>
      <c r="C422" s="12">
        <f t="shared" si="26"/>
        <v>24477487.596036788</v>
      </c>
      <c r="D422" s="12">
        <f t="shared" si="25"/>
        <v>171342.41317225751</v>
      </c>
    </row>
    <row r="423" spans="1:4" ht="16.5" customHeight="1" x14ac:dyDescent="0.3">
      <c r="A423" s="8">
        <v>415</v>
      </c>
      <c r="B423" s="12">
        <f t="shared" si="39"/>
        <v>57902.401487996496</v>
      </c>
      <c r="C423" s="12">
        <f t="shared" si="26"/>
        <v>24822141.731119096</v>
      </c>
      <c r="D423" s="12">
        <f t="shared" si="25"/>
        <v>173754.99211783367</v>
      </c>
    </row>
    <row r="424" spans="1:4" ht="16.5" customHeight="1" x14ac:dyDescent="0.3">
      <c r="A424" s="8">
        <v>416</v>
      </c>
      <c r="B424" s="12">
        <f t="shared" si="39"/>
        <v>57902.401487996496</v>
      </c>
      <c r="C424" s="12">
        <f t="shared" si="26"/>
        <v>25170833.460759979</v>
      </c>
      <c r="D424" s="12">
        <f t="shared" si="25"/>
        <v>176195.83422531985</v>
      </c>
    </row>
    <row r="425" spans="1:4" ht="16.5" customHeight="1" x14ac:dyDescent="0.3">
      <c r="A425" s="8">
        <v>417</v>
      </c>
      <c r="B425" s="12">
        <f t="shared" si="39"/>
        <v>57902.401487996496</v>
      </c>
      <c r="C425" s="12">
        <f t="shared" si="26"/>
        <v>25523610.085044242</v>
      </c>
      <c r="D425" s="12">
        <f t="shared" si="25"/>
        <v>178665.2705953097</v>
      </c>
    </row>
    <row r="426" spans="1:4" ht="16.5" customHeight="1" x14ac:dyDescent="0.3">
      <c r="A426" s="8">
        <v>418</v>
      </c>
      <c r="B426" s="12">
        <f t="shared" si="39"/>
        <v>57902.401487996496</v>
      </c>
      <c r="C426" s="12">
        <f t="shared" si="26"/>
        <v>25880519.458173264</v>
      </c>
      <c r="D426" s="12">
        <f t="shared" si="25"/>
        <v>181163.63620721284</v>
      </c>
    </row>
    <row r="427" spans="1:4" ht="16.5" customHeight="1" x14ac:dyDescent="0.3">
      <c r="A427" s="8">
        <v>419</v>
      </c>
      <c r="B427" s="12">
        <f t="shared" si="39"/>
        <v>57902.401487996496</v>
      </c>
      <c r="C427" s="12">
        <f t="shared" si="26"/>
        <v>26241609.994956408</v>
      </c>
      <c r="D427" s="12">
        <f t="shared" si="25"/>
        <v>183691.26996469486</v>
      </c>
    </row>
    <row r="428" spans="1:4" ht="16.5" customHeight="1" x14ac:dyDescent="0.3">
      <c r="A428" s="8">
        <v>420</v>
      </c>
      <c r="B428" s="12">
        <f t="shared" si="39"/>
        <v>57902.401487996496</v>
      </c>
      <c r="C428" s="12">
        <f t="shared" si="26"/>
        <v>26606930.677378509</v>
      </c>
      <c r="D428" s="12">
        <f t="shared" si="25"/>
        <v>186248.51474164956</v>
      </c>
    </row>
    <row r="429" spans="1:4" ht="16.5" customHeight="1" x14ac:dyDescent="0.3">
      <c r="A429" s="8">
        <v>421</v>
      </c>
      <c r="B429" s="12">
        <f>IF(A429&lt;(B$6*12),B428,0)*(1+B$4)</f>
        <v>66587.76171119597</v>
      </c>
      <c r="C429" s="12">
        <f t="shared" si="26"/>
        <v>26985216.42146749</v>
      </c>
      <c r="D429" s="12">
        <f t="shared" si="25"/>
        <v>188896.51495027242</v>
      </c>
    </row>
    <row r="430" spans="1:4" ht="16.5" customHeight="1" x14ac:dyDescent="0.3">
      <c r="A430" s="8">
        <v>422</v>
      </c>
      <c r="B430" s="12">
        <f t="shared" ref="B430:B440" si="40">IF(A430&lt;(B$6*12),B429,0)</f>
        <v>66587.76171119597</v>
      </c>
      <c r="C430" s="12">
        <f t="shared" si="26"/>
        <v>27367933.751620442</v>
      </c>
      <c r="D430" s="12">
        <f t="shared" si="25"/>
        <v>191575.53626134311</v>
      </c>
    </row>
    <row r="431" spans="1:4" ht="16.5" customHeight="1" x14ac:dyDescent="0.3">
      <c r="A431" s="8">
        <v>423</v>
      </c>
      <c r="B431" s="12">
        <f t="shared" si="40"/>
        <v>66587.76171119597</v>
      </c>
      <c r="C431" s="12">
        <f t="shared" si="26"/>
        <v>27755134.58349992</v>
      </c>
      <c r="D431" s="12">
        <f t="shared" si="25"/>
        <v>194285.94208449943</v>
      </c>
    </row>
    <row r="432" spans="1:4" ht="16.5" customHeight="1" x14ac:dyDescent="0.3">
      <c r="A432" s="8">
        <v>424</v>
      </c>
      <c r="B432" s="12">
        <f t="shared" si="40"/>
        <v>66587.76171119597</v>
      </c>
      <c r="C432" s="12">
        <f t="shared" si="26"/>
        <v>28146871.440956164</v>
      </c>
      <c r="D432" s="12">
        <f t="shared" si="25"/>
        <v>197028.10008669316</v>
      </c>
    </row>
    <row r="433" spans="1:4" ht="16.5" customHeight="1" x14ac:dyDescent="0.3">
      <c r="A433" s="8">
        <v>425</v>
      </c>
      <c r="B433" s="12">
        <f t="shared" si="40"/>
        <v>66587.76171119597</v>
      </c>
      <c r="C433" s="12">
        <f t="shared" si="26"/>
        <v>28543197.463151954</v>
      </c>
      <c r="D433" s="12">
        <f t="shared" si="25"/>
        <v>199802.38224206367</v>
      </c>
    </row>
    <row r="434" spans="1:4" ht="16.5" customHeight="1" x14ac:dyDescent="0.3">
      <c r="A434" s="8">
        <v>426</v>
      </c>
      <c r="B434" s="12">
        <f t="shared" si="40"/>
        <v>66587.76171119597</v>
      </c>
      <c r="C434" s="12">
        <f t="shared" si="26"/>
        <v>28944166.411770944</v>
      </c>
      <c r="D434" s="12">
        <f t="shared" si="25"/>
        <v>202609.16488239661</v>
      </c>
    </row>
    <row r="435" spans="1:4" ht="16.5" customHeight="1" x14ac:dyDescent="0.3">
      <c r="A435" s="8">
        <v>427</v>
      </c>
      <c r="B435" s="12">
        <f t="shared" si="40"/>
        <v>66587.76171119597</v>
      </c>
      <c r="C435" s="12">
        <f t="shared" si="26"/>
        <v>29349832.678310446</v>
      </c>
      <c r="D435" s="12">
        <f t="shared" si="25"/>
        <v>205448.82874817314</v>
      </c>
    </row>
    <row r="436" spans="1:4" ht="16.5" customHeight="1" x14ac:dyDescent="0.3">
      <c r="A436" s="8">
        <v>428</v>
      </c>
      <c r="B436" s="12">
        <f t="shared" si="40"/>
        <v>66587.76171119597</v>
      </c>
      <c r="C436" s="12">
        <f t="shared" si="26"/>
        <v>29760251.291459646</v>
      </c>
      <c r="D436" s="12">
        <f t="shared" si="25"/>
        <v>208321.75904021753</v>
      </c>
    </row>
    <row r="437" spans="1:4" ht="16.5" customHeight="1" x14ac:dyDescent="0.3">
      <c r="A437" s="8">
        <v>429</v>
      </c>
      <c r="B437" s="12">
        <f t="shared" si="40"/>
        <v>66587.76171119597</v>
      </c>
      <c r="C437" s="12">
        <f t="shared" si="26"/>
        <v>30175477.92456425</v>
      </c>
      <c r="D437" s="12">
        <f t="shared" si="25"/>
        <v>211228.34547194975</v>
      </c>
    </row>
    <row r="438" spans="1:4" ht="16.5" customHeight="1" x14ac:dyDescent="0.3">
      <c r="A438" s="8">
        <v>430</v>
      </c>
      <c r="B438" s="12">
        <f t="shared" si="40"/>
        <v>66587.76171119597</v>
      </c>
      <c r="C438" s="12">
        <f t="shared" si="26"/>
        <v>30595568.903178584</v>
      </c>
      <c r="D438" s="12">
        <f t="shared" si="25"/>
        <v>214168.98232225009</v>
      </c>
    </row>
    <row r="439" spans="1:4" ht="16.5" customHeight="1" x14ac:dyDescent="0.3">
      <c r="A439" s="8">
        <v>431</v>
      </c>
      <c r="B439" s="12">
        <f t="shared" si="40"/>
        <v>66587.76171119597</v>
      </c>
      <c r="C439" s="12">
        <f t="shared" si="26"/>
        <v>31020581.212706167</v>
      </c>
      <c r="D439" s="12">
        <f t="shared" si="25"/>
        <v>217144.06848894319</v>
      </c>
    </row>
    <row r="440" spans="1:4" ht="16.5" customHeight="1" x14ac:dyDescent="0.3">
      <c r="A440" s="8">
        <v>432</v>
      </c>
      <c r="B440" s="12">
        <f t="shared" si="40"/>
        <v>66587.76171119597</v>
      </c>
      <c r="C440" s="12">
        <f t="shared" si="26"/>
        <v>31450572.506129779</v>
      </c>
      <c r="D440" s="12">
        <f t="shared" si="25"/>
        <v>220154.00754290845</v>
      </c>
    </row>
    <row r="441" spans="1:4" ht="16.5" customHeight="1" x14ac:dyDescent="0.3">
      <c r="A441" s="8">
        <v>433</v>
      </c>
      <c r="B441" s="12">
        <f>IF(A441&lt;(B$6*12),B440,0)*(1+B$4)</f>
        <v>76575.925967875359</v>
      </c>
      <c r="C441" s="12">
        <f t="shared" si="26"/>
        <v>31895589.276088789</v>
      </c>
      <c r="D441" s="12">
        <f t="shared" si="25"/>
        <v>223269.12493262152</v>
      </c>
    </row>
    <row r="442" spans="1:4" ht="16.5" customHeight="1" x14ac:dyDescent="0.3">
      <c r="A442" s="8">
        <v>434</v>
      </c>
      <c r="B442" s="12">
        <f t="shared" ref="B442:B452" si="41">IF(A442&lt;(B$6*12),B441,0)</f>
        <v>76575.925967875359</v>
      </c>
      <c r="C442" s="12">
        <f t="shared" si="26"/>
        <v>32345819.380535811</v>
      </c>
      <c r="D442" s="12">
        <f t="shared" si="25"/>
        <v>226420.73566375067</v>
      </c>
    </row>
    <row r="443" spans="1:4" ht="16.5" customHeight="1" x14ac:dyDescent="0.3">
      <c r="A443" s="8">
        <v>435</v>
      </c>
      <c r="B443" s="12">
        <f t="shared" si="41"/>
        <v>76575.925967875359</v>
      </c>
      <c r="C443" s="12">
        <f t="shared" si="26"/>
        <v>32801323.893251248</v>
      </c>
      <c r="D443" s="12">
        <f t="shared" si="25"/>
        <v>229609.26725275873</v>
      </c>
    </row>
    <row r="444" spans="1:4" ht="16.5" customHeight="1" x14ac:dyDescent="0.3">
      <c r="A444" s="8">
        <v>436</v>
      </c>
      <c r="B444" s="12">
        <f t="shared" si="41"/>
        <v>76575.925967875359</v>
      </c>
      <c r="C444" s="12">
        <f t="shared" si="26"/>
        <v>33262164.603489764</v>
      </c>
      <c r="D444" s="12">
        <f t="shared" si="25"/>
        <v>232835.15222442834</v>
      </c>
    </row>
    <row r="445" spans="1:4" ht="16.5" customHeight="1" x14ac:dyDescent="0.3">
      <c r="A445" s="8">
        <v>437</v>
      </c>
      <c r="B445" s="12">
        <f t="shared" si="41"/>
        <v>76575.925967875359</v>
      </c>
      <c r="C445" s="12">
        <f t="shared" si="26"/>
        <v>33728404.024362005</v>
      </c>
      <c r="D445" s="12">
        <f t="shared" si="25"/>
        <v>236098.82817053405</v>
      </c>
    </row>
    <row r="446" spans="1:4" ht="16.5" customHeight="1" x14ac:dyDescent="0.3">
      <c r="A446" s="8">
        <v>438</v>
      </c>
      <c r="B446" s="12">
        <f t="shared" si="41"/>
        <v>76575.925967875359</v>
      </c>
      <c r="C446" s="12">
        <f t="shared" si="26"/>
        <v>34200105.401314527</v>
      </c>
      <c r="D446" s="12">
        <f t="shared" si="25"/>
        <v>239400.7378092017</v>
      </c>
    </row>
    <row r="447" spans="1:4" ht="16.5" customHeight="1" x14ac:dyDescent="0.3">
      <c r="A447" s="8">
        <v>439</v>
      </c>
      <c r="B447" s="12">
        <f t="shared" si="41"/>
        <v>76575.925967875359</v>
      </c>
      <c r="C447" s="12">
        <f t="shared" si="26"/>
        <v>34677332.720709026</v>
      </c>
      <c r="D447" s="12">
        <f t="shared" si="25"/>
        <v>242741.32904496317</v>
      </c>
    </row>
    <row r="448" spans="1:4" ht="16.5" customHeight="1" x14ac:dyDescent="0.3">
      <c r="A448" s="8">
        <v>440</v>
      </c>
      <c r="B448" s="12">
        <f t="shared" si="41"/>
        <v>76575.925967875359</v>
      </c>
      <c r="C448" s="12">
        <f t="shared" si="26"/>
        <v>35160150.718502119</v>
      </c>
      <c r="D448" s="12">
        <f t="shared" si="25"/>
        <v>246121.05502951483</v>
      </c>
    </row>
    <row r="449" spans="1:4" ht="16.5" customHeight="1" x14ac:dyDescent="0.3">
      <c r="A449" s="8">
        <v>441</v>
      </c>
      <c r="B449" s="12">
        <f t="shared" si="41"/>
        <v>76575.925967875359</v>
      </c>
      <c r="C449" s="12">
        <f t="shared" si="26"/>
        <v>35648624.889026769</v>
      </c>
      <c r="D449" s="12">
        <f t="shared" si="25"/>
        <v>249540.37422318739</v>
      </c>
    </row>
    <row r="450" spans="1:4" ht="16.5" customHeight="1" x14ac:dyDescent="0.3">
      <c r="A450" s="8">
        <v>442</v>
      </c>
      <c r="B450" s="12">
        <f t="shared" si="41"/>
        <v>76575.925967875359</v>
      </c>
      <c r="C450" s="12">
        <f t="shared" si="26"/>
        <v>36142821.493876606</v>
      </c>
      <c r="D450" s="12">
        <f t="shared" si="25"/>
        <v>252999.75045713625</v>
      </c>
    </row>
    <row r="451" spans="1:4" ht="16.5" customHeight="1" x14ac:dyDescent="0.3">
      <c r="A451" s="8">
        <v>443</v>
      </c>
      <c r="B451" s="12">
        <f t="shared" si="41"/>
        <v>76575.925967875359</v>
      </c>
      <c r="C451" s="12">
        <f t="shared" si="26"/>
        <v>36642807.570894331</v>
      </c>
      <c r="D451" s="12">
        <f t="shared" si="25"/>
        <v>256499.65299626032</v>
      </c>
    </row>
    <row r="452" spans="1:4" ht="16.5" customHeight="1" x14ac:dyDescent="0.3">
      <c r="A452" s="8">
        <v>444</v>
      </c>
      <c r="B452" s="12">
        <f t="shared" si="41"/>
        <v>76575.925967875359</v>
      </c>
      <c r="C452" s="12">
        <f t="shared" si="26"/>
        <v>37148650.943265401</v>
      </c>
      <c r="D452" s="12">
        <f t="shared" si="25"/>
        <v>260040.5566028578</v>
      </c>
    </row>
    <row r="453" spans="1:4" ht="16.5" customHeight="1" x14ac:dyDescent="0.3">
      <c r="A453" s="8">
        <v>445</v>
      </c>
      <c r="B453" s="12">
        <f>IF(A453&lt;(B$6*12),B452,0)*(1+B$4)</f>
        <v>88062.314863056657</v>
      </c>
      <c r="C453" s="12">
        <f t="shared" si="26"/>
        <v>37671906.617613442</v>
      </c>
      <c r="D453" s="12">
        <f t="shared" si="25"/>
        <v>263703.3463232941</v>
      </c>
    </row>
    <row r="454" spans="1:4" ht="16.5" customHeight="1" x14ac:dyDescent="0.3">
      <c r="A454" s="8">
        <v>446</v>
      </c>
      <c r="B454" s="12">
        <f t="shared" ref="B454:B464" si="42">IF(A454&lt;(B$6*12),B453,0)</f>
        <v>88062.314863056657</v>
      </c>
      <c r="C454" s="12">
        <f t="shared" si="26"/>
        <v>38201292.188714318</v>
      </c>
      <c r="D454" s="12">
        <f t="shared" si="25"/>
        <v>267409.04532100022</v>
      </c>
    </row>
    <row r="455" spans="1:4" ht="16.5" customHeight="1" x14ac:dyDescent="0.3">
      <c r="A455" s="8">
        <v>447</v>
      </c>
      <c r="B455" s="12">
        <f t="shared" si="42"/>
        <v>88062.314863056657</v>
      </c>
      <c r="C455" s="12">
        <f t="shared" si="26"/>
        <v>38736879.467799209</v>
      </c>
      <c r="D455" s="12">
        <f t="shared" si="25"/>
        <v>271158.15627459448</v>
      </c>
    </row>
    <row r="456" spans="1:4" ht="16.5" customHeight="1" x14ac:dyDescent="0.3">
      <c r="A456" s="8">
        <v>448</v>
      </c>
      <c r="B456" s="12">
        <f t="shared" si="42"/>
        <v>88062.314863056657</v>
      </c>
      <c r="C456" s="12">
        <f t="shared" si="26"/>
        <v>39278741.107361905</v>
      </c>
      <c r="D456" s="12">
        <f t="shared" si="25"/>
        <v>274951.18775153335</v>
      </c>
    </row>
    <row r="457" spans="1:4" ht="16.5" customHeight="1" x14ac:dyDescent="0.3">
      <c r="A457" s="8">
        <v>449</v>
      </c>
      <c r="B457" s="12">
        <f t="shared" si="42"/>
        <v>88062.314863056657</v>
      </c>
      <c r="C457" s="12">
        <f t="shared" si="26"/>
        <v>39826950.611014135</v>
      </c>
      <c r="D457" s="12">
        <f t="shared" si="25"/>
        <v>278788.65427709895</v>
      </c>
    </row>
    <row r="458" spans="1:4" ht="16.5" customHeight="1" x14ac:dyDescent="0.3">
      <c r="A458" s="8">
        <v>450</v>
      </c>
      <c r="B458" s="12">
        <f t="shared" si="42"/>
        <v>88062.314863056657</v>
      </c>
      <c r="C458" s="12">
        <f t="shared" si="26"/>
        <v>40381582.343456328</v>
      </c>
      <c r="D458" s="12">
        <f t="shared" si="25"/>
        <v>282671.07640419429</v>
      </c>
    </row>
    <row r="459" spans="1:4" ht="16.5" customHeight="1" x14ac:dyDescent="0.3">
      <c r="A459" s="8">
        <v>451</v>
      </c>
      <c r="B459" s="12">
        <f t="shared" si="42"/>
        <v>88062.314863056657</v>
      </c>
      <c r="C459" s="12">
        <f t="shared" si="26"/>
        <v>40942711.540565193</v>
      </c>
      <c r="D459" s="12">
        <f t="shared" si="25"/>
        <v>286598.98078395636</v>
      </c>
    </row>
    <row r="460" spans="1:4" ht="16.5" customHeight="1" x14ac:dyDescent="0.3">
      <c r="A460" s="8">
        <v>452</v>
      </c>
      <c r="B460" s="12">
        <f t="shared" si="42"/>
        <v>88062.314863056657</v>
      </c>
      <c r="C460" s="12">
        <f t="shared" si="26"/>
        <v>41510414.319599494</v>
      </c>
      <c r="D460" s="12">
        <f t="shared" si="25"/>
        <v>290572.90023719647</v>
      </c>
    </row>
    <row r="461" spans="1:4" ht="16.5" customHeight="1" x14ac:dyDescent="0.3">
      <c r="A461" s="8">
        <v>453</v>
      </c>
      <c r="B461" s="12">
        <f t="shared" si="42"/>
        <v>88062.314863056657</v>
      </c>
      <c r="C461" s="12">
        <f t="shared" si="26"/>
        <v>42084767.689525351</v>
      </c>
      <c r="D461" s="12">
        <f t="shared" si="25"/>
        <v>294593.37382667745</v>
      </c>
    </row>
    <row r="462" spans="1:4" ht="16.5" customHeight="1" x14ac:dyDescent="0.3">
      <c r="A462" s="8">
        <v>454</v>
      </c>
      <c r="B462" s="12">
        <f t="shared" si="42"/>
        <v>88062.314863056657</v>
      </c>
      <c r="C462" s="12">
        <f t="shared" si="26"/>
        <v>42665849.561462529</v>
      </c>
      <c r="D462" s="12">
        <f t="shared" si="25"/>
        <v>298660.9469302377</v>
      </c>
    </row>
    <row r="463" spans="1:4" ht="16.5" customHeight="1" x14ac:dyDescent="0.3">
      <c r="A463" s="8">
        <v>455</v>
      </c>
      <c r="B463" s="12">
        <f t="shared" si="42"/>
        <v>88062.314863056657</v>
      </c>
      <c r="C463" s="12">
        <f t="shared" si="26"/>
        <v>43253738.759253085</v>
      </c>
      <c r="D463" s="12">
        <f t="shared" si="25"/>
        <v>302776.17131477158</v>
      </c>
    </row>
    <row r="464" spans="1:4" ht="16.5" customHeight="1" x14ac:dyDescent="0.3">
      <c r="A464" s="8">
        <v>456</v>
      </c>
      <c r="B464" s="12">
        <f t="shared" si="42"/>
        <v>88062.314863056657</v>
      </c>
      <c r="C464" s="12">
        <f t="shared" si="26"/>
        <v>43848515.030153833</v>
      </c>
      <c r="D464" s="12">
        <f t="shared" si="25"/>
        <v>306939.60521107685</v>
      </c>
    </row>
    <row r="465" spans="1:4" ht="16.5" customHeight="1" x14ac:dyDescent="0.3">
      <c r="A465" s="8">
        <v>457</v>
      </c>
      <c r="B465" s="12">
        <f>IF(A465&lt;(B$6*12),B464,0)*(1+B$4)</f>
        <v>101271.66209251515</v>
      </c>
      <c r="C465" s="12">
        <f t="shared" si="26"/>
        <v>44463468.402883545</v>
      </c>
      <c r="D465" s="12">
        <f t="shared" si="25"/>
        <v>311244.27882018482</v>
      </c>
    </row>
    <row r="466" spans="1:4" ht="16.5" customHeight="1" x14ac:dyDescent="0.3">
      <c r="A466" s="8">
        <v>458</v>
      </c>
      <c r="B466" s="12">
        <f t="shared" ref="B466:B476" si="43">IF(A466&lt;(B$6*12),B465,0)</f>
        <v>101271.66209251515</v>
      </c>
      <c r="C466" s="12">
        <f t="shared" si="26"/>
        <v>45085625.903284363</v>
      </c>
      <c r="D466" s="12">
        <f t="shared" si="25"/>
        <v>315599.38132299058</v>
      </c>
    </row>
    <row r="467" spans="1:4" ht="16.5" customHeight="1" x14ac:dyDescent="0.3">
      <c r="A467" s="8">
        <v>459</v>
      </c>
      <c r="B467" s="12">
        <f t="shared" si="43"/>
        <v>101271.66209251515</v>
      </c>
      <c r="C467" s="12">
        <f t="shared" si="26"/>
        <v>45715071.927113444</v>
      </c>
      <c r="D467" s="12">
        <f t="shared" si="25"/>
        <v>320005.50348979409</v>
      </c>
    </row>
    <row r="468" spans="1:4" ht="16.5" customHeight="1" x14ac:dyDescent="0.3">
      <c r="A468" s="8">
        <v>460</v>
      </c>
      <c r="B468" s="12">
        <f t="shared" si="43"/>
        <v>101271.66209251515</v>
      </c>
      <c r="C468" s="12">
        <f t="shared" si="26"/>
        <v>46351891.858817212</v>
      </c>
      <c r="D468" s="12">
        <f t="shared" si="25"/>
        <v>324463.24301172048</v>
      </c>
    </row>
    <row r="469" spans="1:4" ht="16.5" customHeight="1" x14ac:dyDescent="0.3">
      <c r="A469" s="8">
        <v>461</v>
      </c>
      <c r="B469" s="12">
        <f t="shared" si="43"/>
        <v>101271.66209251515</v>
      </c>
      <c r="C469" s="12">
        <f t="shared" si="26"/>
        <v>46996172.083113797</v>
      </c>
      <c r="D469" s="12">
        <f t="shared" si="25"/>
        <v>328973.2045817966</v>
      </c>
    </row>
    <row r="470" spans="1:4" ht="16.5" customHeight="1" x14ac:dyDescent="0.3">
      <c r="A470" s="8">
        <v>462</v>
      </c>
      <c r="B470" s="12">
        <f t="shared" si="43"/>
        <v>101271.66209251515</v>
      </c>
      <c r="C470" s="12">
        <f t="shared" si="26"/>
        <v>47647999.99671112</v>
      </c>
      <c r="D470" s="12">
        <f t="shared" si="25"/>
        <v>333535.99997697782</v>
      </c>
    </row>
    <row r="471" spans="1:4" ht="16.5" customHeight="1" x14ac:dyDescent="0.3">
      <c r="A471" s="8">
        <v>463</v>
      </c>
      <c r="B471" s="12">
        <f t="shared" si="43"/>
        <v>101271.66209251515</v>
      </c>
      <c r="C471" s="12">
        <f t="shared" si="26"/>
        <v>48307464.020162277</v>
      </c>
      <c r="D471" s="12">
        <f t="shared" si="25"/>
        <v>338152.24814113596</v>
      </c>
    </row>
    <row r="472" spans="1:4" ht="16.5" customHeight="1" x14ac:dyDescent="0.3">
      <c r="A472" s="8">
        <v>464</v>
      </c>
      <c r="B472" s="12">
        <f t="shared" si="43"/>
        <v>101271.66209251515</v>
      </c>
      <c r="C472" s="12">
        <f t="shared" si="26"/>
        <v>48974653.609859802</v>
      </c>
      <c r="D472" s="12">
        <f t="shared" si="25"/>
        <v>342822.57526901859</v>
      </c>
    </row>
    <row r="473" spans="1:4" ht="16.5" customHeight="1" x14ac:dyDescent="0.3">
      <c r="A473" s="8">
        <v>465</v>
      </c>
      <c r="B473" s="12">
        <f t="shared" si="43"/>
        <v>101271.66209251515</v>
      </c>
      <c r="C473" s="12">
        <f t="shared" si="26"/>
        <v>49649659.27017042</v>
      </c>
      <c r="D473" s="12">
        <f t="shared" si="25"/>
        <v>347547.61489119293</v>
      </c>
    </row>
    <row r="474" spans="1:4" ht="16.5" customHeight="1" x14ac:dyDescent="0.3">
      <c r="A474" s="8">
        <v>466</v>
      </c>
      <c r="B474" s="12">
        <f t="shared" si="43"/>
        <v>101271.66209251515</v>
      </c>
      <c r="C474" s="12">
        <f t="shared" si="26"/>
        <v>50332572.565712012</v>
      </c>
      <c r="D474" s="12">
        <f t="shared" si="25"/>
        <v>352328.00795998407</v>
      </c>
    </row>
    <row r="475" spans="1:4" ht="16.5" customHeight="1" x14ac:dyDescent="0.3">
      <c r="A475" s="8">
        <v>467</v>
      </c>
      <c r="B475" s="12">
        <f t="shared" si="43"/>
        <v>101271.66209251515</v>
      </c>
      <c r="C475" s="12">
        <f t="shared" si="26"/>
        <v>51023486.133774333</v>
      </c>
      <c r="D475" s="12">
        <f t="shared" si="25"/>
        <v>357164.40293642035</v>
      </c>
    </row>
    <row r="476" spans="1:4" ht="16.5" customHeight="1" x14ac:dyDescent="0.3">
      <c r="A476" s="8">
        <v>468</v>
      </c>
      <c r="B476" s="12">
        <f t="shared" si="43"/>
        <v>101271.66209251515</v>
      </c>
      <c r="C476" s="12">
        <f t="shared" si="26"/>
        <v>51722493.696885303</v>
      </c>
      <c r="D476" s="12">
        <f t="shared" si="25"/>
        <v>362057.4558781971</v>
      </c>
    </row>
    <row r="477" spans="1:4" ht="16.5" customHeight="1" x14ac:dyDescent="0.3">
      <c r="A477" s="8">
        <v>469</v>
      </c>
      <c r="B477" s="12">
        <f>IF(A477&lt;(B$6*12),B476,0)*(1+B$4)</f>
        <v>116462.41140639242</v>
      </c>
      <c r="C477" s="12">
        <f t="shared" si="26"/>
        <v>52444880.824838348</v>
      </c>
      <c r="D477" s="12">
        <f t="shared" si="25"/>
        <v>367114.16577386844</v>
      </c>
    </row>
    <row r="478" spans="1:4" ht="16.5" customHeight="1" x14ac:dyDescent="0.3">
      <c r="A478" s="8">
        <v>470</v>
      </c>
      <c r="B478" s="12">
        <f t="shared" ref="B478:B488" si="44">IF(A478&lt;(B$6*12),B477,0)</f>
        <v>116462.41140639242</v>
      </c>
      <c r="C478" s="12">
        <f t="shared" si="26"/>
        <v>53175730.657979332</v>
      </c>
      <c r="D478" s="12">
        <f t="shared" si="25"/>
        <v>372230.11460585531</v>
      </c>
    </row>
    <row r="479" spans="1:4" ht="16.5" customHeight="1" x14ac:dyDescent="0.3">
      <c r="A479" s="8">
        <v>471</v>
      </c>
      <c r="B479" s="12">
        <f t="shared" si="44"/>
        <v>116462.41140639242</v>
      </c>
      <c r="C479" s="12">
        <f t="shared" si="26"/>
        <v>53915142.336196452</v>
      </c>
      <c r="D479" s="12">
        <f t="shared" si="25"/>
        <v>377405.9963533752</v>
      </c>
    </row>
    <row r="480" spans="1:4" ht="16.5" customHeight="1" x14ac:dyDescent="0.3">
      <c r="A480" s="8">
        <v>472</v>
      </c>
      <c r="B480" s="12">
        <f t="shared" si="44"/>
        <v>116462.41140639242</v>
      </c>
      <c r="C480" s="12">
        <f t="shared" si="26"/>
        <v>54663216.160793453</v>
      </c>
      <c r="D480" s="12">
        <f t="shared" si="25"/>
        <v>382642.51312555419</v>
      </c>
    </row>
    <row r="481" spans="1:4" ht="16.5" customHeight="1" x14ac:dyDescent="0.3">
      <c r="A481" s="8">
        <v>473</v>
      </c>
      <c r="B481" s="12">
        <f t="shared" si="44"/>
        <v>116462.41140639242</v>
      </c>
      <c r="C481" s="12">
        <f t="shared" si="26"/>
        <v>55420053.608095527</v>
      </c>
      <c r="D481" s="12">
        <f t="shared" si="25"/>
        <v>387940.37525666872</v>
      </c>
    </row>
    <row r="482" spans="1:4" ht="16.5" customHeight="1" x14ac:dyDescent="0.3">
      <c r="A482" s="8">
        <v>474</v>
      </c>
      <c r="B482" s="12">
        <f t="shared" si="44"/>
        <v>116462.41140639242</v>
      </c>
      <c r="C482" s="12">
        <f t="shared" si="26"/>
        <v>56185757.343214579</v>
      </c>
      <c r="D482" s="12">
        <f t="shared" si="25"/>
        <v>393300.30140250205</v>
      </c>
    </row>
    <row r="483" spans="1:4" ht="16.5" customHeight="1" x14ac:dyDescent="0.3">
      <c r="A483" s="8">
        <v>475</v>
      </c>
      <c r="B483" s="12">
        <f t="shared" si="44"/>
        <v>116462.41140639242</v>
      </c>
      <c r="C483" s="12">
        <f t="shared" si="26"/>
        <v>56960431.233975768</v>
      </c>
      <c r="D483" s="12">
        <f t="shared" si="25"/>
        <v>398723.01863783039</v>
      </c>
    </row>
    <row r="484" spans="1:4" ht="16.5" customHeight="1" x14ac:dyDescent="0.3">
      <c r="A484" s="8">
        <v>476</v>
      </c>
      <c r="B484" s="12">
        <f t="shared" si="44"/>
        <v>116462.41140639242</v>
      </c>
      <c r="C484" s="12">
        <f t="shared" si="26"/>
        <v>57744180.365007207</v>
      </c>
      <c r="D484" s="12">
        <f t="shared" si="25"/>
        <v>404209.26255505043</v>
      </c>
    </row>
    <row r="485" spans="1:4" ht="16.5" customHeight="1" x14ac:dyDescent="0.3">
      <c r="A485" s="8">
        <v>477</v>
      </c>
      <c r="B485" s="12">
        <f t="shared" si="44"/>
        <v>116462.41140639242</v>
      </c>
      <c r="C485" s="12">
        <f t="shared" si="26"/>
        <v>58537111.051994689</v>
      </c>
      <c r="D485" s="12">
        <f t="shared" si="25"/>
        <v>409759.77736396284</v>
      </c>
    </row>
    <row r="486" spans="1:4" ht="16.5" customHeight="1" x14ac:dyDescent="0.3">
      <c r="A486" s="8">
        <v>478</v>
      </c>
      <c r="B486" s="12">
        <f t="shared" si="44"/>
        <v>116462.41140639242</v>
      </c>
      <c r="C486" s="12">
        <f t="shared" si="26"/>
        <v>59339330.856103428</v>
      </c>
      <c r="D486" s="12">
        <f t="shared" si="25"/>
        <v>415375.31599272398</v>
      </c>
    </row>
    <row r="487" spans="1:4" ht="16.5" customHeight="1" x14ac:dyDescent="0.3">
      <c r="A487" s="8">
        <v>479</v>
      </c>
      <c r="B487" s="12">
        <f t="shared" si="44"/>
        <v>116462.41140639242</v>
      </c>
      <c r="C487" s="12">
        <f t="shared" si="26"/>
        <v>60150948.59856876</v>
      </c>
      <c r="D487" s="12">
        <f t="shared" si="25"/>
        <v>421056.64018998132</v>
      </c>
    </row>
    <row r="488" spans="1:4" ht="16.5" customHeight="1" x14ac:dyDescent="0.3">
      <c r="A488" s="8">
        <v>480</v>
      </c>
      <c r="B488" s="12">
        <f t="shared" si="44"/>
        <v>116462.41140639242</v>
      </c>
      <c r="C488" s="12">
        <f t="shared" si="26"/>
        <v>60972074.375457756</v>
      </c>
      <c r="D488" s="12">
        <f t="shared" si="25"/>
        <v>426804.52062820428</v>
      </c>
    </row>
    <row r="489" spans="1:4" ht="16.5" customHeight="1" x14ac:dyDescent="0.3">
      <c r="A489" s="8">
        <v>481</v>
      </c>
      <c r="B489" s="12">
        <f>IF(A489&lt;(B$6*12),B488,0)*(1+B$4)</f>
        <v>133931.77311735129</v>
      </c>
      <c r="C489" s="12">
        <f t="shared" si="26"/>
        <v>61820288.934314713</v>
      </c>
      <c r="D489" s="12">
        <f t="shared" si="25"/>
        <v>432742.022540203</v>
      </c>
    </row>
    <row r="490" spans="1:4" ht="16.5" customHeight="1" x14ac:dyDescent="0.3">
      <c r="A490" s="8">
        <v>482</v>
      </c>
      <c r="B490" s="12">
        <f t="shared" ref="B490:B500" si="45">IF(A490&lt;(B$6*12),B489,0)</f>
        <v>133931.77311735129</v>
      </c>
      <c r="C490" s="12">
        <f t="shared" si="26"/>
        <v>62678440.25625889</v>
      </c>
      <c r="D490" s="12">
        <f t="shared" si="25"/>
        <v>438749.08179381222</v>
      </c>
    </row>
    <row r="491" spans="1:4" ht="16.5" customHeight="1" x14ac:dyDescent="0.3">
      <c r="A491" s="8">
        <v>483</v>
      </c>
      <c r="B491" s="12">
        <f t="shared" si="45"/>
        <v>133931.77311735129</v>
      </c>
      <c r="C491" s="12">
        <f t="shared" si="26"/>
        <v>63546644.749644302</v>
      </c>
      <c r="D491" s="12">
        <f t="shared" si="25"/>
        <v>444826.51324751013</v>
      </c>
    </row>
    <row r="492" spans="1:4" ht="16.5" customHeight="1" x14ac:dyDescent="0.3">
      <c r="A492" s="8">
        <v>484</v>
      </c>
      <c r="B492" s="12">
        <f t="shared" si="45"/>
        <v>133931.77311735129</v>
      </c>
      <c r="C492" s="12">
        <f t="shared" si="26"/>
        <v>64425020.186539173</v>
      </c>
      <c r="D492" s="12">
        <f t="shared" si="25"/>
        <v>450975.14130577422</v>
      </c>
    </row>
    <row r="493" spans="1:4" ht="16.5" customHeight="1" x14ac:dyDescent="0.3">
      <c r="A493" s="8">
        <v>485</v>
      </c>
      <c r="B493" s="12">
        <f t="shared" si="45"/>
        <v>133931.77311735129</v>
      </c>
      <c r="C493" s="12">
        <f t="shared" si="26"/>
        <v>65313685.718701705</v>
      </c>
      <c r="D493" s="12">
        <f t="shared" si="25"/>
        <v>457195.80003091192</v>
      </c>
    </row>
    <row r="494" spans="1:4" ht="16.5" customHeight="1" x14ac:dyDescent="0.3">
      <c r="A494" s="8">
        <v>486</v>
      </c>
      <c r="B494" s="12">
        <f t="shared" si="45"/>
        <v>133931.77311735129</v>
      </c>
      <c r="C494" s="12">
        <f t="shared" si="26"/>
        <v>66212761.893743061</v>
      </c>
      <c r="D494" s="12">
        <f t="shared" si="25"/>
        <v>463489.33325620141</v>
      </c>
    </row>
    <row r="495" spans="1:4" ht="16.5" customHeight="1" x14ac:dyDescent="0.3">
      <c r="A495" s="8">
        <v>487</v>
      </c>
      <c r="B495" s="12">
        <f t="shared" si="45"/>
        <v>133931.77311735129</v>
      </c>
      <c r="C495" s="12">
        <f t="shared" si="26"/>
        <v>67122370.671479642</v>
      </c>
      <c r="D495" s="12">
        <f t="shared" si="25"/>
        <v>469856.59470035753</v>
      </c>
    </row>
    <row r="496" spans="1:4" ht="16.5" customHeight="1" x14ac:dyDescent="0.3">
      <c r="A496" s="8">
        <v>488</v>
      </c>
      <c r="B496" s="12">
        <f t="shared" si="45"/>
        <v>133931.77311735129</v>
      </c>
      <c r="C496" s="12">
        <f t="shared" si="26"/>
        <v>68042635.440476984</v>
      </c>
      <c r="D496" s="12">
        <f t="shared" si="25"/>
        <v>476298.44808333891</v>
      </c>
    </row>
    <row r="497" spans="1:4" ht="16.5" customHeight="1" x14ac:dyDescent="0.3">
      <c r="A497" s="8">
        <v>489</v>
      </c>
      <c r="B497" s="12">
        <f t="shared" si="45"/>
        <v>133931.77311735129</v>
      </c>
      <c r="C497" s="12">
        <f t="shared" si="26"/>
        <v>68973681.034787387</v>
      </c>
      <c r="D497" s="12">
        <f t="shared" si="25"/>
        <v>482815.76724351174</v>
      </c>
    </row>
    <row r="498" spans="1:4" ht="16.5" customHeight="1" x14ac:dyDescent="0.3">
      <c r="A498" s="8">
        <v>490</v>
      </c>
      <c r="B498" s="12">
        <f t="shared" si="45"/>
        <v>133931.77311735129</v>
      </c>
      <c r="C498" s="12">
        <f t="shared" si="26"/>
        <v>69915633.750883743</v>
      </c>
      <c r="D498" s="12">
        <f t="shared" si="25"/>
        <v>489409.43625618622</v>
      </c>
    </row>
    <row r="499" spans="1:4" ht="16.5" customHeight="1" x14ac:dyDescent="0.3">
      <c r="A499" s="8">
        <v>491</v>
      </c>
      <c r="B499" s="12">
        <f t="shared" si="45"/>
        <v>133931.77311735129</v>
      </c>
      <c r="C499" s="12">
        <f t="shared" si="26"/>
        <v>70868621.364791587</v>
      </c>
      <c r="D499" s="12">
        <f t="shared" si="25"/>
        <v>496080.34955354111</v>
      </c>
    </row>
    <row r="500" spans="1:4" ht="16.5" customHeight="1" x14ac:dyDescent="0.3">
      <c r="A500" s="8">
        <v>492</v>
      </c>
      <c r="B500" s="12">
        <f t="shared" si="45"/>
        <v>133931.77311735129</v>
      </c>
      <c r="C500" s="12">
        <f t="shared" si="26"/>
        <v>71832773.14942202</v>
      </c>
      <c r="D500" s="12">
        <f t="shared" si="25"/>
        <v>502829.41204595414</v>
      </c>
    </row>
    <row r="501" spans="1:4" ht="16.5" customHeight="1" x14ac:dyDescent="0.3">
      <c r="A501" s="8">
        <v>493</v>
      </c>
      <c r="B501" s="12">
        <f>IF(A501&lt;(B$6*12),B500,0)*(1+B$4)</f>
        <v>154021.53908495395</v>
      </c>
      <c r="C501" s="12">
        <f t="shared" si="26"/>
        <v>72828309.658075124</v>
      </c>
      <c r="D501" s="12">
        <f t="shared" si="25"/>
        <v>509798.16760652588</v>
      </c>
    </row>
    <row r="502" spans="1:4" ht="16.5" customHeight="1" x14ac:dyDescent="0.3">
      <c r="A502" s="8">
        <v>494</v>
      </c>
      <c r="B502" s="12">
        <f t="shared" ref="B502:B512" si="46">IF(A502&lt;(B$6*12),B501,0)</f>
        <v>154021.53908495395</v>
      </c>
      <c r="C502" s="12">
        <f t="shared" si="26"/>
        <v>73835508.79421778</v>
      </c>
      <c r="D502" s="12">
        <f t="shared" si="25"/>
        <v>516848.56155952445</v>
      </c>
    </row>
    <row r="503" spans="1:4" ht="16.5" customHeight="1" x14ac:dyDescent="0.3">
      <c r="A503" s="8">
        <v>495</v>
      </c>
      <c r="B503" s="12">
        <f t="shared" si="46"/>
        <v>154021.53908495395</v>
      </c>
      <c r="C503" s="12">
        <f t="shared" si="26"/>
        <v>74854507.184562102</v>
      </c>
      <c r="D503" s="12">
        <f t="shared" si="25"/>
        <v>523981.55029193475</v>
      </c>
    </row>
    <row r="504" spans="1:4" ht="16.5" customHeight="1" x14ac:dyDescent="0.3">
      <c r="A504" s="8">
        <v>496</v>
      </c>
      <c r="B504" s="12">
        <f t="shared" si="46"/>
        <v>154021.53908495395</v>
      </c>
      <c r="C504" s="12">
        <f t="shared" si="26"/>
        <v>75885443.056390777</v>
      </c>
      <c r="D504" s="12">
        <f t="shared" si="25"/>
        <v>531198.10139473551</v>
      </c>
    </row>
    <row r="505" spans="1:4" ht="16.5" customHeight="1" x14ac:dyDescent="0.3">
      <c r="A505" s="8">
        <v>497</v>
      </c>
      <c r="B505" s="12">
        <f t="shared" si="46"/>
        <v>154021.53908495395</v>
      </c>
      <c r="C505" s="12">
        <f t="shared" si="26"/>
        <v>76928456.256307617</v>
      </c>
      <c r="D505" s="12">
        <f t="shared" si="25"/>
        <v>538499.19379415328</v>
      </c>
    </row>
    <row r="506" spans="1:4" ht="16.5" customHeight="1" x14ac:dyDescent="0.3">
      <c r="A506" s="8">
        <v>498</v>
      </c>
      <c r="B506" s="12">
        <f t="shared" si="46"/>
        <v>154021.53908495395</v>
      </c>
      <c r="C506" s="12">
        <f t="shared" si="26"/>
        <v>77983688.26920779</v>
      </c>
      <c r="D506" s="12">
        <f t="shared" si="25"/>
        <v>545885.8178844545</v>
      </c>
    </row>
    <row r="507" spans="1:4" ht="16.5" customHeight="1" x14ac:dyDescent="0.3">
      <c r="A507" s="8">
        <v>499</v>
      </c>
      <c r="B507" s="12">
        <f t="shared" si="46"/>
        <v>154021.53908495395</v>
      </c>
      <c r="C507" s="12">
        <f t="shared" si="26"/>
        <v>79051282.237470254</v>
      </c>
      <c r="D507" s="12">
        <f t="shared" si="25"/>
        <v>553358.97566229175</v>
      </c>
    </row>
    <row r="508" spans="1:4" ht="16.5" customHeight="1" x14ac:dyDescent="0.3">
      <c r="A508" s="8">
        <v>500</v>
      </c>
      <c r="B508" s="12">
        <f t="shared" si="46"/>
        <v>154021.53908495395</v>
      </c>
      <c r="C508" s="12">
        <f t="shared" si="26"/>
        <v>80131382.980375051</v>
      </c>
      <c r="D508" s="12">
        <f t="shared" si="25"/>
        <v>560919.68086262536</v>
      </c>
    </row>
    <row r="509" spans="1:4" ht="16.5" customHeight="1" x14ac:dyDescent="0.3">
      <c r="A509" s="8">
        <v>501</v>
      </c>
      <c r="B509" s="12">
        <f t="shared" si="46"/>
        <v>154021.53908495395</v>
      </c>
      <c r="C509" s="12">
        <f t="shared" si="26"/>
        <v>81224137.01374805</v>
      </c>
      <c r="D509" s="12">
        <f t="shared" si="25"/>
        <v>568568.95909623639</v>
      </c>
    </row>
    <row r="510" spans="1:4" ht="16.5" customHeight="1" x14ac:dyDescent="0.3">
      <c r="A510" s="8">
        <v>502</v>
      </c>
      <c r="B510" s="12">
        <f t="shared" si="46"/>
        <v>154021.53908495395</v>
      </c>
      <c r="C510" s="12">
        <f t="shared" si="26"/>
        <v>82329692.569835857</v>
      </c>
      <c r="D510" s="12">
        <f t="shared" si="25"/>
        <v>576307.84798885102</v>
      </c>
    </row>
    <row r="511" spans="1:4" ht="16.5" customHeight="1" x14ac:dyDescent="0.3">
      <c r="A511" s="8">
        <v>503</v>
      </c>
      <c r="B511" s="12">
        <f t="shared" si="46"/>
        <v>154021.53908495395</v>
      </c>
      <c r="C511" s="12">
        <f t="shared" si="26"/>
        <v>83448199.617413506</v>
      </c>
      <c r="D511" s="12">
        <f t="shared" si="25"/>
        <v>584137.39732189453</v>
      </c>
    </row>
    <row r="512" spans="1:4" ht="16.5" customHeight="1" x14ac:dyDescent="0.3">
      <c r="A512" s="8">
        <v>504</v>
      </c>
      <c r="B512" s="12">
        <f t="shared" si="46"/>
        <v>154021.53908495395</v>
      </c>
      <c r="C512" s="12">
        <f t="shared" si="26"/>
        <v>84579809.882127807</v>
      </c>
      <c r="D512" s="12">
        <f t="shared" si="25"/>
        <v>592058.66917489469</v>
      </c>
    </row>
    <row r="513" spans="1:4" ht="16.5" customHeight="1" x14ac:dyDescent="0.3">
      <c r="A513" s="8">
        <v>505</v>
      </c>
      <c r="B513" s="12">
        <f>IF(A513&lt;(B$6*12),B512,0)*(1+B$4)</f>
        <v>177124.76994769703</v>
      </c>
      <c r="C513" s="12">
        <f t="shared" si="26"/>
        <v>85747780.097941622</v>
      </c>
      <c r="D513" s="12">
        <f t="shared" si="25"/>
        <v>600234.46068559133</v>
      </c>
    </row>
    <row r="514" spans="1:4" ht="16.5" customHeight="1" x14ac:dyDescent="0.3">
      <c r="A514" s="8">
        <v>506</v>
      </c>
      <c r="B514" s="12">
        <f t="shared" ref="B514:B524" si="47">IF(A514&lt;(B$6*12),B513,0)</f>
        <v>177124.76994769703</v>
      </c>
      <c r="C514" s="12">
        <f t="shared" si="26"/>
        <v>86929432.987798557</v>
      </c>
      <c r="D514" s="12">
        <f t="shared" si="25"/>
        <v>608506.03091458988</v>
      </c>
    </row>
    <row r="515" spans="1:4" ht="16.5" customHeight="1" x14ac:dyDescent="0.3">
      <c r="A515" s="8">
        <v>507</v>
      </c>
      <c r="B515" s="12">
        <f t="shared" si="47"/>
        <v>177124.76994769703</v>
      </c>
      <c r="C515" s="12">
        <f t="shared" si="26"/>
        <v>88124928.843088269</v>
      </c>
      <c r="D515" s="12">
        <f t="shared" si="25"/>
        <v>616874.50190161786</v>
      </c>
    </row>
    <row r="516" spans="1:4" ht="16.5" customHeight="1" x14ac:dyDescent="0.3">
      <c r="A516" s="8">
        <v>508</v>
      </c>
      <c r="B516" s="12">
        <f t="shared" si="47"/>
        <v>177124.76994769703</v>
      </c>
      <c r="C516" s="12">
        <f t="shared" si="26"/>
        <v>89334429.833000734</v>
      </c>
      <c r="D516" s="12">
        <f t="shared" si="25"/>
        <v>625341.00883100519</v>
      </c>
    </row>
    <row r="517" spans="1:4" ht="16.5" customHeight="1" x14ac:dyDescent="0.3">
      <c r="A517" s="8">
        <v>509</v>
      </c>
      <c r="B517" s="12">
        <f t="shared" si="47"/>
        <v>177124.76994769703</v>
      </c>
      <c r="C517" s="12">
        <f t="shared" si="26"/>
        <v>90558100.026524499</v>
      </c>
      <c r="D517" s="12">
        <f t="shared" si="25"/>
        <v>633906.70018567145</v>
      </c>
    </row>
    <row r="518" spans="1:4" ht="16.5" customHeight="1" x14ac:dyDescent="0.3">
      <c r="A518" s="8">
        <v>510</v>
      </c>
      <c r="B518" s="12">
        <f t="shared" si="47"/>
        <v>177124.76994769703</v>
      </c>
      <c r="C518" s="12">
        <f t="shared" si="26"/>
        <v>91796105.414702699</v>
      </c>
      <c r="D518" s="12">
        <f t="shared" si="25"/>
        <v>642572.73790291895</v>
      </c>
    </row>
    <row r="519" spans="1:4" ht="16.5" customHeight="1" x14ac:dyDescent="0.3">
      <c r="A519" s="8">
        <v>511</v>
      </c>
      <c r="B519" s="12">
        <f t="shared" si="47"/>
        <v>177124.76994769703</v>
      </c>
      <c r="C519" s="12">
        <f t="shared" si="26"/>
        <v>93048613.93314974</v>
      </c>
      <c r="D519" s="12">
        <f t="shared" ref="D519:D728" si="48">C519*B$7</f>
        <v>651340.29753204819</v>
      </c>
    </row>
    <row r="520" spans="1:4" ht="16.5" customHeight="1" x14ac:dyDescent="0.3">
      <c r="A520" s="8">
        <v>512</v>
      </c>
      <c r="B520" s="12">
        <f t="shared" si="47"/>
        <v>177124.76994769703</v>
      </c>
      <c r="C520" s="12">
        <f t="shared" ref="C520:C728" si="49">C519*(1+C$3)+B520</f>
        <v>94315795.484831795</v>
      </c>
      <c r="D520" s="12">
        <f t="shared" si="48"/>
        <v>660210.56839382253</v>
      </c>
    </row>
    <row r="521" spans="1:4" ht="16.5" customHeight="1" x14ac:dyDescent="0.3">
      <c r="A521" s="8">
        <v>513</v>
      </c>
      <c r="B521" s="12">
        <f t="shared" si="47"/>
        <v>177124.76994769703</v>
      </c>
      <c r="C521" s="12">
        <f t="shared" si="49"/>
        <v>95597821.963114172</v>
      </c>
      <c r="D521" s="12">
        <f t="shared" si="48"/>
        <v>669184.75374179927</v>
      </c>
    </row>
    <row r="522" spans="1:4" ht="16.5" customHeight="1" x14ac:dyDescent="0.3">
      <c r="A522" s="8">
        <v>514</v>
      </c>
      <c r="B522" s="12">
        <f t="shared" si="47"/>
        <v>177124.76994769703</v>
      </c>
      <c r="C522" s="12">
        <f t="shared" si="49"/>
        <v>96894867.275078684</v>
      </c>
      <c r="D522" s="12">
        <f t="shared" si="48"/>
        <v>678264.07092555077</v>
      </c>
    </row>
    <row r="523" spans="1:4" ht="16.5" customHeight="1" x14ac:dyDescent="0.3">
      <c r="A523" s="8">
        <v>515</v>
      </c>
      <c r="B523" s="12">
        <f t="shared" si="47"/>
        <v>177124.76994769703</v>
      </c>
      <c r="C523" s="12">
        <f t="shared" si="49"/>
        <v>98207107.365114138</v>
      </c>
      <c r="D523" s="12">
        <f t="shared" si="48"/>
        <v>687449.75155579892</v>
      </c>
    </row>
    <row r="524" spans="1:4" ht="16.5" customHeight="1" x14ac:dyDescent="0.3">
      <c r="A524" s="8">
        <v>516</v>
      </c>
      <c r="B524" s="12">
        <f t="shared" si="47"/>
        <v>177124.76994769703</v>
      </c>
      <c r="C524" s="12">
        <f t="shared" si="49"/>
        <v>99534720.23878327</v>
      </c>
      <c r="D524" s="12">
        <f t="shared" si="48"/>
        <v>696743.04167148296</v>
      </c>
    </row>
    <row r="525" spans="1:4" ht="16.5" customHeight="1" x14ac:dyDescent="0.3">
      <c r="A525" s="8">
        <v>517</v>
      </c>
      <c r="B525" s="12">
        <f>IF(A525&lt;(B$6*12),B524,0)*(1+B$4)</f>
        <v>203693.48543985156</v>
      </c>
      <c r="C525" s="12">
        <f t="shared" si="49"/>
        <v>100904454.70246132</v>
      </c>
      <c r="D525" s="12">
        <f t="shared" si="48"/>
        <v>706331.18291722925</v>
      </c>
    </row>
    <row r="526" spans="1:4" ht="16.5" customHeight="1" x14ac:dyDescent="0.3">
      <c r="A526" s="8">
        <v>518</v>
      </c>
      <c r="B526" s="12">
        <f t="shared" ref="B526:B536" si="50">IF(A526&lt;(B$6*12),B525,0)</f>
        <v>203693.48543985156</v>
      </c>
      <c r="C526" s="12">
        <f t="shared" si="49"/>
        <v>102290235.49158362</v>
      </c>
      <c r="D526" s="12">
        <f t="shared" si="48"/>
        <v>716031.64844108536</v>
      </c>
    </row>
    <row r="527" spans="1:4" ht="16.5" customHeight="1" x14ac:dyDescent="0.3">
      <c r="A527" s="8">
        <v>519</v>
      </c>
      <c r="B527" s="12">
        <f t="shared" si="50"/>
        <v>203693.48543985156</v>
      </c>
      <c r="C527" s="12">
        <f t="shared" si="49"/>
        <v>103692250.5875196</v>
      </c>
      <c r="D527" s="12">
        <f t="shared" si="48"/>
        <v>725845.75411263725</v>
      </c>
    </row>
    <row r="528" spans="1:4" ht="16.5" customHeight="1" x14ac:dyDescent="0.3">
      <c r="A528" s="8">
        <v>520</v>
      </c>
      <c r="B528" s="12">
        <f t="shared" si="50"/>
        <v>203693.48543985156</v>
      </c>
      <c r="C528" s="12">
        <f t="shared" si="49"/>
        <v>105110690.17382486</v>
      </c>
      <c r="D528" s="12">
        <f t="shared" si="48"/>
        <v>735774.83121677407</v>
      </c>
    </row>
    <row r="529" spans="1:4" ht="16.5" customHeight="1" x14ac:dyDescent="0.3">
      <c r="A529" s="8">
        <v>521</v>
      </c>
      <c r="B529" s="12">
        <f t="shared" si="50"/>
        <v>203693.48543985156</v>
      </c>
      <c r="C529" s="12">
        <f t="shared" si="49"/>
        <v>106545746.66203952</v>
      </c>
      <c r="D529" s="12">
        <f t="shared" si="48"/>
        <v>745820.22663427668</v>
      </c>
    </row>
    <row r="530" spans="1:4" ht="16.5" customHeight="1" x14ac:dyDescent="0.3">
      <c r="A530" s="8">
        <v>522</v>
      </c>
      <c r="B530" s="12">
        <f t="shared" si="50"/>
        <v>203693.48543985156</v>
      </c>
      <c r="C530" s="12">
        <f t="shared" si="49"/>
        <v>107997614.7177889</v>
      </c>
      <c r="D530" s="12">
        <f t="shared" si="48"/>
        <v>755983.30302452238</v>
      </c>
    </row>
    <row r="531" spans="1:4" ht="16.5" customHeight="1" x14ac:dyDescent="0.3">
      <c r="A531" s="8">
        <v>523</v>
      </c>
      <c r="B531" s="12">
        <f t="shared" si="50"/>
        <v>203693.48543985156</v>
      </c>
      <c r="C531" s="12">
        <f t="shared" si="49"/>
        <v>109466491.28718999</v>
      </c>
      <c r="D531" s="12">
        <f t="shared" si="48"/>
        <v>766265.43901032989</v>
      </c>
    </row>
    <row r="532" spans="1:4" ht="16.5" customHeight="1" x14ac:dyDescent="0.3">
      <c r="A532" s="8">
        <v>524</v>
      </c>
      <c r="B532" s="12">
        <f t="shared" si="50"/>
        <v>203693.48543985156</v>
      </c>
      <c r="C532" s="12">
        <f t="shared" si="49"/>
        <v>110952575.62356713</v>
      </c>
      <c r="D532" s="12">
        <f t="shared" si="48"/>
        <v>776668.02936496993</v>
      </c>
    </row>
    <row r="533" spans="1:4" ht="16.5" customHeight="1" x14ac:dyDescent="0.3">
      <c r="A533" s="8">
        <v>525</v>
      </c>
      <c r="B533" s="12">
        <f t="shared" si="50"/>
        <v>203693.48543985156</v>
      </c>
      <c r="C533" s="12">
        <f t="shared" si="49"/>
        <v>112456069.31448083</v>
      </c>
      <c r="D533" s="12">
        <f t="shared" si="48"/>
        <v>787192.48520136578</v>
      </c>
    </row>
    <row r="534" spans="1:4" ht="16.5" customHeight="1" x14ac:dyDescent="0.3">
      <c r="A534" s="8">
        <v>526</v>
      </c>
      <c r="B534" s="12">
        <f t="shared" si="50"/>
        <v>203693.48543985156</v>
      </c>
      <c r="C534" s="12">
        <f t="shared" si="49"/>
        <v>113977176.30907309</v>
      </c>
      <c r="D534" s="12">
        <f t="shared" si="48"/>
        <v>797840.23416351166</v>
      </c>
    </row>
    <row r="535" spans="1:4" ht="16.5" customHeight="1" x14ac:dyDescent="0.3">
      <c r="A535" s="8">
        <v>527</v>
      </c>
      <c r="B535" s="12">
        <f t="shared" si="50"/>
        <v>203693.48543985156</v>
      </c>
      <c r="C535" s="12">
        <f t="shared" si="49"/>
        <v>115516102.94573322</v>
      </c>
      <c r="D535" s="12">
        <f t="shared" si="48"/>
        <v>808612.72062013252</v>
      </c>
    </row>
    <row r="536" spans="1:4" ht="16.5" customHeight="1" x14ac:dyDescent="0.3">
      <c r="A536" s="8">
        <v>528</v>
      </c>
      <c r="B536" s="12">
        <f t="shared" si="50"/>
        <v>203693.48543985156</v>
      </c>
      <c r="C536" s="12">
        <f t="shared" si="49"/>
        <v>117073057.98008756</v>
      </c>
      <c r="D536" s="12">
        <f t="shared" si="48"/>
        <v>819511.40586061298</v>
      </c>
    </row>
    <row r="537" spans="1:4" ht="16.5" customHeight="1" x14ac:dyDescent="0.3">
      <c r="A537" s="8">
        <v>529</v>
      </c>
      <c r="B537" s="12">
        <f>IF(A537&lt;(B$6*12),B536,0)*(1+B$4)</f>
        <v>234247.50825582928</v>
      </c>
      <c r="C537" s="12">
        <f t="shared" si="49"/>
        <v>118678806.6361333</v>
      </c>
      <c r="D537" s="12">
        <f t="shared" si="48"/>
        <v>830751.64645293308</v>
      </c>
    </row>
    <row r="538" spans="1:4" ht="16.5" customHeight="1" x14ac:dyDescent="0.3">
      <c r="A538" s="8">
        <v>530</v>
      </c>
      <c r="B538" s="12">
        <f t="shared" ref="B538:B548" si="51">IF(A538&lt;(B$6*12),B537,0)</f>
        <v>234247.50825582928</v>
      </c>
      <c r="C538" s="12">
        <f t="shared" si="49"/>
        <v>120303366.50427876</v>
      </c>
      <c r="D538" s="12">
        <f t="shared" si="48"/>
        <v>842123.56552995136</v>
      </c>
    </row>
    <row r="539" spans="1:4" ht="16.5" customHeight="1" x14ac:dyDescent="0.3">
      <c r="A539" s="8">
        <v>531</v>
      </c>
      <c r="B539" s="12">
        <f t="shared" si="51"/>
        <v>234247.50825582928</v>
      </c>
      <c r="C539" s="12">
        <f t="shared" si="49"/>
        <v>121946957.95631088</v>
      </c>
      <c r="D539" s="12">
        <f t="shared" si="48"/>
        <v>853628.70569417626</v>
      </c>
    </row>
    <row r="540" spans="1:4" ht="16.5" customHeight="1" x14ac:dyDescent="0.3">
      <c r="A540" s="8">
        <v>532</v>
      </c>
      <c r="B540" s="12">
        <f t="shared" si="51"/>
        <v>234247.50825582928</v>
      </c>
      <c r="C540" s="12">
        <f t="shared" si="49"/>
        <v>123609803.94565374</v>
      </c>
      <c r="D540" s="12">
        <f t="shared" si="48"/>
        <v>865268.62761957617</v>
      </c>
    </row>
    <row r="541" spans="1:4" ht="16.5" customHeight="1" x14ac:dyDescent="0.3">
      <c r="A541" s="8">
        <v>533</v>
      </c>
      <c r="B541" s="12">
        <f t="shared" si="51"/>
        <v>234247.50825582928</v>
      </c>
      <c r="C541" s="12">
        <f t="shared" si="49"/>
        <v>125292130.03761226</v>
      </c>
      <c r="D541" s="12">
        <f t="shared" si="48"/>
        <v>877044.91026328586</v>
      </c>
    </row>
    <row r="542" spans="1:4" ht="16.5" customHeight="1" x14ac:dyDescent="0.3">
      <c r="A542" s="8">
        <v>534</v>
      </c>
      <c r="B542" s="12">
        <f t="shared" si="51"/>
        <v>234247.50825582928</v>
      </c>
      <c r="C542" s="12">
        <f t="shared" si="49"/>
        <v>126994164.43997018</v>
      </c>
      <c r="D542" s="12">
        <f t="shared" si="48"/>
        <v>888959.15107979125</v>
      </c>
    </row>
    <row r="543" spans="1:4" ht="16.5" customHeight="1" x14ac:dyDescent="0.3">
      <c r="A543" s="8">
        <v>535</v>
      </c>
      <c r="B543" s="12">
        <f t="shared" si="51"/>
        <v>234247.50825582928</v>
      </c>
      <c r="C543" s="12">
        <f t="shared" si="49"/>
        <v>128716138.03394645</v>
      </c>
      <c r="D543" s="12">
        <f t="shared" si="48"/>
        <v>901012.96623762522</v>
      </c>
    </row>
    <row r="544" spans="1:4" ht="16.5" customHeight="1" x14ac:dyDescent="0.3">
      <c r="A544" s="8">
        <v>536</v>
      </c>
      <c r="B544" s="12">
        <f t="shared" si="51"/>
        <v>234247.50825582928</v>
      </c>
      <c r="C544" s="12">
        <f t="shared" si="49"/>
        <v>130458284.40551434</v>
      </c>
      <c r="D544" s="12">
        <f t="shared" si="48"/>
        <v>913207.99083860044</v>
      </c>
    </row>
    <row r="545" spans="1:4" ht="16.5" customHeight="1" x14ac:dyDescent="0.3">
      <c r="A545" s="8">
        <v>537</v>
      </c>
      <c r="B545" s="12">
        <f t="shared" si="51"/>
        <v>234247.50825582928</v>
      </c>
      <c r="C545" s="12">
        <f t="shared" si="49"/>
        <v>132220839.87708737</v>
      </c>
      <c r="D545" s="12">
        <f t="shared" si="48"/>
        <v>925545.87913961161</v>
      </c>
    </row>
    <row r="546" spans="1:4" ht="16.5" customHeight="1" x14ac:dyDescent="0.3">
      <c r="A546" s="8">
        <v>538</v>
      </c>
      <c r="B546" s="12">
        <f t="shared" si="51"/>
        <v>234247.50825582928</v>
      </c>
      <c r="C546" s="12">
        <f t="shared" si="49"/>
        <v>134004043.53957652</v>
      </c>
      <c r="D546" s="12">
        <f t="shared" si="48"/>
        <v>938028.30477703561</v>
      </c>
    </row>
    <row r="547" spans="1:4" ht="16.5" customHeight="1" x14ac:dyDescent="0.3">
      <c r="A547" s="8">
        <v>539</v>
      </c>
      <c r="B547" s="12">
        <f t="shared" si="51"/>
        <v>234247.50825582928</v>
      </c>
      <c r="C547" s="12">
        <f t="shared" si="49"/>
        <v>135808137.28482291</v>
      </c>
      <c r="D547" s="12">
        <f t="shared" si="48"/>
        <v>950656.96099376038</v>
      </c>
    </row>
    <row r="548" spans="1:4" ht="16.5" customHeight="1" x14ac:dyDescent="0.3">
      <c r="A548" s="8">
        <v>540</v>
      </c>
      <c r="B548" s="12">
        <f t="shared" si="51"/>
        <v>234247.50825582928</v>
      </c>
      <c r="C548" s="12">
        <f t="shared" si="49"/>
        <v>137633365.8384105</v>
      </c>
      <c r="D548" s="12">
        <f t="shared" si="48"/>
        <v>963433.56086887349</v>
      </c>
    </row>
    <row r="549" spans="1:4" ht="16.5" customHeight="1" x14ac:dyDescent="0.3">
      <c r="A549" s="8">
        <v>541</v>
      </c>
      <c r="B549" s="12">
        <f>IF(A549&lt;(B$6*12),B548,0)*(1+B$4)</f>
        <v>269384.63449420367</v>
      </c>
      <c r="C549" s="12">
        <f t="shared" si="49"/>
        <v>139515113.91910148</v>
      </c>
      <c r="D549" s="12">
        <f t="shared" si="48"/>
        <v>976605.79743371031</v>
      </c>
    </row>
    <row r="550" spans="1:4" ht="16.5" customHeight="1" x14ac:dyDescent="0.3">
      <c r="A550" s="8">
        <v>542</v>
      </c>
      <c r="B550" s="12">
        <f t="shared" ref="B550:B560" si="52">IF(A550&lt;(B$6*12),B549,0)</f>
        <v>269384.63449420367</v>
      </c>
      <c r="C550" s="12">
        <f t="shared" si="49"/>
        <v>141418906.52222183</v>
      </c>
      <c r="D550" s="12">
        <f t="shared" si="48"/>
        <v>989932.34565555281</v>
      </c>
    </row>
    <row r="551" spans="1:4" ht="16.5" customHeight="1" x14ac:dyDescent="0.3">
      <c r="A551" s="8">
        <v>543</v>
      </c>
      <c r="B551" s="12">
        <f t="shared" si="52"/>
        <v>269384.63449420367</v>
      </c>
      <c r="C551" s="12">
        <f t="shared" si="49"/>
        <v>143345001.89752039</v>
      </c>
      <c r="D551" s="12">
        <f t="shared" si="48"/>
        <v>1003415.0132826428</v>
      </c>
    </row>
    <row r="552" spans="1:4" ht="16.5" customHeight="1" x14ac:dyDescent="0.3">
      <c r="A552" s="8">
        <v>544</v>
      </c>
      <c r="B552" s="12">
        <f t="shared" si="52"/>
        <v>269384.63449420367</v>
      </c>
      <c r="C552" s="12">
        <f t="shared" si="49"/>
        <v>145293661.32012028</v>
      </c>
      <c r="D552" s="12">
        <f t="shared" si="48"/>
        <v>1017055.629240842</v>
      </c>
    </row>
    <row r="553" spans="1:4" ht="16.5" customHeight="1" x14ac:dyDescent="0.3">
      <c r="A553" s="8">
        <v>545</v>
      </c>
      <c r="B553" s="12">
        <f t="shared" si="52"/>
        <v>269384.63449420367</v>
      </c>
      <c r="C553" s="12">
        <f t="shared" si="49"/>
        <v>147265149.12596101</v>
      </c>
      <c r="D553" s="12">
        <f t="shared" si="48"/>
        <v>1030856.043881727</v>
      </c>
    </row>
    <row r="554" spans="1:4" ht="16.5" customHeight="1" x14ac:dyDescent="0.3">
      <c r="A554" s="8">
        <v>546</v>
      </c>
      <c r="B554" s="12">
        <f t="shared" si="52"/>
        <v>269384.63449420367</v>
      </c>
      <c r="C554" s="12">
        <f t="shared" si="49"/>
        <v>149259732.74765566</v>
      </c>
      <c r="D554" s="12">
        <f t="shared" si="48"/>
        <v>1044818.1292335896</v>
      </c>
    </row>
    <row r="555" spans="1:4" ht="16.5" customHeight="1" x14ac:dyDescent="0.3">
      <c r="A555" s="8">
        <v>547</v>
      </c>
      <c r="B555" s="12">
        <f t="shared" si="52"/>
        <v>269384.63449420367</v>
      </c>
      <c r="C555" s="12">
        <f t="shared" si="49"/>
        <v>151277682.75076818</v>
      </c>
      <c r="D555" s="12">
        <f t="shared" si="48"/>
        <v>1058943.7792553774</v>
      </c>
    </row>
    <row r="556" spans="1:4" ht="16.5" customHeight="1" x14ac:dyDescent="0.3">
      <c r="A556" s="8">
        <v>548</v>
      </c>
      <c r="B556" s="12">
        <f t="shared" si="52"/>
        <v>269384.63449420367</v>
      </c>
      <c r="C556" s="12">
        <f t="shared" si="49"/>
        <v>153319272.87051558</v>
      </c>
      <c r="D556" s="12">
        <f t="shared" si="48"/>
        <v>1073234.910093609</v>
      </c>
    </row>
    <row r="557" spans="1:4" ht="16.5" customHeight="1" x14ac:dyDescent="0.3">
      <c r="A557" s="8">
        <v>549</v>
      </c>
      <c r="B557" s="12">
        <f t="shared" si="52"/>
        <v>269384.63449420367</v>
      </c>
      <c r="C557" s="12">
        <f t="shared" si="49"/>
        <v>155384780.04890022</v>
      </c>
      <c r="D557" s="12">
        <f t="shared" si="48"/>
        <v>1087693.4603423015</v>
      </c>
    </row>
    <row r="558" spans="1:4" ht="16.5" customHeight="1" x14ac:dyDescent="0.3">
      <c r="A558" s="8">
        <v>550</v>
      </c>
      <c r="B558" s="12">
        <f t="shared" si="52"/>
        <v>269384.63449420367</v>
      </c>
      <c r="C558" s="12">
        <f t="shared" si="49"/>
        <v>157474484.47227699</v>
      </c>
      <c r="D558" s="12">
        <f t="shared" si="48"/>
        <v>1102321.3913059388</v>
      </c>
    </row>
    <row r="559" spans="1:4" ht="16.5" customHeight="1" x14ac:dyDescent="0.3">
      <c r="A559" s="8">
        <v>551</v>
      </c>
      <c r="B559" s="12">
        <f t="shared" si="52"/>
        <v>269384.63449420367</v>
      </c>
      <c r="C559" s="12">
        <f t="shared" si="49"/>
        <v>159588669.60936067</v>
      </c>
      <c r="D559" s="12">
        <f t="shared" si="48"/>
        <v>1117120.6872655246</v>
      </c>
    </row>
    <row r="560" spans="1:4" ht="16.5" customHeight="1" x14ac:dyDescent="0.3">
      <c r="A560" s="8">
        <v>552</v>
      </c>
      <c r="B560" s="12">
        <f t="shared" si="52"/>
        <v>269384.63449420367</v>
      </c>
      <c r="C560" s="12">
        <f t="shared" si="49"/>
        <v>161727622.24967846</v>
      </c>
      <c r="D560" s="12">
        <f t="shared" si="48"/>
        <v>1132093.3557477493</v>
      </c>
    </row>
    <row r="561" spans="1:4" ht="16.5" customHeight="1" x14ac:dyDescent="0.3">
      <c r="A561" s="8">
        <v>553</v>
      </c>
      <c r="B561" s="12">
        <f>IF(A561&lt;(B$6*12),B560,0)*(1+B$4)</f>
        <v>309792.32966833422</v>
      </c>
      <c r="C561" s="12">
        <f t="shared" si="49"/>
        <v>163932040.23764721</v>
      </c>
      <c r="D561" s="12">
        <f t="shared" si="48"/>
        <v>1147524.2816635305</v>
      </c>
    </row>
    <row r="562" spans="1:4" ht="16.5" customHeight="1" x14ac:dyDescent="0.3">
      <c r="A562" s="8">
        <v>554</v>
      </c>
      <c r="B562" s="12">
        <f t="shared" ref="B562:B572" si="53">IF(A562&lt;(B$6*12),B561,0)</f>
        <v>309792.32966833422</v>
      </c>
      <c r="C562" s="12">
        <f t="shared" si="49"/>
        <v>166162282.79920164</v>
      </c>
      <c r="D562" s="12">
        <f t="shared" si="48"/>
        <v>1163135.9795944116</v>
      </c>
    </row>
    <row r="563" spans="1:4" ht="16.5" customHeight="1" x14ac:dyDescent="0.3">
      <c r="A563" s="8">
        <v>555</v>
      </c>
      <c r="B563" s="12">
        <f t="shared" si="53"/>
        <v>309792.32966833422</v>
      </c>
      <c r="C563" s="12">
        <f t="shared" si="49"/>
        <v>168418652.46707582</v>
      </c>
      <c r="D563" s="12">
        <f t="shared" si="48"/>
        <v>1178930.5672695308</v>
      </c>
    </row>
    <row r="564" spans="1:4" ht="16.5" customHeight="1" x14ac:dyDescent="0.3">
      <c r="A564" s="8">
        <v>556</v>
      </c>
      <c r="B564" s="12">
        <f t="shared" si="53"/>
        <v>309792.32966833422</v>
      </c>
      <c r="C564" s="12">
        <f t="shared" si="49"/>
        <v>170701455.31814963</v>
      </c>
      <c r="D564" s="12">
        <f t="shared" si="48"/>
        <v>1194910.1872270475</v>
      </c>
    </row>
    <row r="565" spans="1:4" ht="16.5" customHeight="1" x14ac:dyDescent="0.3">
      <c r="A565" s="8">
        <v>557</v>
      </c>
      <c r="B565" s="12">
        <f t="shared" si="53"/>
        <v>309792.32966833422</v>
      </c>
      <c r="C565" s="12">
        <f t="shared" si="49"/>
        <v>173011001.01496816</v>
      </c>
      <c r="D565" s="12">
        <f t="shared" si="48"/>
        <v>1211077.007104777</v>
      </c>
    </row>
    <row r="566" spans="1:4" ht="16.5" customHeight="1" x14ac:dyDescent="0.3">
      <c r="A566" s="8">
        <v>558</v>
      </c>
      <c r="B566" s="12">
        <f t="shared" si="53"/>
        <v>309792.32966833422</v>
      </c>
      <c r="C566" s="12">
        <f t="shared" si="49"/>
        <v>175347602.84774753</v>
      </c>
      <c r="D566" s="12">
        <f t="shared" si="48"/>
        <v>1227433.2199342328</v>
      </c>
    </row>
    <row r="567" spans="1:4" ht="16.5" customHeight="1" x14ac:dyDescent="0.3">
      <c r="A567" s="8">
        <v>559</v>
      </c>
      <c r="B567" s="12">
        <f t="shared" si="53"/>
        <v>309792.32966833422</v>
      </c>
      <c r="C567" s="12">
        <f t="shared" si="49"/>
        <v>177711577.77687269</v>
      </c>
      <c r="D567" s="12">
        <f t="shared" si="48"/>
        <v>1243981.0444381088</v>
      </c>
    </row>
    <row r="568" spans="1:4" ht="16.5" customHeight="1" x14ac:dyDescent="0.3">
      <c r="A568" s="8">
        <v>560</v>
      </c>
      <c r="B568" s="12">
        <f t="shared" si="53"/>
        <v>309792.32966833422</v>
      </c>
      <c r="C568" s="12">
        <f t="shared" si="49"/>
        <v>180103246.47589317</v>
      </c>
      <c r="D568" s="12">
        <f t="shared" si="48"/>
        <v>1260722.7253312522</v>
      </c>
    </row>
    <row r="569" spans="1:4" ht="16.5" customHeight="1" x14ac:dyDescent="0.3">
      <c r="A569" s="8">
        <v>561</v>
      </c>
      <c r="B569" s="12">
        <f t="shared" si="53"/>
        <v>309792.32966833422</v>
      </c>
      <c r="C569" s="12">
        <f t="shared" si="49"/>
        <v>182522933.37502247</v>
      </c>
      <c r="D569" s="12">
        <f t="shared" si="48"/>
        <v>1277660.5336251573</v>
      </c>
    </row>
    <row r="570" spans="1:4" ht="16.5" customHeight="1" x14ac:dyDescent="0.3">
      <c r="A570" s="8">
        <v>562</v>
      </c>
      <c r="B570" s="12">
        <f t="shared" si="53"/>
        <v>309792.32966833422</v>
      </c>
      <c r="C570" s="12">
        <f t="shared" si="49"/>
        <v>184970966.70514715</v>
      </c>
      <c r="D570" s="12">
        <f t="shared" si="48"/>
        <v>1294796.76693603</v>
      </c>
    </row>
    <row r="571" spans="1:4" ht="16.5" customHeight="1" x14ac:dyDescent="0.3">
      <c r="A571" s="8">
        <v>563</v>
      </c>
      <c r="B571" s="12">
        <f t="shared" si="53"/>
        <v>309792.32966833422</v>
      </c>
      <c r="C571" s="12">
        <f t="shared" si="49"/>
        <v>187447678.54235125</v>
      </c>
      <c r="D571" s="12">
        <f t="shared" si="48"/>
        <v>1312133.7497964588</v>
      </c>
    </row>
    <row r="572" spans="1:4" ht="16.5" customHeight="1" x14ac:dyDescent="0.3">
      <c r="A572" s="8">
        <v>564</v>
      </c>
      <c r="B572" s="12">
        <f t="shared" si="53"/>
        <v>309792.32966833422</v>
      </c>
      <c r="C572" s="12">
        <f t="shared" si="49"/>
        <v>189953404.85296261</v>
      </c>
      <c r="D572" s="12">
        <f t="shared" si="48"/>
        <v>1329673.8339707383</v>
      </c>
    </row>
    <row r="573" spans="1:4" ht="16.5" customHeight="1" x14ac:dyDescent="0.3">
      <c r="A573" s="8">
        <v>565</v>
      </c>
      <c r="B573" s="12">
        <f>IF(A573&lt;(B$6*12),B572,0)*(1+B$4)</f>
        <v>356261.17911858432</v>
      </c>
      <c r="C573" s="12">
        <f t="shared" si="49"/>
        <v>192534954.38857692</v>
      </c>
      <c r="D573" s="12">
        <f t="shared" si="48"/>
        <v>1347744.6807200385</v>
      </c>
    </row>
    <row r="574" spans="1:4" ht="16.5" customHeight="1" x14ac:dyDescent="0.3">
      <c r="A574" s="8">
        <v>566</v>
      </c>
      <c r="B574" s="12">
        <f t="shared" ref="B574:B584" si="54">IF(A574&lt;(B$6*12),B573,0)</f>
        <v>356261.17911858432</v>
      </c>
      <c r="C574" s="12">
        <f t="shared" si="49"/>
        <v>195146746.56252545</v>
      </c>
      <c r="D574" s="12">
        <f t="shared" si="48"/>
        <v>1366027.2259376782</v>
      </c>
    </row>
    <row r="575" spans="1:4" ht="16.5" customHeight="1" x14ac:dyDescent="0.3">
      <c r="A575" s="8">
        <v>567</v>
      </c>
      <c r="B575" s="12">
        <f t="shared" si="54"/>
        <v>356261.17911858432</v>
      </c>
      <c r="C575" s="12">
        <f t="shared" si="49"/>
        <v>197789135.66480368</v>
      </c>
      <c r="D575" s="12">
        <f t="shared" si="48"/>
        <v>1384523.9496536257</v>
      </c>
    </row>
    <row r="576" spans="1:4" ht="16.5" customHeight="1" x14ac:dyDescent="0.3">
      <c r="A576" s="8">
        <v>568</v>
      </c>
      <c r="B576" s="12">
        <f t="shared" si="54"/>
        <v>356261.17911858432</v>
      </c>
      <c r="C576" s="12">
        <f t="shared" si="49"/>
        <v>200462480.13588503</v>
      </c>
      <c r="D576" s="12">
        <f t="shared" si="48"/>
        <v>1403237.3609511952</v>
      </c>
    </row>
    <row r="577" spans="1:4" ht="16.5" customHeight="1" x14ac:dyDescent="0.3">
      <c r="A577" s="8">
        <v>569</v>
      </c>
      <c r="B577" s="12">
        <f t="shared" si="54"/>
        <v>356261.17911858432</v>
      </c>
      <c r="C577" s="12">
        <f t="shared" si="49"/>
        <v>203167142.61534324</v>
      </c>
      <c r="D577" s="12">
        <f t="shared" si="48"/>
        <v>1422169.9983074027</v>
      </c>
    </row>
    <row r="578" spans="1:4" ht="16.5" customHeight="1" x14ac:dyDescent="0.3">
      <c r="A578" s="8">
        <v>570</v>
      </c>
      <c r="B578" s="12">
        <f t="shared" si="54"/>
        <v>356261.17911858432</v>
      </c>
      <c r="C578" s="12">
        <f t="shared" si="49"/>
        <v>205903489.99104455</v>
      </c>
      <c r="D578" s="12">
        <f t="shared" si="48"/>
        <v>1441324.4299373119</v>
      </c>
    </row>
    <row r="579" spans="1:4" ht="16.5" customHeight="1" x14ac:dyDescent="0.3">
      <c r="A579" s="8">
        <v>571</v>
      </c>
      <c r="B579" s="12">
        <f t="shared" si="54"/>
        <v>356261.17911858432</v>
      </c>
      <c r="C579" s="12">
        <f t="shared" si="49"/>
        <v>208671893.44891608</v>
      </c>
      <c r="D579" s="12">
        <f t="shared" si="48"/>
        <v>1460703.2541424127</v>
      </c>
    </row>
    <row r="580" spans="1:4" ht="16.5" customHeight="1" x14ac:dyDescent="0.3">
      <c r="A580" s="8">
        <v>572</v>
      </c>
      <c r="B580" s="12">
        <f t="shared" si="54"/>
        <v>356261.17911858432</v>
      </c>
      <c r="C580" s="12">
        <f t="shared" si="49"/>
        <v>211472728.52329719</v>
      </c>
      <c r="D580" s="12">
        <f t="shared" si="48"/>
        <v>1480309.0996630804</v>
      </c>
    </row>
    <row r="581" spans="1:4" ht="16.5" customHeight="1" x14ac:dyDescent="0.3">
      <c r="A581" s="8">
        <v>573</v>
      </c>
      <c r="B581" s="12">
        <f t="shared" si="54"/>
        <v>356261.17911858432</v>
      </c>
      <c r="C581" s="12">
        <f t="shared" si="49"/>
        <v>214306375.14788091</v>
      </c>
      <c r="D581" s="12">
        <f t="shared" si="48"/>
        <v>1500144.6260351664</v>
      </c>
    </row>
    <row r="582" spans="1:4" ht="16.5" customHeight="1" x14ac:dyDescent="0.3">
      <c r="A582" s="8">
        <v>574</v>
      </c>
      <c r="B582" s="12">
        <f t="shared" si="54"/>
        <v>356261.17911858432</v>
      </c>
      <c r="C582" s="12">
        <f t="shared" si="49"/>
        <v>217173217.70725185</v>
      </c>
      <c r="D582" s="12">
        <f t="shared" si="48"/>
        <v>1520212.523950763</v>
      </c>
    </row>
    <row r="583" spans="1:4" ht="16.5" customHeight="1" x14ac:dyDescent="0.3">
      <c r="A583" s="8">
        <v>575</v>
      </c>
      <c r="B583" s="12">
        <f t="shared" si="54"/>
        <v>356261.17911858432</v>
      </c>
      <c r="C583" s="12">
        <f t="shared" si="49"/>
        <v>220073645.08902812</v>
      </c>
      <c r="D583" s="12">
        <f t="shared" si="48"/>
        <v>1540515.515623197</v>
      </c>
    </row>
    <row r="584" spans="1:4" ht="16.5" customHeight="1" x14ac:dyDescent="0.3">
      <c r="A584" s="8">
        <v>576</v>
      </c>
      <c r="B584" s="12">
        <f t="shared" si="54"/>
        <v>356261.17911858432</v>
      </c>
      <c r="C584" s="12">
        <f t="shared" si="49"/>
        <v>223008050.73661396</v>
      </c>
      <c r="D584" s="12">
        <f t="shared" si="48"/>
        <v>1561056.3551562978</v>
      </c>
    </row>
    <row r="585" spans="1:4" ht="16.5" customHeight="1" x14ac:dyDescent="0.3">
      <c r="A585" s="8">
        <v>577</v>
      </c>
      <c r="B585" s="12">
        <f>IF(A585&lt;(B$6*12),B584,0)*(1+B$4)</f>
        <v>409700.35598637193</v>
      </c>
      <c r="C585" s="12">
        <f t="shared" si="49"/>
        <v>226030271.87943822</v>
      </c>
      <c r="D585" s="12">
        <f t="shared" si="48"/>
        <v>1582211.9031560675</v>
      </c>
    </row>
    <row r="586" spans="1:4" ht="16.5" customHeight="1" x14ac:dyDescent="0.3">
      <c r="A586" s="8">
        <v>578</v>
      </c>
      <c r="B586" s="12">
        <f t="shared" ref="B586:B596" si="55">IF(A586&lt;(B$6*12),B585,0)</f>
        <v>409700.35598637193</v>
      </c>
      <c r="C586" s="12">
        <f t="shared" si="49"/>
        <v>229087898.09186411</v>
      </c>
      <c r="D586" s="12">
        <f t="shared" si="48"/>
        <v>1603615.2866430487</v>
      </c>
    </row>
    <row r="587" spans="1:4" ht="16.5" customHeight="1" x14ac:dyDescent="0.3">
      <c r="A587" s="8">
        <v>579</v>
      </c>
      <c r="B587" s="12">
        <f t="shared" si="55"/>
        <v>409700.35598637193</v>
      </c>
      <c r="C587" s="12">
        <f t="shared" si="49"/>
        <v>232181344.14134052</v>
      </c>
      <c r="D587" s="12">
        <f t="shared" si="48"/>
        <v>1625269.4089893836</v>
      </c>
    </row>
    <row r="588" spans="1:4" ht="16.5" customHeight="1" x14ac:dyDescent="0.3">
      <c r="A588" s="8">
        <v>580</v>
      </c>
      <c r="B588" s="12">
        <f t="shared" si="55"/>
        <v>409700.35598637193</v>
      </c>
      <c r="C588" s="12">
        <f t="shared" si="49"/>
        <v>235311029.6542826</v>
      </c>
      <c r="D588" s="12">
        <f t="shared" si="48"/>
        <v>1647177.2075799783</v>
      </c>
    </row>
    <row r="589" spans="1:4" ht="16.5" customHeight="1" x14ac:dyDescent="0.3">
      <c r="A589" s="8">
        <v>581</v>
      </c>
      <c r="B589" s="12">
        <f t="shared" si="55"/>
        <v>409700.35598637193</v>
      </c>
      <c r="C589" s="12">
        <f t="shared" si="49"/>
        <v>238477379.17299405</v>
      </c>
      <c r="D589" s="12">
        <f t="shared" si="48"/>
        <v>1669341.6542109584</v>
      </c>
    </row>
    <row r="590" spans="1:4" ht="16.5" customHeight="1" x14ac:dyDescent="0.3">
      <c r="A590" s="8">
        <v>582</v>
      </c>
      <c r="B590" s="12">
        <f t="shared" si="55"/>
        <v>409700.35598637193</v>
      </c>
      <c r="C590" s="12">
        <f t="shared" si="49"/>
        <v>241680822.21325642</v>
      </c>
      <c r="D590" s="12">
        <f t="shared" si="48"/>
        <v>1691765.755492795</v>
      </c>
    </row>
    <row r="591" spans="1:4" ht="16.5" customHeight="1" x14ac:dyDescent="0.3">
      <c r="A591" s="8">
        <v>583</v>
      </c>
      <c r="B591" s="12">
        <f t="shared" si="55"/>
        <v>409700.35598637193</v>
      </c>
      <c r="C591" s="12">
        <f t="shared" si="49"/>
        <v>244921793.32259297</v>
      </c>
      <c r="D591" s="12">
        <f t="shared" si="48"/>
        <v>1714452.5532581508</v>
      </c>
    </row>
    <row r="592" spans="1:4" ht="16.5" customHeight="1" x14ac:dyDescent="0.3">
      <c r="A592" s="8">
        <v>584</v>
      </c>
      <c r="B592" s="12">
        <f t="shared" si="55"/>
        <v>409700.35598637193</v>
      </c>
      <c r="C592" s="12">
        <f t="shared" si="49"/>
        <v>248200732.13921502</v>
      </c>
      <c r="D592" s="12">
        <f t="shared" si="48"/>
        <v>1737405.1249745053</v>
      </c>
    </row>
    <row r="593" spans="1:4" ht="16.5" customHeight="1" x14ac:dyDescent="0.3">
      <c r="A593" s="8">
        <v>585</v>
      </c>
      <c r="B593" s="12">
        <f t="shared" si="55"/>
        <v>409700.35598637193</v>
      </c>
      <c r="C593" s="12">
        <f t="shared" si="49"/>
        <v>251518083.45165908</v>
      </c>
      <c r="D593" s="12">
        <f t="shared" si="48"/>
        <v>1760626.5841616136</v>
      </c>
    </row>
    <row r="594" spans="1:4" ht="16.5" customHeight="1" x14ac:dyDescent="0.3">
      <c r="A594" s="8">
        <v>586</v>
      </c>
      <c r="B594" s="12">
        <f t="shared" si="55"/>
        <v>409700.35598637193</v>
      </c>
      <c r="C594" s="12">
        <f t="shared" si="49"/>
        <v>254874297.2591224</v>
      </c>
      <c r="D594" s="12">
        <f t="shared" si="48"/>
        <v>1784120.0808138568</v>
      </c>
    </row>
    <row r="595" spans="1:4" ht="16.5" customHeight="1" x14ac:dyDescent="0.3">
      <c r="A595" s="8">
        <v>587</v>
      </c>
      <c r="B595" s="12">
        <f t="shared" si="55"/>
        <v>409700.35598637193</v>
      </c>
      <c r="C595" s="12">
        <f t="shared" si="49"/>
        <v>258269828.83250543</v>
      </c>
      <c r="D595" s="12">
        <f t="shared" si="48"/>
        <v>1807888.8018275381</v>
      </c>
    </row>
    <row r="596" spans="1:4" ht="16.5" customHeight="1" x14ac:dyDescent="0.3">
      <c r="A596" s="8">
        <v>588</v>
      </c>
      <c r="B596" s="12">
        <f t="shared" si="55"/>
        <v>409700.35598637193</v>
      </c>
      <c r="C596" s="12">
        <f t="shared" si="49"/>
        <v>261705138.77616939</v>
      </c>
      <c r="D596" s="12">
        <f t="shared" si="48"/>
        <v>1831935.9714331857</v>
      </c>
    </row>
    <row r="597" spans="1:4" ht="16.5" customHeight="1" x14ac:dyDescent="0.3">
      <c r="A597" s="8">
        <v>589</v>
      </c>
      <c r="B597" s="12">
        <f>IF(A597&lt;(B$6*12),B596,0)*(1+B$4)</f>
        <v>471155.40938432771</v>
      </c>
      <c r="C597" s="12">
        <f t="shared" si="49"/>
        <v>265242148.14381525</v>
      </c>
      <c r="D597" s="12">
        <f t="shared" si="48"/>
        <v>1856695.0370067067</v>
      </c>
    </row>
    <row r="598" spans="1:4" ht="16.5" customHeight="1" x14ac:dyDescent="0.3">
      <c r="A598" s="8">
        <v>590</v>
      </c>
      <c r="B598" s="12">
        <f t="shared" ref="B598:B608" si="56">IF(A598&lt;(B$6*12),B597,0)</f>
        <v>471155.40938432771</v>
      </c>
      <c r="C598" s="12">
        <f t="shared" si="49"/>
        <v>268820593.2823478</v>
      </c>
      <c r="D598" s="12">
        <f t="shared" si="48"/>
        <v>1881744.1529764347</v>
      </c>
    </row>
    <row r="599" spans="1:4" ht="16.5" customHeight="1" x14ac:dyDescent="0.3">
      <c r="A599" s="8">
        <v>591</v>
      </c>
      <c r="B599" s="12">
        <f t="shared" si="56"/>
        <v>471155.40938432771</v>
      </c>
      <c r="C599" s="12">
        <f t="shared" si="49"/>
        <v>272440959.6083805</v>
      </c>
      <c r="D599" s="12">
        <f t="shared" si="48"/>
        <v>1907086.7172586636</v>
      </c>
    </row>
    <row r="600" spans="1:4" ht="16.5" customHeight="1" x14ac:dyDescent="0.3">
      <c r="A600" s="8">
        <v>592</v>
      </c>
      <c r="B600" s="12">
        <f t="shared" si="56"/>
        <v>471155.40938432771</v>
      </c>
      <c r="C600" s="12">
        <f t="shared" si="49"/>
        <v>276103738.22514212</v>
      </c>
      <c r="D600" s="12">
        <f t="shared" si="48"/>
        <v>1932726.167575995</v>
      </c>
    </row>
    <row r="601" spans="1:4" ht="16.5" customHeight="1" x14ac:dyDescent="0.3">
      <c r="A601" s="8">
        <v>593</v>
      </c>
      <c r="B601" s="12">
        <f t="shared" si="56"/>
        <v>471155.40938432771</v>
      </c>
      <c r="C601" s="12">
        <f t="shared" si="49"/>
        <v>279809425.98909491</v>
      </c>
      <c r="D601" s="12">
        <f t="shared" si="48"/>
        <v>1958665.9819236645</v>
      </c>
    </row>
    <row r="602" spans="1:4" ht="16.5" customHeight="1" x14ac:dyDescent="0.3">
      <c r="A602" s="8">
        <v>594</v>
      </c>
      <c r="B602" s="12">
        <f t="shared" si="56"/>
        <v>471155.40938432771</v>
      </c>
      <c r="C602" s="12">
        <f t="shared" si="49"/>
        <v>283558525.57733333</v>
      </c>
      <c r="D602" s="12">
        <f t="shared" si="48"/>
        <v>1984909.6790413333</v>
      </c>
    </row>
    <row r="603" spans="1:4" ht="16.5" customHeight="1" x14ac:dyDescent="0.3">
      <c r="A603" s="8">
        <v>595</v>
      </c>
      <c r="B603" s="12">
        <f t="shared" si="56"/>
        <v>471155.40938432771</v>
      </c>
      <c r="C603" s="12">
        <f t="shared" si="49"/>
        <v>287351545.55577224</v>
      </c>
      <c r="D603" s="12">
        <f t="shared" si="48"/>
        <v>2011460.8188904058</v>
      </c>
    </row>
    <row r="604" spans="1:4" ht="16.5" customHeight="1" x14ac:dyDescent="0.3">
      <c r="A604" s="8">
        <v>596</v>
      </c>
      <c r="B604" s="12">
        <f t="shared" si="56"/>
        <v>471155.40938432771</v>
      </c>
      <c r="C604" s="12">
        <f t="shared" si="49"/>
        <v>291189000.44813389</v>
      </c>
      <c r="D604" s="12">
        <f t="shared" si="48"/>
        <v>2038323.0031369373</v>
      </c>
    </row>
    <row r="605" spans="1:4" ht="16.5" customHeight="1" x14ac:dyDescent="0.3">
      <c r="A605" s="8">
        <v>597</v>
      </c>
      <c r="B605" s="12">
        <f t="shared" si="56"/>
        <v>471155.40938432771</v>
      </c>
      <c r="C605" s="12">
        <f t="shared" si="49"/>
        <v>295071410.80574322</v>
      </c>
      <c r="D605" s="12">
        <f t="shared" si="48"/>
        <v>2065499.8756402025</v>
      </c>
    </row>
    <row r="606" spans="1:4" ht="16.5" customHeight="1" x14ac:dyDescent="0.3">
      <c r="A606" s="8">
        <v>598</v>
      </c>
      <c r="B606" s="12">
        <f t="shared" si="56"/>
        <v>471155.40938432771</v>
      </c>
      <c r="C606" s="12">
        <f t="shared" si="49"/>
        <v>298999303.27814072</v>
      </c>
      <c r="D606" s="12">
        <f t="shared" si="48"/>
        <v>2092995.1229469851</v>
      </c>
    </row>
    <row r="607" spans="1:4" ht="16.5" customHeight="1" x14ac:dyDescent="0.3">
      <c r="A607" s="8">
        <v>599</v>
      </c>
      <c r="B607" s="12">
        <f t="shared" si="56"/>
        <v>471155.40938432771</v>
      </c>
      <c r="C607" s="12">
        <f t="shared" si="49"/>
        <v>302973210.68452251</v>
      </c>
      <c r="D607" s="12">
        <f t="shared" si="48"/>
        <v>2120812.4747916576</v>
      </c>
    </row>
    <row r="608" spans="1:4" ht="16.5" customHeight="1" x14ac:dyDescent="0.3">
      <c r="A608" s="8">
        <v>600</v>
      </c>
      <c r="B608" s="12">
        <f t="shared" si="56"/>
        <v>0</v>
      </c>
      <c r="C608" s="12">
        <f t="shared" si="49"/>
        <v>306522516.67663294</v>
      </c>
      <c r="D608" s="12">
        <f t="shared" si="48"/>
        <v>2145657.6167364307</v>
      </c>
    </row>
    <row r="609" spans="1:4" ht="16.5" customHeight="1" x14ac:dyDescent="0.3">
      <c r="A609" s="8">
        <v>601</v>
      </c>
      <c r="B609" s="12">
        <f>IF(A609&lt;(B$6*12),B608,0)*(1+B$4)</f>
        <v>0</v>
      </c>
      <c r="C609" s="12">
        <f t="shared" si="49"/>
        <v>310113402.49356407</v>
      </c>
      <c r="D609" s="12">
        <f t="shared" si="48"/>
        <v>2170793.8174549486</v>
      </c>
    </row>
    <row r="610" spans="1:4" ht="16.5" customHeight="1" x14ac:dyDescent="0.3">
      <c r="A610" s="8">
        <v>602</v>
      </c>
      <c r="B610" s="12">
        <f t="shared" ref="B610:B620" si="57">IF(A610&lt;(B$6*12),B609,0)</f>
        <v>0</v>
      </c>
      <c r="C610" s="12">
        <f t="shared" si="49"/>
        <v>313746355.23950922</v>
      </c>
      <c r="D610" s="12">
        <f t="shared" si="48"/>
        <v>2196224.4866765644</v>
      </c>
    </row>
    <row r="611" spans="1:4" ht="16.5" customHeight="1" x14ac:dyDescent="0.3">
      <c r="A611" s="8">
        <v>603</v>
      </c>
      <c r="B611" s="12">
        <f t="shared" si="57"/>
        <v>0</v>
      </c>
      <c r="C611" s="12">
        <f t="shared" si="49"/>
        <v>317421867.72504687</v>
      </c>
      <c r="D611" s="12">
        <f t="shared" si="48"/>
        <v>2221953.0740753282</v>
      </c>
    </row>
    <row r="612" spans="1:4" ht="16.5" customHeight="1" x14ac:dyDescent="0.3">
      <c r="A612" s="8">
        <v>604</v>
      </c>
      <c r="B612" s="12">
        <f t="shared" si="57"/>
        <v>0</v>
      </c>
      <c r="C612" s="12">
        <f t="shared" si="49"/>
        <v>321140438.5339905</v>
      </c>
      <c r="D612" s="12">
        <f t="shared" si="48"/>
        <v>2247983.0697379336</v>
      </c>
    </row>
    <row r="613" spans="1:4" ht="16.5" customHeight="1" x14ac:dyDescent="0.3">
      <c r="A613" s="8">
        <v>605</v>
      </c>
      <c r="B613" s="12">
        <f t="shared" si="57"/>
        <v>0</v>
      </c>
      <c r="C613" s="12">
        <f t="shared" si="49"/>
        <v>324902572.09102148</v>
      </c>
      <c r="D613" s="12">
        <f t="shared" si="48"/>
        <v>2274318.0046371506</v>
      </c>
    </row>
    <row r="614" spans="1:4" ht="16.5" customHeight="1" x14ac:dyDescent="0.3">
      <c r="A614" s="8">
        <v>606</v>
      </c>
      <c r="B614" s="12">
        <f t="shared" si="57"/>
        <v>0</v>
      </c>
      <c r="C614" s="12">
        <f t="shared" si="49"/>
        <v>328708778.73011446</v>
      </c>
      <c r="D614" s="12">
        <f t="shared" si="48"/>
        <v>2300961.4511108012</v>
      </c>
    </row>
    <row r="615" spans="1:4" ht="16.5" customHeight="1" x14ac:dyDescent="0.3">
      <c r="A615" s="8">
        <v>607</v>
      </c>
      <c r="B615" s="12">
        <f t="shared" si="57"/>
        <v>0</v>
      </c>
      <c r="C615" s="12">
        <f t="shared" si="49"/>
        <v>332559574.7637642</v>
      </c>
      <c r="D615" s="12">
        <f t="shared" si="48"/>
        <v>2327917.0233463496</v>
      </c>
    </row>
    <row r="616" spans="1:4" ht="16.5" customHeight="1" x14ac:dyDescent="0.3">
      <c r="A616" s="8">
        <v>608</v>
      </c>
      <c r="B616" s="12">
        <f t="shared" si="57"/>
        <v>0</v>
      </c>
      <c r="C616" s="12">
        <f t="shared" si="49"/>
        <v>336455482.55302346</v>
      </c>
      <c r="D616" s="12">
        <f t="shared" si="48"/>
        <v>2355188.3778711641</v>
      </c>
    </row>
    <row r="617" spans="1:4" ht="16.5" customHeight="1" x14ac:dyDescent="0.3">
      <c r="A617" s="8">
        <v>609</v>
      </c>
      <c r="B617" s="12">
        <f t="shared" si="57"/>
        <v>0</v>
      </c>
      <c r="C617" s="12">
        <f t="shared" si="49"/>
        <v>340397030.57836133</v>
      </c>
      <c r="D617" s="12">
        <f t="shared" si="48"/>
        <v>2382779.2140485295</v>
      </c>
    </row>
    <row r="618" spans="1:4" ht="16.5" customHeight="1" x14ac:dyDescent="0.3">
      <c r="A618" s="8">
        <v>610</v>
      </c>
      <c r="B618" s="12">
        <f t="shared" si="57"/>
        <v>0</v>
      </c>
      <c r="C618" s="12">
        <f t="shared" si="49"/>
        <v>344384753.51135164</v>
      </c>
      <c r="D618" s="12">
        <f t="shared" si="48"/>
        <v>2410693.2745794617</v>
      </c>
    </row>
    <row r="619" spans="1:4" ht="16.5" customHeight="1" x14ac:dyDescent="0.3">
      <c r="A619" s="8">
        <v>611</v>
      </c>
      <c r="B619" s="12">
        <f t="shared" si="57"/>
        <v>0</v>
      </c>
      <c r="C619" s="12">
        <f t="shared" si="49"/>
        <v>348419192.28720129</v>
      </c>
      <c r="D619" s="12">
        <f t="shared" si="48"/>
        <v>2438934.3460104088</v>
      </c>
    </row>
    <row r="620" spans="1:4" ht="16.5" customHeight="1" x14ac:dyDescent="0.3">
      <c r="A620" s="8">
        <v>612</v>
      </c>
      <c r="B620" s="12">
        <f t="shared" si="57"/>
        <v>0</v>
      </c>
      <c r="C620" s="12">
        <f t="shared" si="49"/>
        <v>352500894.17812824</v>
      </c>
      <c r="D620" s="12">
        <f t="shared" si="48"/>
        <v>2467506.2592468979</v>
      </c>
    </row>
    <row r="621" spans="1:4" ht="16.5" customHeight="1" x14ac:dyDescent="0.3">
      <c r="A621" s="8">
        <v>613</v>
      </c>
      <c r="B621" s="12">
        <f>IF(A621&lt;(B$6*12),B620,0)*(1+B$4)</f>
        <v>0</v>
      </c>
      <c r="C621" s="12">
        <f t="shared" si="49"/>
        <v>356630412.86759907</v>
      </c>
      <c r="D621" s="12">
        <f t="shared" si="48"/>
        <v>2496412.8900731937</v>
      </c>
    </row>
    <row r="622" spans="1:4" ht="16.5" customHeight="1" x14ac:dyDescent="0.3">
      <c r="A622" s="8">
        <v>614</v>
      </c>
      <c r="B622" s="12">
        <f t="shared" ref="B622:B632" si="58">IF(A622&lt;(B$6*12),B621,0)</f>
        <v>0</v>
      </c>
      <c r="C622" s="12">
        <f t="shared" si="49"/>
        <v>360808308.52543598</v>
      </c>
      <c r="D622" s="12">
        <f t="shared" si="48"/>
        <v>2525658.1596780517</v>
      </c>
    </row>
    <row r="623" spans="1:4" ht="16.5" customHeight="1" x14ac:dyDescent="0.3">
      <c r="A623" s="8">
        <v>615</v>
      </c>
      <c r="B623" s="12">
        <f t="shared" si="58"/>
        <v>0</v>
      </c>
      <c r="C623" s="12">
        <f t="shared" si="49"/>
        <v>365035147.88380432</v>
      </c>
      <c r="D623" s="12">
        <f t="shared" si="48"/>
        <v>2555246.0351866302</v>
      </c>
    </row>
    <row r="624" spans="1:4" ht="16.5" customHeight="1" x14ac:dyDescent="0.3">
      <c r="A624" s="8">
        <v>616</v>
      </c>
      <c r="B624" s="12">
        <f t="shared" si="58"/>
        <v>0</v>
      </c>
      <c r="C624" s="12">
        <f t="shared" si="49"/>
        <v>369311504.31408948</v>
      </c>
      <c r="D624" s="12">
        <f t="shared" si="48"/>
        <v>2585180.5301986262</v>
      </c>
    </row>
    <row r="625" spans="1:4" ht="16.5" customHeight="1" x14ac:dyDescent="0.3">
      <c r="A625" s="8">
        <v>617</v>
      </c>
      <c r="B625" s="12">
        <f t="shared" si="58"/>
        <v>0</v>
      </c>
      <c r="C625" s="12">
        <f t="shared" si="49"/>
        <v>373637957.90467513</v>
      </c>
      <c r="D625" s="12">
        <f t="shared" si="48"/>
        <v>2615465.7053327258</v>
      </c>
    </row>
    <row r="626" spans="1:4" ht="16.5" customHeight="1" x14ac:dyDescent="0.3">
      <c r="A626" s="8">
        <v>618</v>
      </c>
      <c r="B626" s="12">
        <f t="shared" si="58"/>
        <v>0</v>
      </c>
      <c r="C626" s="12">
        <f t="shared" si="49"/>
        <v>378015095.53963208</v>
      </c>
      <c r="D626" s="12">
        <f t="shared" si="48"/>
        <v>2646105.6687774248</v>
      </c>
    </row>
    <row r="627" spans="1:4" ht="16.5" customHeight="1" x14ac:dyDescent="0.3">
      <c r="A627" s="8">
        <v>619</v>
      </c>
      <c r="B627" s="12">
        <f t="shared" si="58"/>
        <v>0</v>
      </c>
      <c r="C627" s="12">
        <f t="shared" si="49"/>
        <v>382443510.9783293</v>
      </c>
      <c r="D627" s="12">
        <f t="shared" si="48"/>
        <v>2677104.5768483053</v>
      </c>
    </row>
    <row r="628" spans="1:4" ht="16.5" customHeight="1" x14ac:dyDescent="0.3">
      <c r="A628" s="8">
        <v>620</v>
      </c>
      <c r="B628" s="12">
        <f t="shared" si="58"/>
        <v>0</v>
      </c>
      <c r="C628" s="12">
        <f t="shared" si="49"/>
        <v>386923804.93597746</v>
      </c>
      <c r="D628" s="12">
        <f t="shared" si="48"/>
        <v>2708466.6345518422</v>
      </c>
    </row>
    <row r="629" spans="1:4" ht="16.5" customHeight="1" x14ac:dyDescent="0.3">
      <c r="A629" s="8">
        <v>621</v>
      </c>
      <c r="B629" s="12">
        <f t="shared" si="58"/>
        <v>0</v>
      </c>
      <c r="C629" s="12">
        <f t="shared" si="49"/>
        <v>391456585.16511601</v>
      </c>
      <c r="D629" s="12">
        <f t="shared" si="48"/>
        <v>2740196.096155812</v>
      </c>
    </row>
    <row r="630" spans="1:4" ht="16.5" customHeight="1" x14ac:dyDescent="0.3">
      <c r="A630" s="8">
        <v>622</v>
      </c>
      <c r="B630" s="12">
        <f t="shared" si="58"/>
        <v>0</v>
      </c>
      <c r="C630" s="12">
        <f t="shared" si="49"/>
        <v>396042466.53805488</v>
      </c>
      <c r="D630" s="12">
        <f t="shared" si="48"/>
        <v>2772297.2657663841</v>
      </c>
    </row>
    <row r="631" spans="1:4" ht="16.5" customHeight="1" x14ac:dyDescent="0.3">
      <c r="A631" s="8">
        <v>623</v>
      </c>
      <c r="B631" s="12">
        <f t="shared" si="58"/>
        <v>0</v>
      </c>
      <c r="C631" s="12">
        <f t="shared" si="49"/>
        <v>400682071.13028198</v>
      </c>
      <c r="D631" s="12">
        <f t="shared" si="48"/>
        <v>2804774.4979119739</v>
      </c>
    </row>
    <row r="632" spans="1:4" ht="16.5" customHeight="1" x14ac:dyDescent="0.3">
      <c r="A632" s="8">
        <v>624</v>
      </c>
      <c r="B632" s="12">
        <f t="shared" si="58"/>
        <v>0</v>
      </c>
      <c r="C632" s="12">
        <f t="shared" si="49"/>
        <v>405376028.30484802</v>
      </c>
      <c r="D632" s="12">
        <f t="shared" si="48"/>
        <v>2837632.1981339362</v>
      </c>
    </row>
    <row r="633" spans="1:4" ht="16.5" customHeight="1" x14ac:dyDescent="0.3">
      <c r="A633" s="8">
        <v>625</v>
      </c>
      <c r="B633" s="12">
        <f>IF(A633&lt;(B$6*12),B632,0)*(1+B$4)</f>
        <v>0</v>
      </c>
      <c r="C633" s="12">
        <f t="shared" si="49"/>
        <v>410124974.79773945</v>
      </c>
      <c r="D633" s="12">
        <f t="shared" si="48"/>
        <v>2870874.8235841761</v>
      </c>
    </row>
    <row r="634" spans="1:4" ht="16.5" customHeight="1" x14ac:dyDescent="0.3">
      <c r="A634" s="8">
        <v>626</v>
      </c>
      <c r="B634" s="12">
        <f t="shared" ref="B634:B644" si="59">IF(A634&lt;(B$6*12),B633,0)</f>
        <v>0</v>
      </c>
      <c r="C634" s="12">
        <f t="shared" si="49"/>
        <v>414929554.80425191</v>
      </c>
      <c r="D634" s="12">
        <f t="shared" si="48"/>
        <v>2904506.8836297635</v>
      </c>
    </row>
    <row r="635" spans="1:4" ht="16.5" customHeight="1" x14ac:dyDescent="0.3">
      <c r="A635" s="8">
        <v>627</v>
      </c>
      <c r="B635" s="12">
        <f t="shared" si="59"/>
        <v>0</v>
      </c>
      <c r="C635" s="12">
        <f t="shared" si="49"/>
        <v>419790420.06637549</v>
      </c>
      <c r="D635" s="12">
        <f t="shared" si="48"/>
        <v>2938532.9404646284</v>
      </c>
    </row>
    <row r="636" spans="1:4" ht="16.5" customHeight="1" x14ac:dyDescent="0.3">
      <c r="A636" s="8">
        <v>628</v>
      </c>
      <c r="B636" s="12">
        <f t="shared" si="59"/>
        <v>0</v>
      </c>
      <c r="C636" s="12">
        <f t="shared" si="49"/>
        <v>424708229.96120346</v>
      </c>
      <c r="D636" s="12">
        <f t="shared" si="48"/>
        <v>2972957.6097284243</v>
      </c>
    </row>
    <row r="637" spans="1:4" ht="16.5" customHeight="1" x14ac:dyDescent="0.3">
      <c r="A637" s="8">
        <v>629</v>
      </c>
      <c r="B637" s="12">
        <f t="shared" si="59"/>
        <v>0</v>
      </c>
      <c r="C637" s="12">
        <f t="shared" si="49"/>
        <v>429683651.59037691</v>
      </c>
      <c r="D637" s="12">
        <f t="shared" si="48"/>
        <v>3007785.5611326382</v>
      </c>
    </row>
    <row r="638" spans="1:4" ht="16.5" customHeight="1" x14ac:dyDescent="0.3">
      <c r="A638" s="8">
        <v>630</v>
      </c>
      <c r="B638" s="12">
        <f t="shared" si="59"/>
        <v>0</v>
      </c>
      <c r="C638" s="12">
        <f t="shared" si="49"/>
        <v>434717359.87057739</v>
      </c>
      <c r="D638" s="12">
        <f t="shared" si="48"/>
        <v>3043021.519094042</v>
      </c>
    </row>
    <row r="639" spans="1:4" ht="16.5" customHeight="1" x14ac:dyDescent="0.3">
      <c r="A639" s="8">
        <v>631</v>
      </c>
      <c r="B639" s="12">
        <f t="shared" si="59"/>
        <v>0</v>
      </c>
      <c r="C639" s="12">
        <f t="shared" si="49"/>
        <v>439810037.62507921</v>
      </c>
      <c r="D639" s="12">
        <f t="shared" si="48"/>
        <v>3078670.2633755547</v>
      </c>
    </row>
    <row r="640" spans="1:4" ht="16.5" customHeight="1" x14ac:dyDescent="0.3">
      <c r="A640" s="8">
        <v>632</v>
      </c>
      <c r="B640" s="12">
        <f t="shared" si="59"/>
        <v>0</v>
      </c>
      <c r="C640" s="12">
        <f t="shared" si="49"/>
        <v>444962375.67637461</v>
      </c>
      <c r="D640" s="12">
        <f t="shared" si="48"/>
        <v>3114736.6297346223</v>
      </c>
    </row>
    <row r="641" spans="1:4" ht="16.5" customHeight="1" x14ac:dyDescent="0.3">
      <c r="A641" s="8">
        <v>633</v>
      </c>
      <c r="B641" s="12">
        <f t="shared" si="59"/>
        <v>0</v>
      </c>
      <c r="C641" s="12">
        <f t="shared" si="49"/>
        <v>450175072.93988395</v>
      </c>
      <c r="D641" s="12">
        <f t="shared" si="48"/>
        <v>3151225.5105791879</v>
      </c>
    </row>
    <row r="642" spans="1:4" ht="16.5" customHeight="1" x14ac:dyDescent="0.3">
      <c r="A642" s="8">
        <v>634</v>
      </c>
      <c r="B642" s="12">
        <f t="shared" si="59"/>
        <v>0</v>
      </c>
      <c r="C642" s="12">
        <f t="shared" si="49"/>
        <v>455448836.5187636</v>
      </c>
      <c r="D642" s="12">
        <f t="shared" si="48"/>
        <v>3188141.8556313454</v>
      </c>
    </row>
    <row r="643" spans="1:4" ht="16.5" customHeight="1" x14ac:dyDescent="0.3">
      <c r="A643" s="8">
        <v>635</v>
      </c>
      <c r="B643" s="12">
        <f t="shared" si="59"/>
        <v>0</v>
      </c>
      <c r="C643" s="12">
        <f t="shared" si="49"/>
        <v>460784381.79982477</v>
      </c>
      <c r="D643" s="12">
        <f t="shared" si="48"/>
        <v>3225490.6725987736</v>
      </c>
    </row>
    <row r="644" spans="1:4" ht="16.5" customHeight="1" x14ac:dyDescent="0.3">
      <c r="A644" s="8">
        <v>636</v>
      </c>
      <c r="B644" s="12">
        <f t="shared" si="59"/>
        <v>0</v>
      </c>
      <c r="C644" s="12">
        <f t="shared" si="49"/>
        <v>466182432.55057573</v>
      </c>
      <c r="D644" s="12">
        <f t="shared" si="48"/>
        <v>3263277.02785403</v>
      </c>
    </row>
    <row r="645" spans="1:4" ht="16.5" customHeight="1" x14ac:dyDescent="0.3">
      <c r="A645" s="8">
        <v>637</v>
      </c>
      <c r="B645" s="12">
        <f>IF(A645&lt;(B$6*12),B644,0)*(1+B$4)</f>
        <v>0</v>
      </c>
      <c r="C645" s="12">
        <f t="shared" si="49"/>
        <v>471643721.01740086</v>
      </c>
      <c r="D645" s="12">
        <f t="shared" si="48"/>
        <v>3301506.0471218061</v>
      </c>
    </row>
    <row r="646" spans="1:4" ht="16.5" customHeight="1" x14ac:dyDescent="0.3">
      <c r="A646" s="8">
        <v>638</v>
      </c>
      <c r="B646" s="12">
        <f t="shared" ref="B646:B656" si="60">IF(A646&lt;(B$6*12),B645,0)</f>
        <v>0</v>
      </c>
      <c r="C646" s="12">
        <f t="shared" si="49"/>
        <v>477168988.02489024</v>
      </c>
      <c r="D646" s="12">
        <f t="shared" si="48"/>
        <v>3340182.9161742316</v>
      </c>
    </row>
    <row r="647" spans="1:4" ht="16.5" customHeight="1" x14ac:dyDescent="0.3">
      <c r="A647" s="8">
        <v>639</v>
      </c>
      <c r="B647" s="12">
        <f t="shared" si="60"/>
        <v>0</v>
      </c>
      <c r="C647" s="12">
        <f t="shared" si="49"/>
        <v>482758983.07633233</v>
      </c>
      <c r="D647" s="12">
        <f t="shared" si="48"/>
        <v>3379312.8815343264</v>
      </c>
    </row>
    <row r="648" spans="1:4" ht="16.5" customHeight="1" x14ac:dyDescent="0.3">
      <c r="A648" s="8">
        <v>640</v>
      </c>
      <c r="B648" s="12">
        <f t="shared" si="60"/>
        <v>0</v>
      </c>
      <c r="C648" s="12">
        <f t="shared" si="49"/>
        <v>488414464.45538449</v>
      </c>
      <c r="D648" s="12">
        <f t="shared" si="48"/>
        <v>3418901.2511876915</v>
      </c>
    </row>
    <row r="649" spans="1:4" ht="16.5" customHeight="1" x14ac:dyDescent="0.3">
      <c r="A649" s="8">
        <v>641</v>
      </c>
      <c r="B649" s="12">
        <f t="shared" si="60"/>
        <v>0</v>
      </c>
      <c r="C649" s="12">
        <f t="shared" si="49"/>
        <v>494136199.32893401</v>
      </c>
      <c r="D649" s="12">
        <f t="shared" si="48"/>
        <v>3458953.3953025383</v>
      </c>
    </row>
    <row r="650" spans="1:4" ht="16.5" customHeight="1" x14ac:dyDescent="0.3">
      <c r="A650" s="8">
        <v>642</v>
      </c>
      <c r="B650" s="12">
        <f t="shared" si="60"/>
        <v>0</v>
      </c>
      <c r="C650" s="12">
        <f t="shared" si="49"/>
        <v>499924963.85116458</v>
      </c>
      <c r="D650" s="12">
        <f t="shared" si="48"/>
        <v>3499474.7469581519</v>
      </c>
    </row>
    <row r="651" spans="1:4" ht="16.5" customHeight="1" x14ac:dyDescent="0.3">
      <c r="A651" s="8">
        <v>643</v>
      </c>
      <c r="B651" s="12">
        <f t="shared" si="60"/>
        <v>0</v>
      </c>
      <c r="C651" s="12">
        <f t="shared" si="49"/>
        <v>505781543.26884168</v>
      </c>
      <c r="D651" s="12">
        <f t="shared" si="48"/>
        <v>3540470.8028818918</v>
      </c>
    </row>
    <row r="652" spans="1:4" ht="16.5" customHeight="1" x14ac:dyDescent="0.3">
      <c r="A652" s="8">
        <v>644</v>
      </c>
      <c r="B652" s="12">
        <f t="shared" si="60"/>
        <v>0</v>
      </c>
      <c r="C652" s="12">
        <f t="shared" si="49"/>
        <v>511706732.02783138</v>
      </c>
      <c r="D652" s="12">
        <f t="shared" si="48"/>
        <v>3581947.1241948195</v>
      </c>
    </row>
    <row r="653" spans="1:4" ht="16.5" customHeight="1" x14ac:dyDescent="0.3">
      <c r="A653" s="8">
        <v>645</v>
      </c>
      <c r="B653" s="12">
        <f t="shared" si="60"/>
        <v>0</v>
      </c>
      <c r="C653" s="12">
        <f t="shared" si="49"/>
        <v>517701333.88086712</v>
      </c>
      <c r="D653" s="12">
        <f t="shared" si="48"/>
        <v>3623909.33716607</v>
      </c>
    </row>
    <row r="654" spans="1:4" ht="16.5" customHeight="1" x14ac:dyDescent="0.3">
      <c r="A654" s="8">
        <v>646</v>
      </c>
      <c r="B654" s="12">
        <f t="shared" si="60"/>
        <v>0</v>
      </c>
      <c r="C654" s="12">
        <f t="shared" si="49"/>
        <v>523766161.99657875</v>
      </c>
      <c r="D654" s="12">
        <f t="shared" si="48"/>
        <v>3666363.1339760511</v>
      </c>
    </row>
    <row r="655" spans="1:4" ht="16.5" customHeight="1" x14ac:dyDescent="0.3">
      <c r="A655" s="8">
        <v>647</v>
      </c>
      <c r="B655" s="12">
        <f t="shared" si="60"/>
        <v>0</v>
      </c>
      <c r="C655" s="12">
        <f t="shared" si="49"/>
        <v>529902039.06979913</v>
      </c>
      <c r="D655" s="12">
        <f t="shared" si="48"/>
        <v>3709314.2734885938</v>
      </c>
    </row>
    <row r="656" spans="1:4" ht="16.5" customHeight="1" x14ac:dyDescent="0.3">
      <c r="A656" s="8">
        <v>648</v>
      </c>
      <c r="B656" s="12">
        <f t="shared" si="60"/>
        <v>0</v>
      </c>
      <c r="C656" s="12">
        <f t="shared" si="49"/>
        <v>536109797.43316275</v>
      </c>
      <c r="D656" s="12">
        <f t="shared" si="48"/>
        <v>3752768.5820321394</v>
      </c>
    </row>
    <row r="657" spans="1:4" ht="16.5" customHeight="1" x14ac:dyDescent="0.3">
      <c r="A657" s="8">
        <v>649</v>
      </c>
      <c r="B657" s="12">
        <f>IF(A657&lt;(B$6*12),B656,0)*(1+B$4)</f>
        <v>0</v>
      </c>
      <c r="C657" s="12">
        <f t="shared" si="49"/>
        <v>542390279.17001164</v>
      </c>
      <c r="D657" s="12">
        <f t="shared" si="48"/>
        <v>3796731.9541900815</v>
      </c>
    </row>
    <row r="658" spans="1:4" ht="16.5" customHeight="1" x14ac:dyDescent="0.3">
      <c r="A658" s="8">
        <v>650</v>
      </c>
      <c r="B658" s="12">
        <f t="shared" ref="B658:B668" si="61">IF(A658&lt;(B$6*12),B657,0)</f>
        <v>0</v>
      </c>
      <c r="C658" s="12">
        <f t="shared" si="49"/>
        <v>548744336.22862446</v>
      </c>
      <c r="D658" s="12">
        <f t="shared" si="48"/>
        <v>3841210.3536003712</v>
      </c>
    </row>
    <row r="659" spans="1:4" ht="16.5" customHeight="1" x14ac:dyDescent="0.3">
      <c r="A659" s="8">
        <v>651</v>
      </c>
      <c r="B659" s="12">
        <f t="shared" si="61"/>
        <v>0</v>
      </c>
      <c r="C659" s="12">
        <f t="shared" si="49"/>
        <v>555172830.53778291</v>
      </c>
      <c r="D659" s="12">
        <f t="shared" si="48"/>
        <v>3886209.8137644804</v>
      </c>
    </row>
    <row r="660" spans="1:4" ht="16.5" customHeight="1" x14ac:dyDescent="0.3">
      <c r="A660" s="8">
        <v>652</v>
      </c>
      <c r="B660" s="12">
        <f t="shared" si="61"/>
        <v>0</v>
      </c>
      <c r="C660" s="12">
        <f t="shared" si="49"/>
        <v>561676634.12369287</v>
      </c>
      <c r="D660" s="12">
        <f t="shared" si="48"/>
        <v>3931736.4388658502</v>
      </c>
    </row>
    <row r="661" spans="1:4" ht="16.5" customHeight="1" x14ac:dyDescent="0.3">
      <c r="A661" s="8">
        <v>653</v>
      </c>
      <c r="B661" s="12">
        <f t="shared" si="61"/>
        <v>0</v>
      </c>
      <c r="C661" s="12">
        <f t="shared" si="49"/>
        <v>568256629.22827482</v>
      </c>
      <c r="D661" s="12">
        <f t="shared" si="48"/>
        <v>3977796.4045979236</v>
      </c>
    </row>
    <row r="662" spans="1:4" ht="16.5" customHeight="1" x14ac:dyDescent="0.3">
      <c r="A662" s="8">
        <v>654</v>
      </c>
      <c r="B662" s="12">
        <f t="shared" si="61"/>
        <v>0</v>
      </c>
      <c r="C662" s="12">
        <f t="shared" si="49"/>
        <v>574913708.42884004</v>
      </c>
      <c r="D662" s="12">
        <f t="shared" si="48"/>
        <v>4024395.9590018801</v>
      </c>
    </row>
    <row r="663" spans="1:4" ht="16.5" customHeight="1" x14ac:dyDescent="0.3">
      <c r="A663" s="8">
        <v>655</v>
      </c>
      <c r="B663" s="12">
        <f t="shared" si="61"/>
        <v>0</v>
      </c>
      <c r="C663" s="12">
        <f t="shared" si="49"/>
        <v>581648774.75916874</v>
      </c>
      <c r="D663" s="12">
        <f t="shared" si="48"/>
        <v>4071541.4233141812</v>
      </c>
    </row>
    <row r="664" spans="1:4" ht="16.5" customHeight="1" x14ac:dyDescent="0.3">
      <c r="A664" s="8">
        <v>656</v>
      </c>
      <c r="B664" s="12">
        <f t="shared" si="61"/>
        <v>0</v>
      </c>
      <c r="C664" s="12">
        <f t="shared" si="49"/>
        <v>588462741.83200693</v>
      </c>
      <c r="D664" s="12">
        <f t="shared" si="48"/>
        <v>4119239.1928240485</v>
      </c>
    </row>
    <row r="665" spans="1:4" ht="16.5" customHeight="1" x14ac:dyDescent="0.3">
      <c r="A665" s="8">
        <v>657</v>
      </c>
      <c r="B665" s="12">
        <f t="shared" si="61"/>
        <v>0</v>
      </c>
      <c r="C665" s="12">
        <f t="shared" si="49"/>
        <v>595356533.96299803</v>
      </c>
      <c r="D665" s="12">
        <f t="shared" si="48"/>
        <v>4167495.7377409865</v>
      </c>
    </row>
    <row r="666" spans="1:4" ht="16.5" customHeight="1" x14ac:dyDescent="0.3">
      <c r="A666" s="8">
        <v>658</v>
      </c>
      <c r="B666" s="12">
        <f t="shared" si="61"/>
        <v>0</v>
      </c>
      <c r="C666" s="12">
        <f t="shared" si="49"/>
        <v>602331086.2960664</v>
      </c>
      <c r="D666" s="12">
        <f t="shared" si="48"/>
        <v>4216317.6040724646</v>
      </c>
    </row>
    <row r="667" spans="1:4" ht="16.5" customHeight="1" x14ac:dyDescent="0.3">
      <c r="A667" s="8">
        <v>659</v>
      </c>
      <c r="B667" s="12">
        <f t="shared" si="61"/>
        <v>0</v>
      </c>
      <c r="C667" s="12">
        <f t="shared" si="49"/>
        <v>609387344.93026984</v>
      </c>
      <c r="D667" s="12">
        <f t="shared" si="48"/>
        <v>4265711.4145118892</v>
      </c>
    </row>
    <row r="668" spans="1:4" ht="16.5" customHeight="1" x14ac:dyDescent="0.3">
      <c r="A668" s="8">
        <v>660</v>
      </c>
      <c r="B668" s="12">
        <f t="shared" si="61"/>
        <v>0</v>
      </c>
      <c r="C668" s="12">
        <f t="shared" si="49"/>
        <v>616526267.04813802</v>
      </c>
      <c r="D668" s="12">
        <f t="shared" si="48"/>
        <v>4315683.8693369664</v>
      </c>
    </row>
    <row r="669" spans="1:4" ht="16.5" customHeight="1" x14ac:dyDescent="0.3">
      <c r="A669" s="8">
        <v>661</v>
      </c>
      <c r="B669" s="12">
        <f>IF(A669&lt;(B$6*12),B668,0)*(1+B$4)</f>
        <v>0</v>
      </c>
      <c r="C669" s="12">
        <f t="shared" si="49"/>
        <v>623748821.04551435</v>
      </c>
      <c r="D669" s="12">
        <f t="shared" si="48"/>
        <v>4366241.7473186003</v>
      </c>
    </row>
    <row r="670" spans="1:4" ht="16.5" customHeight="1" x14ac:dyDescent="0.3">
      <c r="A670" s="8">
        <v>662</v>
      </c>
      <c r="B670" s="12">
        <f t="shared" ref="B670:B680" si="62">IF(A670&lt;(B$6*12),B669,0)</f>
        <v>0</v>
      </c>
      <c r="C670" s="12">
        <f t="shared" si="49"/>
        <v>631055986.66291904</v>
      </c>
      <c r="D670" s="12">
        <f t="shared" si="48"/>
        <v>4417391.9066404337</v>
      </c>
    </row>
    <row r="671" spans="1:4" ht="16.5" customHeight="1" x14ac:dyDescent="0.3">
      <c r="A671" s="8">
        <v>663</v>
      </c>
      <c r="B671" s="12">
        <f t="shared" si="62"/>
        <v>0</v>
      </c>
      <c r="C671" s="12">
        <f t="shared" si="49"/>
        <v>638448755.11845124</v>
      </c>
      <c r="D671" s="12">
        <f t="shared" si="48"/>
        <v>4469141.2858291585</v>
      </c>
    </row>
    <row r="672" spans="1:4" ht="16.5" customHeight="1" x14ac:dyDescent="0.3">
      <c r="A672" s="8">
        <v>664</v>
      </c>
      <c r="B672" s="12">
        <f t="shared" si="62"/>
        <v>0</v>
      </c>
      <c r="C672" s="12">
        <f t="shared" si="49"/>
        <v>645928129.2422477</v>
      </c>
      <c r="D672" s="12">
        <f t="shared" si="48"/>
        <v>4521496.9046957344</v>
      </c>
    </row>
    <row r="673" spans="1:4" ht="16.5" customHeight="1" x14ac:dyDescent="0.3">
      <c r="A673" s="8">
        <v>665</v>
      </c>
      <c r="B673" s="12">
        <f t="shared" si="62"/>
        <v>0</v>
      </c>
      <c r="C673" s="12">
        <f t="shared" si="49"/>
        <v>653495123.612517</v>
      </c>
      <c r="D673" s="12">
        <f t="shared" si="48"/>
        <v>4574465.8652876187</v>
      </c>
    </row>
    <row r="674" spans="1:4" ht="16.5" customHeight="1" x14ac:dyDescent="0.3">
      <c r="A674" s="8">
        <v>666</v>
      </c>
      <c r="B674" s="12">
        <f t="shared" si="62"/>
        <v>0</v>
      </c>
      <c r="C674" s="12">
        <f t="shared" si="49"/>
        <v>661150764.69316697</v>
      </c>
      <c r="D674" s="12">
        <f t="shared" si="48"/>
        <v>4628055.3528521685</v>
      </c>
    </row>
    <row r="675" spans="1:4" ht="16.5" customHeight="1" x14ac:dyDescent="0.3">
      <c r="A675" s="8">
        <v>667</v>
      </c>
      <c r="B675" s="12">
        <f t="shared" si="62"/>
        <v>0</v>
      </c>
      <c r="C675" s="12">
        <f t="shared" si="49"/>
        <v>668896090.97304499</v>
      </c>
      <c r="D675" s="12">
        <f t="shared" si="48"/>
        <v>4682272.6368113151</v>
      </c>
    </row>
    <row r="676" spans="1:4" ht="16.5" customHeight="1" x14ac:dyDescent="0.3">
      <c r="A676" s="8">
        <v>668</v>
      </c>
      <c r="B676" s="12">
        <f t="shared" si="62"/>
        <v>0</v>
      </c>
      <c r="C676" s="12">
        <f t="shared" si="49"/>
        <v>676732153.1068089</v>
      </c>
      <c r="D676" s="12">
        <f t="shared" si="48"/>
        <v>4737125.0717476625</v>
      </c>
    </row>
    <row r="677" spans="1:4" ht="16.5" customHeight="1" x14ac:dyDescent="0.3">
      <c r="A677" s="8">
        <v>669</v>
      </c>
      <c r="B677" s="12">
        <f t="shared" si="62"/>
        <v>0</v>
      </c>
      <c r="C677" s="12">
        <f t="shared" si="49"/>
        <v>684660014.05744863</v>
      </c>
      <c r="D677" s="12">
        <f t="shared" si="48"/>
        <v>4792620.0984021407</v>
      </c>
    </row>
    <row r="678" spans="1:4" ht="16.5" customHeight="1" x14ac:dyDescent="0.3">
      <c r="A678" s="8">
        <v>670</v>
      </c>
      <c r="B678" s="12">
        <f t="shared" si="62"/>
        <v>0</v>
      </c>
      <c r="C678" s="12">
        <f t="shared" si="49"/>
        <v>692680749.24047732</v>
      </c>
      <c r="D678" s="12">
        <f t="shared" si="48"/>
        <v>4848765.2446833411</v>
      </c>
    </row>
    <row r="679" spans="1:4" ht="16.5" customHeight="1" x14ac:dyDescent="0.3">
      <c r="A679" s="8">
        <v>671</v>
      </c>
      <c r="B679" s="12">
        <f t="shared" si="62"/>
        <v>0</v>
      </c>
      <c r="C679" s="12">
        <f t="shared" si="49"/>
        <v>700795446.66981125</v>
      </c>
      <c r="D679" s="12">
        <f t="shared" si="48"/>
        <v>4905568.1266886787</v>
      </c>
    </row>
    <row r="680" spans="1:4" ht="16.5" customHeight="1" x14ac:dyDescent="0.3">
      <c r="A680" s="8">
        <v>672</v>
      </c>
      <c r="B680" s="12">
        <f t="shared" si="62"/>
        <v>0</v>
      </c>
      <c r="C680" s="12">
        <f t="shared" si="49"/>
        <v>709005207.10535967</v>
      </c>
      <c r="D680" s="12">
        <f t="shared" si="48"/>
        <v>4963036.4497375181</v>
      </c>
    </row>
    <row r="681" spans="1:4" ht="16.5" customHeight="1" x14ac:dyDescent="0.3">
      <c r="A681" s="8">
        <v>673</v>
      </c>
      <c r="B681" s="12">
        <f>IF(A681&lt;(B$6*12),B680,0)*(1+B$4)</f>
        <v>0</v>
      </c>
      <c r="C681" s="12">
        <f t="shared" si="49"/>
        <v>717311144.20234239</v>
      </c>
      <c r="D681" s="12">
        <f t="shared" si="48"/>
        <v>5021178.0094163967</v>
      </c>
    </row>
    <row r="682" spans="1:4" ht="16.5" customHeight="1" x14ac:dyDescent="0.3">
      <c r="A682" s="8">
        <v>674</v>
      </c>
      <c r="B682" s="12">
        <f t="shared" ref="B682:B692" si="63">IF(A682&lt;(B$6*12),B681,0)</f>
        <v>0</v>
      </c>
      <c r="C682" s="12">
        <f t="shared" si="49"/>
        <v>725714384.66235781</v>
      </c>
      <c r="D682" s="12">
        <f t="shared" si="48"/>
        <v>5080000.6926365048</v>
      </c>
    </row>
    <row r="683" spans="1:4" ht="16.5" customHeight="1" x14ac:dyDescent="0.3">
      <c r="A683" s="8">
        <v>675</v>
      </c>
      <c r="B683" s="12">
        <f t="shared" si="63"/>
        <v>0</v>
      </c>
      <c r="C683" s="12">
        <f t="shared" si="49"/>
        <v>734216068.38621986</v>
      </c>
      <c r="D683" s="12">
        <f t="shared" si="48"/>
        <v>5139512.4787035389</v>
      </c>
    </row>
    <row r="684" spans="1:4" ht="16.5" customHeight="1" x14ac:dyDescent="0.3">
      <c r="A684" s="8">
        <v>676</v>
      </c>
      <c r="B684" s="12">
        <f t="shared" si="63"/>
        <v>0</v>
      </c>
      <c r="C684" s="12">
        <f t="shared" si="49"/>
        <v>742817348.62858582</v>
      </c>
      <c r="D684" s="12">
        <f t="shared" si="48"/>
        <v>5199721.4404001012</v>
      </c>
    </row>
    <row r="685" spans="1:4" ht="16.5" customHeight="1" x14ac:dyDescent="0.3">
      <c r="A685" s="8">
        <v>677</v>
      </c>
      <c r="B685" s="12">
        <f t="shared" si="63"/>
        <v>0</v>
      </c>
      <c r="C685" s="12">
        <f t="shared" si="49"/>
        <v>751519392.15439546</v>
      </c>
      <c r="D685" s="12">
        <f t="shared" si="48"/>
        <v>5260635.7450807681</v>
      </c>
    </row>
    <row r="686" spans="1:4" ht="16.5" customHeight="1" x14ac:dyDescent="0.3">
      <c r="A686" s="8">
        <v>678</v>
      </c>
      <c r="B686" s="12">
        <f t="shared" si="63"/>
        <v>0</v>
      </c>
      <c r="C686" s="12">
        <f t="shared" si="49"/>
        <v>760323379.39714289</v>
      </c>
      <c r="D686" s="12">
        <f t="shared" si="48"/>
        <v>5322263.6557800006</v>
      </c>
    </row>
    <row r="687" spans="1:4" ht="16.5" customHeight="1" x14ac:dyDescent="0.3">
      <c r="A687" s="8">
        <v>679</v>
      </c>
      <c r="B687" s="12">
        <f t="shared" si="63"/>
        <v>0</v>
      </c>
      <c r="C687" s="12">
        <f t="shared" si="49"/>
        <v>769230504.61900258</v>
      </c>
      <c r="D687" s="12">
        <f t="shared" si="48"/>
        <v>5384613.5323330183</v>
      </c>
    </row>
    <row r="688" spans="1:4" ht="16.5" customHeight="1" x14ac:dyDescent="0.3">
      <c r="A688" s="8">
        <v>680</v>
      </c>
      <c r="B688" s="12">
        <f t="shared" si="63"/>
        <v>0</v>
      </c>
      <c r="C688" s="12">
        <f t="shared" si="49"/>
        <v>778241976.07283103</v>
      </c>
      <c r="D688" s="12">
        <f t="shared" si="48"/>
        <v>5447693.8325098176</v>
      </c>
    </row>
    <row r="689" spans="1:4" ht="16.5" customHeight="1" x14ac:dyDescent="0.3">
      <c r="A689" s="8">
        <v>681</v>
      </c>
      <c r="B689" s="12">
        <f t="shared" si="63"/>
        <v>0</v>
      </c>
      <c r="C689" s="12">
        <f t="shared" si="49"/>
        <v>787359016.16606677</v>
      </c>
      <c r="D689" s="12">
        <f t="shared" si="48"/>
        <v>5511513.1131624673</v>
      </c>
    </row>
    <row r="690" spans="1:4" ht="16.5" customHeight="1" x14ac:dyDescent="0.3">
      <c r="A690" s="8">
        <v>682</v>
      </c>
      <c r="B690" s="12">
        <f t="shared" si="63"/>
        <v>0</v>
      </c>
      <c r="C690" s="12">
        <f t="shared" si="49"/>
        <v>796582861.62654972</v>
      </c>
      <c r="D690" s="12">
        <f t="shared" si="48"/>
        <v>5576080.0313858483</v>
      </c>
    </row>
    <row r="691" spans="1:4" ht="16.5" customHeight="1" x14ac:dyDescent="0.3">
      <c r="A691" s="8">
        <v>683</v>
      </c>
      <c r="B691" s="12">
        <f t="shared" si="63"/>
        <v>0</v>
      </c>
      <c r="C691" s="12">
        <f t="shared" si="49"/>
        <v>805914763.67028379</v>
      </c>
      <c r="D691" s="12">
        <f t="shared" si="48"/>
        <v>5641403.3456919864</v>
      </c>
    </row>
    <row r="692" spans="1:4" ht="16.5" customHeight="1" x14ac:dyDescent="0.3">
      <c r="A692" s="8">
        <v>684</v>
      </c>
      <c r="B692" s="12">
        <f t="shared" si="63"/>
        <v>0</v>
      </c>
      <c r="C692" s="12">
        <f t="shared" si="49"/>
        <v>815355988.17116439</v>
      </c>
      <c r="D692" s="12">
        <f t="shared" si="48"/>
        <v>5707491.9171981504</v>
      </c>
    </row>
    <row r="693" spans="1:4" ht="16.5" customHeight="1" x14ac:dyDescent="0.3">
      <c r="A693" s="8">
        <v>685</v>
      </c>
      <c r="B693" s="12">
        <f>IF(A693&lt;(B$6*12),B692,0)*(1+B$4)</f>
        <v>0</v>
      </c>
      <c r="C693" s="12">
        <f t="shared" si="49"/>
        <v>824907815.83269453</v>
      </c>
      <c r="D693" s="12">
        <f t="shared" si="48"/>
        <v>5774354.7108288622</v>
      </c>
    </row>
    <row r="694" spans="1:4" ht="16.5" customHeight="1" x14ac:dyDescent="0.3">
      <c r="A694" s="8">
        <v>686</v>
      </c>
      <c r="B694" s="12">
        <f t="shared" ref="B694:B704" si="64">IF(A694&lt;(B$6*12),B693,0)</f>
        <v>0</v>
      </c>
      <c r="C694" s="12">
        <f t="shared" si="49"/>
        <v>834571542.36171222</v>
      </c>
      <c r="D694" s="12">
        <f t="shared" si="48"/>
        <v>5842000.7965319855</v>
      </c>
    </row>
    <row r="695" spans="1:4" ht="16.5" customHeight="1" x14ac:dyDescent="0.3">
      <c r="A695" s="8">
        <v>687</v>
      </c>
      <c r="B695" s="12">
        <f t="shared" si="64"/>
        <v>0</v>
      </c>
      <c r="C695" s="12">
        <f t="shared" si="49"/>
        <v>844348478.64415359</v>
      </c>
      <c r="D695" s="12">
        <f t="shared" si="48"/>
        <v>5910439.3505090754</v>
      </c>
    </row>
    <row r="696" spans="1:4" ht="16.5" customHeight="1" x14ac:dyDescent="0.3">
      <c r="A696" s="8">
        <v>688</v>
      </c>
      <c r="B696" s="12">
        <f t="shared" si="64"/>
        <v>0</v>
      </c>
      <c r="C696" s="12">
        <f t="shared" si="49"/>
        <v>854239950.92287445</v>
      </c>
      <c r="D696" s="12">
        <f t="shared" si="48"/>
        <v>5979679.6564601213</v>
      </c>
    </row>
    <row r="697" spans="1:4" ht="16.5" customHeight="1" x14ac:dyDescent="0.3">
      <c r="A697" s="8">
        <v>689</v>
      </c>
      <c r="B697" s="12">
        <f t="shared" si="64"/>
        <v>0</v>
      </c>
      <c r="C697" s="12">
        <f t="shared" si="49"/>
        <v>864247300.97755551</v>
      </c>
      <c r="D697" s="12">
        <f t="shared" si="48"/>
        <v>6049731.1068428885</v>
      </c>
    </row>
    <row r="698" spans="1:4" ht="16.5" customHeight="1" x14ac:dyDescent="0.3">
      <c r="A698" s="8">
        <v>690</v>
      </c>
      <c r="B698" s="12">
        <f t="shared" si="64"/>
        <v>0</v>
      </c>
      <c r="C698" s="12">
        <f t="shared" si="49"/>
        <v>874371886.30671513</v>
      </c>
      <c r="D698" s="12">
        <f t="shared" si="48"/>
        <v>6120603.2041470064</v>
      </c>
    </row>
    <row r="699" spans="1:4" ht="16.5" customHeight="1" x14ac:dyDescent="0.3">
      <c r="A699" s="8">
        <v>691</v>
      </c>
      <c r="B699" s="12">
        <f t="shared" si="64"/>
        <v>0</v>
      </c>
      <c r="C699" s="12">
        <f t="shared" si="49"/>
        <v>884615080.31185377</v>
      </c>
      <c r="D699" s="12">
        <f t="shared" si="48"/>
        <v>6192305.5621829769</v>
      </c>
    </row>
    <row r="700" spans="1:4" ht="16.5" customHeight="1" x14ac:dyDescent="0.3">
      <c r="A700" s="8">
        <v>692</v>
      </c>
      <c r="B700" s="12">
        <f t="shared" si="64"/>
        <v>0</v>
      </c>
      <c r="C700" s="12">
        <f t="shared" si="49"/>
        <v>894978272.48375654</v>
      </c>
      <c r="D700" s="12">
        <f t="shared" si="48"/>
        <v>6264847.9073862955</v>
      </c>
    </row>
    <row r="701" spans="1:4" ht="16.5" customHeight="1" x14ac:dyDescent="0.3">
      <c r="A701" s="8">
        <v>693</v>
      </c>
      <c r="B701" s="12">
        <f t="shared" si="64"/>
        <v>0</v>
      </c>
      <c r="C701" s="12">
        <f t="shared" si="49"/>
        <v>905462868.59097767</v>
      </c>
      <c r="D701" s="12">
        <f t="shared" si="48"/>
        <v>6338240.080136844</v>
      </c>
    </row>
    <row r="702" spans="1:4" ht="16.5" customHeight="1" x14ac:dyDescent="0.3">
      <c r="A702" s="8">
        <v>694</v>
      </c>
      <c r="B702" s="12">
        <f t="shared" si="64"/>
        <v>0</v>
      </c>
      <c r="C702" s="12">
        <f t="shared" si="49"/>
        <v>916070290.87053311</v>
      </c>
      <c r="D702" s="12">
        <f t="shared" si="48"/>
        <v>6412492.0360937323</v>
      </c>
    </row>
    <row r="703" spans="1:4" ht="16.5" customHeight="1" x14ac:dyDescent="0.3">
      <c r="A703" s="8">
        <v>695</v>
      </c>
      <c r="B703" s="12">
        <f t="shared" si="64"/>
        <v>0</v>
      </c>
      <c r="C703" s="12">
        <f t="shared" si="49"/>
        <v>926801978.22082734</v>
      </c>
      <c r="D703" s="12">
        <f t="shared" si="48"/>
        <v>6487613.8475457914</v>
      </c>
    </row>
    <row r="704" spans="1:4" ht="16.5" customHeight="1" x14ac:dyDescent="0.3">
      <c r="A704" s="8">
        <v>696</v>
      </c>
      <c r="B704" s="12">
        <f t="shared" si="64"/>
        <v>0</v>
      </c>
      <c r="C704" s="12">
        <f t="shared" si="49"/>
        <v>937659386.3968401</v>
      </c>
      <c r="D704" s="12">
        <f t="shared" si="48"/>
        <v>6563615.7047778806</v>
      </c>
    </row>
    <row r="705" spans="1:4" ht="16.5" customHeight="1" x14ac:dyDescent="0.3">
      <c r="A705" s="8">
        <v>697</v>
      </c>
      <c r="B705" s="12">
        <f>IF(A705&lt;(B$6*12),B704,0)*(1+B$4)</f>
        <v>0</v>
      </c>
      <c r="C705" s="12">
        <f t="shared" si="49"/>
        <v>948643988.20759976</v>
      </c>
      <c r="D705" s="12">
        <f t="shared" si="48"/>
        <v>6640507.9174531987</v>
      </c>
    </row>
    <row r="706" spans="1:4" ht="16.5" customHeight="1" x14ac:dyDescent="0.3">
      <c r="A706" s="8">
        <v>698</v>
      </c>
      <c r="B706" s="12">
        <f t="shared" ref="B706:B716" si="65">IF(A706&lt;(B$6*12),B705,0)</f>
        <v>0</v>
      </c>
      <c r="C706" s="12">
        <f t="shared" si="49"/>
        <v>959757273.71597016</v>
      </c>
      <c r="D706" s="12">
        <f t="shared" si="48"/>
        <v>6718300.9160117917</v>
      </c>
    </row>
    <row r="707" spans="1:4" ht="16.5" customHeight="1" x14ac:dyDescent="0.3">
      <c r="A707" s="8">
        <v>699</v>
      </c>
      <c r="B707" s="12">
        <f t="shared" si="65"/>
        <v>0</v>
      </c>
      <c r="C707" s="12">
        <f t="shared" si="49"/>
        <v>971000750.44077778</v>
      </c>
      <c r="D707" s="12">
        <f t="shared" si="48"/>
        <v>6797005.2530854447</v>
      </c>
    </row>
    <row r="708" spans="1:4" ht="16.5" customHeight="1" x14ac:dyDescent="0.3">
      <c r="A708" s="8">
        <v>700</v>
      </c>
      <c r="B708" s="12">
        <f t="shared" si="65"/>
        <v>0</v>
      </c>
      <c r="C708" s="12">
        <f t="shared" si="49"/>
        <v>982375943.56130683</v>
      </c>
      <c r="D708" s="12">
        <f t="shared" si="48"/>
        <v>6876631.6049291482</v>
      </c>
    </row>
    <row r="709" spans="1:4" ht="16.5" customHeight="1" x14ac:dyDescent="0.3">
      <c r="A709" s="8">
        <v>701</v>
      </c>
      <c r="B709" s="12">
        <f t="shared" si="65"/>
        <v>0</v>
      </c>
      <c r="C709" s="12">
        <f t="shared" si="49"/>
        <v>993884396.12419009</v>
      </c>
      <c r="D709" s="12">
        <f t="shared" si="48"/>
        <v>6957190.7728693308</v>
      </c>
    </row>
    <row r="710" spans="1:4" ht="16.5" customHeight="1" x14ac:dyDescent="0.3">
      <c r="A710" s="8">
        <v>702</v>
      </c>
      <c r="B710" s="12">
        <f t="shared" si="65"/>
        <v>0</v>
      </c>
      <c r="C710" s="12">
        <f t="shared" si="49"/>
        <v>1005527669.2527236</v>
      </c>
      <c r="D710" s="12">
        <f t="shared" si="48"/>
        <v>7038693.6847690651</v>
      </c>
    </row>
    <row r="711" spans="1:4" ht="16.5" customHeight="1" x14ac:dyDescent="0.3">
      <c r="A711" s="8">
        <v>703</v>
      </c>
      <c r="B711" s="12">
        <f t="shared" si="65"/>
        <v>0</v>
      </c>
      <c r="C711" s="12">
        <f t="shared" si="49"/>
        <v>1017307342.358633</v>
      </c>
      <c r="D711" s="12">
        <f t="shared" si="48"/>
        <v>7121151.3965104315</v>
      </c>
    </row>
    <row r="712" spans="1:4" ht="16.5" customHeight="1" x14ac:dyDescent="0.3">
      <c r="A712" s="8">
        <v>704</v>
      </c>
      <c r="B712" s="12">
        <f t="shared" si="65"/>
        <v>0</v>
      </c>
      <c r="C712" s="12">
        <f t="shared" si="49"/>
        <v>1029225013.3563212</v>
      </c>
      <c r="D712" s="12">
        <f t="shared" si="48"/>
        <v>7204575.0934942486</v>
      </c>
    </row>
    <row r="713" spans="1:4" ht="16.5" customHeight="1" x14ac:dyDescent="0.3">
      <c r="A713" s="8">
        <v>705</v>
      </c>
      <c r="B713" s="12">
        <f t="shared" si="65"/>
        <v>0</v>
      </c>
      <c r="C713" s="12">
        <f t="shared" si="49"/>
        <v>1041282298.8796256</v>
      </c>
      <c r="D713" s="12">
        <f t="shared" si="48"/>
        <v>7288976.0921573788</v>
      </c>
    </row>
    <row r="714" spans="1:4" ht="16.5" customHeight="1" x14ac:dyDescent="0.3">
      <c r="A714" s="8">
        <v>706</v>
      </c>
      <c r="B714" s="12">
        <f t="shared" si="65"/>
        <v>0</v>
      </c>
      <c r="C714" s="12">
        <f t="shared" si="49"/>
        <v>1053480834.5011142</v>
      </c>
      <c r="D714" s="12">
        <f t="shared" si="48"/>
        <v>7374365.8415077999</v>
      </c>
    </row>
    <row r="715" spans="1:4" ht="16.5" customHeight="1" x14ac:dyDescent="0.3">
      <c r="A715" s="8">
        <v>707</v>
      </c>
      <c r="B715" s="12">
        <f t="shared" si="65"/>
        <v>0</v>
      </c>
      <c r="C715" s="12">
        <f t="shared" si="49"/>
        <v>1065822274.9539527</v>
      </c>
      <c r="D715" s="12">
        <f t="shared" si="48"/>
        <v>7460755.9246776691</v>
      </c>
    </row>
    <row r="716" spans="1:4" ht="16.5" customHeight="1" x14ac:dyDescent="0.3">
      <c r="A716" s="8">
        <v>708</v>
      </c>
      <c r="B716" s="12">
        <f t="shared" si="65"/>
        <v>0</v>
      </c>
      <c r="C716" s="12">
        <f t="shared" si="49"/>
        <v>1078308294.3563673</v>
      </c>
      <c r="D716" s="12">
        <f t="shared" si="48"/>
        <v>7548158.0604945719</v>
      </c>
    </row>
    <row r="717" spans="1:4" ht="16.5" customHeight="1" x14ac:dyDescent="0.3">
      <c r="A717" s="8">
        <v>709</v>
      </c>
      <c r="B717" s="12">
        <f>IF(A717&lt;(B$6*12),B716,0)*(1+B$4)</f>
        <v>0</v>
      </c>
      <c r="C717" s="12">
        <f t="shared" si="49"/>
        <v>1090940586.438741</v>
      </c>
      <c r="D717" s="12">
        <f t="shared" si="48"/>
        <v>7636584.105071187</v>
      </c>
    </row>
    <row r="718" spans="1:4" ht="16.5" customHeight="1" x14ac:dyDescent="0.3">
      <c r="A718" s="8">
        <v>710</v>
      </c>
      <c r="B718" s="12">
        <f t="shared" ref="B718:B728" si="66">IF(A718&lt;(B$6*12),B717,0)</f>
        <v>0</v>
      </c>
      <c r="C718" s="12">
        <f t="shared" si="49"/>
        <v>1103720864.7733669</v>
      </c>
      <c r="D718" s="12">
        <f t="shared" si="48"/>
        <v>7726046.053413569</v>
      </c>
    </row>
    <row r="719" spans="1:4" ht="16.5" customHeight="1" x14ac:dyDescent="0.3">
      <c r="A719" s="8">
        <v>711</v>
      </c>
      <c r="B719" s="12">
        <f t="shared" si="66"/>
        <v>0</v>
      </c>
      <c r="C719" s="12">
        <f t="shared" si="49"/>
        <v>1116650863.0068955</v>
      </c>
      <c r="D719" s="12">
        <f t="shared" si="48"/>
        <v>7816556.0410482688</v>
      </c>
    </row>
    <row r="720" spans="1:4" ht="16.5" customHeight="1" x14ac:dyDescent="0.3">
      <c r="A720" s="8">
        <v>712</v>
      </c>
      <c r="B720" s="12">
        <f t="shared" si="66"/>
        <v>0</v>
      </c>
      <c r="C720" s="12">
        <f t="shared" si="49"/>
        <v>1129732335.0955038</v>
      </c>
      <c r="D720" s="12">
        <f t="shared" si="48"/>
        <v>7908126.3456685264</v>
      </c>
    </row>
    <row r="721" spans="1:4" ht="16.5" customHeight="1" x14ac:dyDescent="0.3">
      <c r="A721" s="8">
        <v>713</v>
      </c>
      <c r="B721" s="12">
        <f t="shared" si="66"/>
        <v>0</v>
      </c>
      <c r="C721" s="12">
        <f t="shared" si="49"/>
        <v>1142967055.5428195</v>
      </c>
      <c r="D721" s="12">
        <f t="shared" si="48"/>
        <v>8000769.3887997363</v>
      </c>
    </row>
    <row r="722" spans="1:4" ht="16.5" customHeight="1" x14ac:dyDescent="0.3">
      <c r="A722" s="8">
        <v>714</v>
      </c>
      <c r="B722" s="12">
        <f t="shared" si="66"/>
        <v>0</v>
      </c>
      <c r="C722" s="12">
        <f t="shared" si="49"/>
        <v>1156356819.6406331</v>
      </c>
      <c r="D722" s="12">
        <f t="shared" si="48"/>
        <v>8094497.7374844318</v>
      </c>
    </row>
    <row r="723" spans="1:4" ht="16.5" customHeight="1" x14ac:dyDescent="0.3">
      <c r="A723" s="8">
        <v>715</v>
      </c>
      <c r="B723" s="12">
        <f t="shared" si="66"/>
        <v>0</v>
      </c>
      <c r="C723" s="12">
        <f t="shared" si="49"/>
        <v>1169903443.712429</v>
      </c>
      <c r="D723" s="12">
        <f t="shared" si="48"/>
        <v>8189324.1059870031</v>
      </c>
    </row>
    <row r="724" spans="1:4" ht="16.5" customHeight="1" x14ac:dyDescent="0.3">
      <c r="A724" s="8">
        <v>716</v>
      </c>
      <c r="B724" s="12">
        <f t="shared" si="66"/>
        <v>0</v>
      </c>
      <c r="C724" s="12">
        <f t="shared" si="49"/>
        <v>1183608765.3597705</v>
      </c>
      <c r="D724" s="12">
        <f t="shared" si="48"/>
        <v>8285261.3575183935</v>
      </c>
    </row>
    <row r="725" spans="1:4" ht="16.5" customHeight="1" x14ac:dyDescent="0.3">
      <c r="A725" s="8">
        <v>717</v>
      </c>
      <c r="B725" s="12">
        <f t="shared" si="66"/>
        <v>0</v>
      </c>
      <c r="C725" s="12">
        <f t="shared" si="49"/>
        <v>1197474643.7115705</v>
      </c>
      <c r="D725" s="12">
        <f t="shared" si="48"/>
        <v>8382322.5059809936</v>
      </c>
    </row>
    <row r="726" spans="1:4" ht="16.5" customHeight="1" x14ac:dyDescent="0.3">
      <c r="A726" s="8">
        <v>718</v>
      </c>
      <c r="B726" s="12">
        <f t="shared" si="66"/>
        <v>0</v>
      </c>
      <c r="C726" s="12">
        <f t="shared" si="49"/>
        <v>1211502959.6762826</v>
      </c>
      <c r="D726" s="12">
        <f t="shared" si="48"/>
        <v>8480520.7177339792</v>
      </c>
    </row>
    <row r="727" spans="1:4" ht="16.5" customHeight="1" x14ac:dyDescent="0.3">
      <c r="A727" s="8">
        <v>719</v>
      </c>
      <c r="B727" s="12">
        <f t="shared" si="66"/>
        <v>0</v>
      </c>
      <c r="C727" s="12">
        <f t="shared" si="49"/>
        <v>1225695616.1970468</v>
      </c>
      <c r="D727" s="12">
        <f t="shared" si="48"/>
        <v>8579869.3133793268</v>
      </c>
    </row>
    <row r="728" spans="1:4" ht="16.5" customHeight="1" x14ac:dyDescent="0.3">
      <c r="A728" s="8">
        <v>720</v>
      </c>
      <c r="B728" s="12">
        <f t="shared" si="66"/>
        <v>0</v>
      </c>
      <c r="C728" s="12">
        <f t="shared" si="49"/>
        <v>1240054538.5098236</v>
      </c>
      <c r="D728" s="12">
        <f t="shared" si="48"/>
        <v>8680381.7695687655</v>
      </c>
    </row>
    <row r="729" spans="1:4" ht="16.5" customHeight="1" x14ac:dyDescent="0.3">
      <c r="B729" s="12"/>
    </row>
    <row r="730" spans="1:4" ht="16.5" customHeight="1" x14ac:dyDescent="0.3">
      <c r="B730" s="12"/>
    </row>
    <row r="731" spans="1:4" ht="16.5" customHeight="1" x14ac:dyDescent="0.3">
      <c r="B731" s="12"/>
    </row>
    <row r="732" spans="1:4" ht="16.5" customHeight="1" x14ac:dyDescent="0.3">
      <c r="B732" s="12"/>
    </row>
    <row r="733" spans="1:4" ht="16.5" customHeight="1" x14ac:dyDescent="0.3">
      <c r="B733" s="12"/>
    </row>
    <row r="734" spans="1:4" ht="16.5" customHeight="1" x14ac:dyDescent="0.3">
      <c r="B734" s="12"/>
    </row>
    <row r="735" spans="1:4" ht="16.5" customHeight="1" x14ac:dyDescent="0.3">
      <c r="B735" s="12"/>
    </row>
    <row r="736" spans="1:4" ht="16.5" customHeight="1" x14ac:dyDescent="0.3">
      <c r="B736" s="12"/>
    </row>
    <row r="737" spans="2:2" ht="16.5" customHeight="1" x14ac:dyDescent="0.3">
      <c r="B737" s="12"/>
    </row>
    <row r="738" spans="2:2" ht="16.5" customHeight="1" x14ac:dyDescent="0.3">
      <c r="B738" s="12"/>
    </row>
    <row r="739" spans="2:2" ht="16.5" customHeight="1" x14ac:dyDescent="0.3">
      <c r="B739" s="12"/>
    </row>
    <row r="740" spans="2:2" ht="16.5" customHeight="1" x14ac:dyDescent="0.3">
      <c r="B740" s="12"/>
    </row>
    <row r="741" spans="2:2" ht="16.5" customHeight="1" x14ac:dyDescent="0.3">
      <c r="B741" s="12"/>
    </row>
    <row r="742" spans="2:2" ht="16.5" customHeight="1" x14ac:dyDescent="0.3">
      <c r="B742" s="12"/>
    </row>
    <row r="743" spans="2:2" ht="16.5" customHeight="1" x14ac:dyDescent="0.3">
      <c r="B743" s="12"/>
    </row>
    <row r="744" spans="2:2" ht="16.5" customHeight="1" x14ac:dyDescent="0.3">
      <c r="B744" s="12"/>
    </row>
    <row r="745" spans="2:2" ht="16.5" customHeight="1" x14ac:dyDescent="0.3">
      <c r="B745" s="12"/>
    </row>
    <row r="746" spans="2:2" ht="16.5" customHeight="1" x14ac:dyDescent="0.3">
      <c r="B746" s="12"/>
    </row>
    <row r="747" spans="2:2" ht="16.5" customHeight="1" x14ac:dyDescent="0.3">
      <c r="B747" s="12"/>
    </row>
    <row r="748" spans="2:2" ht="16.5" customHeight="1" x14ac:dyDescent="0.3">
      <c r="B748" s="12"/>
    </row>
    <row r="749" spans="2:2" ht="16.5" customHeight="1" x14ac:dyDescent="0.3">
      <c r="B749" s="12"/>
    </row>
    <row r="750" spans="2:2" ht="16.5" customHeight="1" x14ac:dyDescent="0.3">
      <c r="B750" s="12"/>
    </row>
    <row r="751" spans="2:2" ht="16.5" customHeight="1" x14ac:dyDescent="0.3">
      <c r="B751" s="12"/>
    </row>
    <row r="752" spans="2:2" ht="16.5" customHeight="1" x14ac:dyDescent="0.3">
      <c r="B752" s="12"/>
    </row>
    <row r="753" spans="2:2" ht="16.5" customHeight="1" x14ac:dyDescent="0.3">
      <c r="B753" s="12"/>
    </row>
    <row r="754" spans="2:2" ht="16.5" customHeight="1" x14ac:dyDescent="0.3">
      <c r="B754" s="12"/>
    </row>
    <row r="755" spans="2:2" ht="16.5" customHeight="1" x14ac:dyDescent="0.3">
      <c r="B755" s="12"/>
    </row>
    <row r="756" spans="2:2" ht="16.5" customHeight="1" x14ac:dyDescent="0.3">
      <c r="B756" s="12"/>
    </row>
    <row r="757" spans="2:2" ht="16.5" customHeight="1" x14ac:dyDescent="0.3">
      <c r="B757" s="12"/>
    </row>
    <row r="758" spans="2:2" ht="16.5" customHeight="1" x14ac:dyDescent="0.3">
      <c r="B758" s="12"/>
    </row>
    <row r="759" spans="2:2" ht="16.5" customHeight="1" x14ac:dyDescent="0.3">
      <c r="B759" s="12"/>
    </row>
    <row r="760" spans="2:2" ht="16.5" customHeight="1" x14ac:dyDescent="0.3">
      <c r="B760" s="12"/>
    </row>
    <row r="761" spans="2:2" ht="16.5" customHeight="1" x14ac:dyDescent="0.3">
      <c r="B761" s="12"/>
    </row>
    <row r="762" spans="2:2" ht="16.5" customHeight="1" x14ac:dyDescent="0.3">
      <c r="B762" s="12"/>
    </row>
    <row r="763" spans="2:2" ht="16.5" customHeight="1" x14ac:dyDescent="0.3">
      <c r="B763" s="12"/>
    </row>
    <row r="764" spans="2:2" ht="16.5" customHeight="1" x14ac:dyDescent="0.3">
      <c r="B764" s="12"/>
    </row>
    <row r="765" spans="2:2" ht="16.5" customHeight="1" x14ac:dyDescent="0.3">
      <c r="B765" s="12"/>
    </row>
    <row r="766" spans="2:2" ht="16.5" customHeight="1" x14ac:dyDescent="0.3">
      <c r="B766" s="12"/>
    </row>
    <row r="767" spans="2:2" ht="16.5" customHeight="1" x14ac:dyDescent="0.3">
      <c r="B767" s="12"/>
    </row>
    <row r="768" spans="2:2" ht="16.5" customHeight="1" x14ac:dyDescent="0.3">
      <c r="B768" s="12"/>
    </row>
    <row r="769" spans="2:2" ht="16.5" customHeight="1" x14ac:dyDescent="0.3">
      <c r="B769" s="12"/>
    </row>
    <row r="770" spans="2:2" ht="16.5" customHeight="1" x14ac:dyDescent="0.3">
      <c r="B770" s="12"/>
    </row>
    <row r="771" spans="2:2" ht="16.5" customHeight="1" x14ac:dyDescent="0.3">
      <c r="B771" s="12"/>
    </row>
    <row r="772" spans="2:2" ht="16.5" customHeight="1" x14ac:dyDescent="0.3">
      <c r="B772" s="12"/>
    </row>
    <row r="773" spans="2:2" ht="16.5" customHeight="1" x14ac:dyDescent="0.3">
      <c r="B773" s="12"/>
    </row>
    <row r="774" spans="2:2" ht="16.5" customHeight="1" x14ac:dyDescent="0.3">
      <c r="B774" s="12"/>
    </row>
    <row r="775" spans="2:2" ht="16.5" customHeight="1" x14ac:dyDescent="0.3">
      <c r="B775" s="12"/>
    </row>
    <row r="776" spans="2:2" ht="16.5" customHeight="1" x14ac:dyDescent="0.3">
      <c r="B776" s="12"/>
    </row>
    <row r="777" spans="2:2" ht="16.5" customHeight="1" x14ac:dyDescent="0.3">
      <c r="B777" s="12"/>
    </row>
    <row r="778" spans="2:2" ht="16.5" customHeight="1" x14ac:dyDescent="0.3">
      <c r="B778" s="12"/>
    </row>
    <row r="779" spans="2:2" ht="16.5" customHeight="1" x14ac:dyDescent="0.3">
      <c r="B779" s="12"/>
    </row>
    <row r="780" spans="2:2" ht="16.5" customHeight="1" x14ac:dyDescent="0.3">
      <c r="B780" s="12"/>
    </row>
    <row r="781" spans="2:2" ht="16.5" customHeight="1" x14ac:dyDescent="0.3">
      <c r="B781" s="12"/>
    </row>
    <row r="782" spans="2:2" ht="16.5" customHeight="1" x14ac:dyDescent="0.3">
      <c r="B782" s="12"/>
    </row>
    <row r="783" spans="2:2" ht="16.5" customHeight="1" x14ac:dyDescent="0.3">
      <c r="B783" s="12"/>
    </row>
    <row r="784" spans="2:2" ht="16.5" customHeight="1" x14ac:dyDescent="0.3">
      <c r="B784" s="12"/>
    </row>
    <row r="785" spans="2:2" ht="16.5" customHeight="1" x14ac:dyDescent="0.3">
      <c r="B785" s="12"/>
    </row>
    <row r="786" spans="2:2" ht="16.5" customHeight="1" x14ac:dyDescent="0.3">
      <c r="B786" s="12"/>
    </row>
    <row r="787" spans="2:2" ht="16.5" customHeight="1" x14ac:dyDescent="0.3">
      <c r="B787" s="12"/>
    </row>
    <row r="788" spans="2:2" ht="16.5" customHeight="1" x14ac:dyDescent="0.3">
      <c r="B788" s="12"/>
    </row>
    <row r="789" spans="2:2" ht="16.5" customHeight="1" x14ac:dyDescent="0.3">
      <c r="B789" s="12"/>
    </row>
    <row r="790" spans="2:2" ht="16.5" customHeight="1" x14ac:dyDescent="0.3">
      <c r="B790" s="12"/>
    </row>
    <row r="791" spans="2:2" ht="16.5" customHeight="1" x14ac:dyDescent="0.3">
      <c r="B791" s="12"/>
    </row>
    <row r="792" spans="2:2" ht="16.5" customHeight="1" x14ac:dyDescent="0.3">
      <c r="B792" s="12"/>
    </row>
    <row r="793" spans="2:2" ht="16.5" customHeight="1" x14ac:dyDescent="0.3">
      <c r="B793" s="12"/>
    </row>
    <row r="794" spans="2:2" ht="16.5" customHeight="1" x14ac:dyDescent="0.3">
      <c r="B794" s="12"/>
    </row>
    <row r="795" spans="2:2" ht="16.5" customHeight="1" x14ac:dyDescent="0.3">
      <c r="B795" s="12"/>
    </row>
    <row r="796" spans="2:2" ht="16.5" customHeight="1" x14ac:dyDescent="0.3">
      <c r="B796" s="12"/>
    </row>
    <row r="797" spans="2:2" ht="16.5" customHeight="1" x14ac:dyDescent="0.3">
      <c r="B797" s="12"/>
    </row>
    <row r="798" spans="2:2" ht="16.5" customHeight="1" x14ac:dyDescent="0.3">
      <c r="B798" s="12"/>
    </row>
    <row r="799" spans="2:2" ht="16.5" customHeight="1" x14ac:dyDescent="0.3">
      <c r="B799" s="12"/>
    </row>
    <row r="800" spans="2:2" ht="16.5" customHeight="1" x14ac:dyDescent="0.3">
      <c r="B800" s="12"/>
    </row>
    <row r="801" spans="2:2" ht="16.5" customHeight="1" x14ac:dyDescent="0.3">
      <c r="B801" s="12"/>
    </row>
    <row r="802" spans="2:2" ht="16.5" customHeight="1" x14ac:dyDescent="0.3"/>
    <row r="803" spans="2:2" ht="16.5" customHeight="1" x14ac:dyDescent="0.3"/>
    <row r="804" spans="2:2" ht="16.5" customHeight="1" x14ac:dyDescent="0.3"/>
    <row r="805" spans="2:2" ht="16.5" customHeight="1" x14ac:dyDescent="0.3"/>
    <row r="806" spans="2:2" ht="16.5" customHeight="1" x14ac:dyDescent="0.3"/>
    <row r="807" spans="2:2" ht="16.5" customHeight="1" x14ac:dyDescent="0.3"/>
    <row r="808" spans="2:2" ht="16.5" customHeight="1" x14ac:dyDescent="0.3"/>
    <row r="809" spans="2:2" ht="16.5" customHeight="1" x14ac:dyDescent="0.3"/>
    <row r="810" spans="2:2" ht="16.5" customHeight="1" x14ac:dyDescent="0.3"/>
    <row r="811" spans="2:2" ht="16.5" customHeight="1" x14ac:dyDescent="0.3"/>
    <row r="812" spans="2:2" ht="16.5" customHeight="1" x14ac:dyDescent="0.3"/>
    <row r="813" spans="2:2" ht="16.5" customHeight="1" x14ac:dyDescent="0.3"/>
    <row r="814" spans="2:2" ht="16.5" customHeight="1" x14ac:dyDescent="0.3"/>
    <row r="815" spans="2:2" ht="16.5" customHeight="1" x14ac:dyDescent="0.3"/>
    <row r="816" spans="2:2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27559055119999998" right="0.27559055119999998" top="0.29527559060000003" bottom="0.2952755906000000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Juros Compostos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2022-01-18T16:38:06Z</dcterms:created>
  <dcterms:modified xsi:type="dcterms:W3CDTF">2023-04-07T10:14:11Z</dcterms:modified>
</cp:coreProperties>
</file>