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A309C1CF-67CF-474D-AEEB-14D0E36D0F86}" xr6:coauthVersionLast="47" xr6:coauthVersionMax="47" xr10:uidLastSave="{00000000-0000-0000-0000-000000000000}"/>
  <bookViews>
    <workbookView xWindow="38280" yWindow="-120" windowWidth="38640" windowHeight="21240" activeTab="2" xr2:uid="{DF5BDE45-B0CE-4D37-9904-0D0A618A5DAB}"/>
  </bookViews>
  <sheets>
    <sheet name="Main Menu" sheetId="1" r:id="rId1"/>
    <sheet name="Variables &amp; Scripts" sheetId="2" r:id="rId2"/>
    <sheet name="Items" sheetId="5"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1" l="1"/>
  <c r="C37" i="1"/>
  <c r="C38" i="1"/>
  <c r="C39" i="1"/>
  <c r="C40" i="1"/>
  <c r="C41" i="1"/>
  <c r="C42" i="1"/>
  <c r="C35" i="1"/>
  <c r="E8" i="2"/>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alcChain>
</file>

<file path=xl/sharedStrings.xml><?xml version="1.0" encoding="utf-8"?>
<sst xmlns="http://schemas.openxmlformats.org/spreadsheetml/2006/main" count="499" uniqueCount="320">
  <si>
    <t>"Settings"</t>
  </si>
  <si>
    <t>"Delete"</t>
  </si>
  <si>
    <t>"Play"</t>
  </si>
  <si>
    <t>"SaveA"</t>
  </si>
  <si>
    <t>"Audio"</t>
  </si>
  <si>
    <t>"Controls"</t>
  </si>
  <si>
    <t>script_runner</t>
  </si>
  <si>
    <t>page_transfer</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</si>
  <si>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</si>
  <si>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</si>
  <si>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</si>
  <si>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</si>
  <si>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</si>
  <si>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</si>
  <si>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</si>
  <si>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</si>
  <si>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</si>
  <si>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</si>
  <si>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</si>
  <si>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</si>
  <si>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</si>
  <si>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</si>
  <si>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</si>
  <si>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</si>
  <si>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</si>
  <si>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</si>
  <si>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</si>
  <si>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</si>
  <si>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</si>
  <si>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</si>
  <si>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</si>
  <si>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Notes</t>
  </si>
  <si>
    <t>SaveGame_Play(global.CurrentSaveGame)</t>
  </si>
  <si>
    <t>SaveGame_Delete(global.CurrentSaveGame)</t>
  </si>
  <si>
    <t>StartTutorial()</t>
  </si>
  <si>
    <t>QuitGame()</t>
  </si>
  <si>
    <t>"Music"</t>
  </si>
  <si>
    <t>"Master"</t>
  </si>
  <si>
    <t>"Dialogue"</t>
  </si>
  <si>
    <t>"Language"</t>
  </si>
  <si>
    <t>shift</t>
  </si>
  <si>
    <t>slider</t>
  </si>
  <si>
    <t>SetLanguage(arg0)</t>
  </si>
  <si>
    <t>ChangeVolume(arg0,arg1)</t>
  </si>
  <si>
    <t>[0,1]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</si>
  <si>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</si>
  <si>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</si>
  <si>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</si>
  <si>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</si>
  <si>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</si>
  <si>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</si>
  <si>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</si>
  <si>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Code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</si>
  <si>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</si>
  <si>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</si>
  <si>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</si>
  <si>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</si>
  <si>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</si>
  <si>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</si>
  <si>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</si>
  <si>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</si>
  <si>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</si>
  <si>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</si>
  <si>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</si>
  <si>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</si>
  <si>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</si>
  <si>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</si>
  <si>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</si>
  <si>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</si>
  <si>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</si>
  <si>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</si>
  <si>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</si>
  <si>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</si>
  <si>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</si>
  <si>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</si>
  <si>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</si>
  <si>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</si>
  <si>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</si>
  <si>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</si>
  <si>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</si>
  <si>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</si>
  <si>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</si>
  <si>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</si>
  <si>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</si>
  <si>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</si>
  <si>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</si>
  <si>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</si>
  <si>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</si>
  <si>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</si>
  <si>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</si>
  <si>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</si>
  <si>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</si>
  <si>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</si>
  <si>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ChangePage("AudioPage","SettingsPage")</t>
  </si>
  <si>
    <t>ChangePage("GameplayPage","SettingsPage")</t>
  </si>
  <si>
    <t>ChangePage("ControlsPage","SettingsPage")</t>
  </si>
  <si>
    <t>ChangePage("MainPage","SettingsPage")</t>
  </si>
  <si>
    <t>arg0</t>
  </si>
  <si>
    <t>arg1</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</si>
  <si>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</si>
  <si>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</si>
  <si>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</si>
  <si>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</si>
  <si>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</si>
  <si>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</si>
  <si>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</si>
  <si>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</si>
  <si>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</si>
  <si>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</si>
  <si>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</si>
  <si>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</si>
  <si>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</si>
  <si>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</si>
  <si>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Wand</t>
  </si>
  <si>
    <t>Vial of Acid</t>
  </si>
  <si>
    <t>Hourglass</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</si>
  <si>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</si>
  <si>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</si>
  <si>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</si>
  <si>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</si>
  <si>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</si>
  <si>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</si>
  <si>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</si>
  <si>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</si>
  <si>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</si>
  <si>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</si>
  <si>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</si>
  <si>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</si>
  <si>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</si>
  <si>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</si>
  <si>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</si>
  <si>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</si>
  <si>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</si>
  <si>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</si>
  <si>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</si>
  <si>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</si>
  <si>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</si>
  <si>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</si>
  <si>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</si>
  <si>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</si>
  <si>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</si>
  <si>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</si>
  <si>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</si>
  <si>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</si>
  <si>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</si>
  <si>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</si>
  <si>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</si>
  <si>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</si>
  <si>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</si>
  <si>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</si>
  <si>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</si>
  <si>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</si>
  <si>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</si>
  <si>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</si>
  <si>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</si>
  <si>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</si>
  <si>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</si>
  <si>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</si>
  <si>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</si>
  <si>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</si>
  <si>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</si>
  <si>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</si>
  <si>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</si>
  <si>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</si>
  <si>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</si>
  <si>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</si>
  <si>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</si>
  <si>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</si>
  <si>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</si>
  <si>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</si>
  <si>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</si>
  <si>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</si>
  <si>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</si>
  <si>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</si>
  <si>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</si>
  <si>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</si>
  <si>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</si>
  <si>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</si>
  <si>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</si>
  <si>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</si>
  <si>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</si>
  <si>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</si>
  <si>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</si>
  <si>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</si>
  <si>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</si>
  <si>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</si>
  <si>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</si>
  <si>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</si>
  <si>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</si>
  <si>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</si>
  <si>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</si>
  <si>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</si>
  <si>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</si>
  <si>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</si>
  <si>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</si>
  <si>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</si>
  <si>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</si>
  <si>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</si>
  <si>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</si>
  <si>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</si>
  <si>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</si>
  <si>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</si>
  <si>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</si>
  <si>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</si>
  <si>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</si>
  <si>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</si>
  <si>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</si>
  <si>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</si>
  <si>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</si>
  <si>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</si>
  <si>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</si>
  <si>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</si>
  <si>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</si>
  <si>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</si>
  <si>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</si>
  <si>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</si>
  <si>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</si>
  <si>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</si>
  <si>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</si>
  <si>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</si>
  <si>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</si>
  <si>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</si>
  <si>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</si>
  <si>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</si>
  <si>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</si>
  <si>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</si>
  <si>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</si>
  <si>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</si>
  <si>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</si>
  <si>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</si>
  <si>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</si>
  <si>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</si>
  <si>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</si>
  <si>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</si>
  <si>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</si>
  <si>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</si>
  <si>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</si>
  <si>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</si>
  <si>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</si>
  <si>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</si>
  <si>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</si>
  <si>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</si>
  <si>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</si>
  <si>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</si>
  <si>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</si>
  <si>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</si>
  <si>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</si>
  <si>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</si>
  <si>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</si>
  <si>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</si>
  <si>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</si>
  <si>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</si>
  <si>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</si>
  <si>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</si>
  <si>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</si>
  <si>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</si>
  <si>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</si>
  <si>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</si>
  <si>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</si>
  <si>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</si>
  <si>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</si>
  <si>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</si>
  <si>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</si>
  <si>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</si>
  <si>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</si>
  <si>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</si>
  <si>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</si>
  <si>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</si>
  <si>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</si>
  <si>
    <t>Unused Spells</t>
  </si>
  <si>
    <t>Plain Of Andor</t>
  </si>
  <si>
    <t>Magic Shield</t>
  </si>
  <si>
    <t>Slot</t>
  </si>
  <si>
    <r>
      <t xml:space="preserve">Needs to be bought </t>
    </r>
    <r>
      <rPr>
        <i/>
        <sz val="12"/>
        <color theme="1"/>
        <rFont val="Calibri"/>
        <family val="2"/>
        <scheme val="minor"/>
      </rPr>
      <t>(Price: 200 Rubies)</t>
    </r>
    <r>
      <rPr>
        <sz val="12"/>
        <color theme="1"/>
        <rFont val="Calibri"/>
        <family val="2"/>
        <scheme val="minor"/>
      </rPr>
      <t>.</t>
    </r>
  </si>
  <si>
    <r>
      <t xml:space="preserve">Needs to be bought </t>
    </r>
    <r>
      <rPr>
        <i/>
        <sz val="12"/>
        <color theme="1"/>
        <rFont val="Calibri"/>
        <family val="2"/>
        <scheme val="minor"/>
      </rPr>
      <t>(Price: 500 Rubies)</t>
    </r>
    <r>
      <rPr>
        <sz val="12"/>
        <color theme="1"/>
        <rFont val="Calibri"/>
        <family val="2"/>
        <scheme val="minor"/>
      </rPr>
      <t>.</t>
    </r>
  </si>
  <si>
    <r>
      <t xml:space="preserve">Needs to be bought </t>
    </r>
    <r>
      <rPr>
        <i/>
        <sz val="12"/>
        <color theme="1"/>
        <rFont val="Calibri"/>
        <family val="2"/>
        <scheme val="minor"/>
      </rPr>
      <t>(Price: 50 Rubies)</t>
    </r>
    <r>
      <rPr>
        <sz val="12"/>
        <color theme="1"/>
        <rFont val="Calibri"/>
        <family val="2"/>
        <scheme val="minor"/>
      </rPr>
      <t>.</t>
    </r>
  </si>
  <si>
    <r>
      <rPr>
        <b/>
        <sz val="12"/>
        <color theme="1"/>
        <rFont val="Calibri"/>
        <family val="2"/>
        <scheme val="minor"/>
      </rPr>
      <t>2x</t>
    </r>
    <r>
      <rPr>
        <sz val="12"/>
        <color theme="1"/>
        <rFont val="Calibri"/>
        <family val="2"/>
        <scheme val="minor"/>
      </rPr>
      <t xml:space="preserve"> Key</t>
    </r>
  </si>
  <si>
    <t>Bow and Arrow</t>
  </si>
  <si>
    <t>"RemasteredMode"</t>
  </si>
  <si>
    <t>["Disabled","Enabled"]</t>
  </si>
  <si>
    <t>RemasteredModeEnabled(arg0)</t>
  </si>
  <si>
    <t>ChangePage(arg0,arg1)</t>
  </si>
  <si>
    <t>SetWindowScale(arg0)</t>
  </si>
  <si>
    <t>[1,2,3,4,5]</t>
  </si>
  <si>
    <t>"WindowScale"</t>
  </si>
  <si>
    <t>["Keyboard","Gamepad"]</t>
  </si>
  <si>
    <t>"ConfigDevice"</t>
  </si>
  <si>
    <t>SetConfigDevice(arg0)</t>
  </si>
  <si>
    <t>"Left"</t>
  </si>
  <si>
    <t>"Right"</t>
  </si>
  <si>
    <t>"Up"</t>
  </si>
  <si>
    <t>"Down"</t>
  </si>
  <si>
    <t>"Action"</t>
  </si>
  <si>
    <t>"Special"</t>
  </si>
  <si>
    <t>"Inventory"</t>
  </si>
  <si>
    <t>"Menu"</t>
  </si>
  <si>
    <t>input</t>
  </si>
  <si>
    <t>ChangePage("SettingsPage","ControlsPage")</t>
  </si>
  <si>
    <t>"Game"</t>
  </si>
  <si>
    <t>arg0 = Next Menu Page, arg1 = Current Menu Page</t>
  </si>
  <si>
    <t>arg0  (Possible)</t>
  </si>
  <si>
    <t>ChangeVolume(0,arg0)</t>
  </si>
  <si>
    <t>ChangeVolume(1,arg0)</t>
  </si>
  <si>
    <t>ChangeVolume(2,arg0)</t>
  </si>
  <si>
    <t>ChangeVolume(3,arg0)</t>
  </si>
  <si>
    <t>vk_left</t>
  </si>
  <si>
    <t>vk_right</t>
  </si>
  <si>
    <t>vk_up</t>
  </si>
  <si>
    <t>vk_down</t>
  </si>
  <si>
    <t>vk_control</t>
  </si>
  <si>
    <t>vk_alt</t>
  </si>
  <si>
    <t>vk_space</t>
  </si>
  <si>
    <t>vk_escape</t>
  </si>
  <si>
    <t>arg0 (Current/Default)</t>
  </si>
  <si>
    <t>arg0 = SaveGameIndex</t>
  </si>
  <si>
    <t>Menu_Page.Main</t>
  </si>
  <si>
    <t>Menu_Page.Settings</t>
  </si>
  <si>
    <t>Menu_Page.Game</t>
  </si>
  <si>
    <t>Menu_Page.Audio</t>
  </si>
  <si>
    <t>Menu_Page.Controls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</si>
</sst>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C7A1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4"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10" fillId="0" borderId="0" xfId="1" applyFont="1" applyFill="1" applyBorder="1" applyAlignment="1">
      <alignment horizontal="left" vertical="center"/>
    </xf>
    <xf numFmtId="0" fontId="9" fillId="0" borderId="0" xfId="0" applyFont="1" applyAlignment="1">
      <alignment horizontal="left" vertical="center" wrapText="1"/>
    </xf>
    <xf numFmtId="0" fontId="8" fillId="8" borderId="0" xfId="0" applyFont="1" applyFill="1" applyAlignment="1">
      <alignment horizontal="left" vertical="center" wrapText="1"/>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8"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colors>
    <mruColors>
      <color rgb="FFC7A1E3"/>
      <color rgb="FFB88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M106"/>
  <sheetViews>
    <sheetView topLeftCell="A7" workbookViewId="0">
      <selection activeCell="F35" sqref="F35:F42"/>
    </sheetView>
  </sheetViews>
  <sheetFormatPr defaultColWidth="9.140625" defaultRowHeight="15" x14ac:dyDescent="0.25"/>
  <cols>
    <col min="1" max="1" width="37.7109375" style="6" bestFit="1" customWidth="1"/>
    <col min="2" max="2" width="27.140625" style="6" customWidth="1"/>
    <col min="3" max="3" width="51" style="6" bestFit="1" customWidth="1"/>
    <col min="4" max="4" width="45.85546875" style="6" customWidth="1"/>
    <col min="5" max="5" width="28.5703125" style="6" customWidth="1"/>
    <col min="6" max="6" width="31.42578125" style="6" bestFit="1" customWidth="1"/>
    <col min="7" max="8" width="31.42578125" style="1" customWidth="1"/>
    <col min="9" max="9" width="13.42578125" style="1" bestFit="1" customWidth="1"/>
    <col min="10" max="10" width="21.7109375" style="1" bestFit="1" customWidth="1"/>
    <col min="11" max="11" width="15.7109375" style="1" bestFit="1" customWidth="1"/>
    <col min="12" max="12" width="29.42578125" style="1" bestFit="1" customWidth="1"/>
    <col min="13" max="13" width="63.28515625" style="3" customWidth="1"/>
    <col min="14" max="14" width="9.140625" style="1"/>
    <col min="15" max="15" width="24.28515625" style="1" bestFit="1" customWidth="1"/>
    <col min="16" max="16384" width="9.140625" style="1"/>
  </cols>
  <sheetData>
    <row r="1" spans="1:13" s="2" customFormat="1" x14ac:dyDescent="0.25">
      <c r="A1" s="4" t="s">
        <v>315</v>
      </c>
      <c r="B1" s="4"/>
      <c r="C1" s="4"/>
      <c r="D1" s="4"/>
      <c r="E1" s="4"/>
      <c r="F1" s="4"/>
    </row>
    <row r="2" spans="1:13" s="2" customFormat="1" x14ac:dyDescent="0.25">
      <c r="A2" s="5" t="s">
        <v>12</v>
      </c>
      <c r="B2" s="5" t="s">
        <v>16</v>
      </c>
      <c r="C2" s="5" t="s">
        <v>17</v>
      </c>
      <c r="D2" s="5" t="s">
        <v>31</v>
      </c>
      <c r="E2" s="5" t="s">
        <v>97</v>
      </c>
      <c r="F2" s="5" t="s">
        <v>98</v>
      </c>
    </row>
    <row r="3" spans="1:13" x14ac:dyDescent="0.25">
      <c r="A3" s="6" t="s">
        <v>3</v>
      </c>
      <c r="B3" s="7" t="s">
        <v>6</v>
      </c>
      <c r="C3" s="6" t="s">
        <v>9</v>
      </c>
      <c r="D3" s="6" t="s">
        <v>314</v>
      </c>
      <c r="E3" s="6">
        <v>0</v>
      </c>
    </row>
    <row r="4" spans="1:13" x14ac:dyDescent="0.25">
      <c r="A4" s="6" t="s">
        <v>15</v>
      </c>
      <c r="B4" s="7" t="s">
        <v>6</v>
      </c>
      <c r="C4" s="6" t="s">
        <v>9</v>
      </c>
      <c r="D4" s="6" t="s">
        <v>314</v>
      </c>
      <c r="E4" s="6">
        <v>1</v>
      </c>
    </row>
    <row r="5" spans="1:13" x14ac:dyDescent="0.25">
      <c r="A5" s="6" t="s">
        <v>14</v>
      </c>
      <c r="B5" s="7" t="s">
        <v>6</v>
      </c>
      <c r="C5" s="6" t="s">
        <v>9</v>
      </c>
      <c r="D5" s="6" t="s">
        <v>314</v>
      </c>
      <c r="E5" s="6">
        <v>2</v>
      </c>
    </row>
    <row r="6" spans="1:13" x14ac:dyDescent="0.25">
      <c r="A6" s="6" t="s">
        <v>2</v>
      </c>
      <c r="B6" s="7" t="s">
        <v>6</v>
      </c>
      <c r="C6" s="6" t="s">
        <v>32</v>
      </c>
    </row>
    <row r="7" spans="1:13" x14ac:dyDescent="0.25">
      <c r="A7" s="6" t="s">
        <v>1</v>
      </c>
      <c r="B7" s="7" t="s">
        <v>6</v>
      </c>
      <c r="C7" s="6" t="s">
        <v>33</v>
      </c>
    </row>
    <row r="8" spans="1:13" x14ac:dyDescent="0.25">
      <c r="A8" s="6" t="s">
        <v>13</v>
      </c>
      <c r="B8" s="7" t="s">
        <v>6</v>
      </c>
      <c r="C8" s="6" t="s">
        <v>34</v>
      </c>
    </row>
    <row r="9" spans="1:13" x14ac:dyDescent="0.25">
      <c r="A9" s="6" t="s">
        <v>0</v>
      </c>
      <c r="B9" s="8" t="s">
        <v>7</v>
      </c>
      <c r="C9" s="6" t="s">
        <v>281</v>
      </c>
      <c r="D9" s="6" t="s">
        <v>299</v>
      </c>
      <c r="E9" s="6" t="s">
        <v>316</v>
      </c>
      <c r="F9" s="6" t="s">
        <v>315</v>
      </c>
    </row>
    <row r="10" spans="1:13" x14ac:dyDescent="0.25">
      <c r="A10" s="6" t="s">
        <v>8</v>
      </c>
      <c r="B10" s="7" t="s">
        <v>6</v>
      </c>
      <c r="C10" s="6" t="s">
        <v>35</v>
      </c>
    </row>
    <row r="11" spans="1:13" s="2" customFormat="1" x14ac:dyDescent="0.25">
      <c r="A11" s="4" t="s">
        <v>316</v>
      </c>
      <c r="B11" s="4"/>
      <c r="C11" s="4"/>
      <c r="D11" s="4"/>
      <c r="E11" s="4"/>
      <c r="F11" s="4"/>
    </row>
    <row r="12" spans="1:13" s="2" customFormat="1" x14ac:dyDescent="0.25">
      <c r="A12" s="5" t="s">
        <v>12</v>
      </c>
      <c r="B12" s="5" t="s">
        <v>16</v>
      </c>
      <c r="C12" s="5" t="s">
        <v>17</v>
      </c>
      <c r="D12" s="5" t="s">
        <v>31</v>
      </c>
      <c r="E12" s="5" t="s">
        <v>97</v>
      </c>
      <c r="F12" s="5" t="s">
        <v>98</v>
      </c>
    </row>
    <row r="13" spans="1:13" x14ac:dyDescent="0.25">
      <c r="A13" s="6" t="s">
        <v>298</v>
      </c>
      <c r="B13" s="8" t="s">
        <v>7</v>
      </c>
      <c r="C13" s="6" t="s">
        <v>94</v>
      </c>
      <c r="D13" s="6" t="s">
        <v>299</v>
      </c>
      <c r="E13" s="6" t="s">
        <v>317</v>
      </c>
      <c r="F13" s="6" t="s">
        <v>316</v>
      </c>
    </row>
    <row r="14" spans="1:13" x14ac:dyDescent="0.25">
      <c r="A14" s="6" t="s">
        <v>4</v>
      </c>
      <c r="B14" s="8" t="s">
        <v>7</v>
      </c>
      <c r="C14" s="6" t="s">
        <v>93</v>
      </c>
      <c r="D14" s="6" t="s">
        <v>299</v>
      </c>
      <c r="E14" s="6" t="s">
        <v>318</v>
      </c>
      <c r="F14" s="6" t="s">
        <v>316</v>
      </c>
    </row>
    <row r="15" spans="1:13" x14ac:dyDescent="0.25">
      <c r="A15" s="6" t="s">
        <v>5</v>
      </c>
      <c r="B15" s="8" t="s">
        <v>7</v>
      </c>
      <c r="C15" s="6" t="s">
        <v>95</v>
      </c>
      <c r="D15" s="6" t="s">
        <v>299</v>
      </c>
      <c r="E15" s="6" t="s">
        <v>319</v>
      </c>
      <c r="F15" s="6" t="s">
        <v>316</v>
      </c>
      <c r="I15" s="5" t="s">
        <v>16</v>
      </c>
      <c r="J15" s="3"/>
      <c r="M15" s="1"/>
    </row>
    <row r="16" spans="1:13" x14ac:dyDescent="0.25">
      <c r="A16" s="6" t="s">
        <v>11</v>
      </c>
      <c r="B16" s="8" t="s">
        <v>7</v>
      </c>
      <c r="C16" s="6" t="s">
        <v>96</v>
      </c>
      <c r="D16" s="6" t="s">
        <v>299</v>
      </c>
      <c r="E16" s="6" t="s">
        <v>315</v>
      </c>
      <c r="F16" s="6" t="s">
        <v>316</v>
      </c>
      <c r="I16" s="8" t="s">
        <v>7</v>
      </c>
      <c r="J16" s="3"/>
      <c r="M16" s="1"/>
    </row>
    <row r="17" spans="1:13" s="2" customFormat="1" x14ac:dyDescent="0.25">
      <c r="A17" s="4" t="s">
        <v>317</v>
      </c>
      <c r="B17" s="4"/>
      <c r="C17" s="4"/>
      <c r="D17" s="4"/>
      <c r="E17" s="4"/>
      <c r="F17" s="4"/>
      <c r="G17" s="4"/>
      <c r="H17" s="1"/>
      <c r="I17" s="7" t="s">
        <v>6</v>
      </c>
    </row>
    <row r="18" spans="1:13" s="2" customFormat="1" x14ac:dyDescent="0.25">
      <c r="A18" s="5" t="s">
        <v>12</v>
      </c>
      <c r="B18" s="5" t="s">
        <v>16</v>
      </c>
      <c r="C18" s="5" t="s">
        <v>17</v>
      </c>
      <c r="D18" s="5" t="s">
        <v>31</v>
      </c>
      <c r="E18" s="5" t="s">
        <v>300</v>
      </c>
      <c r="F18" s="5" t="s">
        <v>313</v>
      </c>
      <c r="G18" s="5" t="s">
        <v>98</v>
      </c>
      <c r="H18" s="1"/>
      <c r="I18" s="9" t="s">
        <v>24</v>
      </c>
    </row>
    <row r="19" spans="1:13" x14ac:dyDescent="0.25">
      <c r="A19" s="6" t="s">
        <v>23</v>
      </c>
      <c r="B19" s="9" t="s">
        <v>24</v>
      </c>
      <c r="C19" s="6" t="s">
        <v>26</v>
      </c>
      <c r="E19" s="6" t="s">
        <v>50</v>
      </c>
      <c r="F19" s="6">
        <v>0</v>
      </c>
      <c r="G19" s="6"/>
      <c r="I19" s="19" t="s">
        <v>40</v>
      </c>
      <c r="J19" s="3"/>
      <c r="M19" s="1"/>
    </row>
    <row r="20" spans="1:13" x14ac:dyDescent="0.25">
      <c r="A20" s="6" t="s">
        <v>284</v>
      </c>
      <c r="B20" s="19" t="s">
        <v>40</v>
      </c>
      <c r="C20" s="6" t="s">
        <v>282</v>
      </c>
      <c r="E20" s="6" t="s">
        <v>283</v>
      </c>
      <c r="F20" s="6">
        <v>3</v>
      </c>
      <c r="G20" s="6"/>
      <c r="I20" s="10" t="s">
        <v>41</v>
      </c>
      <c r="J20" s="3"/>
      <c r="M20" s="1"/>
    </row>
    <row r="21" spans="1:13" x14ac:dyDescent="0.25">
      <c r="A21" s="6" t="s">
        <v>278</v>
      </c>
      <c r="B21" s="9" t="s">
        <v>24</v>
      </c>
      <c r="C21" s="6" t="s">
        <v>280</v>
      </c>
      <c r="E21" s="6" t="s">
        <v>279</v>
      </c>
      <c r="F21" s="6">
        <v>0</v>
      </c>
      <c r="G21" s="6"/>
      <c r="I21" s="3"/>
      <c r="M21" s="1"/>
    </row>
    <row r="22" spans="1:13" x14ac:dyDescent="0.25">
      <c r="A22" s="6" t="s">
        <v>25</v>
      </c>
      <c r="B22" s="9" t="s">
        <v>24</v>
      </c>
      <c r="C22" s="6" t="s">
        <v>27</v>
      </c>
      <c r="E22" s="6" t="s">
        <v>279</v>
      </c>
      <c r="F22" s="6">
        <v>1</v>
      </c>
      <c r="G22" s="6"/>
      <c r="I22" s="3"/>
      <c r="M22" s="1"/>
    </row>
    <row r="23" spans="1:13" x14ac:dyDescent="0.25">
      <c r="A23" s="6" t="s">
        <v>39</v>
      </c>
      <c r="B23" s="19" t="s">
        <v>40</v>
      </c>
      <c r="C23" s="6" t="s">
        <v>42</v>
      </c>
      <c r="D23" s="1"/>
      <c r="E23" s="6" t="s">
        <v>45</v>
      </c>
      <c r="F23" s="6">
        <v>0</v>
      </c>
      <c r="G23" s="6"/>
      <c r="I23" s="3"/>
      <c r="M23" s="1"/>
    </row>
    <row r="24" spans="1:13" x14ac:dyDescent="0.25">
      <c r="A24" s="6" t="s">
        <v>11</v>
      </c>
      <c r="B24" s="8" t="s">
        <v>7</v>
      </c>
      <c r="C24" s="6" t="s">
        <v>281</v>
      </c>
      <c r="D24" s="6" t="s">
        <v>299</v>
      </c>
      <c r="F24" s="6" t="s">
        <v>316</v>
      </c>
      <c r="G24" s="6" t="s">
        <v>317</v>
      </c>
      <c r="I24" s="3"/>
      <c r="M24" s="1"/>
    </row>
    <row r="25" spans="1:13" x14ac:dyDescent="0.25">
      <c r="A25" s="4" t="s">
        <v>318</v>
      </c>
      <c r="B25" s="4"/>
      <c r="C25" s="4"/>
      <c r="D25" s="4"/>
      <c r="E25" s="4"/>
      <c r="F25" s="4"/>
      <c r="G25" s="4"/>
      <c r="I25" s="3"/>
      <c r="M25" s="1"/>
    </row>
    <row r="26" spans="1:13" x14ac:dyDescent="0.25">
      <c r="A26" s="5" t="s">
        <v>12</v>
      </c>
      <c r="B26" s="5" t="s">
        <v>16</v>
      </c>
      <c r="C26" s="5" t="s">
        <v>17</v>
      </c>
      <c r="D26" s="5" t="s">
        <v>31</v>
      </c>
      <c r="E26" s="5" t="s">
        <v>300</v>
      </c>
      <c r="F26" s="5" t="s">
        <v>313</v>
      </c>
      <c r="G26" s="5" t="s">
        <v>98</v>
      </c>
      <c r="I26" s="3"/>
      <c r="M26" s="1"/>
    </row>
    <row r="27" spans="1:13" x14ac:dyDescent="0.25">
      <c r="A27" s="6" t="s">
        <v>37</v>
      </c>
      <c r="B27" s="10" t="s">
        <v>41</v>
      </c>
      <c r="C27" s="6" t="s">
        <v>301</v>
      </c>
      <c r="D27" s="6" t="s">
        <v>46</v>
      </c>
      <c r="E27" s="6" t="s">
        <v>44</v>
      </c>
      <c r="F27" s="6">
        <v>1</v>
      </c>
      <c r="G27" s="6"/>
      <c r="I27" s="3"/>
      <c r="M27" s="1"/>
    </row>
    <row r="28" spans="1:13" x14ac:dyDescent="0.25">
      <c r="A28" s="6" t="s">
        <v>36</v>
      </c>
      <c r="B28" s="10" t="s">
        <v>41</v>
      </c>
      <c r="C28" s="6" t="s">
        <v>302</v>
      </c>
      <c r="D28" s="6" t="s">
        <v>46</v>
      </c>
      <c r="E28" s="6" t="s">
        <v>44</v>
      </c>
      <c r="F28" s="6">
        <v>1</v>
      </c>
      <c r="G28" s="6"/>
      <c r="I28" s="3"/>
      <c r="M28" s="1"/>
    </row>
    <row r="29" spans="1:13" x14ac:dyDescent="0.25">
      <c r="A29" s="6" t="s">
        <v>48</v>
      </c>
      <c r="B29" s="10" t="s">
        <v>41</v>
      </c>
      <c r="C29" s="6" t="s">
        <v>303</v>
      </c>
      <c r="D29" s="6" t="s">
        <v>46</v>
      </c>
      <c r="E29" s="6" t="s">
        <v>44</v>
      </c>
      <c r="F29" s="6">
        <v>1</v>
      </c>
      <c r="G29" s="6"/>
      <c r="I29" s="3"/>
      <c r="M29" s="1"/>
    </row>
    <row r="30" spans="1:13" x14ac:dyDescent="0.25">
      <c r="A30" s="6" t="s">
        <v>38</v>
      </c>
      <c r="B30" s="10" t="s">
        <v>41</v>
      </c>
      <c r="C30" s="6" t="s">
        <v>304</v>
      </c>
      <c r="D30" s="6" t="s">
        <v>46</v>
      </c>
      <c r="E30" s="6" t="s">
        <v>44</v>
      </c>
      <c r="F30" s="6">
        <v>1</v>
      </c>
      <c r="G30" s="6"/>
      <c r="I30" s="3"/>
      <c r="M30" s="1"/>
    </row>
    <row r="31" spans="1:13" x14ac:dyDescent="0.25">
      <c r="A31" s="6" t="s">
        <v>11</v>
      </c>
      <c r="B31" s="8" t="s">
        <v>7</v>
      </c>
      <c r="C31" s="6" t="s">
        <v>281</v>
      </c>
      <c r="D31" s="6" t="s">
        <v>299</v>
      </c>
      <c r="F31" s="6" t="s">
        <v>316</v>
      </c>
      <c r="G31" s="6" t="s">
        <v>318</v>
      </c>
      <c r="I31" s="3"/>
      <c r="M31" s="1"/>
    </row>
    <row r="32" spans="1:13" x14ac:dyDescent="0.25">
      <c r="A32" s="4" t="s">
        <v>319</v>
      </c>
      <c r="B32" s="4"/>
      <c r="C32" s="4"/>
      <c r="D32" s="4"/>
      <c r="E32" s="4"/>
      <c r="F32" s="4"/>
      <c r="G32" s="4"/>
      <c r="I32" s="3"/>
      <c r="M32" s="1"/>
    </row>
    <row r="33" spans="1:13" x14ac:dyDescent="0.25">
      <c r="A33" s="5" t="s">
        <v>12</v>
      </c>
      <c r="B33" s="5" t="s">
        <v>16</v>
      </c>
      <c r="C33" s="5" t="s">
        <v>17</v>
      </c>
      <c r="D33" s="5" t="s">
        <v>31</v>
      </c>
      <c r="E33" s="5" t="s">
        <v>300</v>
      </c>
      <c r="F33" s="5" t="s">
        <v>313</v>
      </c>
      <c r="G33" s="5" t="s">
        <v>98</v>
      </c>
      <c r="I33" s="3"/>
      <c r="M33" s="1"/>
    </row>
    <row r="34" spans="1:13" x14ac:dyDescent="0.25">
      <c r="A34" s="6" t="s">
        <v>286</v>
      </c>
      <c r="B34" s="9" t="s">
        <v>24</v>
      </c>
      <c r="C34" s="6" t="s">
        <v>287</v>
      </c>
      <c r="E34" s="6" t="s">
        <v>285</v>
      </c>
      <c r="F34" s="6">
        <v>0</v>
      </c>
      <c r="G34" s="6"/>
    </row>
    <row r="35" spans="1:13" x14ac:dyDescent="0.25">
      <c r="A35" s="6" t="s">
        <v>288</v>
      </c>
      <c r="B35" s="20" t="s">
        <v>296</v>
      </c>
      <c r="C35" s="6" t="str">
        <f>_xlfn.CONCAT("SetInput(",A35,",arg0,global.CurrentConfigDevice)")</f>
        <v>SetInput("Left",arg0,global.CurrentConfigDevice)</v>
      </c>
      <c r="F35" s="6" t="s">
        <v>305</v>
      </c>
      <c r="G35" s="6"/>
    </row>
    <row r="36" spans="1:13" x14ac:dyDescent="0.25">
      <c r="A36" s="6" t="s">
        <v>289</v>
      </c>
      <c r="B36" s="20" t="s">
        <v>296</v>
      </c>
      <c r="C36" s="6" t="str">
        <f t="shared" ref="C36:C42" si="0">_xlfn.CONCAT("SetInput(",A36,",arg0,global.CurrentConfigDevice)")</f>
        <v>SetInput("Right",arg0,global.CurrentConfigDevice)</v>
      </c>
      <c r="F36" s="6" t="s">
        <v>306</v>
      </c>
      <c r="G36" s="6"/>
    </row>
    <row r="37" spans="1:13" x14ac:dyDescent="0.25">
      <c r="A37" s="6" t="s">
        <v>290</v>
      </c>
      <c r="B37" s="20" t="s">
        <v>296</v>
      </c>
      <c r="C37" s="6" t="str">
        <f t="shared" si="0"/>
        <v>SetInput("Up",arg0,global.CurrentConfigDevice)</v>
      </c>
      <c r="F37" s="6" t="s">
        <v>307</v>
      </c>
      <c r="G37" s="6"/>
    </row>
    <row r="38" spans="1:13" x14ac:dyDescent="0.25">
      <c r="A38" s="6" t="s">
        <v>291</v>
      </c>
      <c r="B38" s="20" t="s">
        <v>296</v>
      </c>
      <c r="C38" s="6" t="str">
        <f t="shared" si="0"/>
        <v>SetInput("Down",arg0,global.CurrentConfigDevice)</v>
      </c>
      <c r="F38" s="6" t="s">
        <v>308</v>
      </c>
      <c r="G38" s="6"/>
    </row>
    <row r="39" spans="1:13" x14ac:dyDescent="0.25">
      <c r="A39" s="6" t="s">
        <v>292</v>
      </c>
      <c r="B39" s="20" t="s">
        <v>296</v>
      </c>
      <c r="C39" s="6" t="str">
        <f t="shared" si="0"/>
        <v>SetInput("Action",arg0,global.CurrentConfigDevice)</v>
      </c>
      <c r="F39" s="6" t="s">
        <v>309</v>
      </c>
      <c r="G39" s="6"/>
    </row>
    <row r="40" spans="1:13" x14ac:dyDescent="0.25">
      <c r="A40" s="6" t="s">
        <v>293</v>
      </c>
      <c r="B40" s="20" t="s">
        <v>296</v>
      </c>
      <c r="C40" s="6" t="str">
        <f t="shared" si="0"/>
        <v>SetInput("Special",arg0,global.CurrentConfigDevice)</v>
      </c>
      <c r="F40" s="6" t="s">
        <v>310</v>
      </c>
      <c r="G40" s="6"/>
    </row>
    <row r="41" spans="1:13" x14ac:dyDescent="0.25">
      <c r="A41" s="6" t="s">
        <v>294</v>
      </c>
      <c r="B41" s="20" t="s">
        <v>296</v>
      </c>
      <c r="C41" s="6" t="str">
        <f t="shared" si="0"/>
        <v>SetInput("Inventory",arg0,global.CurrentConfigDevice)</v>
      </c>
      <c r="F41" s="6" t="s">
        <v>311</v>
      </c>
      <c r="G41" s="6"/>
    </row>
    <row r="42" spans="1:13" x14ac:dyDescent="0.25">
      <c r="A42" s="6" t="s">
        <v>295</v>
      </c>
      <c r="B42" s="20" t="s">
        <v>296</v>
      </c>
      <c r="C42" s="6" t="str">
        <f t="shared" si="0"/>
        <v>SetInput("Menu",arg0,global.CurrentConfigDevice)</v>
      </c>
      <c r="F42" s="6" t="s">
        <v>312</v>
      </c>
      <c r="G42" s="6"/>
    </row>
    <row r="43" spans="1:13" x14ac:dyDescent="0.25">
      <c r="A43" s="6" t="s">
        <v>11</v>
      </c>
      <c r="B43" s="8" t="s">
        <v>7</v>
      </c>
      <c r="C43" s="6" t="s">
        <v>297</v>
      </c>
      <c r="F43" s="6" t="s">
        <v>316</v>
      </c>
      <c r="G43" s="6" t="s">
        <v>319</v>
      </c>
    </row>
    <row r="44" spans="1:13" x14ac:dyDescent="0.25">
      <c r="G44" s="6"/>
    </row>
    <row r="45" spans="1:13" x14ac:dyDescent="0.25">
      <c r="G45" s="6"/>
    </row>
    <row r="46" spans="1:13" x14ac:dyDescent="0.25">
      <c r="G46" s="6"/>
    </row>
    <row r="47" spans="1:13" x14ac:dyDescent="0.25">
      <c r="G47" s="6"/>
    </row>
    <row r="48" spans="1:13" x14ac:dyDescent="0.25">
      <c r="G48" s="6"/>
    </row>
    <row r="49" spans="7:7" x14ac:dyDescent="0.25">
      <c r="G49" s="6"/>
    </row>
    <row r="50" spans="7:7" x14ac:dyDescent="0.25">
      <c r="G50" s="6"/>
    </row>
    <row r="51" spans="7:7" x14ac:dyDescent="0.25">
      <c r="G51" s="6"/>
    </row>
    <row r="52" spans="7:7" x14ac:dyDescent="0.25">
      <c r="G52" s="6"/>
    </row>
    <row r="53" spans="7:7" x14ac:dyDescent="0.25">
      <c r="G53" s="6"/>
    </row>
    <row r="54" spans="7:7" x14ac:dyDescent="0.25">
      <c r="G54" s="6"/>
    </row>
    <row r="55" spans="7:7" x14ac:dyDescent="0.25">
      <c r="G55" s="6"/>
    </row>
    <row r="56" spans="7:7" x14ac:dyDescent="0.25">
      <c r="G56" s="6"/>
    </row>
    <row r="57" spans="7:7" x14ac:dyDescent="0.25">
      <c r="G57" s="6"/>
    </row>
    <row r="58" spans="7:7" x14ac:dyDescent="0.25">
      <c r="G58" s="6"/>
    </row>
    <row r="59" spans="7:7" x14ac:dyDescent="0.25">
      <c r="G59" s="6"/>
    </row>
    <row r="60" spans="7:7" x14ac:dyDescent="0.25">
      <c r="G60" s="6"/>
    </row>
    <row r="61" spans="7:7" x14ac:dyDescent="0.25">
      <c r="G61" s="6"/>
    </row>
    <row r="62" spans="7:7" x14ac:dyDescent="0.25">
      <c r="G62" s="6"/>
    </row>
    <row r="63" spans="7:7" x14ac:dyDescent="0.25">
      <c r="G63" s="6"/>
    </row>
    <row r="64" spans="7:7" x14ac:dyDescent="0.25">
      <c r="G64" s="6"/>
    </row>
    <row r="65" spans="7:7" x14ac:dyDescent="0.25">
      <c r="G65" s="6"/>
    </row>
    <row r="66" spans="7:7" x14ac:dyDescent="0.25">
      <c r="G66" s="6"/>
    </row>
    <row r="67" spans="7:7" x14ac:dyDescent="0.25">
      <c r="G67" s="6"/>
    </row>
    <row r="68" spans="7:7" x14ac:dyDescent="0.25">
      <c r="G68" s="6"/>
    </row>
    <row r="69" spans="7:7" x14ac:dyDescent="0.25">
      <c r="G69" s="6"/>
    </row>
    <row r="70" spans="7:7" x14ac:dyDescent="0.25">
      <c r="G70" s="6"/>
    </row>
    <row r="71" spans="7:7" x14ac:dyDescent="0.25">
      <c r="G71" s="6"/>
    </row>
    <row r="72" spans="7:7" x14ac:dyDescent="0.25">
      <c r="G72" s="6"/>
    </row>
    <row r="73" spans="7:7" x14ac:dyDescent="0.25">
      <c r="G73" s="6"/>
    </row>
    <row r="74" spans="7:7" x14ac:dyDescent="0.25">
      <c r="G74" s="6"/>
    </row>
    <row r="75" spans="7:7" x14ac:dyDescent="0.25">
      <c r="G75" s="6"/>
    </row>
    <row r="76" spans="7:7" x14ac:dyDescent="0.25">
      <c r="G76" s="6"/>
    </row>
    <row r="77" spans="7:7" x14ac:dyDescent="0.25">
      <c r="G77" s="6"/>
    </row>
    <row r="78" spans="7:7" x14ac:dyDescent="0.25">
      <c r="G78" s="6"/>
    </row>
    <row r="79" spans="7:7" x14ac:dyDescent="0.25">
      <c r="G79" s="6"/>
    </row>
    <row r="80" spans="7:7" x14ac:dyDescent="0.25">
      <c r="G80" s="6"/>
    </row>
    <row r="81" spans="7:7" x14ac:dyDescent="0.25">
      <c r="G81" s="6"/>
    </row>
    <row r="82" spans="7:7" x14ac:dyDescent="0.25">
      <c r="G82" s="6"/>
    </row>
    <row r="83" spans="7:7" x14ac:dyDescent="0.25">
      <c r="G83" s="6"/>
    </row>
    <row r="84" spans="7:7" x14ac:dyDescent="0.25">
      <c r="G84" s="6"/>
    </row>
    <row r="85" spans="7:7" x14ac:dyDescent="0.25">
      <c r="G85" s="6"/>
    </row>
    <row r="86" spans="7:7" x14ac:dyDescent="0.25">
      <c r="G86" s="6"/>
    </row>
    <row r="87" spans="7:7" x14ac:dyDescent="0.25">
      <c r="G87" s="6"/>
    </row>
    <row r="88" spans="7:7" x14ac:dyDescent="0.25">
      <c r="G88" s="6"/>
    </row>
    <row r="89" spans="7:7" x14ac:dyDescent="0.25">
      <c r="G89" s="6"/>
    </row>
    <row r="90" spans="7:7" x14ac:dyDescent="0.25">
      <c r="G90" s="6"/>
    </row>
    <row r="91" spans="7:7" x14ac:dyDescent="0.25">
      <c r="G91" s="6"/>
    </row>
    <row r="92" spans="7:7" x14ac:dyDescent="0.25">
      <c r="G92" s="6"/>
    </row>
    <row r="93" spans="7:7" x14ac:dyDescent="0.25">
      <c r="G93" s="6"/>
    </row>
    <row r="94" spans="7:7" x14ac:dyDescent="0.25">
      <c r="G94" s="6"/>
    </row>
    <row r="95" spans="7:7" x14ac:dyDescent="0.25">
      <c r="G95" s="6"/>
    </row>
    <row r="96" spans="7:7" x14ac:dyDescent="0.25">
      <c r="G96" s="6"/>
    </row>
    <row r="97" spans="7:7" x14ac:dyDescent="0.25">
      <c r="G97" s="6"/>
    </row>
    <row r="98" spans="7:7" x14ac:dyDescent="0.25">
      <c r="G98" s="6"/>
    </row>
    <row r="99" spans="7:7" x14ac:dyDescent="0.25">
      <c r="G99" s="6"/>
    </row>
    <row r="100" spans="7:7" x14ac:dyDescent="0.25">
      <c r="G100" s="6"/>
    </row>
    <row r="101" spans="7:7" x14ac:dyDescent="0.25">
      <c r="G101" s="6"/>
    </row>
    <row r="102" spans="7:7" x14ac:dyDescent="0.25">
      <c r="G102" s="6"/>
    </row>
    <row r="103" spans="7:7" x14ac:dyDescent="0.25">
      <c r="G103" s="6"/>
    </row>
    <row r="104" spans="7:7" x14ac:dyDescent="0.25">
      <c r="G104" s="6"/>
    </row>
    <row r="105" spans="7:7" x14ac:dyDescent="0.25">
      <c r="G105" s="6"/>
    </row>
    <row r="106" spans="7:7" x14ac:dyDescent="0.25">
      <c r="G106" s="6"/>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topLeftCell="D1" zoomScaleNormal="100" workbookViewId="0">
      <selection activeCell="F11" sqref="F11"/>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B1" s="2" t="s">
        <v>90</v>
      </c>
      <c r="C1" s="2" t="s">
        <v>56</v>
      </c>
      <c r="D1" s="2" t="s">
        <v>57</v>
      </c>
      <c r="F1" s="2" t="s">
        <v>19</v>
      </c>
      <c r="G1" s="2" t="s">
        <v>52</v>
      </c>
    </row>
    <row r="2" spans="1:7" x14ac:dyDescent="0.25">
      <c r="A2" s="1" t="s">
        <v>60</v>
      </c>
      <c r="B2" s="1" t="s">
        <v>83</v>
      </c>
      <c r="C2" s="1" t="s">
        <v>59</v>
      </c>
      <c r="D2" s="1">
        <v>0</v>
      </c>
      <c r="E2" s="1" t="str">
        <f>_xlfn.CONCAT(A2,B2," = ",D2,";")</f>
        <v>global.CurrentSaveGame = 0;</v>
      </c>
      <c r="F2" s="1" t="s">
        <v>21</v>
      </c>
      <c r="G2" s="1" t="s">
        <v>100</v>
      </c>
    </row>
    <row r="3" spans="1:7" x14ac:dyDescent="0.25">
      <c r="A3" s="1" t="s">
        <v>60</v>
      </c>
      <c r="B3" s="1" t="s">
        <v>64</v>
      </c>
      <c r="C3" s="1" t="s">
        <v>59</v>
      </c>
      <c r="D3" s="1">
        <v>8</v>
      </c>
      <c r="E3" s="1" t="str">
        <f t="shared" ref="E3:E34" si="0">_xlfn.CONCAT(A3,B3," = ",D3,";")</f>
        <v>global.FadeSpeed = 8;</v>
      </c>
      <c r="F3" s="1" t="s">
        <v>9</v>
      </c>
      <c r="G3" s="1" t="s">
        <v>18</v>
      </c>
    </row>
    <row r="4" spans="1:7" x14ac:dyDescent="0.25">
      <c r="A4" s="1" t="s">
        <v>60</v>
      </c>
      <c r="B4" s="1" t="s">
        <v>65</v>
      </c>
      <c r="C4" s="1" t="s">
        <v>59</v>
      </c>
      <c r="D4" s="1">
        <v>2</v>
      </c>
      <c r="E4" s="1" t="str">
        <f t="shared" si="0"/>
        <v>global.FadeProgress = 2;</v>
      </c>
      <c r="F4" s="1" t="s">
        <v>10</v>
      </c>
      <c r="G4" s="1" t="s">
        <v>99</v>
      </c>
    </row>
    <row r="5" spans="1:7" x14ac:dyDescent="0.25">
      <c r="A5" s="1" t="s">
        <v>60</v>
      </c>
      <c r="B5" s="1" t="s">
        <v>66</v>
      </c>
      <c r="C5" s="1" t="s">
        <v>59</v>
      </c>
      <c r="D5" s="1">
        <v>0</v>
      </c>
      <c r="E5" s="1" t="str">
        <f t="shared" si="0"/>
        <v>global.FadeAlpha = 0;</v>
      </c>
      <c r="F5" s="1" t="s">
        <v>22</v>
      </c>
      <c r="G5" s="1" t="s">
        <v>47</v>
      </c>
    </row>
    <row r="6" spans="1:7" x14ac:dyDescent="0.25">
      <c r="A6" s="1" t="s">
        <v>60</v>
      </c>
      <c r="B6" s="1" t="s">
        <v>67</v>
      </c>
      <c r="C6" s="1" t="s">
        <v>76</v>
      </c>
      <c r="D6" s="1" t="s">
        <v>55</v>
      </c>
      <c r="E6" s="1" t="str">
        <f t="shared" si="0"/>
        <v>global.CameraIsPanning = false;</v>
      </c>
      <c r="F6" s="1" t="s">
        <v>26</v>
      </c>
      <c r="G6" s="1" t="s">
        <v>28</v>
      </c>
    </row>
    <row r="7" spans="1:7" x14ac:dyDescent="0.25">
      <c r="A7" s="1" t="s">
        <v>60</v>
      </c>
      <c r="B7" s="1" t="s">
        <v>68</v>
      </c>
      <c r="C7" s="1" t="s">
        <v>80</v>
      </c>
      <c r="D7" s="1" t="s">
        <v>102</v>
      </c>
      <c r="E7" s="1" t="str">
        <f t="shared" si="0"/>
        <v>global.CameraPanSpeed = {x: 12, y: 8};</v>
      </c>
      <c r="F7" s="1" t="s">
        <v>27</v>
      </c>
      <c r="G7" s="11" t="s">
        <v>29</v>
      </c>
    </row>
    <row r="8" spans="1:7" ht="45" x14ac:dyDescent="0.25">
      <c r="A8" s="1" t="s">
        <v>60</v>
      </c>
      <c r="B8" s="1" t="s">
        <v>69</v>
      </c>
      <c r="C8" s="1" t="s">
        <v>81</v>
      </c>
      <c r="D8" s="1" t="s">
        <v>53</v>
      </c>
      <c r="E8" s="1" t="str">
        <f t="shared" si="0"/>
        <v>global.DefeatedEnemyList = array_create(0);</v>
      </c>
      <c r="F8" s="1" t="s">
        <v>43</v>
      </c>
      <c r="G8" s="3" t="s">
        <v>49</v>
      </c>
    </row>
    <row r="9" spans="1:7" x14ac:dyDescent="0.25">
      <c r="A9" s="1" t="s">
        <v>60</v>
      </c>
      <c r="B9" s="1" t="s">
        <v>266</v>
      </c>
      <c r="C9" s="1" t="s">
        <v>59</v>
      </c>
      <c r="D9" s="1">
        <v>0</v>
      </c>
      <c r="E9" s="1" t="str">
        <f>_xlfn.CONCAT(A9,B9," = ",D9,";")</f>
        <v>global.DesiredRubies = 0;</v>
      </c>
    </row>
    <row r="10" spans="1:7" x14ac:dyDescent="0.25">
      <c r="A10" s="1" t="s">
        <v>60</v>
      </c>
      <c r="B10" s="1" t="s">
        <v>75</v>
      </c>
      <c r="C10" s="1" t="s">
        <v>58</v>
      </c>
      <c r="D10" s="1" t="s">
        <v>61</v>
      </c>
      <c r="E10" s="1" t="str">
        <f>_xlfn.CONCAT(A10,B10," = ",D10,";")</f>
        <v>global.Subtitle = "";</v>
      </c>
    </row>
    <row r="11" spans="1:7" x14ac:dyDescent="0.25">
      <c r="A11" s="1" t="s">
        <v>60</v>
      </c>
      <c r="B11" s="1" t="s">
        <v>85</v>
      </c>
      <c r="C11" s="1" t="s">
        <v>59</v>
      </c>
      <c r="D11" s="1" t="s">
        <v>88</v>
      </c>
      <c r="E11" s="1" t="str">
        <f>_xlfn.CONCAT(A11,B11," = ",D11,";")</f>
        <v>global.CurrentTreasure = global.Inventory_Treasure(0);</v>
      </c>
    </row>
    <row r="12" spans="1:7" x14ac:dyDescent="0.25">
      <c r="A12" s="1" t="s">
        <v>60</v>
      </c>
      <c r="B12" s="1" t="s">
        <v>73</v>
      </c>
      <c r="C12" s="1" t="s">
        <v>59</v>
      </c>
      <c r="D12" s="1" t="s">
        <v>89</v>
      </c>
      <c r="E12" s="1" t="str">
        <f>_xlfn.CONCAT(A12,B12," = ",D12,";")</f>
        <v>global.CurrentSpell = global.Inventory_Spell(0);</v>
      </c>
    </row>
    <row r="13" spans="1:7" ht="45" x14ac:dyDescent="0.25">
      <c r="A13" s="1" t="s">
        <v>264</v>
      </c>
      <c r="B13" s="1" t="s">
        <v>92</v>
      </c>
      <c r="C13" s="1" t="s">
        <v>264</v>
      </c>
      <c r="D13" s="3" t="s">
        <v>263</v>
      </c>
      <c r="E13" s="3" t="str">
        <f>_xlfn.CONCAT(A13," ",B13," ",D13,";")</f>
        <v>enum MenuPage {MainMenuPage, SettingsPage, GraphicsPage, AudioPage, GameplayPage, ControlsPage};</v>
      </c>
    </row>
    <row r="14" spans="1:7" x14ac:dyDescent="0.25">
      <c r="F14" s="2"/>
    </row>
    <row r="16" spans="1:7" x14ac:dyDescent="0.25">
      <c r="B16" s="2" t="s">
        <v>91</v>
      </c>
      <c r="C16" s="2" t="s">
        <v>56</v>
      </c>
      <c r="D16" s="2" t="s">
        <v>57</v>
      </c>
      <c r="F16" s="2"/>
    </row>
    <row r="17" spans="1:5" x14ac:dyDescent="0.25">
      <c r="A17" s="1" t="s">
        <v>60</v>
      </c>
      <c r="B17" s="1" t="s">
        <v>72</v>
      </c>
      <c r="C17" s="1" t="s">
        <v>76</v>
      </c>
      <c r="D17" s="1" t="s">
        <v>54</v>
      </c>
      <c r="E17" s="1" t="str">
        <f t="shared" ref="E17:E22" si="1">_xlfn.CONCAT(A17,B17," = ",D17,";")</f>
        <v>global.DebugMode = True;</v>
      </c>
    </row>
    <row r="18" spans="1:5" x14ac:dyDescent="0.25">
      <c r="A18" s="1" t="s">
        <v>60</v>
      </c>
      <c r="B18" s="1" t="s">
        <v>62</v>
      </c>
      <c r="C18" s="1" t="s">
        <v>59</v>
      </c>
      <c r="D18" s="1">
        <v>3</v>
      </c>
      <c r="E18" s="1" t="str">
        <f t="shared" si="1"/>
        <v>global.WindowScale = 3;</v>
      </c>
    </row>
    <row r="19" spans="1:5" x14ac:dyDescent="0.25">
      <c r="A19" s="1" t="s">
        <v>60</v>
      </c>
      <c r="B19" s="1" t="s">
        <v>63</v>
      </c>
      <c r="C19" s="1" t="s">
        <v>59</v>
      </c>
      <c r="D19" s="1">
        <v>0</v>
      </c>
      <c r="E19" s="1" t="str">
        <f t="shared" si="1"/>
        <v>global.Fullscreen = 0;</v>
      </c>
    </row>
    <row r="20" spans="1:5" x14ac:dyDescent="0.25">
      <c r="A20" s="1" t="s">
        <v>60</v>
      </c>
      <c r="B20" s="1" t="s">
        <v>74</v>
      </c>
      <c r="C20" s="1" t="s">
        <v>76</v>
      </c>
      <c r="D20" s="1" t="s">
        <v>54</v>
      </c>
      <c r="E20" s="1" t="str">
        <f t="shared" si="1"/>
        <v>global.NewSoundtrack = True;</v>
      </c>
    </row>
    <row r="21" spans="1:5" x14ac:dyDescent="0.25">
      <c r="A21" s="1" t="s">
        <v>60</v>
      </c>
      <c r="B21" s="1" t="s">
        <v>84</v>
      </c>
      <c r="C21" s="1" t="s">
        <v>76</v>
      </c>
      <c r="D21" s="1" t="s">
        <v>82</v>
      </c>
      <c r="E21" s="1" t="str">
        <f t="shared" si="1"/>
        <v>global.ShowSubtitles = true;</v>
      </c>
    </row>
    <row r="22" spans="1:5" x14ac:dyDescent="0.25">
      <c r="A22" s="1" t="s">
        <v>60</v>
      </c>
      <c r="B22" s="1" t="s">
        <v>108</v>
      </c>
      <c r="C22" s="1" t="s">
        <v>58</v>
      </c>
      <c r="D22" s="1" t="s">
        <v>109</v>
      </c>
      <c r="E22" s="1" t="str">
        <f t="shared" si="1"/>
        <v>global.Language = "en";</v>
      </c>
    </row>
    <row r="24" spans="1:5" x14ac:dyDescent="0.25">
      <c r="A24" s="2"/>
      <c r="B24" s="2" t="s">
        <v>265</v>
      </c>
      <c r="C24" s="2" t="s">
        <v>56</v>
      </c>
      <c r="D24" s="2" t="s">
        <v>57</v>
      </c>
    </row>
    <row r="25" spans="1:5" x14ac:dyDescent="0.25">
      <c r="A25" s="1" t="s">
        <v>60</v>
      </c>
      <c r="B25" s="1" t="s">
        <v>30</v>
      </c>
      <c r="C25" s="1" t="s">
        <v>58</v>
      </c>
      <c r="D25" s="1" t="s">
        <v>20</v>
      </c>
      <c r="E25" s="1" t="str">
        <f t="shared" si="0"/>
        <v>global.Name = "EMPTY";</v>
      </c>
    </row>
    <row r="26" spans="1:5" x14ac:dyDescent="0.25">
      <c r="A26" s="1" t="s">
        <v>60</v>
      </c>
      <c r="B26" s="1" t="s">
        <v>78</v>
      </c>
      <c r="C26" s="1" t="s">
        <v>59</v>
      </c>
      <c r="D26" s="1">
        <v>60</v>
      </c>
      <c r="E26" s="1" t="str">
        <f t="shared" si="0"/>
        <v>global.CurrentHealth = 60;</v>
      </c>
    </row>
    <row r="27" spans="1:5" x14ac:dyDescent="0.25">
      <c r="A27" s="1" t="s">
        <v>60</v>
      </c>
      <c r="B27" s="1" t="s">
        <v>79</v>
      </c>
      <c r="C27" s="1" t="s">
        <v>59</v>
      </c>
      <c r="D27" s="1">
        <v>60</v>
      </c>
      <c r="E27" s="1" t="str">
        <f t="shared" si="0"/>
        <v>global.MaxHealth = 60;</v>
      </c>
    </row>
    <row r="28" spans="1:5" x14ac:dyDescent="0.25">
      <c r="A28" s="1" t="s">
        <v>60</v>
      </c>
      <c r="B28" s="1" t="s">
        <v>77</v>
      </c>
      <c r="C28" s="1" t="s">
        <v>59</v>
      </c>
      <c r="D28" s="1">
        <v>10</v>
      </c>
      <c r="E28" s="1" t="str">
        <f t="shared" si="0"/>
        <v>global.DamagePerHit = 10;</v>
      </c>
    </row>
    <row r="29" spans="1:5" x14ac:dyDescent="0.25">
      <c r="A29" s="1" t="s">
        <v>60</v>
      </c>
      <c r="B29" s="1" t="s">
        <v>51</v>
      </c>
      <c r="C29" s="1" t="s">
        <v>58</v>
      </c>
      <c r="D29" s="1" t="s">
        <v>262</v>
      </c>
      <c r="E29" s="1" t="str">
        <f t="shared" si="0"/>
        <v>global.CurrentLocation = "Overworld";</v>
      </c>
    </row>
    <row r="30" spans="1:5" x14ac:dyDescent="0.25">
      <c r="A30" s="1" t="s">
        <v>60</v>
      </c>
      <c r="B30" s="1" t="s">
        <v>267</v>
      </c>
      <c r="C30" s="1" t="s">
        <v>59</v>
      </c>
      <c r="D30" s="1">
        <v>0</v>
      </c>
      <c r="E30" s="1" t="str">
        <f t="shared" si="0"/>
        <v>global.CurrentRubies = 0;</v>
      </c>
    </row>
    <row r="31" spans="1:5" x14ac:dyDescent="0.25">
      <c r="A31" s="1" t="s">
        <v>60</v>
      </c>
      <c r="B31" s="1" t="s">
        <v>70</v>
      </c>
      <c r="C31" s="1" t="s">
        <v>80</v>
      </c>
      <c r="D31" s="1" t="s">
        <v>101</v>
      </c>
      <c r="E31" s="1" t="str">
        <f>_xlfn.CONCAT(A31,B31," = ",D31,";")</f>
        <v>global.CurrentTile = {x: 6, y: 22};</v>
      </c>
    </row>
    <row r="32" spans="1:5" x14ac:dyDescent="0.25">
      <c r="A32" s="1" t="s">
        <v>60</v>
      </c>
      <c r="B32" s="1" t="s">
        <v>71</v>
      </c>
      <c r="C32" s="1" t="s">
        <v>80</v>
      </c>
      <c r="D32" s="1" t="s">
        <v>103</v>
      </c>
      <c r="E32" s="1" t="str">
        <f t="shared" si="0"/>
        <v>global.PlayerSpawn = {x: 192, y: 128};</v>
      </c>
    </row>
    <row r="33" spans="1:5" x14ac:dyDescent="0.25">
      <c r="A33" s="1" t="s">
        <v>60</v>
      </c>
      <c r="B33" s="1" t="s">
        <v>86</v>
      </c>
      <c r="C33" s="1" t="s">
        <v>81</v>
      </c>
      <c r="D33" s="1" t="s">
        <v>106</v>
      </c>
      <c r="E33" s="1" t="str">
        <f t="shared" si="0"/>
        <v>global.Inventory_Spell = [Spell.Nothing];</v>
      </c>
    </row>
    <row r="34" spans="1:5" x14ac:dyDescent="0.25">
      <c r="A34" s="1" t="s">
        <v>60</v>
      </c>
      <c r="B34" s="1" t="s">
        <v>87</v>
      </c>
      <c r="C34" s="1" t="s">
        <v>81</v>
      </c>
      <c r="D34" s="1" t="s">
        <v>107</v>
      </c>
      <c r="E34" s="1" t="str">
        <f t="shared" si="0"/>
        <v>global.Inventory_Treasure = [Treasure.Nothing];</v>
      </c>
    </row>
    <row r="35" spans="1:5" ht="45" x14ac:dyDescent="0.25">
      <c r="A35" s="1" t="s">
        <v>60</v>
      </c>
      <c r="B35" s="1" t="s">
        <v>104</v>
      </c>
      <c r="C35" s="1" t="s">
        <v>81</v>
      </c>
      <c r="D35" s="3" t="s">
        <v>105</v>
      </c>
      <c r="E35" s="3" t="str">
        <f>_xlfn.CONCAT(A35,B35," = ",D35,";")</f>
        <v>global.CelestialSigns = [[Earth,0],[Illusion,0],[Air,0],[Destiny,0],[Water,0],[Strength,0],[Fire,0]];</v>
      </c>
    </row>
    <row r="40" spans="1:5" x14ac:dyDescent="0.25">
      <c r="A40" s="1" t="str">
        <f t="shared" ref="A40:A45" si="2">_xlfn.CONCAT("[",B25,",",D25,"]")</f>
        <v>[Name,"EMPTY"]</v>
      </c>
    </row>
    <row r="41" spans="1:5" x14ac:dyDescent="0.25">
      <c r="A41" s="1" t="str">
        <f t="shared" si="2"/>
        <v>[CurrentHealth,60]</v>
      </c>
    </row>
    <row r="42" spans="1:5" x14ac:dyDescent="0.25">
      <c r="A42" s="1" t="str">
        <f t="shared" si="2"/>
        <v>[MaxHealth,60]</v>
      </c>
    </row>
    <row r="43" spans="1:5" x14ac:dyDescent="0.25">
      <c r="A43" s="1" t="str">
        <f t="shared" si="2"/>
        <v>[DamagePerHit,10]</v>
      </c>
    </row>
    <row r="44" spans="1:5" ht="30" x14ac:dyDescent="0.25">
      <c r="A44" s="3" t="str">
        <f t="shared" si="2"/>
        <v>[CurrentLocation,"Overworld"]</v>
      </c>
    </row>
    <row r="45" spans="1:5" x14ac:dyDescent="0.25">
      <c r="A45" s="1" t="str">
        <f t="shared" si="2"/>
        <v>[CurrentRubies,0]</v>
      </c>
    </row>
    <row r="46" spans="1:5" x14ac:dyDescent="0.25">
      <c r="A46" s="1" t="e">
        <f>_xlfn.CONCAT("[",#REF!,",",#REF!,"]")</f>
        <v>#REF!</v>
      </c>
    </row>
    <row r="47" spans="1:5" x14ac:dyDescent="0.25">
      <c r="A47" s="1" t="str">
        <f>_xlfn.CONCAT("[",B31,",",D31,"]")</f>
        <v>[CurrentTile,{x: 6, y: 22}]</v>
      </c>
    </row>
    <row r="48" spans="1:5" x14ac:dyDescent="0.25">
      <c r="A48" s="1" t="str">
        <f t="shared" ref="A48:A51" si="3">_xlfn.CONCAT("[",B32,",",D32,"]")</f>
        <v>[PlayerSpawn,{x: 192, y: 128}]</v>
      </c>
    </row>
    <row r="49" spans="1:1" x14ac:dyDescent="0.25">
      <c r="A49" s="1" t="str">
        <f t="shared" si="3"/>
        <v>[Inventory_Spell,[Spell.Nothing]]</v>
      </c>
    </row>
    <row r="50" spans="1:1" x14ac:dyDescent="0.25">
      <c r="A50" s="1" t="str">
        <f t="shared" si="3"/>
        <v>[Inventory_Treasure,[Treasure.Nothing]]</v>
      </c>
    </row>
    <row r="51" spans="1:1" ht="60" x14ac:dyDescent="0.25">
      <c r="A51" s="3"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91"/>
  <sheetViews>
    <sheetView tabSelected="1" topLeftCell="A70" zoomScale="85" zoomScaleNormal="85" workbookViewId="0">
      <selection activeCell="D105" sqref="D105"/>
    </sheetView>
  </sheetViews>
  <sheetFormatPr defaultColWidth="8.85546875" defaultRowHeight="15.75" x14ac:dyDescent="0.25"/>
  <cols>
    <col min="1" max="1" width="8.85546875" style="13"/>
    <col min="2" max="2" width="40.7109375" style="13" bestFit="1" customWidth="1"/>
    <col min="3" max="3" width="55.7109375" style="15" bestFit="1" customWidth="1"/>
    <col min="4" max="4" width="50.7109375" style="15" bestFit="1" customWidth="1"/>
    <col min="5" max="5" width="92.140625" style="15" bestFit="1" customWidth="1"/>
    <col min="6" max="16384" width="8.85546875" style="13"/>
  </cols>
  <sheetData>
    <row r="1" spans="1:5" x14ac:dyDescent="0.25">
      <c r="A1" s="12" t="s">
        <v>272</v>
      </c>
      <c r="B1" s="14" t="s">
        <v>110</v>
      </c>
      <c r="C1" s="14" t="s">
        <v>164</v>
      </c>
      <c r="D1" s="14" t="s">
        <v>182</v>
      </c>
      <c r="E1" s="14" t="s">
        <v>213</v>
      </c>
    </row>
    <row r="2" spans="1:5" x14ac:dyDescent="0.25">
      <c r="A2" s="13">
        <v>0</v>
      </c>
      <c r="B2" s="15" t="s">
        <v>173</v>
      </c>
      <c r="C2" s="15" t="s">
        <v>175</v>
      </c>
      <c r="D2" s="15" t="s">
        <v>252</v>
      </c>
      <c r="E2" s="15" t="s">
        <v>174</v>
      </c>
    </row>
    <row r="3" spans="1:5" x14ac:dyDescent="0.25">
      <c r="A3" s="13">
        <v>1</v>
      </c>
      <c r="B3" s="15" t="s">
        <v>255</v>
      </c>
      <c r="C3" s="15" t="s">
        <v>250</v>
      </c>
      <c r="D3" s="15" t="s">
        <v>252</v>
      </c>
      <c r="E3" s="15" t="s">
        <v>257</v>
      </c>
    </row>
    <row r="4" spans="1:5" ht="31.5" x14ac:dyDescent="0.25">
      <c r="A4" s="13">
        <v>2</v>
      </c>
      <c r="B4" s="15" t="s">
        <v>117</v>
      </c>
      <c r="C4" s="18"/>
      <c r="D4" s="15" t="s">
        <v>251</v>
      </c>
    </row>
    <row r="5" spans="1:5" ht="31.5" x14ac:dyDescent="0.25">
      <c r="A5" s="13">
        <v>2</v>
      </c>
      <c r="B5" s="15" t="s">
        <v>165</v>
      </c>
      <c r="C5" s="15" t="s">
        <v>196</v>
      </c>
      <c r="D5" s="17" t="s">
        <v>209</v>
      </c>
      <c r="E5" s="21" t="s">
        <v>226</v>
      </c>
    </row>
    <row r="6" spans="1:5" ht="63" x14ac:dyDescent="0.25">
      <c r="A6" s="13">
        <v>3</v>
      </c>
      <c r="B6" s="15" t="s">
        <v>166</v>
      </c>
      <c r="C6" s="15" t="s">
        <v>197</v>
      </c>
      <c r="D6" s="15" t="s">
        <v>183</v>
      </c>
      <c r="E6" s="21"/>
    </row>
    <row r="7" spans="1:5" ht="78.75" x14ac:dyDescent="0.25">
      <c r="A7" s="13">
        <v>4</v>
      </c>
      <c r="B7" s="15" t="s">
        <v>167</v>
      </c>
      <c r="C7" s="15" t="s">
        <v>198</v>
      </c>
      <c r="D7" s="15" t="s">
        <v>184</v>
      </c>
      <c r="E7" s="21"/>
    </row>
    <row r="8" spans="1:5" ht="31.5" x14ac:dyDescent="0.25">
      <c r="A8" s="13">
        <v>5</v>
      </c>
      <c r="B8" s="15" t="s">
        <v>168</v>
      </c>
      <c r="C8" s="15" t="s">
        <v>199</v>
      </c>
      <c r="D8" s="15" t="s">
        <v>185</v>
      </c>
      <c r="E8" s="21"/>
    </row>
    <row r="9" spans="1:5" ht="31.5" x14ac:dyDescent="0.25">
      <c r="A9" s="13">
        <v>6</v>
      </c>
      <c r="B9" s="15" t="s">
        <v>169</v>
      </c>
      <c r="C9" s="15" t="s">
        <v>200</v>
      </c>
      <c r="D9" s="15" t="s">
        <v>229</v>
      </c>
      <c r="E9" s="21"/>
    </row>
    <row r="10" spans="1:5" ht="31.5" x14ac:dyDescent="0.25">
      <c r="A10" s="13">
        <v>7</v>
      </c>
      <c r="B10" s="15" t="s">
        <v>170</v>
      </c>
      <c r="C10" s="15" t="s">
        <v>201</v>
      </c>
      <c r="D10" s="15" t="s">
        <v>186</v>
      </c>
      <c r="E10" s="21"/>
    </row>
    <row r="11" spans="1:5" ht="31.5" x14ac:dyDescent="0.25">
      <c r="A11" s="13">
        <v>8</v>
      </c>
      <c r="B11" s="15" t="s">
        <v>171</v>
      </c>
      <c r="C11" s="15" t="s">
        <v>202</v>
      </c>
      <c r="D11" s="15" t="s">
        <v>187</v>
      </c>
      <c r="E11" s="21"/>
    </row>
    <row r="12" spans="1:5" ht="47.25" x14ac:dyDescent="0.25">
      <c r="A12" s="13">
        <v>9</v>
      </c>
      <c r="B12" s="15" t="s">
        <v>124</v>
      </c>
      <c r="C12" s="15" t="s">
        <v>180</v>
      </c>
      <c r="D12" s="15" t="s">
        <v>242</v>
      </c>
      <c r="E12" s="15" t="s">
        <v>261</v>
      </c>
    </row>
    <row r="13" spans="1:5" ht="31.5" x14ac:dyDescent="0.25">
      <c r="A13" s="13">
        <v>10</v>
      </c>
      <c r="B13" s="15" t="s">
        <v>128</v>
      </c>
      <c r="C13" s="15" t="s">
        <v>217</v>
      </c>
      <c r="D13" s="15" t="s">
        <v>215</v>
      </c>
      <c r="E13" s="15" t="s">
        <v>216</v>
      </c>
    </row>
    <row r="14" spans="1:5" ht="47.25" x14ac:dyDescent="0.25">
      <c r="A14" s="13">
        <v>11</v>
      </c>
      <c r="B14" s="15" t="s">
        <v>131</v>
      </c>
      <c r="C14" s="15" t="s">
        <v>197</v>
      </c>
      <c r="D14" s="15" t="s">
        <v>248</v>
      </c>
      <c r="E14" s="15" t="s">
        <v>239</v>
      </c>
    </row>
    <row r="15" spans="1:5" ht="31.5" x14ac:dyDescent="0.25">
      <c r="A15" s="13">
        <v>12</v>
      </c>
      <c r="B15" s="15" t="s">
        <v>134</v>
      </c>
      <c r="C15" s="15" t="s">
        <v>246</v>
      </c>
      <c r="D15" s="15" t="s">
        <v>249</v>
      </c>
      <c r="E15" s="15" t="s">
        <v>247</v>
      </c>
    </row>
    <row r="16" spans="1:5" x14ac:dyDescent="0.25">
      <c r="A16" s="13">
        <v>13</v>
      </c>
      <c r="B16" s="13" t="s">
        <v>254</v>
      </c>
      <c r="C16" s="15" t="s">
        <v>256</v>
      </c>
      <c r="D16" s="15" t="s">
        <v>252</v>
      </c>
      <c r="E16" s="15" t="s">
        <v>258</v>
      </c>
    </row>
    <row r="17" spans="1:5" ht="31.5" x14ac:dyDescent="0.25">
      <c r="A17" s="13">
        <v>14</v>
      </c>
      <c r="B17" s="13" t="s">
        <v>259</v>
      </c>
      <c r="C17" s="18"/>
      <c r="D17" s="15" t="s">
        <v>273</v>
      </c>
    </row>
    <row r="18" spans="1:5" ht="31.5" x14ac:dyDescent="0.25">
      <c r="A18" s="13">
        <v>15</v>
      </c>
      <c r="B18" s="15" t="s">
        <v>218</v>
      </c>
      <c r="C18" s="15" t="s">
        <v>196</v>
      </c>
      <c r="D18" s="15" t="s">
        <v>228</v>
      </c>
      <c r="E18" s="21" t="s">
        <v>225</v>
      </c>
    </row>
    <row r="19" spans="1:5" ht="31.5" x14ac:dyDescent="0.25">
      <c r="A19" s="13">
        <v>16</v>
      </c>
      <c r="B19" s="15" t="s">
        <v>219</v>
      </c>
      <c r="C19" s="15" t="s">
        <v>197</v>
      </c>
      <c r="D19" s="15" t="s">
        <v>227</v>
      </c>
      <c r="E19" s="21"/>
    </row>
    <row r="20" spans="1:5" ht="31.5" x14ac:dyDescent="0.25">
      <c r="A20" s="13">
        <v>17</v>
      </c>
      <c r="B20" s="15" t="s">
        <v>220</v>
      </c>
      <c r="C20" s="15" t="s">
        <v>198</v>
      </c>
      <c r="D20" s="15" t="s">
        <v>230</v>
      </c>
      <c r="E20" s="21"/>
    </row>
    <row r="21" spans="1:5" ht="47.25" x14ac:dyDescent="0.25">
      <c r="A21" s="13">
        <v>18</v>
      </c>
      <c r="B21" s="15" t="s">
        <v>221</v>
      </c>
      <c r="C21" s="15" t="s">
        <v>199</v>
      </c>
      <c r="D21" s="15" t="s">
        <v>231</v>
      </c>
      <c r="E21" s="21"/>
    </row>
    <row r="22" spans="1:5" ht="31.5" x14ac:dyDescent="0.25">
      <c r="A22" s="13">
        <v>19</v>
      </c>
      <c r="B22" s="15" t="s">
        <v>222</v>
      </c>
      <c r="C22" s="15" t="s">
        <v>200</v>
      </c>
      <c r="D22" s="15" t="s">
        <v>232</v>
      </c>
      <c r="E22" s="21"/>
    </row>
    <row r="23" spans="1:5" ht="31.5" x14ac:dyDescent="0.25">
      <c r="A23" s="13">
        <v>20</v>
      </c>
      <c r="B23" s="15" t="s">
        <v>223</v>
      </c>
      <c r="C23" s="15" t="s">
        <v>201</v>
      </c>
      <c r="D23" s="15" t="s">
        <v>234</v>
      </c>
      <c r="E23" s="21"/>
    </row>
    <row r="24" spans="1:5" ht="31.5" x14ac:dyDescent="0.25">
      <c r="A24" s="13">
        <v>21</v>
      </c>
      <c r="B24" s="15" t="s">
        <v>224</v>
      </c>
      <c r="C24" s="15" t="s">
        <v>202</v>
      </c>
      <c r="D24" s="15" t="s">
        <v>235</v>
      </c>
      <c r="E24" s="21"/>
    </row>
    <row r="25" spans="1:5" x14ac:dyDescent="0.25">
      <c r="A25" s="13">
        <v>22</v>
      </c>
      <c r="B25" s="13" t="s">
        <v>143</v>
      </c>
      <c r="C25" s="18"/>
    </row>
    <row r="26" spans="1:5" ht="31.5" x14ac:dyDescent="0.25">
      <c r="A26" s="13">
        <v>23</v>
      </c>
      <c r="B26" s="13" t="s">
        <v>271</v>
      </c>
      <c r="C26" s="18"/>
      <c r="D26" s="15" t="s">
        <v>274</v>
      </c>
    </row>
    <row r="27" spans="1:5" x14ac:dyDescent="0.25">
      <c r="A27" s="13">
        <v>24</v>
      </c>
      <c r="B27" s="13" t="s">
        <v>146</v>
      </c>
      <c r="C27" s="15" t="s">
        <v>175</v>
      </c>
      <c r="D27" s="15" t="s">
        <v>253</v>
      </c>
      <c r="E27" s="15" t="s">
        <v>174</v>
      </c>
    </row>
    <row r="28" spans="1:5" x14ac:dyDescent="0.25">
      <c r="A28" s="13">
        <v>25</v>
      </c>
      <c r="B28" s="13" t="s">
        <v>148</v>
      </c>
      <c r="C28" s="18"/>
    </row>
    <row r="29" spans="1:5" x14ac:dyDescent="0.25">
      <c r="A29" s="13">
        <v>26</v>
      </c>
      <c r="B29" s="13" t="s">
        <v>150</v>
      </c>
      <c r="C29" s="18"/>
    </row>
    <row r="30" spans="1:5" x14ac:dyDescent="0.25">
      <c r="A30" s="13">
        <v>27</v>
      </c>
      <c r="B30" s="13" t="s">
        <v>152</v>
      </c>
      <c r="C30" s="18"/>
      <c r="D30" s="15" t="s">
        <v>251</v>
      </c>
    </row>
    <row r="31" spans="1:5" x14ac:dyDescent="0.25">
      <c r="A31" s="13">
        <v>28</v>
      </c>
      <c r="B31" s="13" t="s">
        <v>172</v>
      </c>
      <c r="C31" s="18"/>
      <c r="D31" s="15" t="s">
        <v>275</v>
      </c>
    </row>
    <row r="32" spans="1:5" ht="204.75" x14ac:dyDescent="0.25">
      <c r="A32" s="13">
        <v>29</v>
      </c>
      <c r="B32" s="13" t="s">
        <v>233</v>
      </c>
      <c r="C32" s="15" t="s">
        <v>237</v>
      </c>
      <c r="D32" s="15" t="s">
        <v>260</v>
      </c>
      <c r="E32" s="15" t="s">
        <v>236</v>
      </c>
    </row>
    <row r="33" spans="1:5" ht="31.5" x14ac:dyDescent="0.25">
      <c r="A33" s="13">
        <v>30</v>
      </c>
      <c r="B33" s="13" t="s">
        <v>156</v>
      </c>
      <c r="C33" s="15" t="s">
        <v>211</v>
      </c>
      <c r="D33" s="15" t="s">
        <v>244</v>
      </c>
      <c r="E33" s="15" t="s">
        <v>245</v>
      </c>
    </row>
    <row r="34" spans="1:5" x14ac:dyDescent="0.25">
      <c r="A34" s="13">
        <v>31</v>
      </c>
      <c r="B34" s="13" t="s">
        <v>157</v>
      </c>
      <c r="C34" s="18"/>
    </row>
    <row r="35" spans="1:5" x14ac:dyDescent="0.25">
      <c r="A35" s="13">
        <v>32</v>
      </c>
      <c r="B35" s="13" t="s">
        <v>158</v>
      </c>
      <c r="C35" s="18"/>
    </row>
    <row r="36" spans="1:5" ht="31.5" x14ac:dyDescent="0.25">
      <c r="A36" s="13">
        <v>33</v>
      </c>
      <c r="B36" s="13" t="s">
        <v>159</v>
      </c>
      <c r="C36" s="15" t="s">
        <v>176</v>
      </c>
      <c r="D36" s="15" t="s">
        <v>252</v>
      </c>
      <c r="E36" s="15" t="s">
        <v>181</v>
      </c>
    </row>
    <row r="37" spans="1:5" ht="47.25" x14ac:dyDescent="0.25">
      <c r="A37" s="13">
        <v>34</v>
      </c>
      <c r="B37" s="13" t="s">
        <v>163</v>
      </c>
      <c r="C37" s="15" t="s">
        <v>197</v>
      </c>
      <c r="D37" s="15" t="s">
        <v>241</v>
      </c>
      <c r="E37" s="15" t="s">
        <v>240</v>
      </c>
    </row>
    <row r="38" spans="1:5" x14ac:dyDescent="0.25">
      <c r="A38" s="13">
        <v>35</v>
      </c>
      <c r="B38" s="13" t="s">
        <v>160</v>
      </c>
      <c r="C38" s="18"/>
    </row>
    <row r="39" spans="1:5" ht="31.5" x14ac:dyDescent="0.25">
      <c r="A39" s="13">
        <v>36</v>
      </c>
      <c r="B39" s="13" t="s">
        <v>161</v>
      </c>
      <c r="C39" s="15" t="s">
        <v>179</v>
      </c>
      <c r="D39" s="15" t="s">
        <v>243</v>
      </c>
      <c r="E39" s="15" t="s">
        <v>206</v>
      </c>
    </row>
    <row r="40" spans="1:5" ht="47.25" x14ac:dyDescent="0.25">
      <c r="A40" s="13">
        <v>37</v>
      </c>
      <c r="B40" s="15" t="s">
        <v>205</v>
      </c>
      <c r="C40" s="15" t="s">
        <v>211</v>
      </c>
      <c r="D40" s="15" t="s">
        <v>212</v>
      </c>
      <c r="E40" s="15" t="s">
        <v>214</v>
      </c>
    </row>
    <row r="41" spans="1:5" ht="47.25" x14ac:dyDescent="0.25">
      <c r="A41" s="13">
        <v>38</v>
      </c>
      <c r="B41" s="15" t="s">
        <v>207</v>
      </c>
      <c r="C41" s="15" t="s">
        <v>208</v>
      </c>
      <c r="D41" s="15" t="s">
        <v>210</v>
      </c>
      <c r="E41" s="15" t="s">
        <v>238</v>
      </c>
    </row>
    <row r="44" spans="1:5" x14ac:dyDescent="0.25">
      <c r="B44" s="12" t="s">
        <v>268</v>
      </c>
      <c r="C44" s="14" t="s">
        <v>164</v>
      </c>
      <c r="D44" s="14" t="s">
        <v>182</v>
      </c>
      <c r="E44" s="14" t="s">
        <v>213</v>
      </c>
    </row>
    <row r="45" spans="1:5" x14ac:dyDescent="0.25">
      <c r="B45" s="13" t="s">
        <v>113</v>
      </c>
      <c r="C45" s="15" t="s">
        <v>270</v>
      </c>
    </row>
    <row r="46" spans="1:5" x14ac:dyDescent="0.25">
      <c r="B46" s="13" t="s">
        <v>277</v>
      </c>
    </row>
    <row r="47" spans="1:5" x14ac:dyDescent="0.25">
      <c r="B47" s="13" t="s">
        <v>118</v>
      </c>
    </row>
    <row r="48" spans="1:5" x14ac:dyDescent="0.25">
      <c r="B48" s="13" t="s">
        <v>121</v>
      </c>
    </row>
    <row r="49" spans="2:5" x14ac:dyDescent="0.25">
      <c r="B49" s="13" t="s">
        <v>125</v>
      </c>
    </row>
    <row r="50" spans="2:5" x14ac:dyDescent="0.25">
      <c r="B50" s="13" t="s">
        <v>129</v>
      </c>
      <c r="C50" s="13"/>
      <c r="D50" s="13"/>
      <c r="E50" s="13"/>
    </row>
    <row r="51" spans="2:5" x14ac:dyDescent="0.25">
      <c r="B51" s="13" t="s">
        <v>132</v>
      </c>
      <c r="C51" s="13"/>
      <c r="D51" s="13"/>
      <c r="E51" s="13"/>
    </row>
    <row r="52" spans="2:5" x14ac:dyDescent="0.25">
      <c r="B52" s="13" t="s">
        <v>135</v>
      </c>
      <c r="C52" s="13"/>
      <c r="D52" s="13"/>
      <c r="E52" s="13"/>
    </row>
    <row r="53" spans="2:5" x14ac:dyDescent="0.25">
      <c r="B53" s="13" t="s">
        <v>137</v>
      </c>
      <c r="C53" s="13"/>
      <c r="D53" s="13"/>
      <c r="E53" s="13"/>
    </row>
    <row r="54" spans="2:5" x14ac:dyDescent="0.25">
      <c r="B54" s="13" t="s">
        <v>139</v>
      </c>
      <c r="C54" s="13"/>
      <c r="D54" s="13"/>
      <c r="E54" s="13"/>
    </row>
    <row r="55" spans="2:5" x14ac:dyDescent="0.25">
      <c r="B55" s="13" t="s">
        <v>141</v>
      </c>
      <c r="C55" s="13"/>
      <c r="D55" s="13"/>
      <c r="E55" s="13"/>
    </row>
    <row r="56" spans="2:5" x14ac:dyDescent="0.25">
      <c r="B56" s="13" t="s">
        <v>144</v>
      </c>
      <c r="C56" s="13"/>
      <c r="D56" s="13"/>
      <c r="E56" s="13"/>
    </row>
    <row r="57" spans="2:5" x14ac:dyDescent="0.25">
      <c r="B57" s="13" t="s">
        <v>145</v>
      </c>
      <c r="C57" s="13"/>
      <c r="D57" s="13"/>
      <c r="E57" s="13"/>
    </row>
    <row r="58" spans="2:5" x14ac:dyDescent="0.25">
      <c r="B58" s="13" t="s">
        <v>147</v>
      </c>
      <c r="C58" s="13"/>
      <c r="D58" s="13"/>
      <c r="E58" s="13"/>
    </row>
    <row r="59" spans="2:5" x14ac:dyDescent="0.25">
      <c r="B59" s="13" t="s">
        <v>149</v>
      </c>
      <c r="C59" s="13"/>
      <c r="D59" s="13"/>
      <c r="E59" s="13"/>
    </row>
    <row r="60" spans="2:5" x14ac:dyDescent="0.25">
      <c r="B60" s="13" t="s">
        <v>151</v>
      </c>
      <c r="C60" s="13"/>
      <c r="D60" s="13"/>
      <c r="E60" s="13"/>
    </row>
    <row r="61" spans="2:5" x14ac:dyDescent="0.25">
      <c r="B61" s="13" t="s">
        <v>153</v>
      </c>
      <c r="C61" s="13"/>
      <c r="D61" s="13"/>
      <c r="E61" s="13"/>
    </row>
    <row r="62" spans="2:5" x14ac:dyDescent="0.25">
      <c r="B62" s="13" t="s">
        <v>154</v>
      </c>
      <c r="C62" s="13"/>
      <c r="D62" s="13"/>
      <c r="E62" s="13"/>
    </row>
    <row r="63" spans="2:5" x14ac:dyDescent="0.25">
      <c r="B63" s="13" t="s">
        <v>155</v>
      </c>
      <c r="C63" s="13"/>
      <c r="D63" s="13"/>
      <c r="E63" s="13"/>
    </row>
    <row r="65" spans="2:5" x14ac:dyDescent="0.25">
      <c r="B65" s="12" t="s">
        <v>111</v>
      </c>
      <c r="C65" s="14" t="s">
        <v>164</v>
      </c>
      <c r="D65" s="14"/>
      <c r="E65" s="14"/>
    </row>
    <row r="66" spans="2:5" ht="47.25" x14ac:dyDescent="0.25">
      <c r="B66" s="13" t="s">
        <v>188</v>
      </c>
      <c r="C66" s="15" t="s">
        <v>195</v>
      </c>
      <c r="E66" s="15" t="s">
        <v>189</v>
      </c>
    </row>
    <row r="67" spans="2:5" ht="47.25" x14ac:dyDescent="0.25">
      <c r="B67" s="13" t="s">
        <v>188</v>
      </c>
      <c r="C67" s="15" t="s">
        <v>191</v>
      </c>
      <c r="E67" s="15" t="s">
        <v>190</v>
      </c>
    </row>
    <row r="68" spans="2:5" ht="31.5" x14ac:dyDescent="0.25">
      <c r="B68" s="13" t="s">
        <v>188</v>
      </c>
      <c r="C68" s="15" t="s">
        <v>193</v>
      </c>
      <c r="E68" s="15" t="s">
        <v>192</v>
      </c>
    </row>
    <row r="69" spans="2:5" ht="31.5" x14ac:dyDescent="0.25">
      <c r="B69" s="13" t="s">
        <v>188</v>
      </c>
      <c r="C69" s="15" t="s">
        <v>204</v>
      </c>
      <c r="E69" s="15" t="s">
        <v>194</v>
      </c>
    </row>
    <row r="70" spans="2:5" ht="47.25" x14ac:dyDescent="0.25">
      <c r="B70" s="13" t="s">
        <v>178</v>
      </c>
      <c r="C70" s="15" t="s">
        <v>203</v>
      </c>
      <c r="E70" s="15" t="s">
        <v>177</v>
      </c>
    </row>
    <row r="71" spans="2:5" x14ac:dyDescent="0.25">
      <c r="B71" s="13" t="s">
        <v>276</v>
      </c>
      <c r="C71" s="15" t="s">
        <v>197</v>
      </c>
    </row>
    <row r="73" spans="2:5" x14ac:dyDescent="0.25">
      <c r="B73" s="12" t="s">
        <v>112</v>
      </c>
    </row>
    <row r="74" spans="2:5" x14ac:dyDescent="0.25">
      <c r="B74" s="13" t="s">
        <v>114</v>
      </c>
    </row>
    <row r="75" spans="2:5" x14ac:dyDescent="0.25">
      <c r="B75" s="16" t="s">
        <v>162</v>
      </c>
    </row>
    <row r="76" spans="2:5" x14ac:dyDescent="0.25">
      <c r="B76" s="13" t="s">
        <v>119</v>
      </c>
    </row>
    <row r="77" spans="2:5" x14ac:dyDescent="0.25">
      <c r="B77" s="13" t="s">
        <v>122</v>
      </c>
    </row>
    <row r="78" spans="2:5" x14ac:dyDescent="0.25">
      <c r="B78" s="13" t="s">
        <v>126</v>
      </c>
    </row>
    <row r="79" spans="2:5" x14ac:dyDescent="0.25">
      <c r="B79" s="13" t="s">
        <v>130</v>
      </c>
    </row>
    <row r="80" spans="2:5" x14ac:dyDescent="0.25">
      <c r="B80" s="13" t="s">
        <v>133</v>
      </c>
    </row>
    <row r="81" spans="2:5" x14ac:dyDescent="0.25">
      <c r="B81" s="13" t="s">
        <v>136</v>
      </c>
    </row>
    <row r="82" spans="2:5" x14ac:dyDescent="0.25">
      <c r="B82" s="13" t="s">
        <v>138</v>
      </c>
    </row>
    <row r="83" spans="2:5" x14ac:dyDescent="0.25">
      <c r="B83" s="13" t="s">
        <v>140</v>
      </c>
      <c r="C83" s="13"/>
      <c r="D83" s="13"/>
      <c r="E83" s="13"/>
    </row>
    <row r="84" spans="2:5" x14ac:dyDescent="0.25">
      <c r="B84" s="13" t="s">
        <v>142</v>
      </c>
      <c r="C84" s="13"/>
      <c r="D84" s="13"/>
      <c r="E84" s="13"/>
    </row>
    <row r="86" spans="2:5" x14ac:dyDescent="0.25">
      <c r="B86" s="12" t="s">
        <v>269</v>
      </c>
      <c r="C86" s="13"/>
      <c r="D86" s="13"/>
      <c r="E86" s="13"/>
    </row>
    <row r="87" spans="2:5" x14ac:dyDescent="0.25">
      <c r="B87" s="13" t="s">
        <v>115</v>
      </c>
      <c r="C87" s="13"/>
      <c r="D87" s="13"/>
      <c r="E87" s="13"/>
    </row>
    <row r="88" spans="2:5" x14ac:dyDescent="0.25">
      <c r="B88" s="13" t="s">
        <v>116</v>
      </c>
      <c r="C88" s="13"/>
      <c r="D88" s="13"/>
      <c r="E88" s="13"/>
    </row>
    <row r="89" spans="2:5" x14ac:dyDescent="0.25">
      <c r="B89" s="13" t="s">
        <v>120</v>
      </c>
      <c r="C89" s="13"/>
      <c r="D89" s="13"/>
      <c r="E89" s="13"/>
    </row>
    <row r="90" spans="2:5" x14ac:dyDescent="0.25">
      <c r="B90" s="13" t="s">
        <v>123</v>
      </c>
      <c r="C90" s="13"/>
      <c r="D90" s="13"/>
      <c r="E90" s="13"/>
    </row>
    <row r="91" spans="2:5" x14ac:dyDescent="0.25">
      <c r="B91" s="13" t="s">
        <v>127</v>
      </c>
      <c r="C91" s="13"/>
      <c r="D91" s="13"/>
      <c r="E91" s="13"/>
    </row>
  </sheetData>
  <mergeCells count="2">
    <mergeCell ref="E5:E11"/>
    <mergeCell ref="E18:E24"/>
  </mergeCells>
  <phoneticPr fontId="6" type="noConversion"/>
  <hyperlinks>
    <hyperlink ref="B75"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Main Menu</vt:lpstr>
      <vt:lpstr>Variables &amp; Scripts</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2024-06-18T09:09:49Z</dcterms:modified>
</cp:coreProperties>
</file>