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G_2019_CP\04R_files\"/>
    </mc:Choice>
  </mc:AlternateContent>
  <xr:revisionPtr revIDLastSave="0" documentId="13_ncr:1_{768598F1-B0B3-4B93-945B-EF8993D2193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KEGG_OTUMAT" sheetId="1" r:id="rId1"/>
    <sheet name="Specialisation index" sheetId="2" r:id="rId2"/>
    <sheet name="Top Specialists" sheetId="3" r:id="rId3"/>
  </sheets>
  <definedNames>
    <definedName name="_xlnm._FilterDatabase" localSheetId="1" hidden="1">'Specialisation index'!$A$3:$Z$3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1" i="3"/>
  <c r="N50" i="2"/>
  <c r="Y50" i="2" s="1"/>
  <c r="O50" i="2"/>
  <c r="P50" i="2"/>
  <c r="Q50" i="2"/>
  <c r="N39" i="2"/>
  <c r="O39" i="2"/>
  <c r="P39" i="2"/>
  <c r="Q39" i="2"/>
  <c r="N43" i="2"/>
  <c r="Y43" i="2" s="1"/>
  <c r="O43" i="2"/>
  <c r="P43" i="2"/>
  <c r="Q43" i="2"/>
  <c r="N45" i="2"/>
  <c r="O45" i="2"/>
  <c r="P45" i="2"/>
  <c r="Q45" i="2"/>
  <c r="N159" i="2"/>
  <c r="Y159" i="2" s="1"/>
  <c r="O159" i="2"/>
  <c r="P159" i="2"/>
  <c r="Q159" i="2"/>
  <c r="N161" i="2"/>
  <c r="O161" i="2"/>
  <c r="P161" i="2"/>
  <c r="Q161" i="2"/>
  <c r="N151" i="2"/>
  <c r="Y151" i="2" s="1"/>
  <c r="O151" i="2"/>
  <c r="P151" i="2"/>
  <c r="Q151" i="2"/>
  <c r="N80" i="2"/>
  <c r="O80" i="2"/>
  <c r="P80" i="2"/>
  <c r="Q80" i="2"/>
  <c r="N124" i="2"/>
  <c r="Y124" i="2" s="1"/>
  <c r="O124" i="2"/>
  <c r="P124" i="2"/>
  <c r="Q124" i="2"/>
  <c r="N110" i="2"/>
  <c r="O110" i="2"/>
  <c r="P110" i="2"/>
  <c r="Q110" i="2"/>
  <c r="N101" i="2"/>
  <c r="Y101" i="2" s="1"/>
  <c r="O101" i="2"/>
  <c r="P101" i="2"/>
  <c r="Q101" i="2"/>
  <c r="N173" i="2"/>
  <c r="O173" i="2"/>
  <c r="P173" i="2"/>
  <c r="Q173" i="2"/>
  <c r="N93" i="2"/>
  <c r="Y93" i="2" s="1"/>
  <c r="O93" i="2"/>
  <c r="P93" i="2"/>
  <c r="Q93" i="2"/>
  <c r="N108" i="2"/>
  <c r="O108" i="2"/>
  <c r="P108" i="2"/>
  <c r="Q108" i="2"/>
  <c r="N47" i="2"/>
  <c r="Y47" i="2" s="1"/>
  <c r="O47" i="2"/>
  <c r="P47" i="2"/>
  <c r="Q47" i="2"/>
  <c r="N79" i="2"/>
  <c r="O79" i="2"/>
  <c r="P79" i="2"/>
  <c r="Q79" i="2"/>
  <c r="N83" i="2"/>
  <c r="Y83" i="2" s="1"/>
  <c r="O83" i="2"/>
  <c r="P83" i="2"/>
  <c r="Q83" i="2"/>
  <c r="N146" i="2"/>
  <c r="O146" i="2"/>
  <c r="P146" i="2"/>
  <c r="Q146" i="2"/>
  <c r="N49" i="2"/>
  <c r="Y49" i="2" s="1"/>
  <c r="O49" i="2"/>
  <c r="P49" i="2"/>
  <c r="Q49" i="2"/>
  <c r="N106" i="2"/>
  <c r="O106" i="2"/>
  <c r="P106" i="2"/>
  <c r="Q106" i="2"/>
  <c r="N145" i="2"/>
  <c r="Y145" i="2" s="1"/>
  <c r="O145" i="2"/>
  <c r="P145" i="2"/>
  <c r="Q145" i="2"/>
  <c r="N29" i="2"/>
  <c r="O29" i="2"/>
  <c r="P29" i="2"/>
  <c r="Q29" i="2"/>
  <c r="N70" i="2"/>
  <c r="Y70" i="2" s="1"/>
  <c r="O70" i="2"/>
  <c r="P70" i="2"/>
  <c r="Q70" i="2"/>
  <c r="N193" i="2"/>
  <c r="O193" i="2"/>
  <c r="P193" i="2"/>
  <c r="Q193" i="2"/>
  <c r="N189" i="2"/>
  <c r="Y189" i="2" s="1"/>
  <c r="O189" i="2"/>
  <c r="P189" i="2"/>
  <c r="Q189" i="2"/>
  <c r="N198" i="2"/>
  <c r="O198" i="2"/>
  <c r="P198" i="2"/>
  <c r="Q198" i="2"/>
  <c r="N179" i="2"/>
  <c r="Y179" i="2" s="1"/>
  <c r="O179" i="2"/>
  <c r="P179" i="2"/>
  <c r="Q179" i="2"/>
  <c r="N129" i="2"/>
  <c r="O129" i="2"/>
  <c r="P129" i="2"/>
  <c r="Q129" i="2"/>
  <c r="N77" i="2"/>
  <c r="Y77" i="2" s="1"/>
  <c r="O77" i="2"/>
  <c r="P77" i="2"/>
  <c r="Q77" i="2"/>
  <c r="N199" i="2"/>
  <c r="O199" i="2"/>
  <c r="P199" i="2"/>
  <c r="Q199" i="2"/>
  <c r="N99" i="2"/>
  <c r="Y99" i="2" s="1"/>
  <c r="O99" i="2"/>
  <c r="P99" i="2"/>
  <c r="Q99" i="2"/>
  <c r="N95" i="2"/>
  <c r="O95" i="2"/>
  <c r="P95" i="2"/>
  <c r="Q95" i="2"/>
  <c r="N149" i="2"/>
  <c r="Y149" i="2" s="1"/>
  <c r="O149" i="2"/>
  <c r="P149" i="2"/>
  <c r="Q149" i="2"/>
  <c r="N183" i="2"/>
  <c r="O183" i="2"/>
  <c r="P183" i="2"/>
  <c r="Q183" i="2"/>
  <c r="N96" i="2"/>
  <c r="Y96" i="2" s="1"/>
  <c r="O96" i="2"/>
  <c r="P96" i="2"/>
  <c r="Q96" i="2"/>
  <c r="N59" i="2"/>
  <c r="O59" i="2"/>
  <c r="P59" i="2"/>
  <c r="Q59" i="2"/>
  <c r="N109" i="2"/>
  <c r="Y109" i="2" s="1"/>
  <c r="O109" i="2"/>
  <c r="P109" i="2"/>
  <c r="Q109" i="2"/>
  <c r="N123" i="2"/>
  <c r="O123" i="2"/>
  <c r="P123" i="2"/>
  <c r="Q123" i="2"/>
  <c r="N112" i="2"/>
  <c r="Y112" i="2" s="1"/>
  <c r="O112" i="2"/>
  <c r="P112" i="2"/>
  <c r="Q112" i="2"/>
  <c r="N91" i="2"/>
  <c r="O91" i="2"/>
  <c r="P91" i="2"/>
  <c r="Q91" i="2"/>
  <c r="N78" i="2"/>
  <c r="Y78" i="2" s="1"/>
  <c r="O78" i="2"/>
  <c r="P78" i="2"/>
  <c r="Q78" i="2"/>
  <c r="N98" i="2"/>
  <c r="O98" i="2"/>
  <c r="P98" i="2"/>
  <c r="Q98" i="2"/>
  <c r="N16" i="2"/>
  <c r="Y16" i="2" s="1"/>
  <c r="O16" i="2"/>
  <c r="P16" i="2"/>
  <c r="Q16" i="2"/>
  <c r="N61" i="2"/>
  <c r="O61" i="2"/>
  <c r="P61" i="2"/>
  <c r="Q61" i="2"/>
  <c r="N56" i="2"/>
  <c r="Y56" i="2" s="1"/>
  <c r="O56" i="2"/>
  <c r="P56" i="2"/>
  <c r="Q56" i="2"/>
  <c r="N92" i="2"/>
  <c r="O92" i="2"/>
  <c r="P92" i="2"/>
  <c r="Q92" i="2"/>
  <c r="N188" i="2"/>
  <c r="Y188" i="2" s="1"/>
  <c r="O188" i="2"/>
  <c r="P188" i="2"/>
  <c r="Q188" i="2"/>
  <c r="N7" i="2"/>
  <c r="O7" i="2"/>
  <c r="P7" i="2"/>
  <c r="Q7" i="2"/>
  <c r="N60" i="2"/>
  <c r="Y60" i="2" s="1"/>
  <c r="O60" i="2"/>
  <c r="P60" i="2"/>
  <c r="Q60" i="2"/>
  <c r="N30" i="2"/>
  <c r="O30" i="2"/>
  <c r="P30" i="2"/>
  <c r="Q30" i="2"/>
  <c r="N121" i="2"/>
  <c r="Y121" i="2" s="1"/>
  <c r="O121" i="2"/>
  <c r="P121" i="2"/>
  <c r="Q121" i="2"/>
  <c r="N75" i="2"/>
  <c r="O75" i="2"/>
  <c r="P75" i="2"/>
  <c r="Q75" i="2"/>
  <c r="N122" i="2"/>
  <c r="Y122" i="2" s="1"/>
  <c r="O122" i="2"/>
  <c r="P122" i="2"/>
  <c r="Q122" i="2"/>
  <c r="N140" i="2"/>
  <c r="O140" i="2"/>
  <c r="P140" i="2"/>
  <c r="Q140" i="2"/>
  <c r="N65" i="2"/>
  <c r="Y65" i="2" s="1"/>
  <c r="O65" i="2"/>
  <c r="P65" i="2"/>
  <c r="Q65" i="2"/>
  <c r="N150" i="2"/>
  <c r="O150" i="2"/>
  <c r="P150" i="2"/>
  <c r="Q150" i="2"/>
  <c r="N117" i="2"/>
  <c r="Y117" i="2" s="1"/>
  <c r="O117" i="2"/>
  <c r="P117" i="2"/>
  <c r="Q117" i="2"/>
  <c r="N94" i="2"/>
  <c r="O94" i="2"/>
  <c r="P94" i="2"/>
  <c r="Q94" i="2"/>
  <c r="N73" i="2"/>
  <c r="Y73" i="2" s="1"/>
  <c r="O73" i="2"/>
  <c r="P73" i="2"/>
  <c r="Q73" i="2"/>
  <c r="N174" i="2"/>
  <c r="O174" i="2"/>
  <c r="P174" i="2"/>
  <c r="Q174" i="2"/>
  <c r="N139" i="2"/>
  <c r="Y139" i="2" s="1"/>
  <c r="O139" i="2"/>
  <c r="P139" i="2"/>
  <c r="Q139" i="2"/>
  <c r="N74" i="2"/>
  <c r="O74" i="2"/>
  <c r="P74" i="2"/>
  <c r="Q74" i="2"/>
  <c r="N68" i="2"/>
  <c r="Y68" i="2" s="1"/>
  <c r="O68" i="2"/>
  <c r="P68" i="2"/>
  <c r="Q68" i="2"/>
  <c r="N104" i="2"/>
  <c r="O104" i="2"/>
  <c r="P104" i="2"/>
  <c r="Q104" i="2"/>
  <c r="N131" i="2"/>
  <c r="Y131" i="2" s="1"/>
  <c r="O131" i="2"/>
  <c r="P131" i="2"/>
  <c r="Q131" i="2"/>
  <c r="N191" i="2"/>
  <c r="O191" i="2"/>
  <c r="P191" i="2"/>
  <c r="Q191" i="2"/>
  <c r="N167" i="2"/>
  <c r="Y167" i="2" s="1"/>
  <c r="O167" i="2"/>
  <c r="P167" i="2"/>
  <c r="Q167" i="2"/>
  <c r="N107" i="2"/>
  <c r="O107" i="2"/>
  <c r="P107" i="2"/>
  <c r="Q107" i="2"/>
  <c r="N185" i="2"/>
  <c r="Y185" i="2" s="1"/>
  <c r="O185" i="2"/>
  <c r="P185" i="2"/>
  <c r="Q185" i="2"/>
  <c r="N25" i="2"/>
  <c r="O25" i="2"/>
  <c r="P25" i="2"/>
  <c r="Q25" i="2"/>
  <c r="N20" i="2"/>
  <c r="Y20" i="2" s="1"/>
  <c r="O20" i="2"/>
  <c r="P20" i="2"/>
  <c r="Q20" i="2"/>
  <c r="N63" i="2"/>
  <c r="O63" i="2"/>
  <c r="P63" i="2"/>
  <c r="Q63" i="2"/>
  <c r="N133" i="2"/>
  <c r="Y133" i="2" s="1"/>
  <c r="O133" i="2"/>
  <c r="P133" i="2"/>
  <c r="Q133" i="2"/>
  <c r="N28" i="2"/>
  <c r="O28" i="2"/>
  <c r="P28" i="2"/>
  <c r="Q28" i="2"/>
  <c r="N46" i="2"/>
  <c r="Y46" i="2" s="1"/>
  <c r="O46" i="2"/>
  <c r="P46" i="2"/>
  <c r="Q46" i="2"/>
  <c r="N62" i="2"/>
  <c r="O62" i="2"/>
  <c r="P62" i="2"/>
  <c r="Q62" i="2"/>
  <c r="N89" i="2"/>
  <c r="Y89" i="2" s="1"/>
  <c r="O89" i="2"/>
  <c r="P89" i="2"/>
  <c r="Q89" i="2"/>
  <c r="N34" i="2"/>
  <c r="O34" i="2"/>
  <c r="P34" i="2"/>
  <c r="Q34" i="2"/>
  <c r="N116" i="2"/>
  <c r="Y116" i="2" s="1"/>
  <c r="O116" i="2"/>
  <c r="P116" i="2"/>
  <c r="Q116" i="2"/>
  <c r="N125" i="2"/>
  <c r="O125" i="2"/>
  <c r="P125" i="2"/>
  <c r="Q125" i="2"/>
  <c r="N76" i="2"/>
  <c r="Y76" i="2" s="1"/>
  <c r="O76" i="2"/>
  <c r="P76" i="2"/>
  <c r="Q76" i="2"/>
  <c r="N135" i="2"/>
  <c r="O135" i="2"/>
  <c r="P135" i="2"/>
  <c r="Q135" i="2"/>
  <c r="N9" i="2"/>
  <c r="Y9" i="2" s="1"/>
  <c r="O9" i="2"/>
  <c r="P9" i="2"/>
  <c r="Q9" i="2"/>
  <c r="N87" i="2"/>
  <c r="O87" i="2"/>
  <c r="P87" i="2"/>
  <c r="Q87" i="2"/>
  <c r="N113" i="2"/>
  <c r="Y113" i="2" s="1"/>
  <c r="O113" i="2"/>
  <c r="P113" i="2"/>
  <c r="Q113" i="2"/>
  <c r="N164" i="2"/>
  <c r="O164" i="2"/>
  <c r="P164" i="2"/>
  <c r="Q164" i="2"/>
  <c r="N200" i="2"/>
  <c r="Y200" i="2" s="1"/>
  <c r="O200" i="2"/>
  <c r="P200" i="2"/>
  <c r="Q200" i="2"/>
  <c r="N168" i="2"/>
  <c r="O168" i="2"/>
  <c r="P168" i="2"/>
  <c r="Q168" i="2"/>
  <c r="N194" i="2"/>
  <c r="Y194" i="2" s="1"/>
  <c r="O194" i="2"/>
  <c r="P194" i="2"/>
  <c r="Q194" i="2"/>
  <c r="N128" i="2"/>
  <c r="O128" i="2"/>
  <c r="P128" i="2"/>
  <c r="Q128" i="2"/>
  <c r="N163" i="2"/>
  <c r="Y163" i="2" s="1"/>
  <c r="O163" i="2"/>
  <c r="P163" i="2"/>
  <c r="Q163" i="2"/>
  <c r="N137" i="2"/>
  <c r="O137" i="2"/>
  <c r="P137" i="2"/>
  <c r="Q137" i="2"/>
  <c r="N162" i="2"/>
  <c r="Y162" i="2" s="1"/>
  <c r="O162" i="2"/>
  <c r="P162" i="2"/>
  <c r="Q162" i="2"/>
  <c r="N195" i="2"/>
  <c r="O195" i="2"/>
  <c r="P195" i="2"/>
  <c r="Q195" i="2"/>
  <c r="N181" i="2"/>
  <c r="Y181" i="2" s="1"/>
  <c r="O181" i="2"/>
  <c r="P181" i="2"/>
  <c r="Q181" i="2"/>
  <c r="N187" i="2"/>
  <c r="O187" i="2"/>
  <c r="P187" i="2"/>
  <c r="Q187" i="2"/>
  <c r="N153" i="2"/>
  <c r="Y153" i="2" s="1"/>
  <c r="O153" i="2"/>
  <c r="P153" i="2"/>
  <c r="Q153" i="2"/>
  <c r="N158" i="2"/>
  <c r="O158" i="2"/>
  <c r="P158" i="2"/>
  <c r="Q158" i="2"/>
  <c r="N69" i="2"/>
  <c r="Y69" i="2" s="1"/>
  <c r="O69" i="2"/>
  <c r="P69" i="2"/>
  <c r="Q69" i="2"/>
  <c r="N52" i="2"/>
  <c r="O52" i="2"/>
  <c r="P52" i="2"/>
  <c r="Q52" i="2"/>
  <c r="N148" i="2"/>
  <c r="Y148" i="2" s="1"/>
  <c r="O148" i="2"/>
  <c r="P148" i="2"/>
  <c r="Q148" i="2"/>
  <c r="N175" i="2"/>
  <c r="O175" i="2"/>
  <c r="P175" i="2"/>
  <c r="Q175" i="2"/>
  <c r="N15" i="2"/>
  <c r="Y15" i="2" s="1"/>
  <c r="O15" i="2"/>
  <c r="P15" i="2"/>
  <c r="Q15" i="2"/>
  <c r="N31" i="2"/>
  <c r="O31" i="2"/>
  <c r="P31" i="2"/>
  <c r="Q31" i="2"/>
  <c r="N57" i="2"/>
  <c r="Y57" i="2" s="1"/>
  <c r="O57" i="2"/>
  <c r="P57" i="2"/>
  <c r="Q57" i="2"/>
  <c r="N26" i="2"/>
  <c r="O26" i="2"/>
  <c r="P26" i="2"/>
  <c r="Q26" i="2"/>
  <c r="N100" i="2"/>
  <c r="Y100" i="2" s="1"/>
  <c r="O100" i="2"/>
  <c r="P100" i="2"/>
  <c r="Q100" i="2"/>
  <c r="N143" i="2"/>
  <c r="O143" i="2"/>
  <c r="P143" i="2"/>
  <c r="Q143" i="2"/>
  <c r="N84" i="2"/>
  <c r="Y84" i="2" s="1"/>
  <c r="O84" i="2"/>
  <c r="P84" i="2"/>
  <c r="Q84" i="2"/>
  <c r="N82" i="2"/>
  <c r="O82" i="2"/>
  <c r="P82" i="2"/>
  <c r="Q82" i="2"/>
  <c r="N42" i="2"/>
  <c r="Y42" i="2" s="1"/>
  <c r="O42" i="2"/>
  <c r="P42" i="2"/>
  <c r="Q42" i="2"/>
  <c r="N127" i="2"/>
  <c r="O127" i="2"/>
  <c r="P127" i="2"/>
  <c r="Q127" i="2"/>
  <c r="N51" i="2"/>
  <c r="Y51" i="2" s="1"/>
  <c r="O51" i="2"/>
  <c r="P51" i="2"/>
  <c r="Q51" i="2"/>
  <c r="N5" i="2"/>
  <c r="O5" i="2"/>
  <c r="P5" i="2"/>
  <c r="Q5" i="2"/>
  <c r="N115" i="2"/>
  <c r="Y115" i="2" s="1"/>
  <c r="O115" i="2"/>
  <c r="P115" i="2"/>
  <c r="Q115" i="2"/>
  <c r="N54" i="2"/>
  <c r="O54" i="2"/>
  <c r="P54" i="2"/>
  <c r="Q54" i="2"/>
  <c r="N36" i="2"/>
  <c r="Y36" i="2" s="1"/>
  <c r="O36" i="2"/>
  <c r="P36" i="2"/>
  <c r="Q36" i="2"/>
  <c r="N152" i="2"/>
  <c r="O152" i="2"/>
  <c r="P152" i="2"/>
  <c r="Q152" i="2"/>
  <c r="N186" i="2"/>
  <c r="Y186" i="2" s="1"/>
  <c r="O186" i="2"/>
  <c r="P186" i="2"/>
  <c r="Q186" i="2"/>
  <c r="N166" i="2"/>
  <c r="O166" i="2"/>
  <c r="P166" i="2"/>
  <c r="Q166" i="2"/>
  <c r="N176" i="2"/>
  <c r="Y176" i="2" s="1"/>
  <c r="O176" i="2"/>
  <c r="P176" i="2"/>
  <c r="Q176" i="2"/>
  <c r="N130" i="2"/>
  <c r="O130" i="2"/>
  <c r="P130" i="2"/>
  <c r="Q130" i="2"/>
  <c r="N55" i="2"/>
  <c r="Y55" i="2" s="1"/>
  <c r="O55" i="2"/>
  <c r="P55" i="2"/>
  <c r="Q55" i="2"/>
  <c r="N196" i="2"/>
  <c r="O196" i="2"/>
  <c r="P196" i="2"/>
  <c r="Q196" i="2"/>
  <c r="N66" i="2"/>
  <c r="Y66" i="2" s="1"/>
  <c r="O66" i="2"/>
  <c r="P66" i="2"/>
  <c r="Q66" i="2"/>
  <c r="N11" i="2"/>
  <c r="O11" i="2"/>
  <c r="P11" i="2"/>
  <c r="Q11" i="2"/>
  <c r="N182" i="2"/>
  <c r="Y182" i="2" s="1"/>
  <c r="O182" i="2"/>
  <c r="P182" i="2"/>
  <c r="Q182" i="2"/>
  <c r="N44" i="2"/>
  <c r="O44" i="2"/>
  <c r="P44" i="2"/>
  <c r="Q44" i="2"/>
  <c r="N72" i="2"/>
  <c r="Y72" i="2" s="1"/>
  <c r="O72" i="2"/>
  <c r="P72" i="2"/>
  <c r="Q72" i="2"/>
  <c r="N12" i="2"/>
  <c r="O12" i="2"/>
  <c r="P12" i="2"/>
  <c r="Q12" i="2"/>
  <c r="N160" i="2"/>
  <c r="Y160" i="2" s="1"/>
  <c r="O160" i="2"/>
  <c r="P160" i="2"/>
  <c r="Q160" i="2"/>
  <c r="N41" i="2"/>
  <c r="O41" i="2"/>
  <c r="P41" i="2"/>
  <c r="Q41" i="2"/>
  <c r="N118" i="2"/>
  <c r="Y118" i="2" s="1"/>
  <c r="O118" i="2"/>
  <c r="P118" i="2"/>
  <c r="Q118" i="2"/>
  <c r="N86" i="2"/>
  <c r="O86" i="2"/>
  <c r="P86" i="2"/>
  <c r="Q86" i="2"/>
  <c r="N126" i="2"/>
  <c r="Y126" i="2" s="1"/>
  <c r="O126" i="2"/>
  <c r="P126" i="2"/>
  <c r="Q126" i="2"/>
  <c r="N97" i="2"/>
  <c r="O97" i="2"/>
  <c r="P97" i="2"/>
  <c r="Q97" i="2"/>
  <c r="N177" i="2"/>
  <c r="Y177" i="2" s="1"/>
  <c r="O177" i="2"/>
  <c r="P177" i="2"/>
  <c r="Q177" i="2"/>
  <c r="N138" i="2"/>
  <c r="O138" i="2"/>
  <c r="P138" i="2"/>
  <c r="Q138" i="2"/>
  <c r="N103" i="2"/>
  <c r="Y103" i="2" s="1"/>
  <c r="O103" i="2"/>
  <c r="P103" i="2"/>
  <c r="Q103" i="2"/>
  <c r="N33" i="2"/>
  <c r="O33" i="2"/>
  <c r="P33" i="2"/>
  <c r="Q33" i="2"/>
  <c r="N147" i="2"/>
  <c r="Y147" i="2" s="1"/>
  <c r="O147" i="2"/>
  <c r="P147" i="2"/>
  <c r="Q147" i="2"/>
  <c r="N132" i="2"/>
  <c r="O132" i="2"/>
  <c r="P132" i="2"/>
  <c r="Q132" i="2"/>
  <c r="N169" i="2"/>
  <c r="Y169" i="2" s="1"/>
  <c r="O169" i="2"/>
  <c r="P169" i="2"/>
  <c r="Q169" i="2"/>
  <c r="N105" i="2"/>
  <c r="O105" i="2"/>
  <c r="P105" i="2"/>
  <c r="Q105" i="2"/>
  <c r="N172" i="2"/>
  <c r="Y172" i="2" s="1"/>
  <c r="O172" i="2"/>
  <c r="P172" i="2"/>
  <c r="Q172" i="2"/>
  <c r="N157" i="2"/>
  <c r="O157" i="2"/>
  <c r="P157" i="2"/>
  <c r="Q157" i="2"/>
  <c r="N32" i="2"/>
  <c r="Y32" i="2" s="1"/>
  <c r="O32" i="2"/>
  <c r="P32" i="2"/>
  <c r="Q32" i="2"/>
  <c r="N119" i="2"/>
  <c r="O119" i="2"/>
  <c r="P119" i="2"/>
  <c r="Q119" i="2"/>
  <c r="N134" i="2"/>
  <c r="Y134" i="2" s="1"/>
  <c r="O134" i="2"/>
  <c r="P134" i="2"/>
  <c r="Q134" i="2"/>
  <c r="N22" i="2"/>
  <c r="O22" i="2"/>
  <c r="P22" i="2"/>
  <c r="Q22" i="2"/>
  <c r="N114" i="2"/>
  <c r="Y114" i="2" s="1"/>
  <c r="O114" i="2"/>
  <c r="P114" i="2"/>
  <c r="Q114" i="2"/>
  <c r="N156" i="2"/>
  <c r="O156" i="2"/>
  <c r="P156" i="2"/>
  <c r="Q156" i="2"/>
  <c r="N19" i="2"/>
  <c r="Y19" i="2" s="1"/>
  <c r="O19" i="2"/>
  <c r="P19" i="2"/>
  <c r="Q19" i="2"/>
  <c r="N155" i="2"/>
  <c r="O155" i="2"/>
  <c r="P155" i="2"/>
  <c r="Q155" i="2"/>
  <c r="N165" i="2"/>
  <c r="Y165" i="2" s="1"/>
  <c r="O165" i="2"/>
  <c r="P165" i="2"/>
  <c r="Q165" i="2"/>
  <c r="N136" i="2"/>
  <c r="O136" i="2"/>
  <c r="P136" i="2"/>
  <c r="Q136" i="2"/>
  <c r="N192" i="2"/>
  <c r="Y192" i="2" s="1"/>
  <c r="O192" i="2"/>
  <c r="P192" i="2"/>
  <c r="Q192" i="2"/>
  <c r="N6" i="2"/>
  <c r="O6" i="2"/>
  <c r="P6" i="2"/>
  <c r="Q6" i="2"/>
  <c r="N180" i="2"/>
  <c r="Y180" i="2" s="1"/>
  <c r="O180" i="2"/>
  <c r="P180" i="2"/>
  <c r="Q180" i="2"/>
  <c r="N141" i="2"/>
  <c r="O141" i="2"/>
  <c r="P141" i="2"/>
  <c r="Q141" i="2"/>
  <c r="N81" i="2"/>
  <c r="Y81" i="2" s="1"/>
  <c r="O81" i="2"/>
  <c r="P81" i="2"/>
  <c r="Q81" i="2"/>
  <c r="N4" i="2"/>
  <c r="O4" i="2"/>
  <c r="P4" i="2"/>
  <c r="Q4" i="2"/>
  <c r="N171" i="2"/>
  <c r="Y171" i="2" s="1"/>
  <c r="O171" i="2"/>
  <c r="P171" i="2"/>
  <c r="Q171" i="2"/>
  <c r="N154" i="2"/>
  <c r="O154" i="2"/>
  <c r="P154" i="2"/>
  <c r="Q154" i="2"/>
  <c r="N184" i="2"/>
  <c r="Y184" i="2" s="1"/>
  <c r="O184" i="2"/>
  <c r="P184" i="2"/>
  <c r="Q184" i="2"/>
  <c r="N64" i="2"/>
  <c r="O64" i="2"/>
  <c r="P64" i="2"/>
  <c r="Q64" i="2"/>
  <c r="N10" i="2"/>
  <c r="Y10" i="2" s="1"/>
  <c r="O10" i="2"/>
  <c r="P10" i="2"/>
  <c r="Q10" i="2"/>
  <c r="N40" i="2"/>
  <c r="O40" i="2"/>
  <c r="P40" i="2"/>
  <c r="Q40" i="2"/>
  <c r="N201" i="2"/>
  <c r="Y201" i="2" s="1"/>
  <c r="O201" i="2"/>
  <c r="P201" i="2"/>
  <c r="Q201" i="2"/>
  <c r="N197" i="2"/>
  <c r="O197" i="2"/>
  <c r="P197" i="2"/>
  <c r="Q197" i="2"/>
  <c r="N58" i="2"/>
  <c r="Y58" i="2" s="1"/>
  <c r="O58" i="2"/>
  <c r="P58" i="2"/>
  <c r="Q58" i="2"/>
  <c r="N170" i="2"/>
  <c r="O170" i="2"/>
  <c r="P170" i="2"/>
  <c r="Q170" i="2"/>
  <c r="N13" i="2"/>
  <c r="Y13" i="2" s="1"/>
  <c r="O13" i="2"/>
  <c r="P13" i="2"/>
  <c r="Q13" i="2"/>
  <c r="N14" i="2"/>
  <c r="O14" i="2"/>
  <c r="P14" i="2"/>
  <c r="Q14" i="2"/>
  <c r="N120" i="2"/>
  <c r="Y120" i="2" s="1"/>
  <c r="O120" i="2"/>
  <c r="P120" i="2"/>
  <c r="Q120" i="2"/>
  <c r="N190" i="2"/>
  <c r="Y190" i="2" s="1"/>
  <c r="O190" i="2"/>
  <c r="P190" i="2"/>
  <c r="Q190" i="2"/>
  <c r="N71" i="2"/>
  <c r="Y71" i="2" s="1"/>
  <c r="O71" i="2"/>
  <c r="P71" i="2"/>
  <c r="Q71" i="2"/>
  <c r="N27" i="2"/>
  <c r="O27" i="2"/>
  <c r="P27" i="2"/>
  <c r="Q27" i="2"/>
  <c r="N21" i="2"/>
  <c r="Y21" i="2" s="1"/>
  <c r="O21" i="2"/>
  <c r="P21" i="2"/>
  <c r="Q21" i="2"/>
  <c r="N23" i="2"/>
  <c r="O23" i="2"/>
  <c r="P23" i="2"/>
  <c r="Q23" i="2"/>
  <c r="N178" i="2"/>
  <c r="Y178" i="2" s="1"/>
  <c r="O178" i="2"/>
  <c r="P178" i="2"/>
  <c r="Q178" i="2"/>
  <c r="N18" i="2"/>
  <c r="O18" i="2"/>
  <c r="P18" i="2"/>
  <c r="Q18" i="2"/>
  <c r="N37" i="2"/>
  <c r="Y37" i="2" s="1"/>
  <c r="O37" i="2"/>
  <c r="P37" i="2"/>
  <c r="Q37" i="2"/>
  <c r="N53" i="2"/>
  <c r="O53" i="2"/>
  <c r="P53" i="2"/>
  <c r="Q53" i="2"/>
  <c r="N90" i="2"/>
  <c r="Y90" i="2" s="1"/>
  <c r="O90" i="2"/>
  <c r="P90" i="2"/>
  <c r="Q90" i="2"/>
  <c r="N35" i="2"/>
  <c r="O35" i="2"/>
  <c r="P35" i="2"/>
  <c r="Q35" i="2"/>
  <c r="N111" i="2"/>
  <c r="Y111" i="2" s="1"/>
  <c r="O111" i="2"/>
  <c r="P111" i="2"/>
  <c r="Q111" i="2"/>
  <c r="N88" i="2"/>
  <c r="O88" i="2"/>
  <c r="P88" i="2"/>
  <c r="Q88" i="2"/>
  <c r="N102" i="2"/>
  <c r="Y102" i="2" s="1"/>
  <c r="O102" i="2"/>
  <c r="P102" i="2"/>
  <c r="Q102" i="2"/>
  <c r="N85" i="2"/>
  <c r="O85" i="2"/>
  <c r="P85" i="2"/>
  <c r="Q85" i="2"/>
  <c r="N24" i="2"/>
  <c r="Y24" i="2" s="1"/>
  <c r="O24" i="2"/>
  <c r="P24" i="2"/>
  <c r="Q24" i="2"/>
  <c r="N8" i="2"/>
  <c r="O8" i="2"/>
  <c r="P8" i="2"/>
  <c r="Q8" i="2"/>
  <c r="N144" i="2"/>
  <c r="Y144" i="2" s="1"/>
  <c r="O144" i="2"/>
  <c r="P144" i="2"/>
  <c r="Q144" i="2"/>
  <c r="N67" i="2"/>
  <c r="O67" i="2"/>
  <c r="P67" i="2"/>
  <c r="Q67" i="2"/>
  <c r="N48" i="2"/>
  <c r="Y48" i="2" s="1"/>
  <c r="O48" i="2"/>
  <c r="P48" i="2"/>
  <c r="Q48" i="2"/>
  <c r="N38" i="2"/>
  <c r="O38" i="2"/>
  <c r="P38" i="2"/>
  <c r="Q38" i="2"/>
  <c r="N142" i="2"/>
  <c r="Y142" i="2" s="1"/>
  <c r="O142" i="2"/>
  <c r="P142" i="2"/>
  <c r="Q142" i="2"/>
  <c r="N17" i="2"/>
  <c r="Q17" i="2"/>
  <c r="P17" i="2"/>
  <c r="O17" i="2"/>
  <c r="C3" i="2"/>
  <c r="D3" i="2"/>
  <c r="E3" i="2"/>
  <c r="F3" i="2"/>
  <c r="G3" i="2"/>
  <c r="H3" i="2"/>
  <c r="I3" i="2"/>
  <c r="J3" i="2"/>
  <c r="K3" i="2"/>
  <c r="L3" i="2"/>
  <c r="M3" i="2"/>
  <c r="Q3" i="2" s="1"/>
  <c r="B3" i="2"/>
  <c r="Y17" i="2" l="1"/>
  <c r="U193" i="2"/>
  <c r="Y38" i="2"/>
  <c r="Y8" i="2"/>
  <c r="Y35" i="2"/>
  <c r="Y18" i="2"/>
  <c r="Y14" i="2"/>
  <c r="Y67" i="2"/>
  <c r="Y85" i="2"/>
  <c r="Y53" i="2"/>
  <c r="Y27" i="2"/>
  <c r="Y170" i="2"/>
  <c r="O3" i="2"/>
  <c r="S82" i="2" s="1"/>
  <c r="Y197" i="2"/>
  <c r="Y40" i="2"/>
  <c r="Y64" i="2"/>
  <c r="Y154" i="2"/>
  <c r="Y4" i="2"/>
  <c r="Y141" i="2"/>
  <c r="Y6" i="2"/>
  <c r="Y136" i="2"/>
  <c r="Y155" i="2"/>
  <c r="Y156" i="2"/>
  <c r="Y22" i="2"/>
  <c r="Y119" i="2"/>
  <c r="Y157" i="2"/>
  <c r="Y105" i="2"/>
  <c r="Y132" i="2"/>
  <c r="Y33" i="2"/>
  <c r="Y138" i="2"/>
  <c r="Y97" i="2"/>
  <c r="Y86" i="2"/>
  <c r="Y41" i="2"/>
  <c r="Y12" i="2"/>
  <c r="Y44" i="2"/>
  <c r="Y11" i="2"/>
  <c r="Y196" i="2"/>
  <c r="Y130" i="2"/>
  <c r="Y166" i="2"/>
  <c r="Y152" i="2"/>
  <c r="Y54" i="2"/>
  <c r="Y5" i="2"/>
  <c r="Y127" i="2"/>
  <c r="Y82" i="2"/>
  <c r="Y143" i="2"/>
  <c r="Y26" i="2"/>
  <c r="Y31" i="2"/>
  <c r="Y175" i="2"/>
  <c r="Y52" i="2"/>
  <c r="Y158" i="2"/>
  <c r="Y187" i="2"/>
  <c r="Y195" i="2"/>
  <c r="Y137" i="2"/>
  <c r="Y128" i="2"/>
  <c r="Y168" i="2"/>
  <c r="Y164" i="2"/>
  <c r="Y87" i="2"/>
  <c r="Y135" i="2"/>
  <c r="Y125" i="2"/>
  <c r="Y34" i="2"/>
  <c r="Y62" i="2"/>
  <c r="Y28" i="2"/>
  <c r="Y63" i="2"/>
  <c r="Y25" i="2"/>
  <c r="Y107" i="2"/>
  <c r="Y191" i="2"/>
  <c r="Y104" i="2"/>
  <c r="Y74" i="2"/>
  <c r="Y174" i="2"/>
  <c r="Y94" i="2"/>
  <c r="Y150" i="2"/>
  <c r="Y140" i="2"/>
  <c r="Y75" i="2"/>
  <c r="Y30" i="2"/>
  <c r="Y7" i="2"/>
  <c r="Y92" i="2"/>
  <c r="Y61" i="2"/>
  <c r="Y98" i="2"/>
  <c r="Y91" i="2"/>
  <c r="Y123" i="2"/>
  <c r="Y59" i="2"/>
  <c r="Y183" i="2"/>
  <c r="Y95" i="2"/>
  <c r="Y199" i="2"/>
  <c r="Y129" i="2"/>
  <c r="Y198" i="2"/>
  <c r="Y193" i="2"/>
  <c r="Y29" i="2"/>
  <c r="Y106" i="2"/>
  <c r="Y146" i="2"/>
  <c r="Y79" i="2"/>
  <c r="Y108" i="2"/>
  <c r="Y173" i="2"/>
  <c r="Y110" i="2"/>
  <c r="Y80" i="2"/>
  <c r="Y161" i="2"/>
  <c r="Y45" i="2"/>
  <c r="Y39" i="2"/>
  <c r="P3" i="2"/>
  <c r="T83" i="2" s="1"/>
  <c r="N3" i="2"/>
  <c r="R88" i="2" s="1"/>
  <c r="S142" i="2"/>
  <c r="Y88" i="2"/>
  <c r="Y23" i="2"/>
  <c r="R101" i="2"/>
  <c r="R7" i="2"/>
  <c r="T76" i="2"/>
  <c r="T184" i="2"/>
  <c r="T182" i="2"/>
  <c r="S48" i="2"/>
  <c r="S144" i="2"/>
  <c r="S24" i="2"/>
  <c r="S102" i="2"/>
  <c r="S13" i="2"/>
  <c r="S192" i="2"/>
  <c r="S147" i="2"/>
  <c r="S66" i="2"/>
  <c r="S136" i="2"/>
  <c r="T111" i="2"/>
  <c r="T126" i="2"/>
  <c r="R32" i="2"/>
  <c r="R177" i="2"/>
  <c r="R182" i="2"/>
  <c r="R116" i="2"/>
  <c r="R167" i="2"/>
  <c r="R117" i="2"/>
  <c r="U8" i="2"/>
  <c r="U18" i="2"/>
  <c r="U64" i="2"/>
  <c r="U22" i="2"/>
  <c r="U82" i="2"/>
  <c r="U175" i="2"/>
  <c r="U187" i="2"/>
  <c r="U168" i="2"/>
  <c r="T19" i="2"/>
  <c r="R144" i="2"/>
  <c r="R178" i="2"/>
  <c r="R66" i="2"/>
  <c r="R186" i="2"/>
  <c r="R100" i="2"/>
  <c r="R16" i="2"/>
  <c r="R149" i="2"/>
  <c r="R49" i="2"/>
  <c r="R24" i="2"/>
  <c r="R21" i="2"/>
  <c r="R201" i="2"/>
  <c r="R115" i="2"/>
  <c r="R84" i="2"/>
  <c r="R15" i="2"/>
  <c r="R121" i="2"/>
  <c r="R112" i="2"/>
  <c r="R179" i="2"/>
  <c r="U86" i="2"/>
  <c r="S88" i="2"/>
  <c r="S170" i="2"/>
  <c r="S33" i="2"/>
  <c r="S196" i="2"/>
  <c r="S152" i="2"/>
  <c r="U122" i="2"/>
  <c r="R142" i="2"/>
  <c r="R111" i="2"/>
  <c r="R71" i="2"/>
  <c r="R17" i="2"/>
  <c r="R38" i="2"/>
  <c r="R67" i="2"/>
  <c r="R27" i="2"/>
  <c r="R190" i="2"/>
  <c r="R170" i="2"/>
  <c r="R74" i="2"/>
  <c r="R123" i="2"/>
  <c r="S140" i="2"/>
  <c r="S9" i="2"/>
  <c r="S174" i="2"/>
  <c r="S45" i="2"/>
  <c r="S101" i="2"/>
  <c r="S107" i="2"/>
  <c r="S92" i="2"/>
  <c r="S46" i="2"/>
  <c r="S49" i="2"/>
  <c r="U95" i="2"/>
  <c r="U123" i="2"/>
  <c r="U92" i="2"/>
  <c r="R102" i="2"/>
  <c r="R37" i="2"/>
  <c r="R13" i="2"/>
  <c r="U142" i="2"/>
  <c r="U48" i="2"/>
  <c r="U144" i="2"/>
  <c r="U24" i="2"/>
  <c r="U102" i="2"/>
  <c r="U37" i="2"/>
  <c r="U10" i="2"/>
  <c r="U114" i="2"/>
  <c r="U126" i="2"/>
  <c r="U36" i="2"/>
  <c r="U139" i="2"/>
  <c r="S111" i="2"/>
  <c r="S90" i="2"/>
  <c r="S37" i="2"/>
  <c r="S178" i="2"/>
  <c r="S21" i="2"/>
  <c r="S71" i="2"/>
  <c r="S120" i="2"/>
  <c r="S58" i="2"/>
  <c r="S201" i="2"/>
  <c r="S10" i="2"/>
  <c r="S184" i="2"/>
  <c r="S171" i="2"/>
  <c r="S81" i="2"/>
  <c r="S180" i="2"/>
  <c r="S165" i="2"/>
  <c r="S19" i="2"/>
  <c r="S114" i="2"/>
  <c r="S134" i="2"/>
  <c r="S32" i="2"/>
  <c r="S172" i="2"/>
  <c r="S169" i="2"/>
  <c r="S103" i="2"/>
  <c r="S177" i="2"/>
  <c r="S126" i="2"/>
  <c r="S118" i="2"/>
  <c r="S160" i="2"/>
  <c r="S72" i="2"/>
  <c r="S182" i="2"/>
  <c r="S55" i="2"/>
  <c r="S176" i="2"/>
  <c r="S186" i="2"/>
  <c r="S36" i="2"/>
  <c r="S115" i="2"/>
  <c r="S51" i="2"/>
  <c r="S42" i="2"/>
  <c r="S84" i="2"/>
  <c r="S100" i="2"/>
  <c r="S57" i="2"/>
  <c r="S15" i="2"/>
  <c r="S148" i="2"/>
  <c r="S69" i="2"/>
  <c r="S153" i="2"/>
  <c r="S181" i="2"/>
  <c r="S162" i="2"/>
  <c r="S163" i="2"/>
  <c r="S194" i="2"/>
  <c r="S200" i="2"/>
  <c r="S167" i="2"/>
  <c r="S73" i="2"/>
  <c r="S121" i="2"/>
  <c r="S16" i="2"/>
  <c r="S96" i="2"/>
  <c r="S179" i="2"/>
  <c r="S43" i="2"/>
  <c r="S17" i="2"/>
  <c r="U88" i="2"/>
  <c r="U35" i="2"/>
  <c r="U23" i="2"/>
  <c r="U27" i="2"/>
  <c r="U190" i="2"/>
  <c r="U14" i="2"/>
  <c r="U170" i="2"/>
  <c r="U197" i="2"/>
  <c r="U40" i="2"/>
  <c r="U154" i="2"/>
  <c r="U4" i="2"/>
  <c r="U141" i="2"/>
  <c r="U6" i="2"/>
  <c r="U136" i="2"/>
  <c r="U155" i="2"/>
  <c r="U156" i="2"/>
  <c r="U119" i="2"/>
  <c r="U157" i="2"/>
  <c r="U105" i="2"/>
  <c r="U132" i="2"/>
  <c r="U33" i="2"/>
  <c r="U138" i="2"/>
  <c r="U97" i="2"/>
  <c r="U41" i="2"/>
  <c r="U12" i="2"/>
  <c r="U44" i="2"/>
  <c r="U11" i="2"/>
  <c r="U196" i="2"/>
  <c r="U130" i="2"/>
  <c r="U166" i="2"/>
  <c r="U152" i="2"/>
  <c r="U54" i="2"/>
  <c r="U5" i="2"/>
  <c r="U127" i="2"/>
  <c r="U143" i="2"/>
  <c r="U26" i="2"/>
  <c r="U31" i="2"/>
  <c r="U52" i="2"/>
  <c r="U158" i="2"/>
  <c r="U195" i="2"/>
  <c r="U137" i="2"/>
  <c r="U128" i="2"/>
  <c r="U164" i="2"/>
  <c r="U125" i="2"/>
  <c r="U34" i="2"/>
  <c r="U63" i="2"/>
  <c r="U25" i="2"/>
  <c r="U104" i="2"/>
  <c r="U74" i="2"/>
  <c r="U150" i="2"/>
  <c r="U140" i="2"/>
  <c r="U7" i="2"/>
  <c r="U91" i="2"/>
  <c r="U199" i="2"/>
  <c r="U29" i="2"/>
  <c r="U79" i="2"/>
  <c r="U108" i="2"/>
  <c r="U80" i="2"/>
  <c r="U161" i="2"/>
  <c r="U38" i="2"/>
  <c r="U85" i="2"/>
  <c r="U53" i="2"/>
  <c r="T85" i="2"/>
  <c r="T18" i="2"/>
  <c r="T170" i="2"/>
  <c r="T11" i="2"/>
  <c r="T152" i="2"/>
  <c r="T82" i="2"/>
  <c r="T52" i="2"/>
  <c r="U67" i="2"/>
  <c r="U17" i="2"/>
  <c r="S38" i="2"/>
  <c r="S67" i="2"/>
  <c r="S8" i="2"/>
  <c r="S85" i="2"/>
  <c r="S35" i="2"/>
  <c r="S53" i="2"/>
  <c r="S18" i="2"/>
  <c r="S23" i="2"/>
  <c r="S27" i="2"/>
  <c r="S190" i="2"/>
  <c r="S14" i="2"/>
  <c r="S197" i="2"/>
  <c r="S40" i="2"/>
  <c r="S64" i="2"/>
  <c r="S154" i="2"/>
  <c r="S4" i="2"/>
  <c r="S141" i="2"/>
  <c r="S6" i="2"/>
  <c r="S155" i="2"/>
  <c r="S156" i="2"/>
  <c r="S22" i="2"/>
  <c r="S119" i="2"/>
  <c r="S157" i="2"/>
  <c r="S105" i="2"/>
  <c r="S132" i="2"/>
  <c r="S138" i="2"/>
  <c r="S97" i="2"/>
  <c r="S86" i="2"/>
  <c r="S41" i="2"/>
  <c r="S12" i="2"/>
  <c r="S44" i="2"/>
  <c r="S11" i="2"/>
  <c r="S130" i="2"/>
  <c r="S166" i="2"/>
  <c r="S54" i="2"/>
  <c r="S5" i="2"/>
  <c r="S127" i="2"/>
  <c r="S143" i="2"/>
  <c r="S26" i="2"/>
  <c r="S31" i="2"/>
  <c r="S175" i="2"/>
  <c r="S52" i="2"/>
  <c r="S195" i="2"/>
  <c r="S137" i="2"/>
  <c r="S164" i="2"/>
  <c r="S87" i="2"/>
  <c r="S34" i="2"/>
  <c r="S62" i="2"/>
  <c r="S25" i="2"/>
  <c r="S74" i="2"/>
  <c r="S75" i="2"/>
  <c r="S61" i="2"/>
  <c r="S123" i="2"/>
  <c r="S59" i="2"/>
  <c r="S199" i="2"/>
  <c r="S129" i="2"/>
  <c r="S29" i="2"/>
  <c r="S106" i="2"/>
  <c r="S108" i="2"/>
  <c r="S173" i="2"/>
  <c r="S161" i="2"/>
  <c r="R40" i="2"/>
  <c r="R64" i="2"/>
  <c r="R4" i="2"/>
  <c r="R141" i="2"/>
  <c r="R157" i="2"/>
  <c r="R105" i="2"/>
  <c r="R132" i="2"/>
  <c r="R138" i="2"/>
  <c r="R11" i="2"/>
  <c r="R130" i="2"/>
  <c r="R166" i="2"/>
  <c r="R152" i="2"/>
  <c r="R31" i="2"/>
  <c r="R175" i="2"/>
  <c r="R158" i="2"/>
  <c r="R187" i="2"/>
  <c r="R135" i="2"/>
  <c r="R125" i="2"/>
  <c r="R34" i="2"/>
  <c r="R62" i="2"/>
  <c r="R191" i="2"/>
  <c r="R104" i="2"/>
  <c r="R174" i="2"/>
  <c r="R94" i="2"/>
  <c r="R92" i="2"/>
  <c r="R61" i="2"/>
  <c r="R98" i="2"/>
  <c r="R91" i="2"/>
  <c r="R129" i="2"/>
  <c r="R198" i="2"/>
  <c r="R29" i="2"/>
  <c r="R106" i="2"/>
  <c r="R110" i="2"/>
  <c r="R80" i="2"/>
  <c r="R161" i="2"/>
  <c r="R45" i="2"/>
  <c r="U111" i="2"/>
  <c r="U90" i="2"/>
  <c r="U178" i="2"/>
  <c r="U21" i="2"/>
  <c r="U71" i="2"/>
  <c r="U120" i="2"/>
  <c r="U13" i="2"/>
  <c r="U58" i="2"/>
  <c r="U201" i="2"/>
  <c r="U184" i="2"/>
  <c r="U171" i="2"/>
  <c r="U81" i="2"/>
  <c r="U180" i="2"/>
  <c r="U192" i="2"/>
  <c r="U165" i="2"/>
  <c r="U19" i="2"/>
  <c r="U134" i="2"/>
  <c r="U32" i="2"/>
  <c r="U172" i="2"/>
  <c r="U169" i="2"/>
  <c r="U147" i="2"/>
  <c r="U103" i="2"/>
  <c r="U177" i="2"/>
  <c r="U118" i="2"/>
  <c r="U160" i="2"/>
  <c r="U72" i="2"/>
  <c r="U182" i="2"/>
  <c r="U66" i="2"/>
  <c r="U55" i="2"/>
  <c r="U176" i="2"/>
  <c r="U186" i="2"/>
  <c r="U115" i="2"/>
  <c r="U51" i="2"/>
  <c r="U42" i="2"/>
  <c r="U84" i="2"/>
  <c r="U100" i="2"/>
  <c r="U57" i="2"/>
  <c r="U15" i="2"/>
  <c r="U148" i="2"/>
  <c r="U69" i="2"/>
  <c r="U153" i="2"/>
  <c r="U181" i="2"/>
  <c r="U162" i="2"/>
  <c r="U163" i="2"/>
  <c r="U194" i="2"/>
  <c r="U200" i="2"/>
  <c r="U113" i="2"/>
  <c r="U9" i="2"/>
  <c r="U76" i="2"/>
  <c r="U116" i="2"/>
  <c r="U89" i="2"/>
  <c r="U46" i="2"/>
  <c r="U133" i="2"/>
  <c r="U20" i="2"/>
  <c r="U185" i="2"/>
  <c r="U167" i="2"/>
  <c r="U131" i="2"/>
  <c r="U68" i="2"/>
  <c r="U73" i="2"/>
  <c r="U117" i="2"/>
  <c r="U65" i="2"/>
  <c r="U121" i="2"/>
  <c r="U60" i="2"/>
  <c r="U188" i="2"/>
  <c r="U56" i="2"/>
  <c r="U16" i="2"/>
  <c r="U78" i="2"/>
  <c r="U112" i="2"/>
  <c r="U109" i="2"/>
  <c r="U96" i="2"/>
  <c r="U149" i="2"/>
  <c r="U99" i="2"/>
  <c r="U77" i="2"/>
  <c r="U179" i="2"/>
  <c r="U189" i="2"/>
  <c r="U70" i="2"/>
  <c r="U145" i="2"/>
  <c r="U49" i="2"/>
  <c r="U83" i="2"/>
  <c r="U47" i="2"/>
  <c r="U93" i="2"/>
  <c r="U101" i="2"/>
  <c r="U124" i="2"/>
  <c r="U151" i="2"/>
  <c r="U159" i="2"/>
  <c r="U43" i="2"/>
  <c r="U50" i="2"/>
  <c r="S158" i="2"/>
  <c r="S187" i="2"/>
  <c r="S128" i="2"/>
  <c r="S168" i="2"/>
  <c r="S135" i="2"/>
  <c r="S125" i="2"/>
  <c r="S28" i="2"/>
  <c r="S63" i="2"/>
  <c r="S191" i="2"/>
  <c r="S104" i="2"/>
  <c r="S94" i="2"/>
  <c r="S150" i="2"/>
  <c r="S30" i="2"/>
  <c r="S7" i="2"/>
  <c r="S98" i="2"/>
  <c r="S91" i="2"/>
  <c r="S183" i="2"/>
  <c r="S95" i="2"/>
  <c r="S198" i="2"/>
  <c r="S193" i="2"/>
  <c r="S146" i="2"/>
  <c r="S79" i="2"/>
  <c r="S110" i="2"/>
  <c r="S80" i="2"/>
  <c r="S39" i="2"/>
  <c r="T109" i="2"/>
  <c r="T145" i="2"/>
  <c r="T159" i="2"/>
  <c r="S113" i="2"/>
  <c r="S76" i="2"/>
  <c r="S116" i="2"/>
  <c r="S89" i="2"/>
  <c r="S133" i="2"/>
  <c r="S20" i="2"/>
  <c r="S185" i="2"/>
  <c r="S131" i="2"/>
  <c r="S68" i="2"/>
  <c r="S139" i="2"/>
  <c r="S117" i="2"/>
  <c r="S65" i="2"/>
  <c r="S122" i="2"/>
  <c r="S60" i="2"/>
  <c r="S188" i="2"/>
  <c r="S56" i="2"/>
  <c r="S78" i="2"/>
  <c r="S112" i="2"/>
  <c r="S109" i="2"/>
  <c r="S149" i="2"/>
  <c r="S99" i="2"/>
  <c r="S77" i="2"/>
  <c r="S189" i="2"/>
  <c r="S70" i="2"/>
  <c r="S145" i="2"/>
  <c r="S83" i="2"/>
  <c r="S47" i="2"/>
  <c r="S93" i="2"/>
  <c r="S124" i="2"/>
  <c r="S151" i="2"/>
  <c r="S159" i="2"/>
  <c r="S50" i="2"/>
  <c r="R89" i="2"/>
  <c r="R109" i="2"/>
  <c r="R77" i="2"/>
  <c r="R145" i="2"/>
  <c r="R93" i="2"/>
  <c r="U87" i="2"/>
  <c r="U135" i="2"/>
  <c r="U62" i="2"/>
  <c r="U28" i="2"/>
  <c r="U107" i="2"/>
  <c r="U191" i="2"/>
  <c r="U174" i="2"/>
  <c r="U94" i="2"/>
  <c r="U75" i="2"/>
  <c r="U30" i="2"/>
  <c r="U61" i="2"/>
  <c r="U98" i="2"/>
  <c r="U59" i="2"/>
  <c r="U183" i="2"/>
  <c r="U129" i="2"/>
  <c r="U198" i="2"/>
  <c r="U106" i="2"/>
  <c r="U146" i="2"/>
  <c r="U173" i="2"/>
  <c r="U110" i="2"/>
  <c r="U45" i="2"/>
  <c r="U39" i="2"/>
  <c r="T87" i="2"/>
  <c r="T174" i="2"/>
  <c r="T94" i="2"/>
  <c r="T92" i="2"/>
  <c r="T98" i="2"/>
  <c r="T146" i="2"/>
  <c r="T108" i="2"/>
  <c r="T45" i="2"/>
  <c r="R52" i="2" l="1"/>
  <c r="V52" i="2" s="1"/>
  <c r="X52" i="2" s="1"/>
  <c r="Z52" i="2" s="1"/>
  <c r="T100" i="2"/>
  <c r="R73" i="2"/>
  <c r="W73" i="2" s="1"/>
  <c r="R65" i="2"/>
  <c r="R47" i="2"/>
  <c r="T74" i="2"/>
  <c r="T122" i="2"/>
  <c r="R173" i="2"/>
  <c r="V173" i="2" s="1"/>
  <c r="R199" i="2"/>
  <c r="V199" i="2" s="1"/>
  <c r="X199" i="2" s="1"/>
  <c r="Z199" i="2" s="1"/>
  <c r="R30" i="2"/>
  <c r="R107" i="2"/>
  <c r="W107" i="2" s="1"/>
  <c r="R164" i="2"/>
  <c r="R26" i="2"/>
  <c r="R44" i="2"/>
  <c r="R22" i="2"/>
  <c r="R197" i="2"/>
  <c r="T97" i="2"/>
  <c r="R126" i="2"/>
  <c r="R143" i="2"/>
  <c r="V143" i="2" s="1"/>
  <c r="X143" i="2" s="1"/>
  <c r="Z143" i="2" s="1"/>
  <c r="R53" i="2"/>
  <c r="R72" i="2"/>
  <c r="T134" i="2"/>
  <c r="T27" i="2"/>
  <c r="R20" i="2"/>
  <c r="R160" i="2"/>
  <c r="W160" i="2" s="1"/>
  <c r="T24" i="2"/>
  <c r="R131" i="2"/>
  <c r="W131" i="2" s="1"/>
  <c r="R169" i="2"/>
  <c r="R189" i="2"/>
  <c r="R181" i="2"/>
  <c r="R10" i="2"/>
  <c r="T78" i="2"/>
  <c r="V78" i="2" s="1"/>
  <c r="T43" i="2"/>
  <c r="W43" i="2" s="1"/>
  <c r="R46" i="2"/>
  <c r="R51" i="2"/>
  <c r="R55" i="2"/>
  <c r="R194" i="2"/>
  <c r="T49" i="2"/>
  <c r="R60" i="2"/>
  <c r="T107" i="2"/>
  <c r="R108" i="2"/>
  <c r="W108" i="2" s="1"/>
  <c r="R95" i="2"/>
  <c r="R75" i="2"/>
  <c r="W75" i="2" s="1"/>
  <c r="R25" i="2"/>
  <c r="R168" i="2"/>
  <c r="R82" i="2"/>
  <c r="R12" i="2"/>
  <c r="R156" i="2"/>
  <c r="V156" i="2" s="1"/>
  <c r="R14" i="2"/>
  <c r="W14" i="2" s="1"/>
  <c r="T79" i="2"/>
  <c r="T105" i="2"/>
  <c r="W105" i="2" s="1"/>
  <c r="R172" i="2"/>
  <c r="R41" i="2"/>
  <c r="R35" i="2"/>
  <c r="R147" i="2"/>
  <c r="T144" i="2"/>
  <c r="V144" i="2" s="1"/>
  <c r="R9" i="2"/>
  <c r="R103" i="2"/>
  <c r="T4" i="2"/>
  <c r="T3" i="2" s="1"/>
  <c r="R76" i="2"/>
  <c r="R19" i="2"/>
  <c r="R99" i="2"/>
  <c r="R57" i="2"/>
  <c r="R120" i="2"/>
  <c r="T117" i="2"/>
  <c r="W117" i="2" s="1"/>
  <c r="R119" i="2"/>
  <c r="R193" i="2"/>
  <c r="R36" i="2"/>
  <c r="R118" i="2"/>
  <c r="R113" i="2"/>
  <c r="T106" i="2"/>
  <c r="T198" i="2"/>
  <c r="V198" i="2" s="1"/>
  <c r="R122" i="2"/>
  <c r="T185" i="2"/>
  <c r="T59" i="2"/>
  <c r="V59" i="2" s="1"/>
  <c r="T34" i="2"/>
  <c r="R139" i="2"/>
  <c r="T113" i="2"/>
  <c r="R79" i="2"/>
  <c r="R183" i="2"/>
  <c r="W183" i="2" s="1"/>
  <c r="R140" i="2"/>
  <c r="W140" i="2" s="1"/>
  <c r="R63" i="2"/>
  <c r="R128" i="2"/>
  <c r="V128" i="2" s="1"/>
  <c r="R127" i="2"/>
  <c r="R86" i="2"/>
  <c r="R155" i="2"/>
  <c r="T104" i="2"/>
  <c r="T155" i="2"/>
  <c r="R165" i="2"/>
  <c r="V165" i="2" s="1"/>
  <c r="T84" i="2"/>
  <c r="R33" i="2"/>
  <c r="W33" i="2" s="1"/>
  <c r="R85" i="2"/>
  <c r="R114" i="2"/>
  <c r="R43" i="2"/>
  <c r="R163" i="2"/>
  <c r="R134" i="2"/>
  <c r="V134" i="2" s="1"/>
  <c r="R50" i="2"/>
  <c r="V50" i="2" s="1"/>
  <c r="R200" i="2"/>
  <c r="R81" i="2"/>
  <c r="R78" i="2"/>
  <c r="R42" i="2"/>
  <c r="R90" i="2"/>
  <c r="T9" i="2"/>
  <c r="R196" i="2"/>
  <c r="W196" i="2" s="1"/>
  <c r="R148" i="2"/>
  <c r="V148" i="2" s="1"/>
  <c r="R18" i="2"/>
  <c r="T147" i="2"/>
  <c r="V147" i="2" s="1"/>
  <c r="T91" i="2"/>
  <c r="R56" i="2"/>
  <c r="T123" i="2"/>
  <c r="T135" i="2"/>
  <c r="R159" i="2"/>
  <c r="V159" i="2" s="1"/>
  <c r="R185" i="2"/>
  <c r="V185" i="2" s="1"/>
  <c r="R39" i="2"/>
  <c r="R146" i="2"/>
  <c r="W146" i="2" s="1"/>
  <c r="R59" i="2"/>
  <c r="R150" i="2"/>
  <c r="R28" i="2"/>
  <c r="R195" i="2"/>
  <c r="R5" i="2"/>
  <c r="R97" i="2"/>
  <c r="V97" i="2" s="1"/>
  <c r="X97" i="2" s="1"/>
  <c r="Z97" i="2" s="1"/>
  <c r="R6" i="2"/>
  <c r="T128" i="2"/>
  <c r="T154" i="2"/>
  <c r="R184" i="2"/>
  <c r="T172" i="2"/>
  <c r="R154" i="2"/>
  <c r="R8" i="2"/>
  <c r="V8" i="2" s="1"/>
  <c r="R171" i="2"/>
  <c r="W171" i="2" s="1"/>
  <c r="R83" i="2"/>
  <c r="R153" i="2"/>
  <c r="R180" i="2"/>
  <c r="R151" i="2"/>
  <c r="R69" i="2"/>
  <c r="R58" i="2"/>
  <c r="R188" i="2"/>
  <c r="W188" i="2" s="1"/>
  <c r="R176" i="2"/>
  <c r="V176" i="2" s="1"/>
  <c r="R48" i="2"/>
  <c r="T148" i="2"/>
  <c r="R54" i="2"/>
  <c r="R68" i="2"/>
  <c r="T71" i="2"/>
  <c r="R96" i="2"/>
  <c r="R124" i="2"/>
  <c r="W124" i="2" s="1"/>
  <c r="R136" i="2"/>
  <c r="W136" i="2" s="1"/>
  <c r="R162" i="2"/>
  <c r="R192" i="2"/>
  <c r="T161" i="2"/>
  <c r="W161" i="2" s="1"/>
  <c r="T129" i="2"/>
  <c r="W129" i="2" s="1"/>
  <c r="T30" i="2"/>
  <c r="T25" i="2"/>
  <c r="V25" i="2" s="1"/>
  <c r="X25" i="2" s="1"/>
  <c r="Z25" i="2" s="1"/>
  <c r="T151" i="2"/>
  <c r="W151" i="2" s="1"/>
  <c r="T112" i="2"/>
  <c r="T20" i="2"/>
  <c r="V92" i="2"/>
  <c r="W92" i="2"/>
  <c r="V135" i="2"/>
  <c r="X135" i="2" s="1"/>
  <c r="Z135" i="2" s="1"/>
  <c r="W135" i="2"/>
  <c r="V11" i="2"/>
  <c r="W11" i="2"/>
  <c r="T63" i="2"/>
  <c r="V63" i="2" s="1"/>
  <c r="T175" i="2"/>
  <c r="V175" i="2" s="1"/>
  <c r="T166" i="2"/>
  <c r="T138" i="2"/>
  <c r="V138" i="2" s="1"/>
  <c r="T136" i="2"/>
  <c r="T14" i="2"/>
  <c r="T67" i="2"/>
  <c r="V67" i="2" s="1"/>
  <c r="T36" i="2"/>
  <c r="W36" i="2" s="1"/>
  <c r="V123" i="2"/>
  <c r="W123" i="2"/>
  <c r="V38" i="2"/>
  <c r="V111" i="2"/>
  <c r="W111" i="2"/>
  <c r="T180" i="2"/>
  <c r="W112" i="2"/>
  <c r="V112" i="2"/>
  <c r="V84" i="2"/>
  <c r="X84" i="2" s="1"/>
  <c r="Z84" i="2" s="1"/>
  <c r="W84" i="2"/>
  <c r="T187" i="2"/>
  <c r="V187" i="2" s="1"/>
  <c r="T194" i="2"/>
  <c r="T32" i="2"/>
  <c r="V32" i="2" s="1"/>
  <c r="T179" i="2"/>
  <c r="W179" i="2" s="1"/>
  <c r="T73" i="2"/>
  <c r="T15" i="2"/>
  <c r="V15" i="2" s="1"/>
  <c r="T120" i="2"/>
  <c r="T101" i="2"/>
  <c r="R137" i="2"/>
  <c r="R133" i="2"/>
  <c r="W80" i="2"/>
  <c r="V80" i="2"/>
  <c r="V104" i="2"/>
  <c r="W104" i="2"/>
  <c r="V184" i="2"/>
  <c r="W184" i="2"/>
  <c r="V170" i="2"/>
  <c r="W170" i="2"/>
  <c r="V201" i="2"/>
  <c r="V194" i="2"/>
  <c r="X194" i="2" s="1"/>
  <c r="Z194" i="2" s="1"/>
  <c r="W194" i="2"/>
  <c r="T110" i="2"/>
  <c r="V110" i="2" s="1"/>
  <c r="T199" i="2"/>
  <c r="T75" i="2"/>
  <c r="T28" i="2"/>
  <c r="W28" i="2" s="1"/>
  <c r="V109" i="2"/>
  <c r="X109" i="2" s="1"/>
  <c r="Z109" i="2" s="1"/>
  <c r="W109" i="2"/>
  <c r="T93" i="2"/>
  <c r="W93" i="2" s="1"/>
  <c r="T56" i="2"/>
  <c r="T89" i="2"/>
  <c r="W199" i="2"/>
  <c r="V30" i="2"/>
  <c r="W30" i="2"/>
  <c r="V107" i="2"/>
  <c r="W22" i="2"/>
  <c r="W197" i="2"/>
  <c r="T125" i="2"/>
  <c r="W125" i="2" s="1"/>
  <c r="T26" i="2"/>
  <c r="W26" i="2" s="1"/>
  <c r="T130" i="2"/>
  <c r="W130" i="2" s="1"/>
  <c r="T33" i="2"/>
  <c r="T6" i="2"/>
  <c r="T190" i="2"/>
  <c r="V190" i="2" s="1"/>
  <c r="T38" i="2"/>
  <c r="W38" i="2" s="1"/>
  <c r="T72" i="2"/>
  <c r="V72" i="2" s="1"/>
  <c r="V74" i="2"/>
  <c r="W74" i="2"/>
  <c r="V27" i="2"/>
  <c r="W27" i="2"/>
  <c r="T201" i="2"/>
  <c r="W201" i="2" s="1"/>
  <c r="V24" i="2"/>
  <c r="W24" i="2"/>
  <c r="T31" i="2"/>
  <c r="V31" i="2" s="1"/>
  <c r="W65" i="2"/>
  <c r="T57" i="2"/>
  <c r="W57" i="2" s="1"/>
  <c r="V57" i="2"/>
  <c r="V120" i="2"/>
  <c r="T81" i="2"/>
  <c r="V81" i="2" s="1"/>
  <c r="T149" i="2"/>
  <c r="W149" i="2" s="1"/>
  <c r="T131" i="2"/>
  <c r="V131" i="2" s="1"/>
  <c r="T42" i="2"/>
  <c r="W42" i="2" s="1"/>
  <c r="T102" i="2"/>
  <c r="T167" i="2"/>
  <c r="R87" i="2"/>
  <c r="R70" i="2"/>
  <c r="V125" i="2"/>
  <c r="T173" i="2"/>
  <c r="T183" i="2"/>
  <c r="T140" i="2"/>
  <c r="T62" i="2"/>
  <c r="V56" i="2"/>
  <c r="W56" i="2"/>
  <c r="T47" i="2"/>
  <c r="W47" i="2" s="1"/>
  <c r="T188" i="2"/>
  <c r="V188" i="2" s="1"/>
  <c r="T116" i="2"/>
  <c r="V108" i="2"/>
  <c r="W25" i="2"/>
  <c r="W168" i="2"/>
  <c r="V82" i="2"/>
  <c r="W82" i="2"/>
  <c r="T80" i="2"/>
  <c r="T168" i="2"/>
  <c r="V168" i="2" s="1"/>
  <c r="T143" i="2"/>
  <c r="T196" i="2"/>
  <c r="T132" i="2"/>
  <c r="V132" i="2" s="1"/>
  <c r="T141" i="2"/>
  <c r="T23" i="2"/>
  <c r="T17" i="2"/>
  <c r="W17" i="2" s="1"/>
  <c r="V102" i="2"/>
  <c r="W102" i="2"/>
  <c r="T177" i="2"/>
  <c r="V177" i="2" s="1"/>
  <c r="W52" i="2"/>
  <c r="V18" i="2"/>
  <c r="X18" i="2" s="1"/>
  <c r="Z18" i="2" s="1"/>
  <c r="W18" i="2"/>
  <c r="T181" i="2"/>
  <c r="W181" i="2" s="1"/>
  <c r="T178" i="2"/>
  <c r="T157" i="2"/>
  <c r="V157" i="2" s="1"/>
  <c r="V73" i="2"/>
  <c r="T176" i="2"/>
  <c r="T12" i="2"/>
  <c r="V12" i="2" s="1"/>
  <c r="T103" i="2"/>
  <c r="V103" i="2" s="1"/>
  <c r="W78" i="2"/>
  <c r="V42" i="2"/>
  <c r="T13" i="2"/>
  <c r="V13" i="2" s="1"/>
  <c r="T96" i="2"/>
  <c r="T133" i="2"/>
  <c r="T186" i="2"/>
  <c r="V186" i="2" s="1"/>
  <c r="T142" i="2"/>
  <c r="V142" i="2" s="1"/>
  <c r="T95" i="2"/>
  <c r="W95" i="2" s="1"/>
  <c r="V36" i="2"/>
  <c r="V76" i="2"/>
  <c r="W76" i="2"/>
  <c r="V122" i="2"/>
  <c r="W122" i="2"/>
  <c r="V183" i="2"/>
  <c r="V127" i="2"/>
  <c r="T70" i="2"/>
  <c r="T65" i="2"/>
  <c r="V65" i="2" s="1"/>
  <c r="V146" i="2"/>
  <c r="W59" i="2"/>
  <c r="W97" i="2"/>
  <c r="V6" i="2"/>
  <c r="X6" i="2" s="1"/>
  <c r="Z6" i="2" s="1"/>
  <c r="W6" i="2"/>
  <c r="T193" i="2"/>
  <c r="W193" i="2" s="1"/>
  <c r="T137" i="2"/>
  <c r="T127" i="2"/>
  <c r="W127" i="2" s="1"/>
  <c r="T44" i="2"/>
  <c r="V44" i="2" s="1"/>
  <c r="T119" i="2"/>
  <c r="W119" i="2" s="1"/>
  <c r="T64" i="2"/>
  <c r="W64" i="2" s="1"/>
  <c r="T53" i="2"/>
  <c r="W53" i="2" s="1"/>
  <c r="V126" i="2"/>
  <c r="W126" i="2"/>
  <c r="T114" i="2"/>
  <c r="W114" i="2" s="1"/>
  <c r="T115" i="2"/>
  <c r="V115" i="2" s="1"/>
  <c r="V9" i="2"/>
  <c r="W9" i="2"/>
  <c r="W103" i="2"/>
  <c r="T165" i="2"/>
  <c r="T58" i="2"/>
  <c r="V58" i="2" s="1"/>
  <c r="V117" i="2"/>
  <c r="V182" i="2"/>
  <c r="W182" i="2"/>
  <c r="T153" i="2"/>
  <c r="T16" i="2"/>
  <c r="V16" i="2" s="1"/>
  <c r="T200" i="2"/>
  <c r="V200" i="2" s="1"/>
  <c r="T160" i="2"/>
  <c r="V160" i="2" s="1"/>
  <c r="T46" i="2"/>
  <c r="W46" i="2" s="1"/>
  <c r="T189" i="2"/>
  <c r="V189" i="2" s="1"/>
  <c r="V136" i="2"/>
  <c r="W101" i="2"/>
  <c r="V101" i="2"/>
  <c r="W72" i="2"/>
  <c r="W96" i="2"/>
  <c r="V96" i="2"/>
  <c r="T77" i="2"/>
  <c r="W77" i="2" s="1"/>
  <c r="T139" i="2"/>
  <c r="V139" i="2" s="1"/>
  <c r="W45" i="2"/>
  <c r="V45" i="2"/>
  <c r="W106" i="2"/>
  <c r="V106" i="2"/>
  <c r="W91" i="2"/>
  <c r="V91" i="2"/>
  <c r="X91" i="2" s="1"/>
  <c r="Z91" i="2" s="1"/>
  <c r="V94" i="2"/>
  <c r="W94" i="2"/>
  <c r="V62" i="2"/>
  <c r="W62" i="2"/>
  <c r="V152" i="2"/>
  <c r="W152" i="2"/>
  <c r="W138" i="2"/>
  <c r="V141" i="2"/>
  <c r="X141" i="2" s="1"/>
  <c r="Z141" i="2" s="1"/>
  <c r="W141" i="2"/>
  <c r="T7" i="2"/>
  <c r="V7" i="2" s="1"/>
  <c r="T195" i="2"/>
  <c r="W195" i="2" s="1"/>
  <c r="T5" i="2"/>
  <c r="T41" i="2"/>
  <c r="V41" i="2" s="1"/>
  <c r="T22" i="2"/>
  <c r="V22" i="2" s="1"/>
  <c r="T40" i="2"/>
  <c r="V40" i="2" s="1"/>
  <c r="T35" i="2"/>
  <c r="V35" i="2" s="1"/>
  <c r="V172" i="2"/>
  <c r="W172" i="2"/>
  <c r="T171" i="2"/>
  <c r="V85" i="2"/>
  <c r="W85" i="2"/>
  <c r="V114" i="2"/>
  <c r="T66" i="2"/>
  <c r="V66" i="2" s="1"/>
  <c r="V43" i="2"/>
  <c r="T10" i="2"/>
  <c r="V10" i="2" s="1"/>
  <c r="V151" i="2"/>
  <c r="W69" i="2"/>
  <c r="T37" i="2"/>
  <c r="V37" i="2" s="1"/>
  <c r="V167" i="2"/>
  <c r="X167" i="2" s="1"/>
  <c r="Z167" i="2" s="1"/>
  <c r="W167" i="2"/>
  <c r="T51" i="2"/>
  <c r="V51" i="2" s="1"/>
  <c r="T50" i="2"/>
  <c r="W50" i="2" s="1"/>
  <c r="T60" i="2"/>
  <c r="V60" i="2" s="1"/>
  <c r="T162" i="2"/>
  <c r="V162" i="2" s="1"/>
  <c r="T169" i="2"/>
  <c r="W169" i="2" s="1"/>
  <c r="T8" i="2"/>
  <c r="V119" i="2"/>
  <c r="V113" i="2"/>
  <c r="W113" i="2"/>
  <c r="V124" i="2"/>
  <c r="R23" i="2"/>
  <c r="W79" i="2"/>
  <c r="V79" i="2"/>
  <c r="V155" i="2"/>
  <c r="W155" i="2"/>
  <c r="W143" i="2"/>
  <c r="V19" i="2"/>
  <c r="W19" i="2"/>
  <c r="T39" i="2"/>
  <c r="W39" i="2" s="1"/>
  <c r="T29" i="2"/>
  <c r="V29" i="2" s="1"/>
  <c r="T61" i="2"/>
  <c r="W61" i="2" s="1"/>
  <c r="T191" i="2"/>
  <c r="V191" i="2" s="1"/>
  <c r="T164" i="2"/>
  <c r="V164" i="2" s="1"/>
  <c r="V89" i="2"/>
  <c r="W89" i="2"/>
  <c r="T99" i="2"/>
  <c r="W99" i="2" s="1"/>
  <c r="T68" i="2"/>
  <c r="V68" i="2" s="1"/>
  <c r="V98" i="2"/>
  <c r="W98" i="2"/>
  <c r="V174" i="2"/>
  <c r="W174" i="2"/>
  <c r="V34" i="2"/>
  <c r="X34" i="2" s="1"/>
  <c r="Z34" i="2" s="1"/>
  <c r="W34" i="2"/>
  <c r="V166" i="2"/>
  <c r="X166" i="2" s="1"/>
  <c r="Z166" i="2" s="1"/>
  <c r="W166" i="2"/>
  <c r="T150" i="2"/>
  <c r="V150" i="2" s="1"/>
  <c r="T158" i="2"/>
  <c r="W158" i="2" s="1"/>
  <c r="T54" i="2"/>
  <c r="V54" i="2" s="1"/>
  <c r="T86" i="2"/>
  <c r="V86" i="2" s="1"/>
  <c r="T156" i="2"/>
  <c r="T197" i="2"/>
  <c r="T88" i="2"/>
  <c r="V88" i="2" s="1"/>
  <c r="W165" i="2"/>
  <c r="T163" i="2"/>
  <c r="W163" i="2" s="1"/>
  <c r="T90" i="2"/>
  <c r="V90" i="2" s="1"/>
  <c r="V154" i="2"/>
  <c r="X154" i="2" s="1"/>
  <c r="Z154" i="2" s="1"/>
  <c r="W154" i="2"/>
  <c r="T118" i="2"/>
  <c r="W118" i="2" s="1"/>
  <c r="V83" i="2"/>
  <c r="X83" i="2" s="1"/>
  <c r="Z83" i="2" s="1"/>
  <c r="W83" i="2"/>
  <c r="V180" i="2"/>
  <c r="X180" i="2" s="1"/>
  <c r="Z180" i="2" s="1"/>
  <c r="W180" i="2"/>
  <c r="T21" i="2"/>
  <c r="V21" i="2" s="1"/>
  <c r="W49" i="2"/>
  <c r="V49" i="2"/>
  <c r="X49" i="2" s="1"/>
  <c r="Z49" i="2" s="1"/>
  <c r="V100" i="2"/>
  <c r="W100" i="2"/>
  <c r="V178" i="2"/>
  <c r="W178" i="2"/>
  <c r="T48" i="2"/>
  <c r="V48" i="2" s="1"/>
  <c r="V116" i="2"/>
  <c r="W116" i="2"/>
  <c r="W32" i="2"/>
  <c r="T55" i="2"/>
  <c r="V55" i="2" s="1"/>
  <c r="T124" i="2"/>
  <c r="T121" i="2"/>
  <c r="V121" i="2" s="1"/>
  <c r="T69" i="2"/>
  <c r="V69" i="2" s="1"/>
  <c r="T192" i="2"/>
  <c r="W162" i="2"/>
  <c r="V145" i="2"/>
  <c r="W145" i="2"/>
  <c r="V71" i="2"/>
  <c r="W71" i="2"/>
  <c r="W144" i="2"/>
  <c r="U3" i="2"/>
  <c r="S3" i="2"/>
  <c r="X148" i="2" l="1"/>
  <c r="Z148" i="2" s="1"/>
  <c r="X177" i="2"/>
  <c r="Z177" i="2" s="1"/>
  <c r="X128" i="2"/>
  <c r="Z128" i="2" s="1"/>
  <c r="X100" i="2"/>
  <c r="Z100" i="2" s="1"/>
  <c r="X122" i="2"/>
  <c r="Z122" i="2" s="1"/>
  <c r="X168" i="2"/>
  <c r="Z168" i="2" s="1"/>
  <c r="V129" i="2"/>
  <c r="X129" i="2" s="1"/>
  <c r="Z129" i="2" s="1"/>
  <c r="V46" i="2"/>
  <c r="X46" i="2" s="1"/>
  <c r="Z46" i="2" s="1"/>
  <c r="W4" i="2"/>
  <c r="X174" i="2"/>
  <c r="Z174" i="2" s="1"/>
  <c r="W63" i="2"/>
  <c r="X113" i="2"/>
  <c r="Z113" i="2" s="1"/>
  <c r="W177" i="2"/>
  <c r="X22" i="2"/>
  <c r="Z22" i="2" s="1"/>
  <c r="W185" i="2"/>
  <c r="X185" i="2" s="1"/>
  <c r="Z185" i="2" s="1"/>
  <c r="W200" i="2"/>
  <c r="X200" i="2" s="1"/>
  <c r="Z200" i="2" s="1"/>
  <c r="W48" i="2"/>
  <c r="X48" i="2" s="1"/>
  <c r="Z48" i="2" s="1"/>
  <c r="W128" i="2"/>
  <c r="V169" i="2"/>
  <c r="W44" i="2"/>
  <c r="X44" i="2" s="1"/>
  <c r="Z44" i="2" s="1"/>
  <c r="V75" i="2"/>
  <c r="X75" i="2" s="1"/>
  <c r="Z75" i="2" s="1"/>
  <c r="X170" i="2"/>
  <c r="Z170" i="2" s="1"/>
  <c r="V181" i="2"/>
  <c r="V20" i="2"/>
  <c r="W15" i="2"/>
  <c r="X15" i="2" s="1"/>
  <c r="Z15" i="2" s="1"/>
  <c r="X146" i="2"/>
  <c r="Z146" i="2" s="1"/>
  <c r="X24" i="2"/>
  <c r="Z24" i="2" s="1"/>
  <c r="V105" i="2"/>
  <c r="X105" i="2" s="1"/>
  <c r="Z105" i="2" s="1"/>
  <c r="W8" i="2"/>
  <c r="X8" i="2" s="1"/>
  <c r="Z8" i="2" s="1"/>
  <c r="V4" i="2"/>
  <c r="X4" i="2" s="1"/>
  <c r="Z4" i="2" s="1"/>
  <c r="X89" i="2"/>
  <c r="Z89" i="2" s="1"/>
  <c r="W134" i="2"/>
  <c r="X134" i="2" s="1"/>
  <c r="Z134" i="2" s="1"/>
  <c r="W147" i="2"/>
  <c r="X147" i="2" s="1"/>
  <c r="Z147" i="2" s="1"/>
  <c r="V195" i="2"/>
  <c r="W68" i="2"/>
  <c r="X68" i="2" s="1"/>
  <c r="Z68" i="2" s="1"/>
  <c r="X56" i="2"/>
  <c r="Z56" i="2" s="1"/>
  <c r="V99" i="2"/>
  <c r="V17" i="2"/>
  <c r="V26" i="2"/>
  <c r="X66" i="2"/>
  <c r="Z66" i="2" s="1"/>
  <c r="X73" i="2"/>
  <c r="Z73" i="2" s="1"/>
  <c r="X160" i="2"/>
  <c r="Z160" i="2" s="1"/>
  <c r="X65" i="2"/>
  <c r="Z65" i="2" s="1"/>
  <c r="W198" i="2"/>
  <c r="X198" i="2" s="1"/>
  <c r="Z198" i="2" s="1"/>
  <c r="V192" i="2"/>
  <c r="X116" i="2"/>
  <c r="Z116" i="2" s="1"/>
  <c r="V197" i="2"/>
  <c r="X197" i="2" s="1"/>
  <c r="Z197" i="2" s="1"/>
  <c r="X98" i="2"/>
  <c r="Z98" i="2" s="1"/>
  <c r="V93" i="2"/>
  <c r="X79" i="2"/>
  <c r="Z79" i="2" s="1"/>
  <c r="V5" i="2"/>
  <c r="X5" i="2" s="1"/>
  <c r="Z5" i="2" s="1"/>
  <c r="X106" i="2"/>
  <c r="Z106" i="2" s="1"/>
  <c r="W159" i="2"/>
  <c r="V153" i="2"/>
  <c r="X153" i="2" s="1"/>
  <c r="Z153" i="2" s="1"/>
  <c r="V28" i="2"/>
  <c r="W176" i="2"/>
  <c r="X176" i="2" s="1"/>
  <c r="Z176" i="2" s="1"/>
  <c r="W148" i="2"/>
  <c r="V95" i="2"/>
  <c r="X95" i="2" s="1"/>
  <c r="Z95" i="2" s="1"/>
  <c r="V33" i="2"/>
  <c r="X33" i="2" s="1"/>
  <c r="Z33" i="2" s="1"/>
  <c r="W164" i="2"/>
  <c r="X184" i="2"/>
  <c r="Z184" i="2" s="1"/>
  <c r="W66" i="2"/>
  <c r="V14" i="2"/>
  <c r="X14" i="2" s="1"/>
  <c r="Z14" i="2" s="1"/>
  <c r="W31" i="2"/>
  <c r="V64" i="2"/>
  <c r="X55" i="2"/>
  <c r="Z55" i="2" s="1"/>
  <c r="X124" i="2"/>
  <c r="Z124" i="2" s="1"/>
  <c r="X188" i="2"/>
  <c r="Z188" i="2" s="1"/>
  <c r="X9" i="2"/>
  <c r="Z9" i="2" s="1"/>
  <c r="X69" i="2"/>
  <c r="Z69" i="2" s="1"/>
  <c r="W156" i="2"/>
  <c r="W29" i="2"/>
  <c r="X29" i="2" s="1"/>
  <c r="Z29" i="2" s="1"/>
  <c r="X164" i="2"/>
  <c r="Z164" i="2" s="1"/>
  <c r="V163" i="2"/>
  <c r="V171" i="2"/>
  <c r="X171" i="2" s="1"/>
  <c r="Z171" i="2" s="1"/>
  <c r="W187" i="2"/>
  <c r="W12" i="2"/>
  <c r="X12" i="2" s="1"/>
  <c r="Z12" i="2" s="1"/>
  <c r="V140" i="2"/>
  <c r="X140" i="2" s="1"/>
  <c r="Z140" i="2" s="1"/>
  <c r="V130" i="2"/>
  <c r="W120" i="2"/>
  <c r="W16" i="2"/>
  <c r="X16" i="2" s="1"/>
  <c r="Z16" i="2" s="1"/>
  <c r="V77" i="2"/>
  <c r="X77" i="2" s="1"/>
  <c r="Z77" i="2" s="1"/>
  <c r="V61" i="2"/>
  <c r="X61" i="2" s="1"/>
  <c r="Z61" i="2" s="1"/>
  <c r="X162" i="2"/>
  <c r="Z162" i="2" s="1"/>
  <c r="W7" i="2"/>
  <c r="X7" i="2" s="1"/>
  <c r="Z7" i="2" s="1"/>
  <c r="V158" i="2"/>
  <c r="W55" i="2"/>
  <c r="X131" i="2"/>
  <c r="Z131" i="2" s="1"/>
  <c r="X187" i="2"/>
  <c r="Z187" i="2" s="1"/>
  <c r="V161" i="2"/>
  <c r="X161" i="2" s="1"/>
  <c r="Z161" i="2" s="1"/>
  <c r="W58" i="2"/>
  <c r="X58" i="2" s="1"/>
  <c r="Z58" i="2" s="1"/>
  <c r="X172" i="2"/>
  <c r="Z172" i="2" s="1"/>
  <c r="X62" i="2"/>
  <c r="Z62" i="2" s="1"/>
  <c r="X76" i="2"/>
  <c r="Z76" i="2" s="1"/>
  <c r="V196" i="2"/>
  <c r="X196" i="2" s="1"/>
  <c r="Z196" i="2" s="1"/>
  <c r="W173" i="2"/>
  <c r="X31" i="2"/>
  <c r="Z31" i="2" s="1"/>
  <c r="V149" i="2"/>
  <c r="X104" i="2"/>
  <c r="Z104" i="2" s="1"/>
  <c r="W190" i="2"/>
  <c r="X190" i="2" s="1"/>
  <c r="Z190" i="2" s="1"/>
  <c r="V53" i="2"/>
  <c r="X53" i="2" s="1"/>
  <c r="Z53" i="2" s="1"/>
  <c r="X189" i="2"/>
  <c r="Z189" i="2" s="1"/>
  <c r="X81" i="2"/>
  <c r="Z81" i="2" s="1"/>
  <c r="X158" i="2"/>
  <c r="Z158" i="2" s="1"/>
  <c r="X93" i="2"/>
  <c r="Z93" i="2" s="1"/>
  <c r="W86" i="2"/>
  <c r="X86" i="2" s="1"/>
  <c r="Z86" i="2" s="1"/>
  <c r="X28" i="2"/>
  <c r="Z28" i="2" s="1"/>
  <c r="V39" i="2"/>
  <c r="X39" i="2" s="1"/>
  <c r="Z39" i="2" s="1"/>
  <c r="X144" i="2"/>
  <c r="Z144" i="2" s="1"/>
  <c r="X145" i="2"/>
  <c r="Z145" i="2" s="1"/>
  <c r="X165" i="2"/>
  <c r="Z165" i="2" s="1"/>
  <c r="X19" i="2"/>
  <c r="Z19" i="2" s="1"/>
  <c r="X63" i="2"/>
  <c r="Z63" i="2" s="1"/>
  <c r="X43" i="2"/>
  <c r="Z43" i="2" s="1"/>
  <c r="X152" i="2"/>
  <c r="Z152" i="2" s="1"/>
  <c r="X117" i="2"/>
  <c r="Z117" i="2" s="1"/>
  <c r="W35" i="2"/>
  <c r="X35" i="2" s="1"/>
  <c r="Z35" i="2" s="1"/>
  <c r="W150" i="2"/>
  <c r="X150" i="2" s="1"/>
  <c r="Z150" i="2" s="1"/>
  <c r="X183" i="2"/>
  <c r="Z183" i="2" s="1"/>
  <c r="X78" i="2"/>
  <c r="Z78" i="2" s="1"/>
  <c r="W51" i="2"/>
  <c r="X51" i="2" s="1"/>
  <c r="Z51" i="2" s="1"/>
  <c r="X102" i="2"/>
  <c r="Z102" i="2" s="1"/>
  <c r="X82" i="2"/>
  <c r="Z82" i="2" s="1"/>
  <c r="W70" i="2"/>
  <c r="V70" i="2"/>
  <c r="V118" i="2"/>
  <c r="X118" i="2" s="1"/>
  <c r="Z118" i="2" s="1"/>
  <c r="W121" i="2"/>
  <c r="X121" i="2" s="1"/>
  <c r="Z121" i="2" s="1"/>
  <c r="X27" i="2"/>
  <c r="Z27" i="2" s="1"/>
  <c r="X107" i="2"/>
  <c r="Z107" i="2" s="1"/>
  <c r="W60" i="2"/>
  <c r="X60" i="2" s="1"/>
  <c r="Z60" i="2" s="1"/>
  <c r="X123" i="2"/>
  <c r="Z123" i="2" s="1"/>
  <c r="X11" i="2"/>
  <c r="Z11" i="2" s="1"/>
  <c r="X92" i="2"/>
  <c r="Z92" i="2" s="1"/>
  <c r="V47" i="2"/>
  <c r="X47" i="2" s="1"/>
  <c r="Z47" i="2" s="1"/>
  <c r="X120" i="2"/>
  <c r="Z120" i="2" s="1"/>
  <c r="X64" i="2"/>
  <c r="Z64" i="2" s="1"/>
  <c r="X119" i="2"/>
  <c r="Z119" i="2" s="1"/>
  <c r="V87" i="2"/>
  <c r="W87" i="2"/>
  <c r="X201" i="2"/>
  <c r="Z201" i="2" s="1"/>
  <c r="X181" i="2"/>
  <c r="Z181" i="2" s="1"/>
  <c r="X71" i="2"/>
  <c r="Z71" i="2" s="1"/>
  <c r="X178" i="2"/>
  <c r="Z178" i="2" s="1"/>
  <c r="W153" i="2"/>
  <c r="W132" i="2"/>
  <c r="X132" i="2" s="1"/>
  <c r="Z132" i="2" s="1"/>
  <c r="X159" i="2"/>
  <c r="Z159" i="2" s="1"/>
  <c r="W81" i="2"/>
  <c r="X103" i="2"/>
  <c r="Z103" i="2" s="1"/>
  <c r="W41" i="2"/>
  <c r="X41" i="2" s="1"/>
  <c r="Z41" i="2" s="1"/>
  <c r="W5" i="2"/>
  <c r="X59" i="2"/>
  <c r="Z59" i="2" s="1"/>
  <c r="W139" i="2"/>
  <c r="X139" i="2" s="1"/>
  <c r="Z139" i="2" s="1"/>
  <c r="W20" i="2"/>
  <c r="X20" i="2" s="1"/>
  <c r="Z20" i="2" s="1"/>
  <c r="X108" i="2"/>
  <c r="Z108" i="2" s="1"/>
  <c r="X74" i="2"/>
  <c r="Z74" i="2" s="1"/>
  <c r="X30" i="2"/>
  <c r="Z30" i="2" s="1"/>
  <c r="W54" i="2"/>
  <c r="X54" i="2" s="1"/>
  <c r="Z54" i="2" s="1"/>
  <c r="V179" i="2"/>
  <c r="X179" i="2" s="1"/>
  <c r="Z179" i="2" s="1"/>
  <c r="W189" i="2"/>
  <c r="W21" i="2"/>
  <c r="X21" i="2" s="1"/>
  <c r="Z21" i="2" s="1"/>
  <c r="X111" i="2"/>
  <c r="Z111" i="2" s="1"/>
  <c r="W13" i="2"/>
  <c r="X13" i="2" s="1"/>
  <c r="Z13" i="2" s="1"/>
  <c r="W186" i="2"/>
  <c r="X186" i="2" s="1"/>
  <c r="Z186" i="2" s="1"/>
  <c r="W175" i="2"/>
  <c r="X175" i="2" s="1"/>
  <c r="Z175" i="2" s="1"/>
  <c r="X151" i="2"/>
  <c r="Z151" i="2" s="1"/>
  <c r="X130" i="2"/>
  <c r="Z130" i="2" s="1"/>
  <c r="R3" i="2"/>
  <c r="V23" i="2"/>
  <c r="W23" i="2"/>
  <c r="X45" i="2"/>
  <c r="Z45" i="2" s="1"/>
  <c r="X96" i="2"/>
  <c r="Z96" i="2" s="1"/>
  <c r="X101" i="2"/>
  <c r="Z101" i="2" s="1"/>
  <c r="X57" i="2"/>
  <c r="Z57" i="2" s="1"/>
  <c r="W142" i="2"/>
  <c r="X142" i="2" s="1"/>
  <c r="Z142" i="2" s="1"/>
  <c r="W40" i="2"/>
  <c r="X40" i="2" s="1"/>
  <c r="Z40" i="2" s="1"/>
  <c r="W110" i="2"/>
  <c r="X110" i="2" s="1"/>
  <c r="Z110" i="2" s="1"/>
  <c r="X114" i="2"/>
  <c r="Z114" i="2" s="1"/>
  <c r="W90" i="2"/>
  <c r="X90" i="2" s="1"/>
  <c r="Z90" i="2" s="1"/>
  <c r="X169" i="2"/>
  <c r="Z169" i="2" s="1"/>
  <c r="X156" i="2"/>
  <c r="Z156" i="2" s="1"/>
  <c r="V193" i="2"/>
  <c r="X193" i="2" s="1"/>
  <c r="Z193" i="2" s="1"/>
  <c r="X99" i="2"/>
  <c r="Z99" i="2" s="1"/>
  <c r="W37" i="2"/>
  <c r="X37" i="2" s="1"/>
  <c r="Z37" i="2" s="1"/>
  <c r="X26" i="2"/>
  <c r="Z26" i="2" s="1"/>
  <c r="X80" i="2"/>
  <c r="Z80" i="2" s="1"/>
  <c r="X38" i="2"/>
  <c r="Z38" i="2" s="1"/>
  <c r="X195" i="2"/>
  <c r="Z195" i="2" s="1"/>
  <c r="W157" i="2"/>
  <c r="X157" i="2" s="1"/>
  <c r="Z157" i="2" s="1"/>
  <c r="W191" i="2"/>
  <c r="X191" i="2" s="1"/>
  <c r="Z191" i="2" s="1"/>
  <c r="X32" i="2"/>
  <c r="Z32" i="2" s="1"/>
  <c r="X17" i="2"/>
  <c r="Z17" i="2" s="1"/>
  <c r="X173" i="2"/>
  <c r="Z173" i="2" s="1"/>
  <c r="X155" i="2"/>
  <c r="Z155" i="2" s="1"/>
  <c r="X85" i="2"/>
  <c r="Z85" i="2" s="1"/>
  <c r="X138" i="2"/>
  <c r="Z138" i="2" s="1"/>
  <c r="X94" i="2"/>
  <c r="Z94" i="2" s="1"/>
  <c r="X72" i="2"/>
  <c r="Z72" i="2" s="1"/>
  <c r="X136" i="2"/>
  <c r="Z136" i="2" s="1"/>
  <c r="X182" i="2"/>
  <c r="Z182" i="2" s="1"/>
  <c r="X126" i="2"/>
  <c r="Z126" i="2" s="1"/>
  <c r="W115" i="2"/>
  <c r="X115" i="2" s="1"/>
  <c r="Z115" i="2" s="1"/>
  <c r="V133" i="2"/>
  <c r="W133" i="2"/>
  <c r="W10" i="2"/>
  <c r="X10" i="2" s="1"/>
  <c r="Z10" i="2" s="1"/>
  <c r="X112" i="2"/>
  <c r="Z112" i="2" s="1"/>
  <c r="W192" i="2"/>
  <c r="X192" i="2" s="1"/>
  <c r="Z192" i="2" s="1"/>
  <c r="W67" i="2"/>
  <c r="X67" i="2" s="1"/>
  <c r="Z67" i="2" s="1"/>
  <c r="W88" i="2"/>
  <c r="X88" i="2" s="1"/>
  <c r="Z88" i="2" s="1"/>
  <c r="X163" i="2"/>
  <c r="Z163" i="2" s="1"/>
  <c r="X50" i="2"/>
  <c r="Z50" i="2" s="1"/>
  <c r="X127" i="2"/>
  <c r="Z127" i="2" s="1"/>
  <c r="X36" i="2"/>
  <c r="Z36" i="2" s="1"/>
  <c r="X42" i="2"/>
  <c r="Z42" i="2" s="1"/>
  <c r="X125" i="2"/>
  <c r="Z125" i="2" s="1"/>
  <c r="X149" i="2"/>
  <c r="Z149" i="2" s="1"/>
  <c r="V137" i="2"/>
  <c r="W137" i="2"/>
  <c r="X23" i="2" l="1"/>
  <c r="Z23" i="2" s="1"/>
  <c r="X133" i="2"/>
  <c r="Z133" i="2" s="1"/>
  <c r="X137" i="2"/>
  <c r="Z137" i="2" s="1"/>
  <c r="X87" i="2"/>
  <c r="Z87" i="2" s="1"/>
  <c r="X70" i="2"/>
  <c r="Z70" i="2" s="1"/>
  <c r="V3" i="2"/>
  <c r="W3" i="2"/>
</calcChain>
</file>

<file path=xl/sharedStrings.xml><?xml version="1.0" encoding="utf-8"?>
<sst xmlns="http://schemas.openxmlformats.org/spreadsheetml/2006/main" count="508" uniqueCount="232">
  <si>
    <t>pathway</t>
  </si>
  <si>
    <t>CPC1</t>
  </si>
  <si>
    <t>CPC10</t>
  </si>
  <si>
    <t>CPC11</t>
  </si>
  <si>
    <t>CPC12</t>
  </si>
  <si>
    <t>CPC2</t>
  </si>
  <si>
    <t>CPC3</t>
  </si>
  <si>
    <t>CPC4</t>
  </si>
  <si>
    <t>CPC5</t>
  </si>
  <si>
    <t>CPC6</t>
  </si>
  <si>
    <t>CPC7</t>
  </si>
  <si>
    <t>CPC8</t>
  </si>
  <si>
    <t>CPC9</t>
  </si>
  <si>
    <t>[FeFe]GroupA1_Prototypical-evolving</t>
  </si>
  <si>
    <t>[FeFe]GroupA3_Bifurcating</t>
  </si>
  <si>
    <t>[NiFe]Group1b_Prototypical-consuming</t>
  </si>
  <si>
    <t>[NiFe]Group2b_Hiskinase-linked-sensing</t>
  </si>
  <si>
    <t>[NiFe]Group3d_NAD-coupled-bidirectional</t>
  </si>
  <si>
    <t>ko00010</t>
  </si>
  <si>
    <t>ko00020</t>
  </si>
  <si>
    <t>ko00030</t>
  </si>
  <si>
    <t>ko00040</t>
  </si>
  <si>
    <t>ko00051</t>
  </si>
  <si>
    <t>ko00052</t>
  </si>
  <si>
    <t>ko00053</t>
  </si>
  <si>
    <t>ko00061</t>
  </si>
  <si>
    <t>ko00071</t>
  </si>
  <si>
    <t>ko00072</t>
  </si>
  <si>
    <t>ko00100</t>
  </si>
  <si>
    <t>ko00120</t>
  </si>
  <si>
    <t>ko00121</t>
  </si>
  <si>
    <t>ko00130</t>
  </si>
  <si>
    <t>ko00140</t>
  </si>
  <si>
    <t>ko00190</t>
  </si>
  <si>
    <t>ko00194</t>
  </si>
  <si>
    <t>ko00195</t>
  </si>
  <si>
    <t>ko00199</t>
  </si>
  <si>
    <t>ko00220</t>
  </si>
  <si>
    <t>ko00230</t>
  </si>
  <si>
    <t>ko00240</t>
  </si>
  <si>
    <t>ko00250</t>
  </si>
  <si>
    <t>ko00260</t>
  </si>
  <si>
    <t>ko00261</t>
  </si>
  <si>
    <t>ko00270</t>
  </si>
  <si>
    <t>ko00280</t>
  </si>
  <si>
    <t>ko00281</t>
  </si>
  <si>
    <t>ko00290</t>
  </si>
  <si>
    <t>ko00300</t>
  </si>
  <si>
    <t>ko00310</t>
  </si>
  <si>
    <t>ko00311</t>
  </si>
  <si>
    <t>ko00330</t>
  </si>
  <si>
    <t>ko00340</t>
  </si>
  <si>
    <t>ko00350</t>
  </si>
  <si>
    <t>ko00360</t>
  </si>
  <si>
    <t>ko00361</t>
  </si>
  <si>
    <t>ko00362</t>
  </si>
  <si>
    <t>ko00363</t>
  </si>
  <si>
    <t>ko00364</t>
  </si>
  <si>
    <t>ko00365</t>
  </si>
  <si>
    <t>ko00380</t>
  </si>
  <si>
    <t>ko00400</t>
  </si>
  <si>
    <t>ko00401</t>
  </si>
  <si>
    <t>ko00404</t>
  </si>
  <si>
    <t>ko00410</t>
  </si>
  <si>
    <t>ko00430</t>
  </si>
  <si>
    <t>ko00440</t>
  </si>
  <si>
    <t>ko00450</t>
  </si>
  <si>
    <t>ko00471</t>
  </si>
  <si>
    <t>ko00472</t>
  </si>
  <si>
    <t>ko00473</t>
  </si>
  <si>
    <t>ko00480</t>
  </si>
  <si>
    <t>ko00500</t>
  </si>
  <si>
    <t>ko00511</t>
  </si>
  <si>
    <t>ko00520</t>
  </si>
  <si>
    <t>ko00521</t>
  </si>
  <si>
    <t>ko00523</t>
  </si>
  <si>
    <t>ko00531</t>
  </si>
  <si>
    <t>ko00536</t>
  </si>
  <si>
    <t>ko00540</t>
  </si>
  <si>
    <t>ko00550</t>
  </si>
  <si>
    <t>ko00561</t>
  </si>
  <si>
    <t>ko00562</t>
  </si>
  <si>
    <t>ko00564</t>
  </si>
  <si>
    <t>ko00571</t>
  </si>
  <si>
    <t>ko00572</t>
  </si>
  <si>
    <t>ko00600</t>
  </si>
  <si>
    <t>ko00620</t>
  </si>
  <si>
    <t>ko00621</t>
  </si>
  <si>
    <t>ko00622</t>
  </si>
  <si>
    <t>ko00623</t>
  </si>
  <si>
    <t>ko00624</t>
  </si>
  <si>
    <t>ko00626</t>
  </si>
  <si>
    <t>ko00627</t>
  </si>
  <si>
    <t>ko00630</t>
  </si>
  <si>
    <t>ko00633</t>
  </si>
  <si>
    <t>ko00640</t>
  </si>
  <si>
    <t>ko00642</t>
  </si>
  <si>
    <t>ko00643</t>
  </si>
  <si>
    <t>ko00650</t>
  </si>
  <si>
    <t>ko00660</t>
  </si>
  <si>
    <t>ko00670</t>
  </si>
  <si>
    <t>ko00680</t>
  </si>
  <si>
    <t>ko00710</t>
  </si>
  <si>
    <t>ko00720</t>
  </si>
  <si>
    <t>ko00730</t>
  </si>
  <si>
    <t>ko00740</t>
  </si>
  <si>
    <t>ko00750</t>
  </si>
  <si>
    <t>ko00760</t>
  </si>
  <si>
    <t>ko00770</t>
  </si>
  <si>
    <t>ko00780</t>
  </si>
  <si>
    <t>ko00785</t>
  </si>
  <si>
    <t>ko00790</t>
  </si>
  <si>
    <t>ko00791</t>
  </si>
  <si>
    <t>ko00830</t>
  </si>
  <si>
    <t>ko00860</t>
  </si>
  <si>
    <t>ko00900</t>
  </si>
  <si>
    <t>ko00901</t>
  </si>
  <si>
    <t>ko00903</t>
  </si>
  <si>
    <t>ko00906</t>
  </si>
  <si>
    <t>ko00909</t>
  </si>
  <si>
    <t>ko00910</t>
  </si>
  <si>
    <t>ko00920</t>
  </si>
  <si>
    <t>ko00930</t>
  </si>
  <si>
    <t>ko00940</t>
  </si>
  <si>
    <t>ko00943</t>
  </si>
  <si>
    <t>ko00960</t>
  </si>
  <si>
    <t>ko00965</t>
  </si>
  <si>
    <t>ko00970</t>
  </si>
  <si>
    <t>ko00983</t>
  </si>
  <si>
    <t>ko00984</t>
  </si>
  <si>
    <t>ko00998</t>
  </si>
  <si>
    <t>ko01001</t>
  </si>
  <si>
    <t>ko01002</t>
  </si>
  <si>
    <t>ko01003</t>
  </si>
  <si>
    <t>ko01004</t>
  </si>
  <si>
    <t>ko01005</t>
  </si>
  <si>
    <t>ko01006</t>
  </si>
  <si>
    <t>ko01007</t>
  </si>
  <si>
    <t>ko01008</t>
  </si>
  <si>
    <t>ko01009</t>
  </si>
  <si>
    <t>ko01011</t>
  </si>
  <si>
    <t>ko01051</t>
  </si>
  <si>
    <t>ko01053</t>
  </si>
  <si>
    <t>ko01054</t>
  </si>
  <si>
    <t>ko01501</t>
  </si>
  <si>
    <t>ko01503</t>
  </si>
  <si>
    <t>ko01504</t>
  </si>
  <si>
    <t>ko01524</t>
  </si>
  <si>
    <t>ko02000</t>
  </si>
  <si>
    <t>ko02010</t>
  </si>
  <si>
    <t>ko02020</t>
  </si>
  <si>
    <t>ko02022</t>
  </si>
  <si>
    <t>ko02024</t>
  </si>
  <si>
    <t>ko02026</t>
  </si>
  <si>
    <t>ko02030</t>
  </si>
  <si>
    <t>ko02035</t>
  </si>
  <si>
    <t>ko02040</t>
  </si>
  <si>
    <t>ko02042</t>
  </si>
  <si>
    <t>ko02044</t>
  </si>
  <si>
    <t>ko02048</t>
  </si>
  <si>
    <t>ko02060</t>
  </si>
  <si>
    <t>ko03000</t>
  </si>
  <si>
    <t>ko03009</t>
  </si>
  <si>
    <t>ko03010</t>
  </si>
  <si>
    <t>ko03011</t>
  </si>
  <si>
    <t>ko03012</t>
  </si>
  <si>
    <t>ko03015</t>
  </si>
  <si>
    <t>ko03016</t>
  </si>
  <si>
    <t>ko03019</t>
  </si>
  <si>
    <t>ko03021</t>
  </si>
  <si>
    <t>ko03029</t>
  </si>
  <si>
    <t>ko03030</t>
  </si>
  <si>
    <t>ko03032</t>
  </si>
  <si>
    <t>ko03036</t>
  </si>
  <si>
    <t>ko03051</t>
  </si>
  <si>
    <t>ko03060</t>
  </si>
  <si>
    <t>ko03070</t>
  </si>
  <si>
    <t>ko03110</t>
  </si>
  <si>
    <t>ko03400</t>
  </si>
  <si>
    <t>ko03430</t>
  </si>
  <si>
    <t>ko04016</t>
  </si>
  <si>
    <t>ko04020</t>
  </si>
  <si>
    <t>ko04040</t>
  </si>
  <si>
    <t>ko04112</t>
  </si>
  <si>
    <t>ko04121</t>
  </si>
  <si>
    <t>ko04122</t>
  </si>
  <si>
    <t>ko04131</t>
  </si>
  <si>
    <t>ko04142</t>
  </si>
  <si>
    <t>ko04146</t>
  </si>
  <si>
    <t>ko04147</t>
  </si>
  <si>
    <t>ko04514</t>
  </si>
  <si>
    <t>ko04626</t>
  </si>
  <si>
    <t>ko04723</t>
  </si>
  <si>
    <t>ko04744</t>
  </si>
  <si>
    <t>ko04812</t>
  </si>
  <si>
    <t>ko04928</t>
  </si>
  <si>
    <t>ko04978</t>
  </si>
  <si>
    <t>ko05100</t>
  </si>
  <si>
    <t>ko05111</t>
  </si>
  <si>
    <t>ko05130</t>
  </si>
  <si>
    <t>ko05132</t>
  </si>
  <si>
    <t>ko05133</t>
  </si>
  <si>
    <t>ko05134</t>
  </si>
  <si>
    <t>ko05143</t>
  </si>
  <si>
    <t>ko05150</t>
  </si>
  <si>
    <t>ko05204</t>
  </si>
  <si>
    <t>ko05322</t>
  </si>
  <si>
    <t>motility_general</t>
  </si>
  <si>
    <t>spore_formation</t>
  </si>
  <si>
    <t>spore_maintinence</t>
  </si>
  <si>
    <t>stress_tolerance</t>
  </si>
  <si>
    <t>Water</t>
  </si>
  <si>
    <t>UP</t>
  </si>
  <si>
    <t>Water_total</t>
  </si>
  <si>
    <t>UP_total</t>
  </si>
  <si>
    <t>-800_total</t>
  </si>
  <si>
    <t>-900_total</t>
  </si>
  <si>
    <t>Water_prop</t>
  </si>
  <si>
    <t>UP_prop</t>
  </si>
  <si>
    <t>-800_pro</t>
  </si>
  <si>
    <t>-900_prop</t>
  </si>
  <si>
    <t>Allpathways</t>
  </si>
  <si>
    <t>Treatment means</t>
  </si>
  <si>
    <t>Treatment proportions</t>
  </si>
  <si>
    <t>SD(prop)</t>
  </si>
  <si>
    <t>Mean(prop)</t>
  </si>
  <si>
    <t>All</t>
  </si>
  <si>
    <t>CoVar(SD(prop)/Mean(prop))</t>
  </si>
  <si>
    <t>Bias(sqrt(K-habitats/total individuals)</t>
  </si>
  <si>
    <t>Corrected(CoVar-Bias)</t>
  </si>
  <si>
    <t>Habitat</t>
  </si>
  <si>
    <t>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</si>
</sst>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4" fillId="0" borderId="0" xfId="0" applyFont="1"/>
    <xf numFmtId="0" fontId="14" fillId="0" borderId="0" xfId="0" applyFont="1" applyBorder="1"/>
    <xf numFmtId="0" fontId="14" fillId="0" borderId="16" xfId="0" applyFont="1" applyBorder="1"/>
    <xf numFmtId="0" fontId="0" fillId="33" borderId="11" xfId="0" applyFill="1" applyBorder="1"/>
    <xf numFmtId="0" fontId="14" fillId="33" borderId="11" xfId="0" applyFont="1" applyFill="1" applyBorder="1"/>
    <xf numFmtId="0" fontId="0" fillId="33" borderId="12" xfId="0" applyFill="1" applyBorder="1"/>
    <xf numFmtId="0" fontId="0" fillId="33" borderId="0" xfId="0" applyFill="1"/>
    <xf numFmtId="0" fontId="16" fillId="0" borderId="18" xfId="0" applyFont="1" applyBorder="1"/>
    <xf numFmtId="0" fontId="0" fillId="0" borderId="18" xfId="0" applyBorder="1"/>
    <xf numFmtId="0" fontId="14" fillId="0" borderId="18" xfId="0" applyFont="1" applyBorder="1"/>
    <xf numFmtId="0" fontId="0" fillId="0" borderId="19" xfId="0" applyBorder="1"/>
    <xf numFmtId="0" fontId="14" fillId="0" borderId="19" xfId="0" applyFont="1" applyBorder="1"/>
    <xf numFmtId="0" fontId="0" fillId="0" borderId="19" xfId="0" quotePrefix="1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5" xfId="0" quotePrefix="1" applyBorder="1"/>
    <xf numFmtId="0" fontId="0" fillId="0" borderId="26" xfId="0" applyBorder="1"/>
    <xf numFmtId="0" fontId="0" fillId="0" borderId="24" xfId="0" applyBorder="1"/>
    <xf numFmtId="0" fontId="16" fillId="0" borderId="19" xfId="0" applyFont="1" applyBorder="1"/>
    <xf numFmtId="0" fontId="16" fillId="33" borderId="24" xfId="0" applyFont="1" applyFill="1" applyBorder="1"/>
    <xf numFmtId="0" fontId="16" fillId="0" borderId="25" xfId="0" applyFont="1" applyBorder="1"/>
    <xf numFmtId="0" fontId="16" fillId="0" borderId="26" xfId="0" applyFont="1" applyBorder="1"/>
    <xf numFmtId="0" fontId="16" fillId="0" borderId="24" xfId="0" applyFont="1" applyBorder="1"/>
    <xf numFmtId="0" fontId="0" fillId="33" borderId="24" xfId="0" applyFill="1" applyBorder="1"/>
    <xf numFmtId="0" fontId="0" fillId="0" borderId="25" xfId="0" applyBorder="1"/>
    <xf numFmtId="0" fontId="0" fillId="0" borderId="24" xfId="0" applyFill="1" applyBorder="1"/>
    <xf numFmtId="0" fontId="0" fillId="33" borderId="27" xfId="0" applyFill="1" applyBorder="1"/>
    <xf numFmtId="0" fontId="0" fillId="0" borderId="28" xfId="0" applyBorder="1"/>
    <xf numFmtId="0" fontId="0" fillId="0" borderId="27" xfId="0" applyFill="1" applyBorder="1"/>
    <xf numFmtId="0" fontId="0" fillId="0" borderId="27" xfId="0" applyBorder="1"/>
    <xf numFmtId="0" fontId="0" fillId="33" borderId="27" xfId="0" applyFont="1" applyFill="1" applyBorder="1"/>
    <xf numFmtId="0" fontId="0" fillId="0" borderId="28" xfId="0" applyFont="1" applyBorder="1"/>
    <xf numFmtId="0" fontId="0" fillId="0" borderId="29" xfId="0" applyFont="1" applyBorder="1"/>
    <xf numFmtId="0" fontId="0" fillId="0" borderId="27" xfId="0" applyFont="1" applyBorder="1"/>
    <xf numFmtId="0" fontId="0" fillId="0" borderId="29" xfId="0" applyBorder="1"/>
    <xf numFmtId="0" fontId="0" fillId="0" borderId="26" xfId="0" applyFill="1" applyBorder="1"/>
    <xf numFmtId="0" fontId="0" fillId="0" borderId="29" xfId="0" applyFill="1" applyBorder="1"/>
    <xf numFmtId="0" fontId="16" fillId="33" borderId="10" xfId="0" applyFont="1" applyFill="1" applyBorder="1"/>
    <xf numFmtId="0" fontId="0" fillId="33" borderId="20" xfId="0" applyFill="1" applyBorder="1" applyAlignment="1">
      <alignment horizontal="center"/>
    </xf>
    <xf numFmtId="0" fontId="0" fillId="33" borderId="18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9"/>
  <sheetViews>
    <sheetView workbookViewId="0">
      <selection sqref="A1:XFD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45</v>
      </c>
      <c r="M2">
        <v>0</v>
      </c>
    </row>
    <row r="3" spans="1:13" x14ac:dyDescent="0.25">
      <c r="A3" t="s">
        <v>14</v>
      </c>
      <c r="B3">
        <v>286.75</v>
      </c>
      <c r="C3">
        <v>0</v>
      </c>
      <c r="D3">
        <v>0</v>
      </c>
      <c r="E3">
        <v>0</v>
      </c>
      <c r="F3">
        <v>446.5</v>
      </c>
      <c r="G3">
        <v>106.25</v>
      </c>
      <c r="H3">
        <v>0</v>
      </c>
      <c r="I3">
        <v>0</v>
      </c>
      <c r="J3">
        <v>285.75</v>
      </c>
      <c r="K3">
        <v>0</v>
      </c>
      <c r="L3">
        <v>817.16250000000002</v>
      </c>
      <c r="M3">
        <v>0</v>
      </c>
    </row>
    <row r="4" spans="1:13" x14ac:dyDescent="0.25">
      <c r="A4" t="s">
        <v>15</v>
      </c>
      <c r="B4">
        <v>728.25</v>
      </c>
      <c r="C4">
        <v>1.75</v>
      </c>
      <c r="D4">
        <v>9</v>
      </c>
      <c r="E4">
        <v>0</v>
      </c>
      <c r="F4">
        <v>3386.08</v>
      </c>
      <c r="G4">
        <v>1354.75</v>
      </c>
      <c r="H4">
        <v>7755.75</v>
      </c>
      <c r="I4">
        <v>6235</v>
      </c>
      <c r="J4">
        <v>6838.5</v>
      </c>
      <c r="K4">
        <v>13073.75</v>
      </c>
      <c r="L4">
        <v>994.75</v>
      </c>
      <c r="M4">
        <v>6</v>
      </c>
    </row>
    <row r="5" spans="1:13" x14ac:dyDescent="0.25">
      <c r="A5" t="s">
        <v>16</v>
      </c>
      <c r="B5">
        <v>88</v>
      </c>
      <c r="C5">
        <v>0</v>
      </c>
      <c r="D5">
        <v>0</v>
      </c>
      <c r="E5">
        <v>0</v>
      </c>
      <c r="F5">
        <v>20</v>
      </c>
      <c r="G5">
        <v>0</v>
      </c>
      <c r="H5">
        <v>0</v>
      </c>
      <c r="I5">
        <v>0</v>
      </c>
      <c r="J5">
        <v>8</v>
      </c>
      <c r="K5">
        <v>0</v>
      </c>
      <c r="L5">
        <v>69</v>
      </c>
      <c r="M5">
        <v>0</v>
      </c>
    </row>
    <row r="6" spans="1:13" x14ac:dyDescent="0.25">
      <c r="A6" t="s">
        <v>17</v>
      </c>
      <c r="B6">
        <v>242.5</v>
      </c>
      <c r="C6">
        <v>0</v>
      </c>
      <c r="D6">
        <v>0</v>
      </c>
      <c r="E6">
        <v>47</v>
      </c>
      <c r="F6">
        <v>390.5</v>
      </c>
      <c r="G6">
        <v>78.5</v>
      </c>
      <c r="H6">
        <v>484.34</v>
      </c>
      <c r="I6">
        <v>115.33</v>
      </c>
      <c r="J6">
        <v>41.01</v>
      </c>
      <c r="K6">
        <v>142</v>
      </c>
      <c r="L6">
        <v>1823.5</v>
      </c>
      <c r="M6">
        <v>0</v>
      </c>
    </row>
    <row r="7" spans="1:13" x14ac:dyDescent="0.25">
      <c r="A7" t="s">
        <v>18</v>
      </c>
      <c r="B7">
        <v>24858.428800000002</v>
      </c>
      <c r="C7">
        <v>4235.9867000000004</v>
      </c>
      <c r="D7">
        <v>6407.3</v>
      </c>
      <c r="E7">
        <v>5495.6962000000003</v>
      </c>
      <c r="F7">
        <v>17213.458999999999</v>
      </c>
      <c r="G7">
        <v>8071.2255999999998</v>
      </c>
      <c r="H7">
        <v>17010.189399999999</v>
      </c>
      <c r="I7">
        <v>10845.699000000001</v>
      </c>
      <c r="J7">
        <v>12825.917299999999</v>
      </c>
      <c r="K7">
        <v>13681.2644</v>
      </c>
      <c r="L7">
        <v>19992.679400000001</v>
      </c>
      <c r="M7">
        <v>10403.442300000001</v>
      </c>
    </row>
    <row r="8" spans="1:13" x14ac:dyDescent="0.25">
      <c r="A8" t="s">
        <v>19</v>
      </c>
      <c r="B8">
        <v>36881.201699999998</v>
      </c>
      <c r="C8">
        <v>5484.9759999999997</v>
      </c>
      <c r="D8">
        <v>9253.5133000000005</v>
      </c>
      <c r="E8">
        <v>7256.0466999999999</v>
      </c>
      <c r="F8">
        <v>24337.903699999999</v>
      </c>
      <c r="G8">
        <v>11629.056699999999</v>
      </c>
      <c r="H8">
        <v>23778.195299999999</v>
      </c>
      <c r="I8">
        <v>15552.873</v>
      </c>
      <c r="J8">
        <v>19875.894</v>
      </c>
      <c r="K8">
        <v>21667.75</v>
      </c>
      <c r="L8">
        <v>27743.1</v>
      </c>
      <c r="M8">
        <v>13281.1333</v>
      </c>
    </row>
    <row r="9" spans="1:13" x14ac:dyDescent="0.25">
      <c r="A9" t="s">
        <v>20</v>
      </c>
      <c r="B9">
        <v>21224.6976</v>
      </c>
      <c r="C9">
        <v>3679.145</v>
      </c>
      <c r="D9">
        <v>5792.1166999999996</v>
      </c>
      <c r="E9">
        <v>3902.4095000000002</v>
      </c>
      <c r="F9">
        <v>13648.109</v>
      </c>
      <c r="G9">
        <v>6377.7969000000003</v>
      </c>
      <c r="H9">
        <v>12882.1543</v>
      </c>
      <c r="I9">
        <v>8018.6745000000001</v>
      </c>
      <c r="J9">
        <v>8860.2528999999995</v>
      </c>
      <c r="K9">
        <v>9577.8155000000006</v>
      </c>
      <c r="L9">
        <v>14387.960499999999</v>
      </c>
      <c r="M9">
        <v>6988.2857000000004</v>
      </c>
    </row>
    <row r="10" spans="1:13" x14ac:dyDescent="0.25">
      <c r="A10" t="s">
        <v>21</v>
      </c>
      <c r="B10">
        <v>5171.9486999999999</v>
      </c>
      <c r="C10">
        <v>1645.9148</v>
      </c>
      <c r="D10">
        <v>2690.0450000000001</v>
      </c>
      <c r="E10">
        <v>1415.5050000000001</v>
      </c>
      <c r="F10">
        <v>3608.3112000000001</v>
      </c>
      <c r="G10">
        <v>1670.5807</v>
      </c>
      <c r="H10">
        <v>3718.4452000000001</v>
      </c>
      <c r="I10">
        <v>1806.9079999999999</v>
      </c>
      <c r="J10">
        <v>2569.991</v>
      </c>
      <c r="K10">
        <v>2345.8188</v>
      </c>
      <c r="L10">
        <v>4013.2352000000001</v>
      </c>
      <c r="M10">
        <v>2352.9499999999998</v>
      </c>
    </row>
    <row r="11" spans="1:13" x14ac:dyDescent="0.25">
      <c r="A11" t="s">
        <v>22</v>
      </c>
      <c r="B11">
        <v>8459.1164000000008</v>
      </c>
      <c r="C11">
        <v>2443.4699999999998</v>
      </c>
      <c r="D11">
        <v>2771.7673</v>
      </c>
      <c r="E11">
        <v>1871.6</v>
      </c>
      <c r="F11">
        <v>6009.3375999999998</v>
      </c>
      <c r="G11">
        <v>2781.9843999999998</v>
      </c>
      <c r="H11">
        <v>5980.2873</v>
      </c>
      <c r="I11">
        <v>3641.3326999999999</v>
      </c>
      <c r="J11">
        <v>3987.7658000000001</v>
      </c>
      <c r="K11">
        <v>4407.75</v>
      </c>
      <c r="L11">
        <v>7940.0061999999998</v>
      </c>
      <c r="M11">
        <v>3984.6363999999999</v>
      </c>
    </row>
    <row r="12" spans="1:13" x14ac:dyDescent="0.25">
      <c r="A12" t="s">
        <v>23</v>
      </c>
      <c r="B12">
        <v>10045.9013</v>
      </c>
      <c r="C12">
        <v>2626.9526000000001</v>
      </c>
      <c r="D12">
        <v>3419.1</v>
      </c>
      <c r="E12">
        <v>1856.7744</v>
      </c>
      <c r="F12">
        <v>6256.0392000000002</v>
      </c>
      <c r="G12">
        <v>2904.0207999999998</v>
      </c>
      <c r="H12">
        <v>6054.2309999999998</v>
      </c>
      <c r="I12">
        <v>3571.8371999999999</v>
      </c>
      <c r="J12">
        <v>4247.0092000000004</v>
      </c>
      <c r="K12">
        <v>4140.5321000000004</v>
      </c>
      <c r="L12">
        <v>7210.5838000000003</v>
      </c>
      <c r="M12">
        <v>4352.4871999999996</v>
      </c>
    </row>
    <row r="13" spans="1:13" x14ac:dyDescent="0.25">
      <c r="A13" t="s">
        <v>24</v>
      </c>
      <c r="B13">
        <v>4667.6220000000003</v>
      </c>
      <c r="C13">
        <v>1795.0572</v>
      </c>
      <c r="D13">
        <v>1302.0039999999999</v>
      </c>
      <c r="E13">
        <v>2080.94</v>
      </c>
      <c r="F13">
        <v>4228.1679999999997</v>
      </c>
      <c r="G13">
        <v>1932.1243999999999</v>
      </c>
      <c r="H13">
        <v>4759.9488000000001</v>
      </c>
      <c r="I13">
        <v>3037.1851999999999</v>
      </c>
      <c r="J13">
        <v>2745.4679999999998</v>
      </c>
      <c r="K13">
        <v>3128.89</v>
      </c>
      <c r="L13">
        <v>4971.1736000000001</v>
      </c>
      <c r="M13">
        <v>2270.6799999999998</v>
      </c>
    </row>
    <row r="14" spans="1:13" x14ac:dyDescent="0.25">
      <c r="A14" t="s">
        <v>25</v>
      </c>
      <c r="B14">
        <v>42732.25</v>
      </c>
      <c r="C14">
        <v>0</v>
      </c>
      <c r="D14">
        <v>11278.9095</v>
      </c>
      <c r="E14">
        <v>8928.2142999999996</v>
      </c>
      <c r="F14">
        <v>29108.233800000002</v>
      </c>
      <c r="G14">
        <v>13566.7629</v>
      </c>
      <c r="H14">
        <v>27932.29</v>
      </c>
      <c r="I14">
        <v>17460.417099999999</v>
      </c>
      <c r="J14">
        <v>21701.512900000002</v>
      </c>
      <c r="K14">
        <v>21608.309499999999</v>
      </c>
      <c r="L14">
        <v>33178.715700000001</v>
      </c>
      <c r="M14">
        <v>15854.142900000001</v>
      </c>
    </row>
    <row r="15" spans="1:13" x14ac:dyDescent="0.25">
      <c r="A15" t="s">
        <v>26</v>
      </c>
      <c r="B15">
        <v>19302.4414</v>
      </c>
      <c r="C15">
        <v>2557.3517000000002</v>
      </c>
      <c r="D15">
        <v>6921.3482999999997</v>
      </c>
      <c r="E15">
        <v>7601.1414000000004</v>
      </c>
      <c r="F15">
        <v>16531.3272</v>
      </c>
      <c r="G15">
        <v>7876.5492999999997</v>
      </c>
      <c r="H15">
        <v>21767.989300000001</v>
      </c>
      <c r="I15">
        <v>12752.2783</v>
      </c>
      <c r="J15">
        <v>10578.119699999999</v>
      </c>
      <c r="K15">
        <v>14630.956899999999</v>
      </c>
      <c r="L15">
        <v>19686.027900000001</v>
      </c>
      <c r="M15">
        <v>15722.689700000001</v>
      </c>
    </row>
    <row r="16" spans="1:13" x14ac:dyDescent="0.25">
      <c r="A16" t="s">
        <v>27</v>
      </c>
      <c r="B16">
        <v>48497.862500000003</v>
      </c>
      <c r="C16">
        <v>4783.8024999999998</v>
      </c>
      <c r="D16">
        <v>14547.7</v>
      </c>
      <c r="E16">
        <v>17209.025000000001</v>
      </c>
      <c r="F16">
        <v>41070.230000000003</v>
      </c>
      <c r="G16">
        <v>19871.657500000001</v>
      </c>
      <c r="H16">
        <v>44353.27</v>
      </c>
      <c r="I16">
        <v>25209.84</v>
      </c>
      <c r="J16">
        <v>26123.119999999999</v>
      </c>
      <c r="K16">
        <v>28320.9375</v>
      </c>
      <c r="L16">
        <v>41559.71</v>
      </c>
      <c r="M16">
        <v>35900.5</v>
      </c>
    </row>
    <row r="17" spans="1:13" x14ac:dyDescent="0.25">
      <c r="A17" t="s">
        <v>28</v>
      </c>
      <c r="B17">
        <v>0</v>
      </c>
      <c r="C17">
        <v>29.470600000000001</v>
      </c>
      <c r="D17">
        <v>4.1764999999999999</v>
      </c>
      <c r="E17">
        <v>0</v>
      </c>
      <c r="F17">
        <v>4.7647000000000004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29</v>
      </c>
      <c r="B18">
        <v>406.05560000000003</v>
      </c>
      <c r="C18">
        <v>77.432199999999995</v>
      </c>
      <c r="D18">
        <v>66.222200000000001</v>
      </c>
      <c r="E18">
        <v>458.44439999999997</v>
      </c>
      <c r="F18">
        <v>491</v>
      </c>
      <c r="G18">
        <v>322.92559999999997</v>
      </c>
      <c r="H18">
        <v>558.64890000000003</v>
      </c>
      <c r="I18">
        <v>257.31439999999998</v>
      </c>
      <c r="J18">
        <v>112.3344</v>
      </c>
      <c r="K18">
        <v>454</v>
      </c>
      <c r="L18">
        <v>644.55560000000003</v>
      </c>
      <c r="M18">
        <v>49.1111</v>
      </c>
    </row>
    <row r="19" spans="1:13" x14ac:dyDescent="0.25">
      <c r="A19" t="s">
        <v>30</v>
      </c>
      <c r="B19">
        <v>8741.2713999999996</v>
      </c>
      <c r="C19">
        <v>553.09569999999997</v>
      </c>
      <c r="D19">
        <v>1995.9142999999999</v>
      </c>
      <c r="E19">
        <v>2780.8856999999998</v>
      </c>
      <c r="F19">
        <v>7233.7013999999999</v>
      </c>
      <c r="G19">
        <v>3505.95</v>
      </c>
      <c r="H19">
        <v>10827.204299999999</v>
      </c>
      <c r="I19">
        <v>7313.2885999999999</v>
      </c>
      <c r="J19">
        <v>6617.9513999999999</v>
      </c>
      <c r="K19">
        <v>11509.5</v>
      </c>
      <c r="L19">
        <v>9522.6442999999999</v>
      </c>
      <c r="M19">
        <v>2322.1428999999998</v>
      </c>
    </row>
    <row r="20" spans="1:13" x14ac:dyDescent="0.25">
      <c r="A20" t="s">
        <v>31</v>
      </c>
      <c r="B20">
        <v>18927.381000000001</v>
      </c>
      <c r="C20">
        <v>2075.2793000000001</v>
      </c>
      <c r="D20">
        <v>4948.2448000000004</v>
      </c>
      <c r="E20">
        <v>2207.6723999999999</v>
      </c>
      <c r="F20">
        <v>11304.758599999999</v>
      </c>
      <c r="G20">
        <v>5509.7278999999999</v>
      </c>
      <c r="H20">
        <v>8916.3351999999995</v>
      </c>
      <c r="I20">
        <v>6025.3023999999996</v>
      </c>
      <c r="J20">
        <v>7594.3579</v>
      </c>
      <c r="K20">
        <v>7961.2672000000002</v>
      </c>
      <c r="L20">
        <v>11449.3362</v>
      </c>
      <c r="M20">
        <v>7162.8966</v>
      </c>
    </row>
    <row r="21" spans="1:13" x14ac:dyDescent="0.25">
      <c r="A21" t="s">
        <v>32</v>
      </c>
      <c r="B21">
        <v>44.987499999999997</v>
      </c>
      <c r="C21">
        <v>70.787099999999995</v>
      </c>
      <c r="D21">
        <v>327.51670000000001</v>
      </c>
      <c r="E21">
        <v>53.05</v>
      </c>
      <c r="F21">
        <v>73.773300000000006</v>
      </c>
      <c r="G21">
        <v>13.466699999999999</v>
      </c>
      <c r="H21">
        <v>327.87</v>
      </c>
      <c r="I21">
        <v>53.204599999999999</v>
      </c>
      <c r="J21">
        <v>54.168300000000002</v>
      </c>
      <c r="K21">
        <v>123.5625</v>
      </c>
      <c r="L21">
        <v>353.9554</v>
      </c>
      <c r="M21">
        <v>106.58329999999999</v>
      </c>
    </row>
    <row r="22" spans="1:13" x14ac:dyDescent="0.25">
      <c r="A22" t="s">
        <v>33</v>
      </c>
      <c r="B22">
        <v>16535.25</v>
      </c>
      <c r="C22">
        <v>2579.7381</v>
      </c>
      <c r="D22">
        <v>4221.0317999999997</v>
      </c>
      <c r="E22">
        <v>3568.5495000000001</v>
      </c>
      <c r="F22">
        <v>10863.3691</v>
      </c>
      <c r="G22">
        <v>5142.6196</v>
      </c>
      <c r="H22">
        <v>13139.607</v>
      </c>
      <c r="I22">
        <v>8768.6427000000003</v>
      </c>
      <c r="J22">
        <v>9408.9207000000006</v>
      </c>
      <c r="K22">
        <v>12246.397199999999</v>
      </c>
      <c r="L22">
        <v>13919.040499999999</v>
      </c>
      <c r="M22">
        <v>5368.5047000000004</v>
      </c>
    </row>
    <row r="23" spans="1:13" x14ac:dyDescent="0.25">
      <c r="A23" t="s">
        <v>34</v>
      </c>
      <c r="B23">
        <v>7092.6094000000003</v>
      </c>
      <c r="C23">
        <v>774.34429999999998</v>
      </c>
      <c r="D23">
        <v>1804.2725</v>
      </c>
      <c r="E23">
        <v>1610.8072</v>
      </c>
      <c r="F23">
        <v>4613.7352000000001</v>
      </c>
      <c r="G23">
        <v>2130.6030000000001</v>
      </c>
      <c r="H23">
        <v>4608.4955</v>
      </c>
      <c r="I23">
        <v>2846.9960999999998</v>
      </c>
      <c r="J23">
        <v>3487.1651000000002</v>
      </c>
      <c r="K23">
        <v>3873.7645000000002</v>
      </c>
      <c r="L23">
        <v>6070.8019000000004</v>
      </c>
      <c r="M23">
        <v>2861.5506999999998</v>
      </c>
    </row>
    <row r="24" spans="1:13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9014.2330999999995</v>
      </c>
      <c r="G24">
        <v>0</v>
      </c>
      <c r="H24">
        <v>0</v>
      </c>
      <c r="I24">
        <v>0</v>
      </c>
      <c r="J24">
        <v>0</v>
      </c>
      <c r="K24">
        <v>0</v>
      </c>
      <c r="L24">
        <v>11921.338100000001</v>
      </c>
      <c r="M24">
        <v>0</v>
      </c>
    </row>
    <row r="25" spans="1:13" x14ac:dyDescent="0.25">
      <c r="A25" t="s">
        <v>36</v>
      </c>
      <c r="B25">
        <v>21.941199999999998</v>
      </c>
      <c r="C25">
        <v>0</v>
      </c>
      <c r="D25">
        <v>13.9582</v>
      </c>
      <c r="E25">
        <v>34.604700000000001</v>
      </c>
      <c r="F25">
        <v>29.1143</v>
      </c>
      <c r="G25">
        <v>15.7941</v>
      </c>
      <c r="H25">
        <v>105.30880000000001</v>
      </c>
      <c r="I25">
        <v>106.25</v>
      </c>
      <c r="J25">
        <v>10.7118</v>
      </c>
      <c r="K25">
        <v>105.94410000000001</v>
      </c>
      <c r="L25">
        <v>127.6476</v>
      </c>
      <c r="M25">
        <v>0</v>
      </c>
    </row>
    <row r="26" spans="1:13" x14ac:dyDescent="0.25">
      <c r="A26" t="s">
        <v>37</v>
      </c>
      <c r="B26">
        <v>25950.813300000002</v>
      </c>
      <c r="C26">
        <v>3301.6696999999999</v>
      </c>
      <c r="D26">
        <v>6090.4966999999997</v>
      </c>
      <c r="E26">
        <v>5837.6333000000004</v>
      </c>
      <c r="F26">
        <v>18599.6973</v>
      </c>
      <c r="G26">
        <v>8782.9627</v>
      </c>
      <c r="H26">
        <v>16825.068299999999</v>
      </c>
      <c r="I26">
        <v>10878.329299999999</v>
      </c>
      <c r="J26">
        <v>12517.371999999999</v>
      </c>
      <c r="K26">
        <v>13783.1</v>
      </c>
      <c r="L26">
        <v>18654.718700000001</v>
      </c>
      <c r="M26">
        <v>11617.9</v>
      </c>
    </row>
    <row r="27" spans="1:13" x14ac:dyDescent="0.25">
      <c r="A27" t="s">
        <v>38</v>
      </c>
      <c r="B27">
        <v>23712.665400000002</v>
      </c>
      <c r="C27">
        <v>2834.2235000000001</v>
      </c>
      <c r="D27">
        <v>5935.2951999999996</v>
      </c>
      <c r="E27">
        <v>4404.7422999999999</v>
      </c>
      <c r="F27">
        <v>15902.5538</v>
      </c>
      <c r="G27">
        <v>7418.0027</v>
      </c>
      <c r="H27">
        <v>14754.1147</v>
      </c>
      <c r="I27">
        <v>9695.5061999999998</v>
      </c>
      <c r="J27">
        <v>11200.3017</v>
      </c>
      <c r="K27">
        <v>12528.75</v>
      </c>
      <c r="L27">
        <v>16557.347399999999</v>
      </c>
      <c r="M27">
        <v>7983.5769</v>
      </c>
    </row>
    <row r="28" spans="1:13" x14ac:dyDescent="0.25">
      <c r="A28" t="s">
        <v>39</v>
      </c>
      <c r="B28">
        <v>29011.632000000001</v>
      </c>
      <c r="C28">
        <v>4035.4218000000001</v>
      </c>
      <c r="D28">
        <v>6748.8379999999997</v>
      </c>
      <c r="E28">
        <v>5491.4520000000002</v>
      </c>
      <c r="F28">
        <v>18812.518800000002</v>
      </c>
      <c r="G28">
        <v>8881.6877999999997</v>
      </c>
      <c r="H28">
        <v>17554.977800000001</v>
      </c>
      <c r="I28">
        <v>11296.6792</v>
      </c>
      <c r="J28">
        <v>13178.040800000001</v>
      </c>
      <c r="K28">
        <v>14240.485000000001</v>
      </c>
      <c r="L28">
        <v>20849.25</v>
      </c>
      <c r="M28">
        <v>10307.06</v>
      </c>
    </row>
    <row r="29" spans="1:13" x14ac:dyDescent="0.25">
      <c r="A29" t="s">
        <v>40</v>
      </c>
      <c r="B29">
        <v>35097.8943</v>
      </c>
      <c r="C29">
        <v>4466.3716999999997</v>
      </c>
      <c r="D29">
        <v>9777.8371000000006</v>
      </c>
      <c r="E29">
        <v>6821.2542999999996</v>
      </c>
      <c r="F29">
        <v>24507.8089</v>
      </c>
      <c r="G29">
        <v>11338.703100000001</v>
      </c>
      <c r="H29">
        <v>21966.782299999999</v>
      </c>
      <c r="I29">
        <v>14871.9743</v>
      </c>
      <c r="J29">
        <v>17441.5291</v>
      </c>
      <c r="K29">
        <v>18762.635699999999</v>
      </c>
      <c r="L29">
        <v>25143.8966</v>
      </c>
      <c r="M29">
        <v>14726.6286</v>
      </c>
    </row>
    <row r="30" spans="1:13" x14ac:dyDescent="0.25">
      <c r="A30" t="s">
        <v>41</v>
      </c>
      <c r="B30">
        <v>28724.368999999999</v>
      </c>
      <c r="C30">
        <v>3932.0909999999999</v>
      </c>
      <c r="D30">
        <v>7404.2139999999999</v>
      </c>
      <c r="E30">
        <v>8465.7260000000006</v>
      </c>
      <c r="F30">
        <v>21061.393800000002</v>
      </c>
      <c r="G30">
        <v>10180.811799999999</v>
      </c>
      <c r="H30">
        <v>21718.629799999999</v>
      </c>
      <c r="I30">
        <v>14068.3778</v>
      </c>
      <c r="J30">
        <v>14244.8282</v>
      </c>
      <c r="K30">
        <v>16136.93</v>
      </c>
      <c r="L30">
        <v>24097.750800000002</v>
      </c>
      <c r="M30">
        <v>11040.92</v>
      </c>
    </row>
    <row r="31" spans="1:13" x14ac:dyDescent="0.25">
      <c r="A31" t="s">
        <v>42</v>
      </c>
      <c r="B31">
        <v>27923.025000000001</v>
      </c>
      <c r="C31">
        <v>3347.5185999999999</v>
      </c>
      <c r="D31">
        <v>6586.95</v>
      </c>
      <c r="E31">
        <v>4798.9857000000002</v>
      </c>
      <c r="F31">
        <v>17522.036400000001</v>
      </c>
      <c r="G31">
        <v>8360.0028999999995</v>
      </c>
      <c r="H31">
        <v>15545.5821</v>
      </c>
      <c r="I31">
        <v>10385.9936</v>
      </c>
      <c r="J31">
        <v>13398.716399999999</v>
      </c>
      <c r="K31">
        <v>0</v>
      </c>
      <c r="L31">
        <v>18188.492900000001</v>
      </c>
      <c r="M31">
        <v>0</v>
      </c>
    </row>
    <row r="32" spans="1:13" x14ac:dyDescent="0.25">
      <c r="A32" t="s">
        <v>43</v>
      </c>
      <c r="B32">
        <v>26094.330399999999</v>
      </c>
      <c r="C32">
        <v>2732.6379999999999</v>
      </c>
      <c r="D32">
        <v>6522.2964000000002</v>
      </c>
      <c r="E32">
        <v>5100.6179000000002</v>
      </c>
      <c r="F32">
        <v>17537.8462</v>
      </c>
      <c r="G32">
        <v>8324.3078999999998</v>
      </c>
      <c r="H32">
        <v>15894.8462</v>
      </c>
      <c r="I32">
        <v>10303.4264</v>
      </c>
      <c r="J32">
        <v>12209.7464</v>
      </c>
      <c r="K32">
        <v>12879.584800000001</v>
      </c>
      <c r="L32">
        <v>18806.664499999999</v>
      </c>
      <c r="M32">
        <v>10108</v>
      </c>
    </row>
    <row r="33" spans="1:13" x14ac:dyDescent="0.25">
      <c r="A33" t="s">
        <v>44</v>
      </c>
      <c r="B33">
        <v>24920.028600000001</v>
      </c>
      <c r="C33">
        <v>3313.1269000000002</v>
      </c>
      <c r="D33">
        <v>8611.6656999999996</v>
      </c>
      <c r="E33">
        <v>9465.2371000000003</v>
      </c>
      <c r="F33">
        <v>21442.6466</v>
      </c>
      <c r="G33">
        <v>10260.5643</v>
      </c>
      <c r="H33">
        <v>25669.771400000001</v>
      </c>
      <c r="I33">
        <v>15660.990900000001</v>
      </c>
      <c r="J33">
        <v>13217.7911</v>
      </c>
      <c r="K33">
        <v>16881.078600000001</v>
      </c>
      <c r="L33">
        <v>23636.527399999999</v>
      </c>
      <c r="M33">
        <v>17058.6571</v>
      </c>
    </row>
    <row r="34" spans="1:13" x14ac:dyDescent="0.25">
      <c r="A34" t="s">
        <v>45</v>
      </c>
      <c r="B34">
        <v>20029</v>
      </c>
      <c r="C34">
        <v>2704.8137999999999</v>
      </c>
      <c r="D34">
        <v>8551.8624999999993</v>
      </c>
      <c r="E34">
        <v>4425.3625000000002</v>
      </c>
      <c r="F34">
        <v>14329.4938</v>
      </c>
      <c r="G34">
        <v>6772.9736999999996</v>
      </c>
      <c r="H34">
        <v>17050.641199999998</v>
      </c>
      <c r="I34">
        <v>11532.566199999999</v>
      </c>
      <c r="J34">
        <v>9471.7124999999996</v>
      </c>
      <c r="K34">
        <v>13779.875</v>
      </c>
      <c r="L34">
        <v>15550.502500000001</v>
      </c>
      <c r="M34">
        <v>18786.875</v>
      </c>
    </row>
    <row r="35" spans="1:13" x14ac:dyDescent="0.25">
      <c r="A35" t="s">
        <v>46</v>
      </c>
      <c r="B35">
        <v>62233.93</v>
      </c>
      <c r="C35">
        <v>4142.2020000000002</v>
      </c>
      <c r="D35">
        <v>16703.05</v>
      </c>
      <c r="E35">
        <v>14928.43</v>
      </c>
      <c r="F35">
        <v>44497.966</v>
      </c>
      <c r="G35">
        <v>21318.751</v>
      </c>
      <c r="H35">
        <v>45433.983999999997</v>
      </c>
      <c r="I35">
        <v>28069.383999999998</v>
      </c>
      <c r="J35">
        <v>29900.841</v>
      </c>
      <c r="K35">
        <v>35735.15</v>
      </c>
      <c r="L35">
        <v>48441.610999999997</v>
      </c>
      <c r="M35">
        <v>23421.7</v>
      </c>
    </row>
    <row r="36" spans="1:13" x14ac:dyDescent="0.25">
      <c r="A36" t="s">
        <v>47</v>
      </c>
      <c r="B36">
        <v>31199.4391</v>
      </c>
      <c r="C36">
        <v>3984.9452000000001</v>
      </c>
      <c r="D36">
        <v>7504.7</v>
      </c>
      <c r="E36">
        <v>6080.7695999999996</v>
      </c>
      <c r="F36">
        <v>20356.264800000001</v>
      </c>
      <c r="G36">
        <v>9582.7404000000006</v>
      </c>
      <c r="H36">
        <v>19479.6387</v>
      </c>
      <c r="I36">
        <v>12837.146500000001</v>
      </c>
      <c r="J36">
        <v>15087.864299999999</v>
      </c>
      <c r="K36">
        <v>16809.673900000002</v>
      </c>
      <c r="L36">
        <v>22017.498299999999</v>
      </c>
      <c r="M36">
        <v>10967.8696</v>
      </c>
    </row>
    <row r="37" spans="1:13" x14ac:dyDescent="0.25">
      <c r="A37" t="s">
        <v>48</v>
      </c>
      <c r="B37">
        <v>10171.6091</v>
      </c>
      <c r="C37">
        <v>1451.2355</v>
      </c>
      <c r="D37">
        <v>3525.7386000000001</v>
      </c>
      <c r="E37">
        <v>4120.3932000000004</v>
      </c>
      <c r="F37">
        <v>8866.1268</v>
      </c>
      <c r="G37">
        <v>4139.1460999999999</v>
      </c>
      <c r="H37">
        <v>10977.9023</v>
      </c>
      <c r="I37">
        <v>6503.6602000000003</v>
      </c>
      <c r="J37">
        <v>6096.9843000000001</v>
      </c>
      <c r="K37">
        <v>7195.6419999999998</v>
      </c>
      <c r="L37">
        <v>11063.893400000001</v>
      </c>
      <c r="M37">
        <v>7540.6135999999997</v>
      </c>
    </row>
    <row r="38" spans="1:13" x14ac:dyDescent="0.25">
      <c r="A38" t="s">
        <v>49</v>
      </c>
      <c r="B38">
        <v>0</v>
      </c>
      <c r="C38">
        <v>429.9862</v>
      </c>
      <c r="D38">
        <v>1325.8125</v>
      </c>
      <c r="E38">
        <v>1391.2375</v>
      </c>
      <c r="F38">
        <v>1736.9175</v>
      </c>
      <c r="G38">
        <v>869.27499999999998</v>
      </c>
      <c r="H38">
        <v>2587.4488000000001</v>
      </c>
      <c r="I38">
        <v>1566.7411999999999</v>
      </c>
      <c r="J38">
        <v>1631.31</v>
      </c>
      <c r="K38">
        <v>1560.8438000000001</v>
      </c>
      <c r="L38">
        <v>1993.335</v>
      </c>
      <c r="M38">
        <v>0</v>
      </c>
    </row>
    <row r="39" spans="1:13" x14ac:dyDescent="0.25">
      <c r="A39" t="s">
        <v>50</v>
      </c>
      <c r="B39">
        <v>14272.575000000001</v>
      </c>
      <c r="C39">
        <v>1884.6153999999999</v>
      </c>
      <c r="D39">
        <v>4214.1111000000001</v>
      </c>
      <c r="E39">
        <v>4701.5037000000002</v>
      </c>
      <c r="F39">
        <v>10980.166499999999</v>
      </c>
      <c r="G39">
        <v>5334.6589000000004</v>
      </c>
      <c r="H39">
        <v>12252.418900000001</v>
      </c>
      <c r="I39">
        <v>7740.6388999999999</v>
      </c>
      <c r="J39">
        <v>7012.1747999999998</v>
      </c>
      <c r="K39">
        <v>8564.7685000000001</v>
      </c>
      <c r="L39">
        <v>12399.602800000001</v>
      </c>
      <c r="M39">
        <v>7703.7592999999997</v>
      </c>
    </row>
    <row r="40" spans="1:13" x14ac:dyDescent="0.25">
      <c r="A40" t="s">
        <v>51</v>
      </c>
      <c r="B40">
        <v>30362.4804</v>
      </c>
      <c r="C40">
        <v>4347.9335000000001</v>
      </c>
      <c r="D40">
        <v>8920.6216999999997</v>
      </c>
      <c r="E40">
        <v>7605.9782999999998</v>
      </c>
      <c r="F40">
        <v>21283.526999999998</v>
      </c>
      <c r="G40">
        <v>9671.9557000000004</v>
      </c>
      <c r="H40">
        <v>20178.6957</v>
      </c>
      <c r="I40">
        <v>13298.21</v>
      </c>
      <c r="J40">
        <v>14745.424800000001</v>
      </c>
      <c r="K40">
        <v>15761.5</v>
      </c>
      <c r="L40">
        <v>25515.1996</v>
      </c>
      <c r="M40">
        <v>11094</v>
      </c>
    </row>
    <row r="41" spans="1:13" x14ac:dyDescent="0.25">
      <c r="A41" t="s">
        <v>52</v>
      </c>
      <c r="B41">
        <v>10125.372499999999</v>
      </c>
      <c r="C41">
        <v>1541.9462000000001</v>
      </c>
      <c r="D41">
        <v>2888.23</v>
      </c>
      <c r="E41">
        <v>2946.9475000000002</v>
      </c>
      <c r="F41">
        <v>7264.6009999999997</v>
      </c>
      <c r="G41">
        <v>3492.8339999999998</v>
      </c>
      <c r="H41">
        <v>8064.3104999999996</v>
      </c>
      <c r="I41">
        <v>4988.6594999999998</v>
      </c>
      <c r="J41">
        <v>3894.6628000000001</v>
      </c>
      <c r="K41">
        <v>5159.5749999999998</v>
      </c>
      <c r="L41">
        <v>8153.6812</v>
      </c>
      <c r="M41">
        <v>3911.3</v>
      </c>
    </row>
    <row r="42" spans="1:13" x14ac:dyDescent="0.25">
      <c r="A42" t="s">
        <v>53</v>
      </c>
      <c r="B42">
        <v>10472.357900000001</v>
      </c>
      <c r="C42">
        <v>1957.5008</v>
      </c>
      <c r="D42">
        <v>4157.5842000000002</v>
      </c>
      <c r="E42">
        <v>4575.8342000000002</v>
      </c>
      <c r="F42">
        <v>9756.3634000000002</v>
      </c>
      <c r="G42">
        <v>4702.5060999999996</v>
      </c>
      <c r="H42">
        <v>13921.093199999999</v>
      </c>
      <c r="I42">
        <v>8299.7662999999993</v>
      </c>
      <c r="J42">
        <v>6343.6529</v>
      </c>
      <c r="K42">
        <v>9163.2104999999992</v>
      </c>
      <c r="L42">
        <v>14679.526099999999</v>
      </c>
      <c r="M42">
        <v>7015.9474</v>
      </c>
    </row>
    <row r="43" spans="1:13" x14ac:dyDescent="0.25">
      <c r="A43" t="s">
        <v>54</v>
      </c>
      <c r="B43">
        <v>3334.92</v>
      </c>
      <c r="C43">
        <v>367.96699999999998</v>
      </c>
      <c r="D43">
        <v>1405.2049999999999</v>
      </c>
      <c r="E43">
        <v>1936.0150000000001</v>
      </c>
      <c r="F43">
        <v>2855.6365000000001</v>
      </c>
      <c r="G43">
        <v>1386.1285</v>
      </c>
      <c r="H43">
        <v>3322.3404999999998</v>
      </c>
      <c r="I43">
        <v>1750.1635000000001</v>
      </c>
      <c r="J43">
        <v>1798.5564999999999</v>
      </c>
      <c r="K43">
        <v>1655.7874999999999</v>
      </c>
      <c r="L43">
        <v>2922.5030000000002</v>
      </c>
      <c r="M43">
        <v>2281.25</v>
      </c>
    </row>
    <row r="44" spans="1:13" x14ac:dyDescent="0.25">
      <c r="A44" t="s">
        <v>55</v>
      </c>
      <c r="B44">
        <v>6490.2791999999999</v>
      </c>
      <c r="C44">
        <v>1137.3751</v>
      </c>
      <c r="D44">
        <v>2332.2867999999999</v>
      </c>
      <c r="E44">
        <v>3068.3301999999999</v>
      </c>
      <c r="F44">
        <v>6858.5057999999999</v>
      </c>
      <c r="G44">
        <v>3201.933</v>
      </c>
      <c r="H44">
        <v>7843.2474000000002</v>
      </c>
      <c r="I44">
        <v>4601.7132000000001</v>
      </c>
      <c r="J44">
        <v>4399.1270000000004</v>
      </c>
      <c r="K44">
        <v>5417.0472</v>
      </c>
      <c r="L44">
        <v>6771.04</v>
      </c>
      <c r="M44">
        <v>5932.6037999999999</v>
      </c>
    </row>
    <row r="45" spans="1:13" x14ac:dyDescent="0.25">
      <c r="A45" t="s">
        <v>56</v>
      </c>
      <c r="B45">
        <v>0</v>
      </c>
      <c r="C45">
        <v>0</v>
      </c>
      <c r="D45">
        <v>628.4</v>
      </c>
      <c r="E45">
        <v>19.8</v>
      </c>
      <c r="F45">
        <v>39.6</v>
      </c>
      <c r="G45">
        <v>0</v>
      </c>
      <c r="H45">
        <v>15</v>
      </c>
      <c r="I45">
        <v>0</v>
      </c>
      <c r="J45">
        <v>5</v>
      </c>
      <c r="K45">
        <v>7</v>
      </c>
      <c r="L45">
        <v>110.6</v>
      </c>
      <c r="M45">
        <v>0</v>
      </c>
    </row>
    <row r="46" spans="1:13" x14ac:dyDescent="0.25">
      <c r="A46" t="s">
        <v>57</v>
      </c>
      <c r="B46">
        <v>4080.1</v>
      </c>
      <c r="C46">
        <v>0</v>
      </c>
      <c r="D46">
        <v>0</v>
      </c>
      <c r="E46">
        <v>2894.3332999999998</v>
      </c>
      <c r="F46">
        <v>0</v>
      </c>
      <c r="G46">
        <v>0</v>
      </c>
      <c r="H46">
        <v>3885.06</v>
      </c>
      <c r="I46">
        <v>1765.4277999999999</v>
      </c>
      <c r="J46">
        <v>1249.2067</v>
      </c>
      <c r="K46">
        <v>0</v>
      </c>
      <c r="L46">
        <v>3273.9110999999998</v>
      </c>
      <c r="M46">
        <v>0</v>
      </c>
    </row>
    <row r="47" spans="1:13" x14ac:dyDescent="0.25">
      <c r="A47" t="s">
        <v>58</v>
      </c>
      <c r="B47">
        <v>94</v>
      </c>
      <c r="C47">
        <v>0</v>
      </c>
      <c r="D47">
        <v>0</v>
      </c>
      <c r="E47">
        <v>232</v>
      </c>
      <c r="F47">
        <v>442</v>
      </c>
      <c r="G47">
        <v>47</v>
      </c>
      <c r="H47">
        <v>982</v>
      </c>
      <c r="I47">
        <v>29</v>
      </c>
      <c r="J47">
        <v>0</v>
      </c>
      <c r="K47">
        <v>38</v>
      </c>
      <c r="L47">
        <v>43</v>
      </c>
      <c r="M47">
        <v>0</v>
      </c>
    </row>
    <row r="48" spans="1:13" x14ac:dyDescent="0.25">
      <c r="A48" t="s">
        <v>59</v>
      </c>
      <c r="B48">
        <v>13204.7</v>
      </c>
      <c r="C48">
        <v>2280.451</v>
      </c>
      <c r="D48">
        <v>5016.8486999999996</v>
      </c>
      <c r="E48">
        <v>4898.1179000000002</v>
      </c>
      <c r="F48">
        <v>10899.132799999999</v>
      </c>
      <c r="G48">
        <v>5142.4997000000003</v>
      </c>
      <c r="H48">
        <v>14096.9049</v>
      </c>
      <c r="I48">
        <v>8778.3402999999998</v>
      </c>
      <c r="J48">
        <v>7300.3258999999998</v>
      </c>
      <c r="K48">
        <v>9487.5512999999992</v>
      </c>
      <c r="L48">
        <v>13646.970799999999</v>
      </c>
      <c r="M48">
        <v>9183.8462</v>
      </c>
    </row>
    <row r="49" spans="1:13" x14ac:dyDescent="0.25">
      <c r="A49" t="s">
        <v>60</v>
      </c>
      <c r="B49">
        <v>29216.751400000001</v>
      </c>
      <c r="C49">
        <v>3042.3042</v>
      </c>
      <c r="D49">
        <v>7243.7667000000001</v>
      </c>
      <c r="E49">
        <v>4920.4889000000003</v>
      </c>
      <c r="F49">
        <v>19278.1217</v>
      </c>
      <c r="G49">
        <v>8981.1224999999995</v>
      </c>
      <c r="H49">
        <v>16872.551899999999</v>
      </c>
      <c r="I49">
        <v>11180.6958</v>
      </c>
      <c r="J49">
        <v>13977.867200000001</v>
      </c>
      <c r="K49">
        <v>14811.3056</v>
      </c>
      <c r="L49">
        <v>21570.35</v>
      </c>
      <c r="M49">
        <v>10185.3333</v>
      </c>
    </row>
    <row r="50" spans="1:13" x14ac:dyDescent="0.25">
      <c r="A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10800.4413</v>
      </c>
      <c r="M50">
        <v>0</v>
      </c>
    </row>
    <row r="51" spans="1:13" x14ac:dyDescent="0.25">
      <c r="A51" t="s">
        <v>62</v>
      </c>
      <c r="B51">
        <v>2472.5250000000001</v>
      </c>
      <c r="C51">
        <v>0</v>
      </c>
      <c r="D51">
        <v>839.73</v>
      </c>
      <c r="E51">
        <v>260.7</v>
      </c>
      <c r="F51">
        <v>1027.6195</v>
      </c>
      <c r="G51">
        <v>517.82150000000001</v>
      </c>
      <c r="H51">
        <v>513.9</v>
      </c>
      <c r="I51">
        <v>486.78500000000003</v>
      </c>
      <c r="J51">
        <v>380.03149999999999</v>
      </c>
      <c r="K51">
        <v>408.4375</v>
      </c>
      <c r="L51">
        <v>122.3085</v>
      </c>
      <c r="M51">
        <v>289</v>
      </c>
    </row>
    <row r="52" spans="1:13" x14ac:dyDescent="0.25">
      <c r="A52" t="s">
        <v>63</v>
      </c>
      <c r="B52">
        <v>0</v>
      </c>
      <c r="C52">
        <v>0</v>
      </c>
      <c r="D52">
        <v>0</v>
      </c>
      <c r="E52">
        <v>0</v>
      </c>
      <c r="F52">
        <v>10699.0509</v>
      </c>
      <c r="G52">
        <v>0</v>
      </c>
      <c r="H52">
        <v>0</v>
      </c>
      <c r="I52">
        <v>0</v>
      </c>
      <c r="J52">
        <v>0</v>
      </c>
      <c r="K52">
        <v>0</v>
      </c>
      <c r="L52">
        <v>12422.3336</v>
      </c>
      <c r="M52">
        <v>0</v>
      </c>
    </row>
    <row r="53" spans="1:13" x14ac:dyDescent="0.25">
      <c r="A53" t="s">
        <v>64</v>
      </c>
      <c r="B53">
        <v>22864.287499999999</v>
      </c>
      <c r="C53">
        <v>0</v>
      </c>
      <c r="D53">
        <v>7906.0582999999997</v>
      </c>
      <c r="E53">
        <v>4725.625</v>
      </c>
      <c r="F53">
        <v>15626.955</v>
      </c>
      <c r="G53">
        <v>7940.6108000000004</v>
      </c>
      <c r="H53">
        <v>16112.665800000001</v>
      </c>
      <c r="I53">
        <v>10147.942499999999</v>
      </c>
      <c r="J53">
        <v>10017.1675</v>
      </c>
      <c r="K53">
        <v>13458.5833</v>
      </c>
      <c r="L53">
        <v>15869.6458</v>
      </c>
      <c r="M53">
        <v>11132</v>
      </c>
    </row>
    <row r="54" spans="1:13" x14ac:dyDescent="0.25">
      <c r="A54" t="s">
        <v>65</v>
      </c>
      <c r="B54">
        <v>1919.0477000000001</v>
      </c>
      <c r="C54">
        <v>638.74639999999999</v>
      </c>
      <c r="D54">
        <v>476.65910000000002</v>
      </c>
      <c r="E54">
        <v>2557.8636000000001</v>
      </c>
      <c r="F54">
        <v>2482.3640999999998</v>
      </c>
      <c r="G54">
        <v>1324.2932000000001</v>
      </c>
      <c r="H54">
        <v>5835.4881999999998</v>
      </c>
      <c r="I54">
        <v>3001.4722999999999</v>
      </c>
      <c r="J54">
        <v>1223.8991000000001</v>
      </c>
      <c r="K54">
        <v>3122.1705000000002</v>
      </c>
      <c r="L54">
        <v>4250.4049999999997</v>
      </c>
      <c r="M54">
        <v>273.81819999999999</v>
      </c>
    </row>
    <row r="55" spans="1:13" x14ac:dyDescent="0.25">
      <c r="A55" t="s">
        <v>66</v>
      </c>
      <c r="B55">
        <v>30624.0406</v>
      </c>
      <c r="C55">
        <v>2421.4294</v>
      </c>
      <c r="D55">
        <v>6770.2938000000004</v>
      </c>
      <c r="E55">
        <v>5734.7875000000004</v>
      </c>
      <c r="F55">
        <v>20506.336200000002</v>
      </c>
      <c r="G55">
        <v>9660.61</v>
      </c>
      <c r="H55">
        <v>21267.688099999999</v>
      </c>
      <c r="I55">
        <v>14323.748100000001</v>
      </c>
      <c r="J55">
        <v>16286.64</v>
      </c>
      <c r="K55">
        <v>19625.484400000001</v>
      </c>
      <c r="L55">
        <v>20832.956900000001</v>
      </c>
      <c r="M55">
        <v>10258.375</v>
      </c>
    </row>
    <row r="56" spans="1:13" x14ac:dyDescent="0.25">
      <c r="A56" t="s">
        <v>67</v>
      </c>
      <c r="B56">
        <v>39003.1</v>
      </c>
      <c r="C56">
        <v>4535.5119999999997</v>
      </c>
      <c r="D56">
        <v>8016.54</v>
      </c>
      <c r="E56">
        <v>6869.82</v>
      </c>
      <c r="F56">
        <v>26133.727999999999</v>
      </c>
      <c r="G56">
        <v>12323.45</v>
      </c>
      <c r="H56">
        <v>23019.072</v>
      </c>
      <c r="I56">
        <v>15403.128000000001</v>
      </c>
      <c r="J56">
        <v>18997.024000000001</v>
      </c>
      <c r="K56">
        <v>20684.95</v>
      </c>
      <c r="L56">
        <v>24348.538</v>
      </c>
      <c r="M56">
        <v>10962.4</v>
      </c>
    </row>
    <row r="57" spans="1:13" x14ac:dyDescent="0.25">
      <c r="A57" t="s">
        <v>68</v>
      </c>
      <c r="B57">
        <v>1636.6</v>
      </c>
      <c r="C57">
        <v>1779.578</v>
      </c>
      <c r="D57">
        <v>2159.2800000000002</v>
      </c>
      <c r="E57">
        <v>2565.34</v>
      </c>
      <c r="F57">
        <v>2673.3040000000001</v>
      </c>
      <c r="G57">
        <v>1398.306</v>
      </c>
      <c r="H57">
        <v>4079.6179999999999</v>
      </c>
      <c r="I57">
        <v>1909.136</v>
      </c>
      <c r="J57">
        <v>2863.8620000000001</v>
      </c>
      <c r="K57">
        <v>1701</v>
      </c>
      <c r="L57">
        <v>6846.07</v>
      </c>
      <c r="M57">
        <v>1121.2</v>
      </c>
    </row>
    <row r="58" spans="1:13" x14ac:dyDescent="0.25">
      <c r="A58" t="s">
        <v>69</v>
      </c>
      <c r="B58">
        <v>43768.683299999997</v>
      </c>
      <c r="C58">
        <v>6035.9732999999997</v>
      </c>
      <c r="D58">
        <v>12190.7333</v>
      </c>
      <c r="E58">
        <v>8189.0333000000001</v>
      </c>
      <c r="F58">
        <v>29051.876700000001</v>
      </c>
      <c r="G58">
        <v>14164.236699999999</v>
      </c>
      <c r="H58">
        <v>29154.84</v>
      </c>
      <c r="I58">
        <v>18636.933300000001</v>
      </c>
      <c r="J58">
        <v>24468.48</v>
      </c>
      <c r="K58">
        <v>25257.583299999998</v>
      </c>
      <c r="L58">
        <v>37368.620000000003</v>
      </c>
      <c r="M58">
        <v>13565.3333</v>
      </c>
    </row>
    <row r="59" spans="1:13" x14ac:dyDescent="0.25">
      <c r="A59" t="s">
        <v>70</v>
      </c>
      <c r="B59">
        <v>33318.198100000001</v>
      </c>
      <c r="C59">
        <v>2884.2842000000001</v>
      </c>
      <c r="D59">
        <v>9407.2769000000008</v>
      </c>
      <c r="E59">
        <v>7661.8576999999996</v>
      </c>
      <c r="F59">
        <v>21193.568500000001</v>
      </c>
      <c r="G59">
        <v>10924.355799999999</v>
      </c>
      <c r="H59">
        <v>21652.526900000001</v>
      </c>
      <c r="I59">
        <v>13931.768099999999</v>
      </c>
      <c r="J59">
        <v>12639.468500000001</v>
      </c>
      <c r="K59">
        <v>15259.4712</v>
      </c>
      <c r="L59">
        <v>21110.165400000002</v>
      </c>
      <c r="M59">
        <v>14047.230799999999</v>
      </c>
    </row>
    <row r="60" spans="1:13" x14ac:dyDescent="0.25">
      <c r="A60" t="s">
        <v>71</v>
      </c>
      <c r="B60">
        <v>10929.157999999999</v>
      </c>
      <c r="C60">
        <v>3082.36</v>
      </c>
      <c r="D60">
        <v>3816.8463999999999</v>
      </c>
      <c r="E60">
        <v>1406.7963999999999</v>
      </c>
      <c r="F60">
        <v>5704.9111000000003</v>
      </c>
      <c r="G60">
        <v>2680.8912</v>
      </c>
      <c r="H60">
        <v>4673.585</v>
      </c>
      <c r="I60">
        <v>2798.2282</v>
      </c>
      <c r="J60">
        <v>3954.5770000000002</v>
      </c>
      <c r="K60">
        <v>3273.433</v>
      </c>
      <c r="L60">
        <v>7026.518</v>
      </c>
      <c r="M60">
        <v>5988.0357000000004</v>
      </c>
    </row>
    <row r="61" spans="1:13" x14ac:dyDescent="0.25">
      <c r="A61" t="s">
        <v>72</v>
      </c>
      <c r="B61">
        <v>1837.87</v>
      </c>
      <c r="C61">
        <v>3928</v>
      </c>
      <c r="D61">
        <v>1997.41</v>
      </c>
      <c r="E61">
        <v>544.79999999999995</v>
      </c>
      <c r="F61">
        <v>2123.1990000000001</v>
      </c>
      <c r="G61">
        <v>878.95699999999999</v>
      </c>
      <c r="H61">
        <v>1882.45</v>
      </c>
      <c r="I61">
        <v>1327.345</v>
      </c>
      <c r="J61">
        <v>1779.127</v>
      </c>
      <c r="K61">
        <v>1397.5</v>
      </c>
      <c r="L61">
        <v>2534.6529999999998</v>
      </c>
      <c r="M61">
        <v>1580.9</v>
      </c>
    </row>
    <row r="62" spans="1:13" x14ac:dyDescent="0.25">
      <c r="A62" t="s">
        <v>73</v>
      </c>
      <c r="B62">
        <v>15012.5026</v>
      </c>
      <c r="C62">
        <v>2554.7687999999998</v>
      </c>
      <c r="D62">
        <v>4320.4449000000004</v>
      </c>
      <c r="E62">
        <v>2818.1359000000002</v>
      </c>
      <c r="F62">
        <v>10176.9501</v>
      </c>
      <c r="G62">
        <v>4696.4512000000004</v>
      </c>
      <c r="H62">
        <v>9486.8413999999993</v>
      </c>
      <c r="I62">
        <v>6551.7737999999999</v>
      </c>
      <c r="J62">
        <v>7255.5855000000001</v>
      </c>
      <c r="K62">
        <v>7856.0672999999997</v>
      </c>
      <c r="L62">
        <v>12123.4599</v>
      </c>
      <c r="M62">
        <v>5591.9615000000003</v>
      </c>
    </row>
    <row r="63" spans="1:13" x14ac:dyDescent="0.25">
      <c r="A63" t="s">
        <v>74</v>
      </c>
      <c r="B63">
        <v>32468.5</v>
      </c>
      <c r="C63">
        <v>3285.029</v>
      </c>
      <c r="D63">
        <v>9848.17</v>
      </c>
      <c r="E63">
        <v>7482.57</v>
      </c>
      <c r="F63">
        <v>23971.512999999999</v>
      </c>
      <c r="G63">
        <v>10495.739</v>
      </c>
      <c r="H63">
        <v>22945.324000000001</v>
      </c>
      <c r="I63">
        <v>14349.076999999999</v>
      </c>
      <c r="J63">
        <v>18549.456999999999</v>
      </c>
      <c r="K63">
        <v>18614.05</v>
      </c>
      <c r="L63">
        <v>30811.381000000001</v>
      </c>
      <c r="M63">
        <v>11566.9</v>
      </c>
    </row>
    <row r="64" spans="1:13" x14ac:dyDescent="0.25">
      <c r="A64" t="s">
        <v>75</v>
      </c>
      <c r="B64">
        <v>4880.9362000000001</v>
      </c>
      <c r="C64">
        <v>0</v>
      </c>
      <c r="D64">
        <v>0</v>
      </c>
      <c r="E64">
        <v>1220.1759</v>
      </c>
      <c r="F64">
        <v>4322.4214000000002</v>
      </c>
      <c r="G64">
        <v>0</v>
      </c>
      <c r="H64">
        <v>4013.5814</v>
      </c>
      <c r="I64">
        <v>2719.8058999999998</v>
      </c>
      <c r="J64">
        <v>3810.0145000000002</v>
      </c>
      <c r="K64">
        <v>3428.9740999999999</v>
      </c>
      <c r="L64">
        <v>5742.3576000000003</v>
      </c>
      <c r="M64">
        <v>0</v>
      </c>
    </row>
    <row r="65" spans="1:13" x14ac:dyDescent="0.25">
      <c r="A65" t="s">
        <v>76</v>
      </c>
      <c r="B65">
        <v>5242.4561999999996</v>
      </c>
      <c r="C65">
        <v>0</v>
      </c>
      <c r="D65">
        <v>1512.9625000000001</v>
      </c>
      <c r="E65">
        <v>1397.9625000000001</v>
      </c>
      <c r="F65">
        <v>4800.875</v>
      </c>
      <c r="G65">
        <v>2087.3388</v>
      </c>
      <c r="H65">
        <v>0</v>
      </c>
      <c r="I65">
        <v>3309.0711999999999</v>
      </c>
      <c r="J65">
        <v>0</v>
      </c>
      <c r="K65">
        <v>0</v>
      </c>
      <c r="L65">
        <v>5767.8863000000001</v>
      </c>
      <c r="M65">
        <v>0</v>
      </c>
    </row>
    <row r="66" spans="1:13" x14ac:dyDescent="0.25">
      <c r="A66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1.1468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t="s">
        <v>78</v>
      </c>
      <c r="B67">
        <v>30912.4817</v>
      </c>
      <c r="C67">
        <v>1676.0926999999999</v>
      </c>
      <c r="D67">
        <v>7376.6166999999996</v>
      </c>
      <c r="E67">
        <v>3018.2966999999999</v>
      </c>
      <c r="F67">
        <v>17913.578000000001</v>
      </c>
      <c r="G67">
        <v>8662.6327000000001</v>
      </c>
      <c r="H67">
        <v>15478.727699999999</v>
      </c>
      <c r="I67">
        <v>10717.001</v>
      </c>
      <c r="J67">
        <v>14168.4213</v>
      </c>
      <c r="K67">
        <v>15478.8917</v>
      </c>
      <c r="L67">
        <v>19653.673699999999</v>
      </c>
      <c r="M67">
        <v>9074.6332999999995</v>
      </c>
    </row>
    <row r="68" spans="1:13" x14ac:dyDescent="0.25">
      <c r="A68" t="s">
        <v>79</v>
      </c>
      <c r="B68">
        <v>35211.366000000002</v>
      </c>
      <c r="C68">
        <v>4267.4776000000002</v>
      </c>
      <c r="D68">
        <v>8687.4159999999993</v>
      </c>
      <c r="E68">
        <v>5793.424</v>
      </c>
      <c r="F68">
        <v>22366.616000000002</v>
      </c>
      <c r="G68">
        <v>10472.8572</v>
      </c>
      <c r="H68">
        <v>19978.482</v>
      </c>
      <c r="I68">
        <v>13012.990400000001</v>
      </c>
      <c r="J68">
        <v>15991.307199999999</v>
      </c>
      <c r="K68">
        <v>17119.11</v>
      </c>
      <c r="L68">
        <v>24965.856400000001</v>
      </c>
      <c r="M68">
        <v>12934.8</v>
      </c>
    </row>
    <row r="69" spans="1:13" x14ac:dyDescent="0.25">
      <c r="A69" t="s">
        <v>80</v>
      </c>
      <c r="B69">
        <v>9761.4966000000004</v>
      </c>
      <c r="C69">
        <v>1531.8507</v>
      </c>
      <c r="D69">
        <v>2426.2658999999999</v>
      </c>
      <c r="E69">
        <v>2088.9636</v>
      </c>
      <c r="F69">
        <v>5866.2444999999998</v>
      </c>
      <c r="G69">
        <v>2901.1068</v>
      </c>
      <c r="H69">
        <v>6162.9227000000001</v>
      </c>
      <c r="I69">
        <v>3885.0711000000001</v>
      </c>
      <c r="J69">
        <v>4238.7692999999999</v>
      </c>
      <c r="K69">
        <v>4605.0681999999997</v>
      </c>
      <c r="L69">
        <v>6341.0565999999999</v>
      </c>
      <c r="M69">
        <v>4240.9318000000003</v>
      </c>
    </row>
    <row r="70" spans="1:13" x14ac:dyDescent="0.25">
      <c r="A70" t="s">
        <v>81</v>
      </c>
      <c r="B70">
        <v>4602.5635000000002</v>
      </c>
      <c r="C70">
        <v>531.09730000000002</v>
      </c>
      <c r="D70">
        <v>1302.1107999999999</v>
      </c>
      <c r="E70">
        <v>1543.3568</v>
      </c>
      <c r="F70">
        <v>3395.5886</v>
      </c>
      <c r="G70">
        <v>1581.5476000000001</v>
      </c>
      <c r="H70">
        <v>4118.5740999999998</v>
      </c>
      <c r="I70">
        <v>2227.7319000000002</v>
      </c>
      <c r="J70">
        <v>2222.1653999999999</v>
      </c>
      <c r="K70">
        <v>2795.8649</v>
      </c>
      <c r="L70">
        <v>4009.1972999999998</v>
      </c>
      <c r="M70">
        <v>2128.5945999999999</v>
      </c>
    </row>
    <row r="71" spans="1:13" x14ac:dyDescent="0.25">
      <c r="A71" t="s">
        <v>82</v>
      </c>
      <c r="B71">
        <v>15284.9355</v>
      </c>
      <c r="C71">
        <v>1928.3262</v>
      </c>
      <c r="D71">
        <v>3666.2381999999998</v>
      </c>
      <c r="E71">
        <v>2437.6673000000001</v>
      </c>
      <c r="F71">
        <v>9572.5887000000002</v>
      </c>
      <c r="G71">
        <v>4581.2542000000003</v>
      </c>
      <c r="H71">
        <v>8297.8418000000001</v>
      </c>
      <c r="I71">
        <v>5537.26</v>
      </c>
      <c r="J71">
        <v>6672.5805</v>
      </c>
      <c r="K71">
        <v>7337.65</v>
      </c>
      <c r="L71">
        <v>8564.6561999999994</v>
      </c>
      <c r="M71">
        <v>6600.2</v>
      </c>
    </row>
    <row r="72" spans="1:13" x14ac:dyDescent="0.25">
      <c r="A72" t="s">
        <v>83</v>
      </c>
      <c r="B72">
        <v>139</v>
      </c>
      <c r="C72">
        <v>0</v>
      </c>
      <c r="D72">
        <v>0</v>
      </c>
      <c r="E72">
        <v>151.1857</v>
      </c>
      <c r="F72">
        <v>0</v>
      </c>
      <c r="G72">
        <v>41.194299999999998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84</v>
      </c>
      <c r="B73">
        <v>3251.7833000000001</v>
      </c>
      <c r="C73">
        <v>0</v>
      </c>
      <c r="D73">
        <v>0</v>
      </c>
      <c r="E73">
        <v>149.11670000000001</v>
      </c>
      <c r="F73">
        <v>0</v>
      </c>
      <c r="G73">
        <v>550.64829999999995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t="s">
        <v>85</v>
      </c>
      <c r="B74">
        <v>522.29999999999995</v>
      </c>
      <c r="C74">
        <v>0</v>
      </c>
      <c r="D74">
        <v>0</v>
      </c>
      <c r="E74">
        <v>131.74090000000001</v>
      </c>
      <c r="F74">
        <v>633.11860000000001</v>
      </c>
      <c r="G74">
        <v>0</v>
      </c>
      <c r="H74">
        <v>944.88499999999999</v>
      </c>
      <c r="I74">
        <v>461.26909999999998</v>
      </c>
      <c r="J74">
        <v>561.14179999999999</v>
      </c>
      <c r="K74">
        <v>526.67049999999995</v>
      </c>
      <c r="L74">
        <v>962.7527</v>
      </c>
      <c r="M74">
        <v>0</v>
      </c>
    </row>
    <row r="75" spans="1:13" x14ac:dyDescent="0.25">
      <c r="A75" t="s">
        <v>86</v>
      </c>
      <c r="B75">
        <v>29586.629799999999</v>
      </c>
      <c r="C75">
        <v>3448.6356000000001</v>
      </c>
      <c r="D75">
        <v>7768.0730999999996</v>
      </c>
      <c r="E75">
        <v>7377.1518999999998</v>
      </c>
      <c r="F75">
        <v>21972.1387</v>
      </c>
      <c r="G75">
        <v>10204.132299999999</v>
      </c>
      <c r="H75">
        <v>22842.548500000001</v>
      </c>
      <c r="I75">
        <v>14673.064</v>
      </c>
      <c r="J75">
        <v>17316.114600000001</v>
      </c>
      <c r="K75">
        <v>19435.7019</v>
      </c>
      <c r="L75">
        <v>23221.581300000002</v>
      </c>
      <c r="M75">
        <v>13487.865400000001</v>
      </c>
    </row>
    <row r="76" spans="1:13" x14ac:dyDescent="0.25">
      <c r="A76" t="s">
        <v>87</v>
      </c>
      <c r="B76">
        <v>0</v>
      </c>
      <c r="C76">
        <v>0</v>
      </c>
      <c r="D76">
        <v>267.83749999999998</v>
      </c>
      <c r="E76">
        <v>0</v>
      </c>
      <c r="F76">
        <v>0</v>
      </c>
      <c r="G76">
        <v>0</v>
      </c>
      <c r="H76">
        <v>2148.1206000000002</v>
      </c>
      <c r="I76">
        <v>0</v>
      </c>
      <c r="J76">
        <v>1883.5956000000001</v>
      </c>
      <c r="K76">
        <v>0</v>
      </c>
      <c r="L76">
        <v>0</v>
      </c>
      <c r="M76">
        <v>832.8125</v>
      </c>
    </row>
    <row r="77" spans="1:13" x14ac:dyDescent="0.25">
      <c r="A77" t="s">
        <v>88</v>
      </c>
      <c r="B77">
        <v>0</v>
      </c>
      <c r="C77">
        <v>0</v>
      </c>
      <c r="D77">
        <v>307.35289999999998</v>
      </c>
      <c r="E77">
        <v>0</v>
      </c>
      <c r="F77">
        <v>2201.3553000000002</v>
      </c>
      <c r="G77">
        <v>0</v>
      </c>
      <c r="H77">
        <v>1929.6081999999999</v>
      </c>
      <c r="I77">
        <v>1559.1006</v>
      </c>
      <c r="J77">
        <v>2220.5111999999999</v>
      </c>
      <c r="K77">
        <v>0</v>
      </c>
      <c r="L77">
        <v>1628.8912</v>
      </c>
      <c r="M77">
        <v>0</v>
      </c>
    </row>
    <row r="78" spans="1:13" x14ac:dyDescent="0.25">
      <c r="A78" t="s">
        <v>89</v>
      </c>
      <c r="B78">
        <v>1375.5826</v>
      </c>
      <c r="C78">
        <v>0</v>
      </c>
      <c r="D78">
        <v>939.29129999999998</v>
      </c>
      <c r="E78">
        <v>529.23040000000003</v>
      </c>
      <c r="F78">
        <v>1284.7891</v>
      </c>
      <c r="G78">
        <v>520.25220000000002</v>
      </c>
      <c r="H78">
        <v>690.75480000000005</v>
      </c>
      <c r="I78">
        <v>400.62259999999998</v>
      </c>
      <c r="J78">
        <v>825.71040000000005</v>
      </c>
      <c r="K78">
        <v>415.72829999999999</v>
      </c>
      <c r="L78">
        <v>905.00220000000002</v>
      </c>
      <c r="M78">
        <v>271.13040000000001</v>
      </c>
    </row>
    <row r="79" spans="1:13" x14ac:dyDescent="0.25">
      <c r="A79" t="s">
        <v>90</v>
      </c>
      <c r="B79">
        <v>512.63639999999998</v>
      </c>
      <c r="C79">
        <v>0</v>
      </c>
      <c r="D79">
        <v>0</v>
      </c>
      <c r="E79">
        <v>614.4</v>
      </c>
      <c r="F79">
        <v>892.9932</v>
      </c>
      <c r="G79">
        <v>419.79320000000001</v>
      </c>
      <c r="H79">
        <v>1179.3417999999999</v>
      </c>
      <c r="I79">
        <v>720.55179999999996</v>
      </c>
      <c r="J79">
        <v>137.59229999999999</v>
      </c>
      <c r="K79">
        <v>641.70450000000005</v>
      </c>
      <c r="L79">
        <v>841.28859999999997</v>
      </c>
      <c r="M79">
        <v>0</v>
      </c>
    </row>
    <row r="80" spans="1:13" x14ac:dyDescent="0.25">
      <c r="A80" t="s">
        <v>91</v>
      </c>
      <c r="B80">
        <v>4488.8867</v>
      </c>
      <c r="C80">
        <v>693.04470000000003</v>
      </c>
      <c r="D80">
        <v>0</v>
      </c>
      <c r="E80">
        <v>0</v>
      </c>
      <c r="F80">
        <v>3254.1972999999998</v>
      </c>
      <c r="G80">
        <v>1658.5540000000001</v>
      </c>
      <c r="H80">
        <v>3770.9573</v>
      </c>
      <c r="I80">
        <v>1802.4639999999999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t="s">
        <v>92</v>
      </c>
      <c r="B81">
        <v>4650.0262000000002</v>
      </c>
      <c r="C81">
        <v>839.86620000000005</v>
      </c>
      <c r="D81">
        <v>1365.2750000000001</v>
      </c>
      <c r="E81">
        <v>1293.6025</v>
      </c>
      <c r="F81">
        <v>3407.6044999999999</v>
      </c>
      <c r="G81">
        <v>1669.3478</v>
      </c>
      <c r="H81">
        <v>3786.3498</v>
      </c>
      <c r="I81">
        <v>2372.1210000000001</v>
      </c>
      <c r="J81">
        <v>1689.6541999999999</v>
      </c>
      <c r="K81">
        <v>2631.8562000000002</v>
      </c>
      <c r="L81">
        <v>3826.5736999999999</v>
      </c>
      <c r="M81">
        <v>3296.9</v>
      </c>
    </row>
    <row r="82" spans="1:13" x14ac:dyDescent="0.25">
      <c r="A82" t="s">
        <v>93</v>
      </c>
      <c r="B82">
        <v>29439.938999999998</v>
      </c>
      <c r="C82">
        <v>3815.5028000000002</v>
      </c>
      <c r="D82">
        <v>7666.0060000000003</v>
      </c>
      <c r="E82">
        <v>9109.5560000000005</v>
      </c>
      <c r="F82">
        <v>22074.2876</v>
      </c>
      <c r="G82">
        <v>10531.729799999999</v>
      </c>
      <c r="H82">
        <v>24174.538</v>
      </c>
      <c r="I82">
        <v>14984.6772</v>
      </c>
      <c r="J82">
        <v>14505.496999999999</v>
      </c>
      <c r="K82">
        <v>17926.485000000001</v>
      </c>
      <c r="L82">
        <v>24255.028999999999</v>
      </c>
      <c r="M82">
        <v>14183.64</v>
      </c>
    </row>
    <row r="83" spans="1:13" x14ac:dyDescent="0.25">
      <c r="A83" t="s">
        <v>94</v>
      </c>
      <c r="B83">
        <v>3324.7181999999998</v>
      </c>
      <c r="C83">
        <v>463.02550000000002</v>
      </c>
      <c r="D83">
        <v>1069.4364</v>
      </c>
      <c r="E83">
        <v>784.30909999999994</v>
      </c>
      <c r="F83">
        <v>4195.3491000000004</v>
      </c>
      <c r="G83">
        <v>1710.6217999999999</v>
      </c>
      <c r="H83">
        <v>4653.8036000000002</v>
      </c>
      <c r="I83">
        <v>3514.9364</v>
      </c>
      <c r="J83">
        <v>4976.1163999999999</v>
      </c>
      <c r="K83">
        <v>7248.0455000000002</v>
      </c>
      <c r="L83">
        <v>2091.0009</v>
      </c>
      <c r="M83">
        <v>1630.6364000000001</v>
      </c>
    </row>
    <row r="84" spans="1:13" x14ac:dyDescent="0.25">
      <c r="A84" t="s">
        <v>95</v>
      </c>
      <c r="B84">
        <v>20606.387999999999</v>
      </c>
      <c r="C84">
        <v>2708.4324000000001</v>
      </c>
      <c r="D84">
        <v>6074.0555999999997</v>
      </c>
      <c r="E84">
        <v>4965.4314999999997</v>
      </c>
      <c r="F84">
        <v>15146.944799999999</v>
      </c>
      <c r="G84">
        <v>7118.2547999999997</v>
      </c>
      <c r="H84">
        <v>15879.772000000001</v>
      </c>
      <c r="I84">
        <v>10006.899100000001</v>
      </c>
      <c r="J84">
        <v>10925.4789</v>
      </c>
      <c r="K84">
        <v>12680.713</v>
      </c>
      <c r="L84">
        <v>14939.3626</v>
      </c>
      <c r="M84">
        <v>12340.6296</v>
      </c>
    </row>
    <row r="85" spans="1:13" x14ac:dyDescent="0.25">
      <c r="A85" t="s">
        <v>96</v>
      </c>
      <c r="B85">
        <v>0</v>
      </c>
      <c r="C85">
        <v>0</v>
      </c>
      <c r="D85">
        <v>0</v>
      </c>
      <c r="E85">
        <v>0</v>
      </c>
      <c r="F85">
        <v>4117.9750000000004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">
        <v>97</v>
      </c>
      <c r="B86">
        <v>10696.0154</v>
      </c>
      <c r="C86">
        <v>1579.77</v>
      </c>
      <c r="D86">
        <v>2985.7692000000002</v>
      </c>
      <c r="E86">
        <v>3630.1230999999998</v>
      </c>
      <c r="F86">
        <v>7406.9092000000001</v>
      </c>
      <c r="G86">
        <v>3902.7638000000002</v>
      </c>
      <c r="H86">
        <v>8845.4961999999996</v>
      </c>
      <c r="I86">
        <v>5196.2169000000004</v>
      </c>
      <c r="J86">
        <v>3689.6361999999999</v>
      </c>
      <c r="K86">
        <v>4989.1731</v>
      </c>
      <c r="L86">
        <v>8675.8562000000002</v>
      </c>
      <c r="M86">
        <v>0</v>
      </c>
    </row>
    <row r="87" spans="1:13" x14ac:dyDescent="0.25">
      <c r="A87" t="s">
        <v>98</v>
      </c>
      <c r="B87">
        <v>19323.063300000002</v>
      </c>
      <c r="C87">
        <v>2484.4879999999998</v>
      </c>
      <c r="D87">
        <v>5711.9694</v>
      </c>
      <c r="E87">
        <v>5921.0122000000001</v>
      </c>
      <c r="F87">
        <v>15659.918600000001</v>
      </c>
      <c r="G87">
        <v>7405.6531000000004</v>
      </c>
      <c r="H87">
        <v>17376.4624</v>
      </c>
      <c r="I87">
        <v>10548.667799999999</v>
      </c>
      <c r="J87">
        <v>11186.8578</v>
      </c>
      <c r="K87">
        <v>13511.2755</v>
      </c>
      <c r="L87">
        <v>16324.809600000001</v>
      </c>
      <c r="M87">
        <v>12714.2449</v>
      </c>
    </row>
    <row r="88" spans="1:13" x14ac:dyDescent="0.25">
      <c r="A88" t="s">
        <v>99</v>
      </c>
      <c r="B88">
        <v>30416.13</v>
      </c>
      <c r="C88">
        <v>2048.1587</v>
      </c>
      <c r="D88">
        <v>7446.2267000000002</v>
      </c>
      <c r="E88">
        <v>6602.9666999999999</v>
      </c>
      <c r="F88">
        <v>21165.313999999998</v>
      </c>
      <c r="G88">
        <v>10312.654</v>
      </c>
      <c r="H88">
        <v>21404.558000000001</v>
      </c>
      <c r="I88">
        <v>13930.2353</v>
      </c>
      <c r="J88">
        <v>14990.0967</v>
      </c>
      <c r="K88">
        <v>18790.433300000001</v>
      </c>
      <c r="L88">
        <v>21343.3213</v>
      </c>
      <c r="M88">
        <v>11471.066699999999</v>
      </c>
    </row>
    <row r="89" spans="1:13" x14ac:dyDescent="0.25">
      <c r="A89" t="s">
        <v>100</v>
      </c>
      <c r="B89">
        <v>38602.863899999997</v>
      </c>
      <c r="C89">
        <v>4668.8544000000002</v>
      </c>
      <c r="D89">
        <v>9519.85</v>
      </c>
      <c r="E89">
        <v>7338.6556</v>
      </c>
      <c r="F89">
        <v>25689.34</v>
      </c>
      <c r="G89">
        <v>12257.6489</v>
      </c>
      <c r="H89">
        <v>22716.483899999999</v>
      </c>
      <c r="I89">
        <v>15159.911099999999</v>
      </c>
      <c r="J89">
        <v>18547.387200000001</v>
      </c>
      <c r="K89">
        <v>19117.6528</v>
      </c>
      <c r="L89">
        <v>29188.3122</v>
      </c>
      <c r="M89">
        <v>12708.7222</v>
      </c>
    </row>
    <row r="90" spans="1:13" x14ac:dyDescent="0.25">
      <c r="A90" t="s">
        <v>101</v>
      </c>
      <c r="B90">
        <v>11044.7919</v>
      </c>
      <c r="C90">
        <v>1218.5597</v>
      </c>
      <c r="D90">
        <v>2765.643</v>
      </c>
      <c r="E90">
        <v>2649.0021999999999</v>
      </c>
      <c r="F90">
        <v>8281.9622999999992</v>
      </c>
      <c r="G90">
        <v>3890.0055000000002</v>
      </c>
      <c r="H90">
        <v>8122.5869000000002</v>
      </c>
      <c r="I90">
        <v>5158.4083000000001</v>
      </c>
      <c r="J90">
        <v>5603.7956000000004</v>
      </c>
      <c r="K90">
        <v>6766.3897999999999</v>
      </c>
      <c r="L90">
        <v>8589.3844000000008</v>
      </c>
      <c r="M90">
        <v>4625.9246999999996</v>
      </c>
    </row>
    <row r="91" spans="1:13" x14ac:dyDescent="0.25">
      <c r="A91" t="s">
        <v>102</v>
      </c>
      <c r="B91">
        <v>41818.505599999997</v>
      </c>
      <c r="C91">
        <v>0</v>
      </c>
      <c r="D91">
        <v>9916.7556000000004</v>
      </c>
      <c r="E91">
        <v>7497.1166999999996</v>
      </c>
      <c r="F91">
        <v>26108.863300000001</v>
      </c>
      <c r="G91">
        <v>12594.314399999999</v>
      </c>
      <c r="H91">
        <v>25169.6217</v>
      </c>
      <c r="I91">
        <v>16015.6878</v>
      </c>
      <c r="J91">
        <v>19130.282800000001</v>
      </c>
      <c r="K91">
        <v>20603.486099999998</v>
      </c>
      <c r="L91">
        <v>29348.662799999998</v>
      </c>
      <c r="M91">
        <v>14507.6111</v>
      </c>
    </row>
    <row r="92" spans="1:13" x14ac:dyDescent="0.25">
      <c r="A92" t="s">
        <v>103</v>
      </c>
      <c r="B92">
        <v>25177.054800000002</v>
      </c>
      <c r="C92">
        <v>3197.45</v>
      </c>
      <c r="D92">
        <v>6501.3981000000003</v>
      </c>
      <c r="E92">
        <v>5916.4364999999998</v>
      </c>
      <c r="F92">
        <v>19043.412100000001</v>
      </c>
      <c r="G92">
        <v>8706.6424999999999</v>
      </c>
      <c r="H92">
        <v>19454.949400000001</v>
      </c>
      <c r="I92">
        <v>12462.221299999999</v>
      </c>
      <c r="J92">
        <v>15129.755800000001</v>
      </c>
      <c r="K92">
        <v>17119.230800000001</v>
      </c>
      <c r="L92">
        <v>20892.373100000001</v>
      </c>
      <c r="M92">
        <v>10573.269200000001</v>
      </c>
    </row>
    <row r="93" spans="1:13" x14ac:dyDescent="0.25">
      <c r="A93" t="s">
        <v>104</v>
      </c>
      <c r="B93">
        <v>33987.683299999997</v>
      </c>
      <c r="C93">
        <v>4384.1489000000001</v>
      </c>
      <c r="D93">
        <v>7887.2389000000003</v>
      </c>
      <c r="E93">
        <v>5184.9444000000003</v>
      </c>
      <c r="F93">
        <v>21331.464400000001</v>
      </c>
      <c r="G93">
        <v>10387.625</v>
      </c>
      <c r="H93">
        <v>18992.504400000002</v>
      </c>
      <c r="I93">
        <v>13085.1322</v>
      </c>
      <c r="J93">
        <v>15671.6978</v>
      </c>
      <c r="K93">
        <v>17359.861099999998</v>
      </c>
      <c r="L93">
        <v>23877.763900000002</v>
      </c>
      <c r="M93">
        <v>11074.5556</v>
      </c>
    </row>
    <row r="94" spans="1:13" x14ac:dyDescent="0.25">
      <c r="A94" t="s">
        <v>105</v>
      </c>
      <c r="B94">
        <v>14563.608</v>
      </c>
      <c r="C94">
        <v>1554.4916000000001</v>
      </c>
      <c r="D94">
        <v>3539.752</v>
      </c>
      <c r="E94">
        <v>2325.3159999999998</v>
      </c>
      <c r="F94">
        <v>9489.3472000000002</v>
      </c>
      <c r="G94">
        <v>4591.49</v>
      </c>
      <c r="H94">
        <v>9546.3752000000004</v>
      </c>
      <c r="I94">
        <v>6498.2416000000003</v>
      </c>
      <c r="J94">
        <v>7464.2212</v>
      </c>
      <c r="K94">
        <v>9102.56</v>
      </c>
      <c r="L94">
        <v>9925.5928000000004</v>
      </c>
      <c r="M94">
        <v>4385.4799999999996</v>
      </c>
    </row>
    <row r="95" spans="1:13" x14ac:dyDescent="0.25">
      <c r="A95" t="s">
        <v>106</v>
      </c>
      <c r="B95">
        <v>26850.7333</v>
      </c>
      <c r="C95">
        <v>3167.3433</v>
      </c>
      <c r="D95">
        <v>6986.2332999999999</v>
      </c>
      <c r="E95">
        <v>3811.5749999999998</v>
      </c>
      <c r="F95">
        <v>16587.869200000001</v>
      </c>
      <c r="G95">
        <v>7992.7957999999999</v>
      </c>
      <c r="H95">
        <v>13636.545</v>
      </c>
      <c r="I95">
        <v>8891.4032999999999</v>
      </c>
      <c r="J95">
        <v>10958.3208</v>
      </c>
      <c r="K95">
        <v>10912.2917</v>
      </c>
      <c r="L95">
        <v>17829.166700000002</v>
      </c>
      <c r="M95">
        <v>10257.25</v>
      </c>
    </row>
    <row r="96" spans="1:13" x14ac:dyDescent="0.25">
      <c r="A96" t="s">
        <v>107</v>
      </c>
      <c r="B96">
        <v>16158.081200000001</v>
      </c>
      <c r="C96">
        <v>2043.5608</v>
      </c>
      <c r="D96">
        <v>3788.0832999999998</v>
      </c>
      <c r="E96">
        <v>3194.7604000000001</v>
      </c>
      <c r="F96">
        <v>10329.375599999999</v>
      </c>
      <c r="G96">
        <v>4940.3552</v>
      </c>
      <c r="H96">
        <v>9739.5758000000005</v>
      </c>
      <c r="I96">
        <v>6273.2422999999999</v>
      </c>
      <c r="J96">
        <v>6639.1342000000004</v>
      </c>
      <c r="K96">
        <v>7158.375</v>
      </c>
      <c r="L96">
        <v>11278.9804</v>
      </c>
      <c r="M96">
        <v>6025.5833000000002</v>
      </c>
    </row>
    <row r="97" spans="1:13" x14ac:dyDescent="0.25">
      <c r="A97" t="s">
        <v>108</v>
      </c>
      <c r="B97">
        <v>44204.9974</v>
      </c>
      <c r="C97">
        <v>3708.4295000000002</v>
      </c>
      <c r="D97">
        <v>11640.1474</v>
      </c>
      <c r="E97">
        <v>8579.3263000000006</v>
      </c>
      <c r="F97">
        <v>29629.950499999999</v>
      </c>
      <c r="G97">
        <v>14057.597400000001</v>
      </c>
      <c r="H97">
        <v>28492.486799999999</v>
      </c>
      <c r="I97">
        <v>18337.0389</v>
      </c>
      <c r="J97">
        <v>21116.277399999999</v>
      </c>
      <c r="K97">
        <v>23369.894700000001</v>
      </c>
      <c r="L97">
        <v>32728.130499999999</v>
      </c>
      <c r="M97">
        <v>17852.6842</v>
      </c>
    </row>
    <row r="98" spans="1:13" x14ac:dyDescent="0.25">
      <c r="A98" t="s">
        <v>109</v>
      </c>
      <c r="B98">
        <v>57799.712500000001</v>
      </c>
      <c r="C98">
        <v>5847.7449999999999</v>
      </c>
      <c r="D98">
        <v>14531.066699999999</v>
      </c>
      <c r="E98">
        <v>8507.9832999999999</v>
      </c>
      <c r="F98">
        <v>35898.842499999999</v>
      </c>
      <c r="G98">
        <v>16988.859199999999</v>
      </c>
      <c r="H98">
        <v>31357.569200000002</v>
      </c>
      <c r="I98">
        <v>21256.111700000001</v>
      </c>
      <c r="J98">
        <v>26013.52</v>
      </c>
      <c r="K98">
        <v>26539.979200000002</v>
      </c>
      <c r="L98">
        <v>38994.136700000003</v>
      </c>
      <c r="M98">
        <v>20589.166700000002</v>
      </c>
    </row>
    <row r="99" spans="1:13" x14ac:dyDescent="0.25">
      <c r="A99" t="s">
        <v>110</v>
      </c>
      <c r="B99">
        <v>17538.2667</v>
      </c>
      <c r="C99">
        <v>2047.5467000000001</v>
      </c>
      <c r="D99">
        <v>4462.7166999999999</v>
      </c>
      <c r="E99">
        <v>3285.0666999999999</v>
      </c>
      <c r="F99">
        <v>11357.955</v>
      </c>
      <c r="G99">
        <v>5287.53</v>
      </c>
      <c r="H99">
        <v>10772.8217</v>
      </c>
      <c r="I99">
        <v>7555.8117000000002</v>
      </c>
      <c r="J99">
        <v>8956.2433000000001</v>
      </c>
      <c r="K99">
        <v>9633.4166999999998</v>
      </c>
      <c r="L99">
        <v>15142.4617</v>
      </c>
      <c r="M99">
        <v>5951.1666999999998</v>
      </c>
    </row>
    <row r="100" spans="1:13" x14ac:dyDescent="0.25">
      <c r="A100" t="s">
        <v>111</v>
      </c>
      <c r="B100">
        <v>30697.685000000001</v>
      </c>
      <c r="C100">
        <v>2740.3038000000001</v>
      </c>
      <c r="D100">
        <v>9027.1450000000004</v>
      </c>
      <c r="E100">
        <v>4432.7124999999996</v>
      </c>
      <c r="F100">
        <v>18613.119200000001</v>
      </c>
      <c r="G100">
        <v>9179.9608000000007</v>
      </c>
      <c r="H100">
        <v>15995.5183</v>
      </c>
      <c r="I100">
        <v>11033.511500000001</v>
      </c>
      <c r="J100">
        <v>13272.1152</v>
      </c>
      <c r="K100">
        <v>14618.112499999999</v>
      </c>
      <c r="L100">
        <v>19344.968000000001</v>
      </c>
      <c r="M100">
        <v>11014.225</v>
      </c>
    </row>
    <row r="101" spans="1:13" x14ac:dyDescent="0.25">
      <c r="A101" t="s">
        <v>112</v>
      </c>
      <c r="B101">
        <v>5212.875</v>
      </c>
      <c r="C101">
        <v>0</v>
      </c>
      <c r="D101">
        <v>0</v>
      </c>
      <c r="E101">
        <v>4112.6875</v>
      </c>
      <c r="F101">
        <v>0</v>
      </c>
      <c r="G101">
        <v>0</v>
      </c>
      <c r="H101">
        <v>6988.7838000000002</v>
      </c>
      <c r="I101">
        <v>4061.0949999999998</v>
      </c>
      <c r="J101">
        <v>0</v>
      </c>
      <c r="K101">
        <v>5776.75</v>
      </c>
      <c r="L101">
        <v>6391.4687999999996</v>
      </c>
      <c r="M101">
        <v>0</v>
      </c>
    </row>
    <row r="102" spans="1:13" x14ac:dyDescent="0.25">
      <c r="A102" t="s">
        <v>113</v>
      </c>
      <c r="B102">
        <v>0</v>
      </c>
      <c r="C102">
        <v>0</v>
      </c>
      <c r="D102">
        <v>0</v>
      </c>
      <c r="E102">
        <v>0</v>
      </c>
      <c r="F102">
        <v>1713.6421</v>
      </c>
      <c r="G102">
        <v>0</v>
      </c>
      <c r="H102">
        <v>1809.1675</v>
      </c>
      <c r="I102">
        <v>0</v>
      </c>
      <c r="J102">
        <v>683.14580000000001</v>
      </c>
      <c r="K102">
        <v>0</v>
      </c>
      <c r="L102">
        <v>1787.71</v>
      </c>
      <c r="M102">
        <v>0</v>
      </c>
    </row>
    <row r="103" spans="1:13" x14ac:dyDescent="0.25">
      <c r="A103" t="s">
        <v>114</v>
      </c>
      <c r="B103">
        <v>17955.240900000001</v>
      </c>
      <c r="C103">
        <v>3167.7633000000001</v>
      </c>
      <c r="D103">
        <v>4245.5576000000001</v>
      </c>
      <c r="E103">
        <v>4734.7484999999997</v>
      </c>
      <c r="F103">
        <v>12841.736199999999</v>
      </c>
      <c r="G103">
        <v>6119.8428999999996</v>
      </c>
      <c r="H103">
        <v>13288.1083</v>
      </c>
      <c r="I103">
        <v>8147.1477000000004</v>
      </c>
      <c r="J103">
        <v>8643.2225999999991</v>
      </c>
      <c r="K103">
        <v>9924.5113999999994</v>
      </c>
      <c r="L103">
        <v>14614.117099999999</v>
      </c>
      <c r="M103">
        <v>5282.4394000000002</v>
      </c>
    </row>
    <row r="104" spans="1:13" x14ac:dyDescent="0.25">
      <c r="A104" t="s">
        <v>115</v>
      </c>
      <c r="B104">
        <v>22893.143100000001</v>
      </c>
      <c r="C104">
        <v>2876.2851999999998</v>
      </c>
      <c r="D104">
        <v>5896.9345000000003</v>
      </c>
      <c r="E104">
        <v>4808.1482999999998</v>
      </c>
      <c r="F104">
        <v>16000.459699999999</v>
      </c>
      <c r="G104">
        <v>7447.7428</v>
      </c>
      <c r="H104">
        <v>14516.616900000001</v>
      </c>
      <c r="I104">
        <v>9156.6299999999992</v>
      </c>
      <c r="J104">
        <v>11269.4066</v>
      </c>
      <c r="K104">
        <v>11850.508599999999</v>
      </c>
      <c r="L104">
        <v>18263.990699999998</v>
      </c>
      <c r="M104">
        <v>10126.4828</v>
      </c>
    </row>
    <row r="105" spans="1:13" x14ac:dyDescent="0.25">
      <c r="A105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84.333299999999994</v>
      </c>
      <c r="K105">
        <v>0</v>
      </c>
      <c r="L105">
        <v>0</v>
      </c>
      <c r="M105">
        <v>0</v>
      </c>
    </row>
    <row r="106" spans="1:13" x14ac:dyDescent="0.25">
      <c r="A106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26188.123299999999</v>
      </c>
      <c r="I106">
        <v>16237.6517</v>
      </c>
      <c r="J106">
        <v>11878.245000000001</v>
      </c>
      <c r="K106">
        <v>18330.75</v>
      </c>
      <c r="L106">
        <v>24789.953300000001</v>
      </c>
      <c r="M106">
        <v>0</v>
      </c>
    </row>
    <row r="107" spans="1:13" x14ac:dyDescent="0.25">
      <c r="A107" t="s">
        <v>118</v>
      </c>
      <c r="B107">
        <v>99.38</v>
      </c>
      <c r="C107">
        <v>160.24</v>
      </c>
      <c r="D107">
        <v>145.9</v>
      </c>
      <c r="E107">
        <v>519.76</v>
      </c>
      <c r="F107">
        <v>199.67320000000001</v>
      </c>
      <c r="G107">
        <v>25.6</v>
      </c>
      <c r="H107">
        <v>719.12159999999994</v>
      </c>
      <c r="I107">
        <v>200.4392</v>
      </c>
      <c r="J107">
        <v>259.9624</v>
      </c>
      <c r="K107">
        <v>193.96</v>
      </c>
      <c r="L107">
        <v>1053.3</v>
      </c>
      <c r="M107">
        <v>11</v>
      </c>
    </row>
    <row r="108" spans="1:13" x14ac:dyDescent="0.25">
      <c r="A108" t="s">
        <v>119</v>
      </c>
      <c r="B108">
        <v>0</v>
      </c>
      <c r="C108">
        <v>0</v>
      </c>
      <c r="D108">
        <v>0</v>
      </c>
      <c r="E108">
        <v>0</v>
      </c>
      <c r="F108">
        <v>2.4323999999999999</v>
      </c>
      <c r="G108">
        <v>0</v>
      </c>
      <c r="H108">
        <v>1.3784000000000001</v>
      </c>
      <c r="I108">
        <v>0</v>
      </c>
      <c r="J108">
        <v>0</v>
      </c>
      <c r="K108">
        <v>0</v>
      </c>
      <c r="L108">
        <v>29.8919</v>
      </c>
      <c r="M108">
        <v>0</v>
      </c>
    </row>
    <row r="109" spans="1:13" x14ac:dyDescent="0.25">
      <c r="A109" t="s">
        <v>120</v>
      </c>
      <c r="B109">
        <v>16788.796999999999</v>
      </c>
      <c r="C109">
        <v>2777.1885000000002</v>
      </c>
      <c r="D109">
        <v>5356.4211999999998</v>
      </c>
      <c r="E109">
        <v>4114</v>
      </c>
      <c r="F109">
        <v>13276.4264</v>
      </c>
      <c r="G109">
        <v>6268.9390999999996</v>
      </c>
      <c r="H109">
        <v>14379.9609</v>
      </c>
      <c r="I109">
        <v>9418.5275999999994</v>
      </c>
      <c r="J109">
        <v>9813.5503000000008</v>
      </c>
      <c r="K109">
        <v>12566.742399999999</v>
      </c>
      <c r="L109">
        <v>15823.3115</v>
      </c>
      <c r="M109">
        <v>13259.4848</v>
      </c>
    </row>
    <row r="110" spans="1:13" x14ac:dyDescent="0.25">
      <c r="A110" t="s">
        <v>121</v>
      </c>
      <c r="B110">
        <v>13757.365100000001</v>
      </c>
      <c r="C110">
        <v>1294.7372</v>
      </c>
      <c r="D110">
        <v>3980.9018999999998</v>
      </c>
      <c r="E110">
        <v>3025.8094000000001</v>
      </c>
      <c r="F110">
        <v>9600.9969999999994</v>
      </c>
      <c r="G110">
        <v>4650.3114999999998</v>
      </c>
      <c r="H110">
        <v>10055.881100000001</v>
      </c>
      <c r="I110">
        <v>6199.1473999999998</v>
      </c>
      <c r="J110">
        <v>7324.1216999999997</v>
      </c>
      <c r="K110">
        <v>8876.2829999999994</v>
      </c>
      <c r="L110">
        <v>10540.3655</v>
      </c>
      <c r="M110">
        <v>4303.3962000000001</v>
      </c>
    </row>
    <row r="111" spans="1:13" x14ac:dyDescent="0.25">
      <c r="A111" t="s">
        <v>122</v>
      </c>
      <c r="B111">
        <v>9413.0773000000008</v>
      </c>
      <c r="C111">
        <v>2020.2009</v>
      </c>
      <c r="D111">
        <v>4056.6727000000001</v>
      </c>
      <c r="E111">
        <v>4189.4454999999998</v>
      </c>
      <c r="F111">
        <v>7549.4618</v>
      </c>
      <c r="G111">
        <v>3722.9281999999998</v>
      </c>
      <c r="H111">
        <v>10779.5036</v>
      </c>
      <c r="I111">
        <v>5935.7408999999998</v>
      </c>
      <c r="J111">
        <v>4111.7390999999998</v>
      </c>
      <c r="K111">
        <v>7546.8181999999997</v>
      </c>
      <c r="L111">
        <v>9948.4891000000007</v>
      </c>
      <c r="M111">
        <v>9475.5455000000002</v>
      </c>
    </row>
    <row r="112" spans="1:13" x14ac:dyDescent="0.25">
      <c r="A112" t="s">
        <v>123</v>
      </c>
      <c r="B112">
        <v>7304.9657999999999</v>
      </c>
      <c r="C112">
        <v>0</v>
      </c>
      <c r="D112">
        <v>3253.9947000000002</v>
      </c>
      <c r="E112">
        <v>782.66319999999996</v>
      </c>
      <c r="F112">
        <v>4314.0342000000001</v>
      </c>
      <c r="G112">
        <v>2140.5531999999998</v>
      </c>
      <c r="H112">
        <v>3099.7811000000002</v>
      </c>
      <c r="I112">
        <v>2197.9504999999999</v>
      </c>
      <c r="J112">
        <v>2886.6646999999998</v>
      </c>
      <c r="K112">
        <v>2410.5789</v>
      </c>
      <c r="L112">
        <v>3290.6442000000002</v>
      </c>
      <c r="M112">
        <v>2418.8946999999998</v>
      </c>
    </row>
    <row r="113" spans="1:13" x14ac:dyDescent="0.25">
      <c r="A11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3.3332999999999999</v>
      </c>
      <c r="K113">
        <v>0</v>
      </c>
      <c r="L113">
        <v>0</v>
      </c>
      <c r="M113">
        <v>0</v>
      </c>
    </row>
    <row r="114" spans="1:13" x14ac:dyDescent="0.25">
      <c r="A114" t="s">
        <v>125</v>
      </c>
      <c r="B114">
        <v>11497.130800000001</v>
      </c>
      <c r="C114">
        <v>0</v>
      </c>
      <c r="D114">
        <v>3033.3692000000001</v>
      </c>
      <c r="E114">
        <v>2445.7846</v>
      </c>
      <c r="F114">
        <v>8403.2108000000007</v>
      </c>
      <c r="G114">
        <v>3872.7246</v>
      </c>
      <c r="H114">
        <v>7070.3477000000003</v>
      </c>
      <c r="I114">
        <v>4403.83</v>
      </c>
      <c r="J114">
        <v>5269.3777</v>
      </c>
      <c r="K114">
        <v>5782.5577000000003</v>
      </c>
      <c r="L114">
        <v>10218.527700000001</v>
      </c>
      <c r="M114">
        <v>0</v>
      </c>
    </row>
    <row r="115" spans="1:13" x14ac:dyDescent="0.25">
      <c r="A115" t="s">
        <v>126</v>
      </c>
      <c r="B115">
        <v>156.61250000000001</v>
      </c>
      <c r="C115">
        <v>763.16</v>
      </c>
      <c r="D115">
        <v>470</v>
      </c>
      <c r="E115">
        <v>674.25</v>
      </c>
      <c r="F115">
        <v>798.51250000000005</v>
      </c>
      <c r="G115">
        <v>268.95749999999998</v>
      </c>
      <c r="H115">
        <v>5708.585</v>
      </c>
      <c r="I115">
        <v>3546.5825</v>
      </c>
      <c r="J115">
        <v>2279.0025000000001</v>
      </c>
      <c r="K115">
        <v>5192.3125</v>
      </c>
      <c r="L115">
        <v>3362.8125</v>
      </c>
      <c r="M115">
        <v>58</v>
      </c>
    </row>
    <row r="116" spans="1:13" x14ac:dyDescent="0.25">
      <c r="A116" t="s">
        <v>127</v>
      </c>
      <c r="B116">
        <v>39416.240899999997</v>
      </c>
      <c r="C116">
        <v>0</v>
      </c>
      <c r="D116">
        <v>0</v>
      </c>
      <c r="E116">
        <v>0</v>
      </c>
      <c r="F116">
        <v>26180.2179</v>
      </c>
      <c r="G116">
        <v>12096.5121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t="s">
        <v>128</v>
      </c>
      <c r="B117">
        <v>34637.293799999999</v>
      </c>
      <c r="C117">
        <v>4937.7299999999996</v>
      </c>
      <c r="D117">
        <v>9725.8374999999996</v>
      </c>
      <c r="E117">
        <v>9542.8438000000006</v>
      </c>
      <c r="F117">
        <v>24430.141899999999</v>
      </c>
      <c r="G117">
        <v>11987.803099999999</v>
      </c>
      <c r="H117">
        <v>24664.4362</v>
      </c>
      <c r="I117">
        <v>15258.875599999999</v>
      </c>
      <c r="J117">
        <v>14661.4162</v>
      </c>
      <c r="K117">
        <v>16875.093799999999</v>
      </c>
      <c r="L117">
        <v>26159.8269</v>
      </c>
      <c r="M117">
        <v>14375.25</v>
      </c>
    </row>
    <row r="118" spans="1:13" x14ac:dyDescent="0.25">
      <c r="A118" t="s">
        <v>129</v>
      </c>
      <c r="B118">
        <v>873.9375</v>
      </c>
      <c r="C118">
        <v>116.89</v>
      </c>
      <c r="D118">
        <v>40.4375</v>
      </c>
      <c r="E118">
        <v>53.8125</v>
      </c>
      <c r="F118">
        <v>679.51499999999999</v>
      </c>
      <c r="G118">
        <v>287.2525</v>
      </c>
      <c r="H118">
        <v>94.1875</v>
      </c>
      <c r="I118">
        <v>30</v>
      </c>
      <c r="J118">
        <v>599.75250000000005</v>
      </c>
      <c r="K118">
        <v>75.375</v>
      </c>
      <c r="L118">
        <v>228.06</v>
      </c>
      <c r="M118">
        <v>0</v>
      </c>
    </row>
    <row r="119" spans="1:13" x14ac:dyDescent="0.25">
      <c r="A119" t="s">
        <v>130</v>
      </c>
      <c r="B119">
        <v>0</v>
      </c>
      <c r="C119">
        <v>435.74639999999999</v>
      </c>
      <c r="D119">
        <v>0</v>
      </c>
      <c r="E119">
        <v>0</v>
      </c>
      <c r="F119">
        <v>1997.1473000000001</v>
      </c>
      <c r="G119">
        <v>0</v>
      </c>
      <c r="H119">
        <v>0</v>
      </c>
      <c r="I119">
        <v>0</v>
      </c>
      <c r="J119">
        <v>1397.7945</v>
      </c>
      <c r="K119">
        <v>0</v>
      </c>
      <c r="L119">
        <v>0</v>
      </c>
      <c r="M119">
        <v>0</v>
      </c>
    </row>
    <row r="120" spans="1:13" x14ac:dyDescent="0.25">
      <c r="A120" t="s">
        <v>131</v>
      </c>
      <c r="B120">
        <v>2616.5187000000001</v>
      </c>
      <c r="C120">
        <v>258.6456</v>
      </c>
      <c r="D120">
        <v>604.89750000000004</v>
      </c>
      <c r="E120">
        <v>457.37060000000002</v>
      </c>
      <c r="F120">
        <v>1545.7139</v>
      </c>
      <c r="G120">
        <v>814.9701</v>
      </c>
      <c r="H120">
        <v>1381.1796999999999</v>
      </c>
      <c r="I120">
        <v>910.68409999999994</v>
      </c>
      <c r="J120">
        <v>1058.3955000000001</v>
      </c>
      <c r="K120">
        <v>1153.2784999999999</v>
      </c>
      <c r="L120">
        <v>1330.0006000000001</v>
      </c>
      <c r="M120">
        <v>923.57280000000003</v>
      </c>
    </row>
    <row r="121" spans="1:13" x14ac:dyDescent="0.25">
      <c r="A121" t="s">
        <v>132</v>
      </c>
      <c r="B121">
        <v>5389.2156000000004</v>
      </c>
      <c r="C121">
        <v>571.7115</v>
      </c>
      <c r="D121">
        <v>1446.5138999999999</v>
      </c>
      <c r="E121">
        <v>948.15409999999997</v>
      </c>
      <c r="F121">
        <v>3376.8732</v>
      </c>
      <c r="G121">
        <v>1640.6253999999999</v>
      </c>
      <c r="H121">
        <v>3204.3881000000001</v>
      </c>
      <c r="I121">
        <v>2148.9288999999999</v>
      </c>
      <c r="J121">
        <v>2349.7964999999999</v>
      </c>
      <c r="K121">
        <v>2662.6505999999999</v>
      </c>
      <c r="L121">
        <v>3539.277</v>
      </c>
      <c r="M121">
        <v>1962.5769</v>
      </c>
    </row>
    <row r="122" spans="1:13" x14ac:dyDescent="0.25">
      <c r="A122" t="s">
        <v>133</v>
      </c>
      <c r="B122">
        <v>1846.3219999999999</v>
      </c>
      <c r="C122">
        <v>309.51519999999999</v>
      </c>
      <c r="D122">
        <v>506.74489999999997</v>
      </c>
      <c r="E122">
        <v>305.11720000000003</v>
      </c>
      <c r="F122">
        <v>1097.9404</v>
      </c>
      <c r="G122">
        <v>527.63009999999997</v>
      </c>
      <c r="H122">
        <v>998.09289999999999</v>
      </c>
      <c r="I122">
        <v>621.57039999999995</v>
      </c>
      <c r="J122">
        <v>798.93079999999998</v>
      </c>
      <c r="K122">
        <v>849.05619999999999</v>
      </c>
      <c r="L122">
        <v>1411.8706999999999</v>
      </c>
      <c r="M122">
        <v>734.18060000000003</v>
      </c>
    </row>
    <row r="123" spans="1:13" x14ac:dyDescent="0.25">
      <c r="A123" t="s">
        <v>134</v>
      </c>
      <c r="B123">
        <v>16319.3205</v>
      </c>
      <c r="C123">
        <v>1690.1147000000001</v>
      </c>
      <c r="D123">
        <v>4145.9452000000001</v>
      </c>
      <c r="E123">
        <v>3388.5589</v>
      </c>
      <c r="F123">
        <v>10853.8784</v>
      </c>
      <c r="G123">
        <v>5184.8504999999996</v>
      </c>
      <c r="H123">
        <v>10169.795599999999</v>
      </c>
      <c r="I123">
        <v>6158.6818000000003</v>
      </c>
      <c r="J123">
        <v>7106.3571000000002</v>
      </c>
      <c r="K123">
        <v>7293.7466000000004</v>
      </c>
      <c r="L123">
        <v>11321.407800000001</v>
      </c>
      <c r="M123">
        <v>7251.6985999999997</v>
      </c>
    </row>
    <row r="124" spans="1:13" x14ac:dyDescent="0.25">
      <c r="A124" t="s">
        <v>135</v>
      </c>
      <c r="B124">
        <v>16938.125899999999</v>
      </c>
      <c r="C124">
        <v>1196.3789999999999</v>
      </c>
      <c r="D124">
        <v>3976.4654999999998</v>
      </c>
      <c r="E124">
        <v>1836.8137999999999</v>
      </c>
      <c r="F124">
        <v>10103.990900000001</v>
      </c>
      <c r="G124">
        <v>4866.3786</v>
      </c>
      <c r="H124">
        <v>8719.6309999999994</v>
      </c>
      <c r="I124">
        <v>6031.28</v>
      </c>
      <c r="J124">
        <v>8068.6944999999996</v>
      </c>
      <c r="K124">
        <v>8616.3448000000008</v>
      </c>
      <c r="L124">
        <v>11593.293600000001</v>
      </c>
      <c r="M124">
        <v>5104.2069000000001</v>
      </c>
    </row>
    <row r="125" spans="1:13" x14ac:dyDescent="0.25">
      <c r="A125" t="s">
        <v>136</v>
      </c>
      <c r="B125">
        <v>11519.058000000001</v>
      </c>
      <c r="C125">
        <v>0</v>
      </c>
      <c r="D125">
        <v>0</v>
      </c>
      <c r="E125">
        <v>2176.92</v>
      </c>
      <c r="F125">
        <v>0</v>
      </c>
      <c r="G125">
        <v>3611.3836000000001</v>
      </c>
      <c r="H125">
        <v>0</v>
      </c>
      <c r="I125">
        <v>0</v>
      </c>
      <c r="J125">
        <v>0</v>
      </c>
      <c r="K125">
        <v>0</v>
      </c>
      <c r="L125">
        <v>9610.3116000000009</v>
      </c>
      <c r="M125">
        <v>0</v>
      </c>
    </row>
    <row r="126" spans="1:13" x14ac:dyDescent="0.25">
      <c r="A126" t="s">
        <v>137</v>
      </c>
      <c r="B126">
        <v>34683.813000000002</v>
      </c>
      <c r="C126">
        <v>4126.7601999999997</v>
      </c>
      <c r="D126">
        <v>8992.3741000000009</v>
      </c>
      <c r="E126">
        <v>6418.3666999999996</v>
      </c>
      <c r="F126">
        <v>23107.048299999999</v>
      </c>
      <c r="G126">
        <v>10821.602800000001</v>
      </c>
      <c r="H126">
        <v>20607.834299999999</v>
      </c>
      <c r="I126">
        <v>13681.117399999999</v>
      </c>
      <c r="J126">
        <v>16982.184099999999</v>
      </c>
      <c r="K126">
        <v>17506.009300000002</v>
      </c>
      <c r="L126">
        <v>26140.752</v>
      </c>
      <c r="M126">
        <v>12540.9815</v>
      </c>
    </row>
    <row r="127" spans="1:13" x14ac:dyDescent="0.25">
      <c r="A127" t="s">
        <v>138</v>
      </c>
      <c r="B127">
        <v>0</v>
      </c>
      <c r="C127">
        <v>19.550599999999999</v>
      </c>
      <c r="D127">
        <v>13.3371</v>
      </c>
      <c r="E127">
        <v>4.3819999999999997</v>
      </c>
      <c r="F127">
        <v>16.331</v>
      </c>
      <c r="G127">
        <v>7.7054</v>
      </c>
      <c r="H127">
        <v>12.646100000000001</v>
      </c>
      <c r="I127">
        <v>2.4916999999999998</v>
      </c>
      <c r="J127">
        <v>1.9775</v>
      </c>
      <c r="K127">
        <v>17.6404</v>
      </c>
      <c r="L127">
        <v>30.758400000000002</v>
      </c>
      <c r="M127">
        <v>20.314599999999999</v>
      </c>
    </row>
    <row r="128" spans="1:13" x14ac:dyDescent="0.25">
      <c r="A128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715.23710000000005</v>
      </c>
      <c r="M128">
        <v>0</v>
      </c>
    </row>
    <row r="129" spans="1:13" x14ac:dyDescent="0.25">
      <c r="A129" t="s">
        <v>140</v>
      </c>
      <c r="B129">
        <v>31801.327300000001</v>
      </c>
      <c r="C129">
        <v>3270.3847999999998</v>
      </c>
      <c r="D129">
        <v>7838.3341</v>
      </c>
      <c r="E129">
        <v>4742.8932000000004</v>
      </c>
      <c r="F129">
        <v>19883.998200000002</v>
      </c>
      <c r="G129">
        <v>9429.2533999999996</v>
      </c>
      <c r="H129">
        <v>17370.129099999998</v>
      </c>
      <c r="I129">
        <v>11526.940699999999</v>
      </c>
      <c r="J129">
        <v>14415.208199999999</v>
      </c>
      <c r="K129">
        <v>15179.6023</v>
      </c>
      <c r="L129">
        <v>20969.371599999999</v>
      </c>
      <c r="M129">
        <v>12065.5455</v>
      </c>
    </row>
    <row r="130" spans="1:13" x14ac:dyDescent="0.25">
      <c r="A130" t="s">
        <v>141</v>
      </c>
      <c r="B130">
        <v>0</v>
      </c>
      <c r="C130">
        <v>0</v>
      </c>
      <c r="D130">
        <v>0</v>
      </c>
      <c r="E130">
        <v>0</v>
      </c>
      <c r="F130">
        <v>2550.0700000000002</v>
      </c>
      <c r="G130">
        <v>1128.1012000000001</v>
      </c>
      <c r="H130">
        <v>2568.7556</v>
      </c>
      <c r="I130">
        <v>1600.4730999999999</v>
      </c>
      <c r="J130">
        <v>2264.9468999999999</v>
      </c>
      <c r="K130">
        <v>0</v>
      </c>
      <c r="L130">
        <v>2896.0781000000002</v>
      </c>
      <c r="M130">
        <v>0</v>
      </c>
    </row>
    <row r="131" spans="1:13" x14ac:dyDescent="0.25">
      <c r="A131" t="s">
        <v>142</v>
      </c>
      <c r="B131">
        <v>173.69329999999999</v>
      </c>
      <c r="C131">
        <v>673.51869999999997</v>
      </c>
      <c r="D131">
        <v>75.166700000000006</v>
      </c>
      <c r="E131">
        <v>219.13329999999999</v>
      </c>
      <c r="F131">
        <v>395.8707</v>
      </c>
      <c r="G131">
        <v>149.78729999999999</v>
      </c>
      <c r="H131">
        <v>555.23929999999996</v>
      </c>
      <c r="I131">
        <v>481.64</v>
      </c>
      <c r="J131">
        <v>145.26730000000001</v>
      </c>
      <c r="K131">
        <v>453.43329999999997</v>
      </c>
      <c r="L131">
        <v>890.43330000000003</v>
      </c>
      <c r="M131">
        <v>399.06670000000003</v>
      </c>
    </row>
    <row r="132" spans="1:13" x14ac:dyDescent="0.25">
      <c r="A132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641.5</v>
      </c>
      <c r="L132">
        <v>0</v>
      </c>
      <c r="M132">
        <v>0</v>
      </c>
    </row>
    <row r="133" spans="1:13" x14ac:dyDescent="0.25">
      <c r="A133" t="s">
        <v>144</v>
      </c>
      <c r="B133">
        <v>8515.0562000000009</v>
      </c>
      <c r="C133">
        <v>1230.8505</v>
      </c>
      <c r="D133">
        <v>2452.4946</v>
      </c>
      <c r="E133">
        <v>1643.0107</v>
      </c>
      <c r="F133">
        <v>5651.2070000000003</v>
      </c>
      <c r="G133">
        <v>2807.2782000000002</v>
      </c>
      <c r="H133">
        <v>5986.6511</v>
      </c>
      <c r="I133">
        <v>3930.8505</v>
      </c>
      <c r="J133">
        <v>4063.4798000000001</v>
      </c>
      <c r="K133">
        <v>5585.1161000000002</v>
      </c>
      <c r="L133">
        <v>5963.6406999999999</v>
      </c>
      <c r="M133">
        <v>3003.7678999999998</v>
      </c>
    </row>
    <row r="134" spans="1:13" x14ac:dyDescent="0.25">
      <c r="A134" t="s">
        <v>145</v>
      </c>
      <c r="B134">
        <v>26293.751899999999</v>
      </c>
      <c r="C134">
        <v>0</v>
      </c>
      <c r="D134">
        <v>0</v>
      </c>
      <c r="E134">
        <v>2526.5111000000002</v>
      </c>
      <c r="F134">
        <v>14470.8289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10538.055200000001</v>
      </c>
      <c r="M134">
        <v>7659.7777999999998</v>
      </c>
    </row>
    <row r="135" spans="1:13" x14ac:dyDescent="0.25">
      <c r="A135" t="s">
        <v>146</v>
      </c>
      <c r="B135">
        <v>2570.7891</v>
      </c>
      <c r="C135">
        <v>504.43610000000001</v>
      </c>
      <c r="D135">
        <v>892.3261</v>
      </c>
      <c r="E135">
        <v>433.78660000000002</v>
      </c>
      <c r="F135">
        <v>1467.4675</v>
      </c>
      <c r="G135">
        <v>819.64760000000001</v>
      </c>
      <c r="H135">
        <v>1607.0181</v>
      </c>
      <c r="I135">
        <v>1090.6959999999999</v>
      </c>
      <c r="J135">
        <v>1004.8828</v>
      </c>
      <c r="K135">
        <v>1546.4202</v>
      </c>
      <c r="L135">
        <v>1371.6542999999999</v>
      </c>
      <c r="M135">
        <v>963.3193</v>
      </c>
    </row>
    <row r="136" spans="1:13" x14ac:dyDescent="0.25">
      <c r="A136" t="s">
        <v>147</v>
      </c>
      <c r="B136">
        <v>9386.3282999999992</v>
      </c>
      <c r="C136">
        <v>1073.673</v>
      </c>
      <c r="D136">
        <v>2981.0738999999999</v>
      </c>
      <c r="E136">
        <v>4498.3869999999997</v>
      </c>
      <c r="F136">
        <v>7829.1687000000002</v>
      </c>
      <c r="G136">
        <v>4008.7521999999999</v>
      </c>
      <c r="H136">
        <v>10995.526099999999</v>
      </c>
      <c r="I136">
        <v>0</v>
      </c>
      <c r="J136">
        <v>4654.9852000000001</v>
      </c>
      <c r="K136">
        <v>7227.9457000000002</v>
      </c>
      <c r="L136">
        <v>10335.7565</v>
      </c>
      <c r="M136">
        <v>5298.2174000000005</v>
      </c>
    </row>
    <row r="137" spans="1:13" x14ac:dyDescent="0.25">
      <c r="A137" t="s">
        <v>148</v>
      </c>
      <c r="B137">
        <v>10990.519399999999</v>
      </c>
      <c r="C137">
        <v>1965.5554</v>
      </c>
      <c r="D137">
        <v>3085.8209000000002</v>
      </c>
      <c r="E137">
        <v>3134.1505999999999</v>
      </c>
      <c r="F137">
        <v>8069.2739000000001</v>
      </c>
      <c r="G137">
        <v>3917.8764000000001</v>
      </c>
      <c r="H137">
        <v>9019.1823000000004</v>
      </c>
      <c r="I137">
        <v>5530.0994000000001</v>
      </c>
      <c r="J137">
        <v>5550.1310999999996</v>
      </c>
      <c r="K137">
        <v>6822.9778999999999</v>
      </c>
      <c r="L137">
        <v>8343.0148000000008</v>
      </c>
      <c r="M137">
        <v>6091.6806999999999</v>
      </c>
    </row>
    <row r="138" spans="1:13" x14ac:dyDescent="0.25">
      <c r="A138" t="s">
        <v>149</v>
      </c>
      <c r="B138">
        <v>9222.0468999999994</v>
      </c>
      <c r="C138">
        <v>1901.5972999999999</v>
      </c>
      <c r="D138">
        <v>2640.1395000000002</v>
      </c>
      <c r="E138">
        <v>4353.6484</v>
      </c>
      <c r="F138">
        <v>8381.7415000000001</v>
      </c>
      <c r="G138">
        <v>4091.9045000000001</v>
      </c>
      <c r="H138">
        <v>11143.181500000001</v>
      </c>
      <c r="I138">
        <v>6130.5634</v>
      </c>
      <c r="J138">
        <v>5668.2659999999996</v>
      </c>
      <c r="K138">
        <v>7266.8226999999997</v>
      </c>
      <c r="L138">
        <v>9238.1749</v>
      </c>
      <c r="M138">
        <v>7561.4767000000002</v>
      </c>
    </row>
    <row r="139" spans="1:13" x14ac:dyDescent="0.25">
      <c r="A139" t="s">
        <v>150</v>
      </c>
      <c r="B139">
        <v>16643.3845</v>
      </c>
      <c r="C139">
        <v>1596.8668</v>
      </c>
      <c r="D139">
        <v>4462.7475999999997</v>
      </c>
      <c r="E139">
        <v>2994.2516000000001</v>
      </c>
      <c r="F139">
        <v>10265.7804</v>
      </c>
      <c r="G139">
        <v>5156.8296</v>
      </c>
      <c r="H139">
        <v>9763.3762000000006</v>
      </c>
      <c r="I139">
        <v>6509.4638000000004</v>
      </c>
      <c r="J139">
        <v>7106.3433000000005</v>
      </c>
      <c r="K139">
        <v>8143.0091000000002</v>
      </c>
      <c r="L139">
        <v>10074.7381</v>
      </c>
      <c r="M139">
        <v>7131.8951999999999</v>
      </c>
    </row>
    <row r="140" spans="1:13" x14ac:dyDescent="0.25">
      <c r="A140" t="s">
        <v>151</v>
      </c>
      <c r="B140">
        <v>13900.928</v>
      </c>
      <c r="C140">
        <v>1214.6110000000001</v>
      </c>
      <c r="D140">
        <v>3327.6590999999999</v>
      </c>
      <c r="E140">
        <v>2075.1401999999998</v>
      </c>
      <c r="F140">
        <v>7882.4964</v>
      </c>
      <c r="G140">
        <v>4121.6939000000002</v>
      </c>
      <c r="H140">
        <v>6700.2350999999999</v>
      </c>
      <c r="I140">
        <v>4415.8598000000002</v>
      </c>
      <c r="J140">
        <v>5059.3242</v>
      </c>
      <c r="K140">
        <v>5439.4053000000004</v>
      </c>
      <c r="L140">
        <v>7205.6841000000004</v>
      </c>
      <c r="M140">
        <v>5189.0757999999996</v>
      </c>
    </row>
    <row r="141" spans="1:13" x14ac:dyDescent="0.25">
      <c r="A141" t="s">
        <v>152</v>
      </c>
      <c r="B141">
        <v>11505.0645</v>
      </c>
      <c r="C141">
        <v>0</v>
      </c>
      <c r="D141">
        <v>3017.395</v>
      </c>
      <c r="E141">
        <v>4731.2772999999997</v>
      </c>
      <c r="F141">
        <v>9553.5750000000007</v>
      </c>
      <c r="G141">
        <v>4570.8125</v>
      </c>
      <c r="H141">
        <v>12483.322899999999</v>
      </c>
      <c r="I141">
        <v>6964.9584999999997</v>
      </c>
      <c r="J141">
        <v>6147.5738000000001</v>
      </c>
      <c r="K141">
        <v>8165.7340000000004</v>
      </c>
      <c r="L141">
        <v>11881.1626</v>
      </c>
      <c r="M141">
        <v>6249.2057000000004</v>
      </c>
    </row>
    <row r="142" spans="1:13" x14ac:dyDescent="0.25">
      <c r="A142" t="s">
        <v>153</v>
      </c>
      <c r="B142">
        <v>24571.556499999999</v>
      </c>
      <c r="C142">
        <v>1978.8942</v>
      </c>
      <c r="D142">
        <v>0</v>
      </c>
      <c r="E142">
        <v>0</v>
      </c>
      <c r="F142">
        <v>13452.2235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14041.457399999999</v>
      </c>
      <c r="M142">
        <v>9385.6129000000001</v>
      </c>
    </row>
    <row r="143" spans="1:13" x14ac:dyDescent="0.25">
      <c r="A143" t="s">
        <v>154</v>
      </c>
      <c r="B143">
        <v>99250.4231</v>
      </c>
      <c r="C143">
        <v>4051.9468999999999</v>
      </c>
      <c r="D143">
        <v>24692.769199999999</v>
      </c>
      <c r="E143">
        <v>11370.123100000001</v>
      </c>
      <c r="F143">
        <v>60024.507700000002</v>
      </c>
      <c r="G143">
        <v>28186.8354</v>
      </c>
      <c r="H143">
        <v>49686.214599999999</v>
      </c>
      <c r="I143">
        <v>36334.087699999996</v>
      </c>
      <c r="J143">
        <v>45131.66</v>
      </c>
      <c r="K143">
        <v>48736.8269</v>
      </c>
      <c r="L143">
        <v>46367.313800000004</v>
      </c>
      <c r="M143">
        <v>40880.0769</v>
      </c>
    </row>
    <row r="144" spans="1:13" x14ac:dyDescent="0.25">
      <c r="A144" t="s">
        <v>155</v>
      </c>
      <c r="B144">
        <v>54935.031300000002</v>
      </c>
      <c r="C144">
        <v>1713.4052999999999</v>
      </c>
      <c r="D144">
        <v>13875.4611</v>
      </c>
      <c r="E144">
        <v>5382.4916999999996</v>
      </c>
      <c r="F144">
        <v>30711.0694</v>
      </c>
      <c r="G144">
        <v>15069.8693</v>
      </c>
      <c r="H144">
        <v>23936.815600000002</v>
      </c>
      <c r="I144">
        <v>16860.679400000001</v>
      </c>
      <c r="J144">
        <v>21216.037899999999</v>
      </c>
      <c r="K144">
        <v>21818.479200000002</v>
      </c>
      <c r="L144">
        <v>25889.3256</v>
      </c>
      <c r="M144">
        <v>21222.9444</v>
      </c>
    </row>
    <row r="145" spans="1:13" x14ac:dyDescent="0.25">
      <c r="A145" t="s">
        <v>156</v>
      </c>
      <c r="B145">
        <v>58955.377500000002</v>
      </c>
      <c r="C145">
        <v>1467.2539999999999</v>
      </c>
      <c r="D145">
        <v>14959.455</v>
      </c>
      <c r="E145">
        <v>8588.7999999999993</v>
      </c>
      <c r="F145">
        <v>35104.853999999999</v>
      </c>
      <c r="G145">
        <v>17517.186000000002</v>
      </c>
      <c r="H145">
        <v>35902.409500000002</v>
      </c>
      <c r="I145">
        <v>24054.717499999999</v>
      </c>
      <c r="J145">
        <v>26419.482499999998</v>
      </c>
      <c r="K145">
        <v>32280.212500000001</v>
      </c>
      <c r="L145">
        <v>37880.17</v>
      </c>
      <c r="M145">
        <v>21741.25</v>
      </c>
    </row>
    <row r="146" spans="1:13" x14ac:dyDescent="0.25">
      <c r="A146" t="s">
        <v>157</v>
      </c>
      <c r="B146">
        <v>875.53779999999995</v>
      </c>
      <c r="C146">
        <v>638.01490000000001</v>
      </c>
      <c r="D146">
        <v>201.7089</v>
      </c>
      <c r="E146">
        <v>157.28219999999999</v>
      </c>
      <c r="F146">
        <v>678.61040000000003</v>
      </c>
      <c r="G146">
        <v>326.71929999999998</v>
      </c>
      <c r="H146">
        <v>400.24639999999999</v>
      </c>
      <c r="I146">
        <v>301.72620000000001</v>
      </c>
      <c r="J146">
        <v>219.81440000000001</v>
      </c>
      <c r="K146">
        <v>332.80560000000003</v>
      </c>
      <c r="L146">
        <v>430.16309999999999</v>
      </c>
      <c r="M146">
        <v>598.24440000000004</v>
      </c>
    </row>
    <row r="147" spans="1:13" x14ac:dyDescent="0.25">
      <c r="A147" t="s">
        <v>158</v>
      </c>
      <c r="B147">
        <v>16003.007600000001</v>
      </c>
      <c r="C147">
        <v>1169.3839</v>
      </c>
      <c r="D147">
        <v>4261.1212999999998</v>
      </c>
      <c r="E147">
        <v>1999.8616</v>
      </c>
      <c r="F147">
        <v>9550.7122999999992</v>
      </c>
      <c r="G147">
        <v>4689.8005000000003</v>
      </c>
      <c r="H147">
        <v>7962.7394000000004</v>
      </c>
      <c r="I147">
        <v>5717.8235000000004</v>
      </c>
      <c r="J147">
        <v>6530.8432000000003</v>
      </c>
      <c r="K147">
        <v>7476.0648000000001</v>
      </c>
      <c r="L147">
        <v>8536.3102999999992</v>
      </c>
      <c r="M147">
        <v>7660.0879999999997</v>
      </c>
    </row>
    <row r="148" spans="1:13" x14ac:dyDescent="0.25">
      <c r="A148" t="s">
        <v>159</v>
      </c>
      <c r="B148">
        <v>8612.4400999999998</v>
      </c>
      <c r="C148">
        <v>1146.923</v>
      </c>
      <c r="D148">
        <v>2293.8944999999999</v>
      </c>
      <c r="E148">
        <v>1773.5681</v>
      </c>
      <c r="F148">
        <v>5776.1284999999998</v>
      </c>
      <c r="G148">
        <v>2722.7399</v>
      </c>
      <c r="H148">
        <v>5438.0210999999999</v>
      </c>
      <c r="I148">
        <v>3648.3991999999998</v>
      </c>
      <c r="J148">
        <v>5103.1704</v>
      </c>
      <c r="K148">
        <v>4848.1099000000004</v>
      </c>
      <c r="L148">
        <v>6689.0901000000003</v>
      </c>
      <c r="M148">
        <v>3028.6703000000002</v>
      </c>
    </row>
    <row r="149" spans="1:13" x14ac:dyDescent="0.25">
      <c r="A149" t="s">
        <v>160</v>
      </c>
      <c r="B149">
        <v>3058.5848000000001</v>
      </c>
      <c r="C149">
        <v>0</v>
      </c>
      <c r="D149">
        <v>0</v>
      </c>
      <c r="E149">
        <v>0</v>
      </c>
      <c r="F149">
        <v>1926.2782999999999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2793.2826</v>
      </c>
    </row>
    <row r="150" spans="1:13" x14ac:dyDescent="0.25">
      <c r="A150" t="s">
        <v>161</v>
      </c>
      <c r="B150">
        <v>3355.2325999999998</v>
      </c>
      <c r="C150">
        <v>404.40780000000001</v>
      </c>
      <c r="D150">
        <v>998.45090000000005</v>
      </c>
      <c r="E150">
        <v>800.48540000000003</v>
      </c>
      <c r="F150">
        <v>2188.6648</v>
      </c>
      <c r="G150">
        <v>1081.1507999999999</v>
      </c>
      <c r="H150">
        <v>2285.1601000000001</v>
      </c>
      <c r="I150">
        <v>1486.9536000000001</v>
      </c>
      <c r="J150">
        <v>1352.6911</v>
      </c>
      <c r="K150">
        <v>1676.7816</v>
      </c>
      <c r="L150">
        <v>2182.1569</v>
      </c>
      <c r="M150">
        <v>1410.7652</v>
      </c>
    </row>
    <row r="151" spans="1:13" x14ac:dyDescent="0.25">
      <c r="A151" t="s">
        <v>162</v>
      </c>
      <c r="B151">
        <v>16305.2215</v>
      </c>
      <c r="C151">
        <v>1372.6661999999999</v>
      </c>
      <c r="D151">
        <v>3932.5475000000001</v>
      </c>
      <c r="E151">
        <v>1945.0609999999999</v>
      </c>
      <c r="F151">
        <v>9851.9315999999999</v>
      </c>
      <c r="G151">
        <v>4761.4835000000003</v>
      </c>
      <c r="H151">
        <v>7327.4157999999998</v>
      </c>
      <c r="I151">
        <v>4927.0891000000001</v>
      </c>
      <c r="J151">
        <v>6637.7581</v>
      </c>
      <c r="K151">
        <v>6191.4538000000002</v>
      </c>
      <c r="L151">
        <v>9608.0396999999994</v>
      </c>
      <c r="M151">
        <v>5658.5050000000001</v>
      </c>
    </row>
    <row r="152" spans="1:13" x14ac:dyDescent="0.25">
      <c r="A152" t="s">
        <v>163</v>
      </c>
      <c r="B152">
        <v>39909.905599999998</v>
      </c>
      <c r="C152">
        <v>4988.1814000000004</v>
      </c>
      <c r="D152">
        <v>0</v>
      </c>
      <c r="E152">
        <v>0</v>
      </c>
      <c r="F152">
        <v>25535.326499999999</v>
      </c>
      <c r="G152">
        <v>11894.3146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13441.5694</v>
      </c>
    </row>
    <row r="153" spans="1:13" x14ac:dyDescent="0.25">
      <c r="A153" t="s">
        <v>164</v>
      </c>
      <c r="B153">
        <v>30586.778699999999</v>
      </c>
      <c r="C153">
        <v>0</v>
      </c>
      <c r="D153">
        <v>7562.1660000000002</v>
      </c>
      <c r="E153">
        <v>4880.2052999999996</v>
      </c>
      <c r="F153">
        <v>19586.2909</v>
      </c>
      <c r="G153">
        <v>9119.8047999999999</v>
      </c>
      <c r="H153">
        <v>17385.845000000001</v>
      </c>
      <c r="I153">
        <v>11602.885200000001</v>
      </c>
      <c r="J153">
        <v>14901.6479</v>
      </c>
      <c r="K153">
        <v>15337.372300000001</v>
      </c>
      <c r="L153">
        <v>22057.442800000001</v>
      </c>
      <c r="M153">
        <v>0</v>
      </c>
    </row>
    <row r="154" spans="1:13" x14ac:dyDescent="0.25">
      <c r="A154" t="s">
        <v>165</v>
      </c>
      <c r="B154">
        <v>23659.103299999999</v>
      </c>
      <c r="C154">
        <v>2174.2307000000001</v>
      </c>
      <c r="D154">
        <v>5827.4978000000001</v>
      </c>
      <c r="E154">
        <v>3090.4155999999998</v>
      </c>
      <c r="F154">
        <v>14602.203799999999</v>
      </c>
      <c r="G154">
        <v>6888.2978000000003</v>
      </c>
      <c r="H154">
        <v>11561.484</v>
      </c>
      <c r="I154">
        <v>7790.4346999999998</v>
      </c>
      <c r="J154">
        <v>10469.904699999999</v>
      </c>
      <c r="K154">
        <v>9983.0722000000005</v>
      </c>
      <c r="L154">
        <v>14958.4249</v>
      </c>
      <c r="M154">
        <v>8030.9332999999997</v>
      </c>
    </row>
    <row r="155" spans="1:13" x14ac:dyDescent="0.25">
      <c r="A155" t="s">
        <v>166</v>
      </c>
      <c r="B155">
        <v>7.1333000000000002</v>
      </c>
      <c r="C155">
        <v>0</v>
      </c>
      <c r="D155">
        <v>0</v>
      </c>
      <c r="E155">
        <v>0</v>
      </c>
      <c r="F155">
        <v>12.933299999999999</v>
      </c>
      <c r="G155">
        <v>4.8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t="s">
        <v>167</v>
      </c>
      <c r="B156">
        <v>32871.631699999998</v>
      </c>
      <c r="C156">
        <v>2849.2887000000001</v>
      </c>
      <c r="D156">
        <v>8138.9143000000004</v>
      </c>
      <c r="E156">
        <v>4423.9444000000003</v>
      </c>
      <c r="F156">
        <v>20145.9457</v>
      </c>
      <c r="G156">
        <v>9679.6476999999995</v>
      </c>
      <c r="H156">
        <v>16075.011699999999</v>
      </c>
      <c r="I156">
        <v>10896.4378</v>
      </c>
      <c r="J156">
        <v>14170.916999999999</v>
      </c>
      <c r="K156">
        <v>13917.8274</v>
      </c>
      <c r="L156">
        <v>20148.787100000001</v>
      </c>
      <c r="M156">
        <v>11505.992099999999</v>
      </c>
    </row>
    <row r="157" spans="1:13" x14ac:dyDescent="0.25">
      <c r="A157" t="s">
        <v>168</v>
      </c>
      <c r="B157">
        <v>5531.6323000000002</v>
      </c>
      <c r="C157">
        <v>555.73320000000001</v>
      </c>
      <c r="D157">
        <v>1391.3966</v>
      </c>
      <c r="E157">
        <v>699.51329999999996</v>
      </c>
      <c r="F157">
        <v>3310.9657000000002</v>
      </c>
      <c r="G157">
        <v>1596.1675</v>
      </c>
      <c r="H157">
        <v>2593.2730999999999</v>
      </c>
      <c r="I157">
        <v>1724.4517000000001</v>
      </c>
      <c r="J157">
        <v>2423.0704999999998</v>
      </c>
      <c r="K157">
        <v>2215.4938000000002</v>
      </c>
      <c r="L157">
        <v>3572.5524999999998</v>
      </c>
      <c r="M157">
        <v>2029.2955999999999</v>
      </c>
    </row>
    <row r="158" spans="1:13" x14ac:dyDescent="0.25">
      <c r="A158" t="s">
        <v>169</v>
      </c>
      <c r="B158">
        <v>8542.0298999999995</v>
      </c>
      <c r="C158">
        <v>744.57759999999996</v>
      </c>
      <c r="D158">
        <v>2310.9463000000001</v>
      </c>
      <c r="E158">
        <v>1213.2201</v>
      </c>
      <c r="F158">
        <v>5079.3352000000004</v>
      </c>
      <c r="G158">
        <v>2440.5347999999999</v>
      </c>
      <c r="H158">
        <v>3943.2184999999999</v>
      </c>
      <c r="I158">
        <v>2635.7561999999998</v>
      </c>
      <c r="J158">
        <v>3443.2033999999999</v>
      </c>
      <c r="K158">
        <v>3202.6462999999999</v>
      </c>
      <c r="L158">
        <v>5038.8472000000002</v>
      </c>
      <c r="M158">
        <v>3186.1646000000001</v>
      </c>
    </row>
    <row r="159" spans="1:13" x14ac:dyDescent="0.25">
      <c r="A159" t="s">
        <v>170</v>
      </c>
      <c r="B159">
        <v>8881.7273000000005</v>
      </c>
      <c r="C159">
        <v>1070.3163999999999</v>
      </c>
      <c r="D159">
        <v>2227.0120999999999</v>
      </c>
      <c r="E159">
        <v>1644.8823</v>
      </c>
      <c r="F159">
        <v>5791.3644000000004</v>
      </c>
      <c r="G159">
        <v>2702.4537</v>
      </c>
      <c r="H159">
        <v>5371.5162</v>
      </c>
      <c r="I159">
        <v>3567.9376000000002</v>
      </c>
      <c r="J159">
        <v>4395.0506999999998</v>
      </c>
      <c r="K159">
        <v>4535.5101000000004</v>
      </c>
      <c r="L159">
        <v>6526.3252000000002</v>
      </c>
      <c r="M159">
        <v>3056.2222000000002</v>
      </c>
    </row>
    <row r="160" spans="1:13" x14ac:dyDescent="0.25">
      <c r="A160" t="s">
        <v>171</v>
      </c>
      <c r="B160">
        <v>28816.186699999998</v>
      </c>
      <c r="C160">
        <v>0</v>
      </c>
      <c r="D160">
        <v>0</v>
      </c>
      <c r="E160">
        <v>0</v>
      </c>
      <c r="F160">
        <v>18728.3187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t="s">
        <v>172</v>
      </c>
      <c r="B161">
        <v>16828.102699999999</v>
      </c>
      <c r="C161">
        <v>1731.0895</v>
      </c>
      <c r="D161">
        <v>4123.8152</v>
      </c>
      <c r="E161">
        <v>2564.6217000000001</v>
      </c>
      <c r="F161">
        <v>10526.412899999999</v>
      </c>
      <c r="G161">
        <v>4980.5767999999998</v>
      </c>
      <c r="H161">
        <v>8929.8336999999992</v>
      </c>
      <c r="I161">
        <v>5949.2251999999999</v>
      </c>
      <c r="J161">
        <v>7385.8564999999999</v>
      </c>
      <c r="K161">
        <v>7768.1629999999996</v>
      </c>
      <c r="L161">
        <v>10653.385399999999</v>
      </c>
      <c r="M161">
        <v>5726.0870000000004</v>
      </c>
    </row>
    <row r="162" spans="1:13" x14ac:dyDescent="0.25">
      <c r="A162" t="s">
        <v>173</v>
      </c>
      <c r="B162">
        <v>4934.4048000000003</v>
      </c>
      <c r="C162">
        <v>388.43900000000002</v>
      </c>
      <c r="D162">
        <v>1220.8456000000001</v>
      </c>
      <c r="E162">
        <v>756.37660000000005</v>
      </c>
      <c r="F162">
        <v>3006.4162999999999</v>
      </c>
      <c r="G162">
        <v>1458.915</v>
      </c>
      <c r="H162">
        <v>2413.5628000000002</v>
      </c>
      <c r="I162">
        <v>1596.9775999999999</v>
      </c>
      <c r="J162">
        <v>1876.2822000000001</v>
      </c>
      <c r="K162">
        <v>1924.5861</v>
      </c>
      <c r="L162">
        <v>2815.2851000000001</v>
      </c>
      <c r="M162">
        <v>1730.7211</v>
      </c>
    </row>
    <row r="163" spans="1:13" x14ac:dyDescent="0.25">
      <c r="A163" t="s">
        <v>174</v>
      </c>
      <c r="B163">
        <v>1288.0885000000001</v>
      </c>
      <c r="C163">
        <v>461.88819999999998</v>
      </c>
      <c r="D163">
        <v>320.29230000000001</v>
      </c>
      <c r="E163">
        <v>77.915400000000005</v>
      </c>
      <c r="F163">
        <v>727.09439999999995</v>
      </c>
      <c r="G163">
        <v>343.96210000000002</v>
      </c>
      <c r="H163">
        <v>421.17950000000002</v>
      </c>
      <c r="I163">
        <v>337.94819999999999</v>
      </c>
      <c r="J163">
        <v>0</v>
      </c>
      <c r="K163">
        <v>509.53210000000001</v>
      </c>
      <c r="L163">
        <v>703.69259999999997</v>
      </c>
      <c r="M163">
        <v>577.97439999999995</v>
      </c>
    </row>
    <row r="164" spans="1:13" x14ac:dyDescent="0.25">
      <c r="A164" t="s">
        <v>175</v>
      </c>
      <c r="B164">
        <v>45433.222500000003</v>
      </c>
      <c r="C164">
        <v>0</v>
      </c>
      <c r="D164">
        <v>0</v>
      </c>
      <c r="E164">
        <v>0</v>
      </c>
      <c r="F164">
        <v>27970.486499999999</v>
      </c>
      <c r="G164">
        <v>13163.78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t="s">
        <v>176</v>
      </c>
      <c r="B165">
        <v>33463.743199999997</v>
      </c>
      <c r="C165">
        <v>3599.1550999999999</v>
      </c>
      <c r="D165">
        <v>8254.9703000000009</v>
      </c>
      <c r="E165">
        <v>5971.1621999999998</v>
      </c>
      <c r="F165">
        <v>21382.7124</v>
      </c>
      <c r="G165">
        <v>10093.238600000001</v>
      </c>
      <c r="H165">
        <v>19264.665099999998</v>
      </c>
      <c r="I165">
        <v>13701.5862</v>
      </c>
      <c r="J165">
        <v>15258.267599999999</v>
      </c>
      <c r="K165">
        <v>18828.8514</v>
      </c>
      <c r="L165">
        <v>21962.398399999998</v>
      </c>
      <c r="M165">
        <v>15081.6216</v>
      </c>
    </row>
    <row r="166" spans="1:13" x14ac:dyDescent="0.25">
      <c r="A166" t="s">
        <v>177</v>
      </c>
      <c r="B166">
        <v>15141.4769</v>
      </c>
      <c r="C166">
        <v>1326.4907000000001</v>
      </c>
      <c r="D166">
        <v>3666.5596999999998</v>
      </c>
      <c r="E166">
        <v>1933.4418000000001</v>
      </c>
      <c r="F166">
        <v>9375.7572</v>
      </c>
      <c r="G166">
        <v>4549.2560000000003</v>
      </c>
      <c r="H166">
        <v>7521.9749000000002</v>
      </c>
      <c r="I166">
        <v>5052.7887000000001</v>
      </c>
      <c r="J166">
        <v>7013.1925000000001</v>
      </c>
      <c r="K166">
        <v>6534.2892000000002</v>
      </c>
      <c r="L166">
        <v>9311.4629999999997</v>
      </c>
      <c r="M166">
        <v>5788.7089999999998</v>
      </c>
    </row>
    <row r="167" spans="1:13" x14ac:dyDescent="0.25">
      <c r="A167" t="s">
        <v>178</v>
      </c>
      <c r="B167">
        <v>17991.429199999999</v>
      </c>
      <c r="C167">
        <v>2155.3501999999999</v>
      </c>
      <c r="D167">
        <v>4502.2687999999998</v>
      </c>
      <c r="E167">
        <v>2722.8643000000002</v>
      </c>
      <c r="F167">
        <v>11364.159</v>
      </c>
      <c r="G167">
        <v>5353.8171000000002</v>
      </c>
      <c r="H167">
        <v>9604.8973999999998</v>
      </c>
      <c r="I167">
        <v>6382.8950000000004</v>
      </c>
      <c r="J167">
        <v>8031.2665999999999</v>
      </c>
      <c r="K167">
        <v>8231.2703999999994</v>
      </c>
      <c r="L167">
        <v>11600.2333</v>
      </c>
      <c r="M167">
        <v>6364.7240000000002</v>
      </c>
    </row>
    <row r="168" spans="1:13" x14ac:dyDescent="0.25">
      <c r="A168" t="s">
        <v>179</v>
      </c>
      <c r="B168">
        <v>46201.3</v>
      </c>
      <c r="C168">
        <v>0</v>
      </c>
      <c r="D168">
        <v>0</v>
      </c>
      <c r="E168">
        <v>6676.8818000000001</v>
      </c>
      <c r="F168">
        <v>29511.655900000002</v>
      </c>
      <c r="G168">
        <v>13738.866400000001</v>
      </c>
      <c r="H168">
        <v>0</v>
      </c>
      <c r="I168">
        <v>0</v>
      </c>
      <c r="J168">
        <v>22730.720000000001</v>
      </c>
      <c r="K168">
        <v>0</v>
      </c>
      <c r="L168">
        <v>29322.431400000001</v>
      </c>
      <c r="M168">
        <v>16523.090899999999</v>
      </c>
    </row>
    <row r="169" spans="1:13" x14ac:dyDescent="0.25">
      <c r="A169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2146.2896000000001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t="s">
        <v>181</v>
      </c>
      <c r="B170">
        <v>2.2631999999999999</v>
      </c>
      <c r="C170">
        <v>0</v>
      </c>
      <c r="D170">
        <v>8.3079000000000001</v>
      </c>
      <c r="E170">
        <v>2.4908000000000001</v>
      </c>
      <c r="F170">
        <v>11.05</v>
      </c>
      <c r="G170">
        <v>4.1828000000000003</v>
      </c>
      <c r="H170">
        <v>0.6875</v>
      </c>
      <c r="I170">
        <v>3.7900000000000003E-2</v>
      </c>
      <c r="J170">
        <v>7.8899999999999998E-2</v>
      </c>
      <c r="K170">
        <v>0</v>
      </c>
      <c r="L170">
        <v>1.7579</v>
      </c>
      <c r="M170">
        <v>0</v>
      </c>
    </row>
    <row r="171" spans="1:13" x14ac:dyDescent="0.25">
      <c r="A171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9.9000000000000008E-3</v>
      </c>
      <c r="M171">
        <v>0</v>
      </c>
    </row>
    <row r="172" spans="1:13" x14ac:dyDescent="0.25">
      <c r="A172" t="s">
        <v>183</v>
      </c>
      <c r="B172">
        <v>45047.2281</v>
      </c>
      <c r="C172">
        <v>4338.4125000000004</v>
      </c>
      <c r="D172">
        <v>10906.575000000001</v>
      </c>
      <c r="E172">
        <v>8322.9874999999993</v>
      </c>
      <c r="F172">
        <v>28778.518100000001</v>
      </c>
      <c r="G172">
        <v>13793.668799999999</v>
      </c>
      <c r="H172">
        <v>26874.571199999998</v>
      </c>
      <c r="I172">
        <v>17211.393800000002</v>
      </c>
      <c r="J172">
        <v>20802.78</v>
      </c>
      <c r="K172">
        <v>21980.734400000001</v>
      </c>
      <c r="L172">
        <v>31938.564999999999</v>
      </c>
      <c r="M172">
        <v>14878.5625</v>
      </c>
    </row>
    <row r="173" spans="1:13" x14ac:dyDescent="0.25">
      <c r="A173" t="s">
        <v>184</v>
      </c>
      <c r="B173">
        <v>121.5766</v>
      </c>
      <c r="C173">
        <v>0</v>
      </c>
      <c r="D173">
        <v>0</v>
      </c>
      <c r="E173">
        <v>7.1643999999999997</v>
      </c>
      <c r="F173">
        <v>0</v>
      </c>
      <c r="G173">
        <v>28.908899999999999</v>
      </c>
      <c r="H173">
        <v>0</v>
      </c>
      <c r="I173">
        <v>21.805</v>
      </c>
      <c r="J173">
        <v>0</v>
      </c>
      <c r="K173">
        <v>41.784199999999998</v>
      </c>
      <c r="L173">
        <v>74.286600000000007</v>
      </c>
      <c r="M173">
        <v>0</v>
      </c>
    </row>
    <row r="174" spans="1:13" x14ac:dyDescent="0.25">
      <c r="A174" t="s">
        <v>185</v>
      </c>
      <c r="B174">
        <v>43148.321400000001</v>
      </c>
      <c r="C174">
        <v>4010.4321</v>
      </c>
      <c r="D174">
        <v>11650.321400000001</v>
      </c>
      <c r="E174">
        <v>5775.05</v>
      </c>
      <c r="F174">
        <v>27526.810700000002</v>
      </c>
      <c r="G174">
        <v>13406.6</v>
      </c>
      <c r="H174">
        <v>21765.802899999999</v>
      </c>
      <c r="I174">
        <v>14560.447899999999</v>
      </c>
      <c r="J174">
        <v>20415.783599999999</v>
      </c>
      <c r="K174">
        <v>20165.875</v>
      </c>
      <c r="L174">
        <v>29152.992099999999</v>
      </c>
      <c r="M174">
        <v>17592.642899999999</v>
      </c>
    </row>
    <row r="175" spans="1:13" x14ac:dyDescent="0.25">
      <c r="A175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404.00229999999999</v>
      </c>
      <c r="M175">
        <v>0</v>
      </c>
    </row>
    <row r="176" spans="1:13" x14ac:dyDescent="0.25">
      <c r="A176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169.13810000000001</v>
      </c>
      <c r="K176">
        <v>0</v>
      </c>
      <c r="L176">
        <v>0</v>
      </c>
      <c r="M176">
        <v>0</v>
      </c>
    </row>
    <row r="177" spans="1:13" x14ac:dyDescent="0.25">
      <c r="A177" t="s">
        <v>188</v>
      </c>
      <c r="B177">
        <v>8803.9364999999998</v>
      </c>
      <c r="C177">
        <v>1515.0056999999999</v>
      </c>
      <c r="D177">
        <v>2880.7215999999999</v>
      </c>
      <c r="E177">
        <v>2331.4162000000001</v>
      </c>
      <c r="F177">
        <v>6998.2826999999997</v>
      </c>
      <c r="G177">
        <v>3297.2988999999998</v>
      </c>
      <c r="H177">
        <v>6808.3969999999999</v>
      </c>
      <c r="I177">
        <v>4179.5726999999997</v>
      </c>
      <c r="J177">
        <v>4964.7575999999999</v>
      </c>
      <c r="K177">
        <v>5130.9865</v>
      </c>
      <c r="L177">
        <v>6885.7808000000005</v>
      </c>
      <c r="M177">
        <v>3851.7296999999999</v>
      </c>
    </row>
    <row r="178" spans="1:13" x14ac:dyDescent="0.25">
      <c r="A178" t="s">
        <v>189</v>
      </c>
      <c r="B178">
        <v>6397.9993999999997</v>
      </c>
      <c r="C178">
        <v>906.12919999999997</v>
      </c>
      <c r="D178">
        <v>1697.8065999999999</v>
      </c>
      <c r="E178">
        <v>1196.172</v>
      </c>
      <c r="F178">
        <v>4166.6463000000003</v>
      </c>
      <c r="G178">
        <v>1973.6315</v>
      </c>
      <c r="H178">
        <v>3891.5958999999998</v>
      </c>
      <c r="I178">
        <v>2499.6617000000001</v>
      </c>
      <c r="J178">
        <v>2945.3786</v>
      </c>
      <c r="K178">
        <v>3071.6478999999999</v>
      </c>
      <c r="L178">
        <v>4442.8654999999999</v>
      </c>
      <c r="M178">
        <v>2496.64</v>
      </c>
    </row>
    <row r="179" spans="1:13" x14ac:dyDescent="0.25">
      <c r="A179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1.6471</v>
      </c>
      <c r="I179">
        <v>0.94120000000000004</v>
      </c>
      <c r="J179">
        <v>0</v>
      </c>
      <c r="K179">
        <v>0.76470000000000005</v>
      </c>
      <c r="L179">
        <v>0</v>
      </c>
      <c r="M179">
        <v>0</v>
      </c>
    </row>
    <row r="180" spans="1:13" x14ac:dyDescent="0.25">
      <c r="A180" t="s">
        <v>191</v>
      </c>
      <c r="B180">
        <v>0</v>
      </c>
      <c r="C180">
        <v>501.92910000000001</v>
      </c>
      <c r="D180">
        <v>2714.2233000000001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4129.4849000000004</v>
      </c>
      <c r="M180">
        <v>0</v>
      </c>
    </row>
    <row r="181" spans="1:13" x14ac:dyDescent="0.25">
      <c r="A181" t="s">
        <v>192</v>
      </c>
      <c r="B181">
        <v>0</v>
      </c>
      <c r="C181">
        <v>0</v>
      </c>
      <c r="D181">
        <v>1.2166999999999999</v>
      </c>
      <c r="E181">
        <v>0</v>
      </c>
      <c r="F181">
        <v>0</v>
      </c>
      <c r="G181">
        <v>4.7362000000000002</v>
      </c>
      <c r="H181">
        <v>1.55</v>
      </c>
      <c r="I181">
        <v>0.7833</v>
      </c>
      <c r="J181">
        <v>11.783300000000001</v>
      </c>
      <c r="K181">
        <v>3.0167000000000002</v>
      </c>
      <c r="L181">
        <v>179.1833</v>
      </c>
      <c r="M181">
        <v>0</v>
      </c>
    </row>
    <row r="182" spans="1:13" x14ac:dyDescent="0.25">
      <c r="A182" t="s">
        <v>193</v>
      </c>
      <c r="B182">
        <v>0</v>
      </c>
      <c r="C182">
        <v>0</v>
      </c>
      <c r="D182">
        <v>0</v>
      </c>
      <c r="E182">
        <v>0</v>
      </c>
      <c r="F182">
        <v>13.777799999999999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t="s">
        <v>194</v>
      </c>
      <c r="B183">
        <v>2911.9587999999999</v>
      </c>
      <c r="C183">
        <v>250.11349999999999</v>
      </c>
      <c r="D183">
        <v>699.33529999999996</v>
      </c>
      <c r="E183">
        <v>546.8288</v>
      </c>
      <c r="F183">
        <v>2020.9689000000001</v>
      </c>
      <c r="G183">
        <v>937.6875</v>
      </c>
      <c r="H183">
        <v>1632.6887999999999</v>
      </c>
      <c r="I183">
        <v>1108.8351</v>
      </c>
      <c r="J183">
        <v>1245.595</v>
      </c>
      <c r="K183">
        <v>1319.4323999999999</v>
      </c>
      <c r="L183">
        <v>1945.9404</v>
      </c>
      <c r="M183">
        <v>1014.6</v>
      </c>
    </row>
    <row r="184" spans="1:13" x14ac:dyDescent="0.25">
      <c r="A184" t="s">
        <v>195</v>
      </c>
      <c r="B184">
        <v>7.8255999999999997</v>
      </c>
      <c r="C184">
        <v>0</v>
      </c>
      <c r="D184">
        <v>0</v>
      </c>
      <c r="E184">
        <v>0</v>
      </c>
      <c r="F184">
        <v>15.5581</v>
      </c>
      <c r="G184">
        <v>12.0512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t="s">
        <v>196</v>
      </c>
      <c r="B185">
        <v>71.083299999999994</v>
      </c>
      <c r="C185">
        <v>152.27170000000001</v>
      </c>
      <c r="D185">
        <v>435.55560000000003</v>
      </c>
      <c r="E185">
        <v>139.5778</v>
      </c>
      <c r="F185">
        <v>183.9633</v>
      </c>
      <c r="G185">
        <v>36.742199999999997</v>
      </c>
      <c r="H185">
        <v>239.02780000000001</v>
      </c>
      <c r="I185">
        <v>45.811100000000003</v>
      </c>
      <c r="J185">
        <v>154.71109999999999</v>
      </c>
      <c r="K185">
        <v>33.083300000000001</v>
      </c>
      <c r="L185">
        <v>287.83330000000001</v>
      </c>
      <c r="M185">
        <v>0</v>
      </c>
    </row>
    <row r="186" spans="1:13" x14ac:dyDescent="0.25">
      <c r="A186" t="s">
        <v>197</v>
      </c>
      <c r="B186">
        <v>0.25409999999999999</v>
      </c>
      <c r="C186">
        <v>0</v>
      </c>
      <c r="D186">
        <v>0</v>
      </c>
      <c r="E186">
        <v>9.1622000000000003</v>
      </c>
      <c r="F186">
        <v>3.8811</v>
      </c>
      <c r="G186">
        <v>0.11700000000000001</v>
      </c>
      <c r="H186">
        <v>1.3784000000000001</v>
      </c>
      <c r="I186">
        <v>0</v>
      </c>
      <c r="J186">
        <v>0.75680000000000003</v>
      </c>
      <c r="K186">
        <v>0</v>
      </c>
      <c r="L186">
        <v>0.97299999999999998</v>
      </c>
      <c r="M186">
        <v>36.648600000000002</v>
      </c>
    </row>
    <row r="187" spans="1:13" x14ac:dyDescent="0.25">
      <c r="A187" t="s">
        <v>198</v>
      </c>
      <c r="B187">
        <v>24142.35</v>
      </c>
      <c r="C187">
        <v>1272.3756000000001</v>
      </c>
      <c r="D187">
        <v>6221.4259000000002</v>
      </c>
      <c r="E187">
        <v>1374.1296</v>
      </c>
      <c r="F187">
        <v>13761.400600000001</v>
      </c>
      <c r="G187">
        <v>6553.1392999999998</v>
      </c>
      <c r="H187">
        <v>7129.2339000000002</v>
      </c>
      <c r="I187">
        <v>5266.3712999999998</v>
      </c>
      <c r="J187">
        <v>7728.3816999999999</v>
      </c>
      <c r="K187">
        <v>6048.4629999999997</v>
      </c>
      <c r="L187">
        <v>8859.1826000000001</v>
      </c>
      <c r="M187">
        <v>10274.6667</v>
      </c>
    </row>
    <row r="188" spans="1:13" x14ac:dyDescent="0.25">
      <c r="A188" t="s">
        <v>199</v>
      </c>
      <c r="B188">
        <v>0</v>
      </c>
      <c r="C188">
        <v>0</v>
      </c>
      <c r="D188">
        <v>0</v>
      </c>
      <c r="E188">
        <v>0</v>
      </c>
      <c r="F188">
        <v>1443.2933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831.97370000000001</v>
      </c>
    </row>
    <row r="189" spans="1:13" x14ac:dyDescent="0.25">
      <c r="A189" t="s">
        <v>200</v>
      </c>
      <c r="B189">
        <v>4256.1365999999998</v>
      </c>
      <c r="C189">
        <v>74.479799999999997</v>
      </c>
      <c r="D189">
        <v>1084.4854</v>
      </c>
      <c r="E189">
        <v>805.28779999999995</v>
      </c>
      <c r="F189">
        <v>2282.1707000000001</v>
      </c>
      <c r="G189">
        <v>1149.4202</v>
      </c>
      <c r="H189">
        <v>2648.9090000000001</v>
      </c>
      <c r="I189">
        <v>1860.9940999999999</v>
      </c>
      <c r="J189">
        <v>1694.6026999999999</v>
      </c>
      <c r="K189">
        <v>2337.6768000000002</v>
      </c>
      <c r="L189">
        <v>1592.6210000000001</v>
      </c>
      <c r="M189">
        <v>1276.5121999999999</v>
      </c>
    </row>
    <row r="190" spans="1:13" x14ac:dyDescent="0.25">
      <c r="A190" t="s">
        <v>201</v>
      </c>
      <c r="B190">
        <v>1381.0250000000001</v>
      </c>
      <c r="C190">
        <v>471.08100000000002</v>
      </c>
      <c r="D190">
        <v>356.685</v>
      </c>
      <c r="E190">
        <v>221.14250000000001</v>
      </c>
      <c r="F190">
        <v>805.90949999999998</v>
      </c>
      <c r="G190">
        <v>0</v>
      </c>
      <c r="H190">
        <v>627.05679999999995</v>
      </c>
      <c r="I190">
        <v>371.2088</v>
      </c>
      <c r="J190">
        <v>357.38749999999999</v>
      </c>
      <c r="K190">
        <v>406.72500000000002</v>
      </c>
      <c r="L190">
        <v>755.31079999999997</v>
      </c>
      <c r="M190">
        <v>0</v>
      </c>
    </row>
    <row r="191" spans="1:13" x14ac:dyDescent="0.25">
      <c r="A191" t="s">
        <v>202</v>
      </c>
      <c r="B191">
        <v>7871.5856999999996</v>
      </c>
      <c r="C191">
        <v>924.01289999999995</v>
      </c>
      <c r="D191">
        <v>2361.9229</v>
      </c>
      <c r="E191">
        <v>2381.2085999999999</v>
      </c>
      <c r="F191">
        <v>5312.1788999999999</v>
      </c>
      <c r="G191">
        <v>2603.3489</v>
      </c>
      <c r="H191">
        <v>7003.99</v>
      </c>
      <c r="I191">
        <v>4587.1571000000004</v>
      </c>
      <c r="J191">
        <v>4248.3243000000002</v>
      </c>
      <c r="K191">
        <v>6043.7642999999998</v>
      </c>
      <c r="L191">
        <v>6389.8714</v>
      </c>
      <c r="M191">
        <v>2697.6286</v>
      </c>
    </row>
    <row r="192" spans="1:13" x14ac:dyDescent="0.25">
      <c r="A192" t="s">
        <v>203</v>
      </c>
      <c r="B192">
        <v>1248.8429000000001</v>
      </c>
      <c r="C192">
        <v>114.4181</v>
      </c>
      <c r="D192">
        <v>414.02379999999999</v>
      </c>
      <c r="E192">
        <v>125.63809999999999</v>
      </c>
      <c r="F192">
        <v>0</v>
      </c>
      <c r="G192">
        <v>274.77949999999998</v>
      </c>
      <c r="H192">
        <v>526.6114</v>
      </c>
      <c r="I192">
        <v>334.6157</v>
      </c>
      <c r="J192">
        <v>300.97519999999997</v>
      </c>
      <c r="K192">
        <v>495.23809999999997</v>
      </c>
      <c r="L192">
        <v>699.33</v>
      </c>
      <c r="M192">
        <v>0</v>
      </c>
    </row>
    <row r="193" spans="1:13" x14ac:dyDescent="0.25">
      <c r="A193" t="s">
        <v>204</v>
      </c>
      <c r="B193">
        <v>5.1757</v>
      </c>
      <c r="C193">
        <v>0</v>
      </c>
      <c r="D193">
        <v>0</v>
      </c>
      <c r="E193">
        <v>57.270299999999999</v>
      </c>
      <c r="F193">
        <v>35.932400000000001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7897.9862999999996</v>
      </c>
      <c r="M194">
        <v>0</v>
      </c>
    </row>
    <row r="195" spans="1:13" x14ac:dyDescent="0.25">
      <c r="A195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0.1883</v>
      </c>
      <c r="H195">
        <v>1.9564999999999999</v>
      </c>
      <c r="I195">
        <v>0</v>
      </c>
      <c r="J195">
        <v>0</v>
      </c>
      <c r="K195">
        <v>0</v>
      </c>
      <c r="L195">
        <v>1.5651999999999999</v>
      </c>
      <c r="M195">
        <v>0</v>
      </c>
    </row>
    <row r="196" spans="1:13" x14ac:dyDescent="0.25">
      <c r="A196" t="s">
        <v>207</v>
      </c>
      <c r="B196">
        <v>6208.1938</v>
      </c>
      <c r="C196">
        <v>226.6669</v>
      </c>
      <c r="D196">
        <v>1245.3312000000001</v>
      </c>
      <c r="E196">
        <v>123.74379999999999</v>
      </c>
      <c r="F196">
        <v>3003.6394</v>
      </c>
      <c r="G196">
        <v>1632.8761999999999</v>
      </c>
      <c r="H196">
        <v>1135.0938000000001</v>
      </c>
      <c r="I196">
        <v>849.96619999999996</v>
      </c>
      <c r="J196">
        <v>1331.5381</v>
      </c>
      <c r="K196">
        <v>861.15620000000001</v>
      </c>
      <c r="L196">
        <v>1173.3869</v>
      </c>
      <c r="M196">
        <v>1257.0625</v>
      </c>
    </row>
    <row r="197" spans="1:13" x14ac:dyDescent="0.25">
      <c r="A197" t="s">
        <v>208</v>
      </c>
      <c r="B197">
        <v>137.1857</v>
      </c>
      <c r="C197">
        <v>24.7714</v>
      </c>
      <c r="D197">
        <v>23.528600000000001</v>
      </c>
      <c r="E197">
        <v>62.171399999999998</v>
      </c>
      <c r="F197">
        <v>114.56570000000001</v>
      </c>
      <c r="G197">
        <v>46.459400000000002</v>
      </c>
      <c r="H197">
        <v>253.5454</v>
      </c>
      <c r="I197">
        <v>244.30940000000001</v>
      </c>
      <c r="J197">
        <v>98.057400000000001</v>
      </c>
      <c r="K197">
        <v>155.88570000000001</v>
      </c>
      <c r="L197">
        <v>908.62860000000001</v>
      </c>
      <c r="M197">
        <v>383.82859999999999</v>
      </c>
    </row>
    <row r="198" spans="1:13" x14ac:dyDescent="0.25">
      <c r="A198" t="s">
        <v>209</v>
      </c>
      <c r="B198">
        <v>43.083300000000001</v>
      </c>
      <c r="C198">
        <v>0.19439999999999999</v>
      </c>
      <c r="D198">
        <v>1</v>
      </c>
      <c r="E198">
        <v>6.2222</v>
      </c>
      <c r="F198">
        <v>329.1078</v>
      </c>
      <c r="G198">
        <v>118.6944</v>
      </c>
      <c r="H198">
        <v>860.19439999999997</v>
      </c>
      <c r="I198">
        <v>692.77779999999996</v>
      </c>
      <c r="J198">
        <v>759.72220000000004</v>
      </c>
      <c r="K198">
        <v>1452.3055999999999</v>
      </c>
      <c r="L198">
        <v>86.75</v>
      </c>
      <c r="M198">
        <v>0.66669999999999996</v>
      </c>
    </row>
    <row r="199" spans="1:13" x14ac:dyDescent="0.25">
      <c r="A199" t="s">
        <v>210</v>
      </c>
      <c r="B199">
        <v>9159.125</v>
      </c>
      <c r="C199">
        <v>1532.1949999999999</v>
      </c>
      <c r="D199">
        <v>4579.8999999999996</v>
      </c>
      <c r="E199">
        <v>320.72500000000002</v>
      </c>
      <c r="F199">
        <v>8550.0375000000004</v>
      </c>
      <c r="G199">
        <v>4116.3325000000004</v>
      </c>
      <c r="H199">
        <v>4141.3125</v>
      </c>
      <c r="I199">
        <v>3316.7950000000001</v>
      </c>
      <c r="J199">
        <v>6675.4775</v>
      </c>
      <c r="K199">
        <v>3038.125</v>
      </c>
      <c r="L199">
        <v>7720.6975000000002</v>
      </c>
      <c r="M199">
        <v>5211.5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1"/>
  <sheetViews>
    <sheetView topLeftCell="A19" workbookViewId="0">
      <selection activeCell="AB8" sqref="AB8"/>
    </sheetView>
  </sheetViews>
  <sheetFormatPr defaultRowHeight="15" x14ac:dyDescent="0.25"/>
  <cols>
    <col min="11" max="11" width="8.7109375" style="7"/>
    <col min="18" max="18" width="8.7109375" style="22"/>
    <col min="21" max="21" width="8.7109375" style="25"/>
    <col min="22" max="22" width="11.85546875" style="25" bestFit="1" customWidth="1"/>
    <col min="23" max="23" width="11.85546875" style="37" bestFit="1" customWidth="1"/>
    <col min="24" max="24" width="10.7109375" style="41" customWidth="1"/>
    <col min="25" max="25" width="8.7109375" style="37"/>
    <col min="26" max="26" width="8.7109375" style="30"/>
  </cols>
  <sheetData>
    <row r="1" spans="1:26" s="13" customFormat="1" x14ac:dyDescent="0.25">
      <c r="A1" s="45" t="s">
        <v>231</v>
      </c>
      <c r="B1" s="10" t="s">
        <v>1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1" t="s">
        <v>2</v>
      </c>
      <c r="L1" s="10" t="s">
        <v>3</v>
      </c>
      <c r="M1" s="12" t="s">
        <v>4</v>
      </c>
      <c r="N1" s="46" t="s">
        <v>222</v>
      </c>
      <c r="O1" s="47"/>
      <c r="P1" s="47"/>
      <c r="Q1" s="47"/>
      <c r="R1" s="47" t="s">
        <v>223</v>
      </c>
      <c r="S1" s="47"/>
      <c r="T1" s="47"/>
      <c r="U1" s="47"/>
      <c r="V1" s="31" t="s">
        <v>224</v>
      </c>
      <c r="W1" s="34" t="s">
        <v>225</v>
      </c>
      <c r="X1" s="38" t="s">
        <v>227</v>
      </c>
      <c r="Y1" s="34" t="s">
        <v>228</v>
      </c>
      <c r="Z1" s="27" t="s">
        <v>229</v>
      </c>
    </row>
    <row r="2" spans="1:26" s="17" customFormat="1" ht="14.1" customHeight="1" x14ac:dyDescent="0.25">
      <c r="A2" s="26" t="s">
        <v>230</v>
      </c>
      <c r="B2" s="17" t="s">
        <v>211</v>
      </c>
      <c r="C2" s="17" t="s">
        <v>211</v>
      </c>
      <c r="D2" s="17" t="s">
        <v>211</v>
      </c>
      <c r="E2" s="17" t="s">
        <v>212</v>
      </c>
      <c r="F2" s="17" t="s">
        <v>212</v>
      </c>
      <c r="G2" s="17" t="s">
        <v>212</v>
      </c>
      <c r="H2" s="17">
        <v>-800</v>
      </c>
      <c r="I2" s="17">
        <v>-800</v>
      </c>
      <c r="J2" s="17">
        <v>-800</v>
      </c>
      <c r="K2" s="18">
        <v>-900</v>
      </c>
      <c r="L2" s="17">
        <v>-900</v>
      </c>
      <c r="M2" s="17">
        <v>-900</v>
      </c>
      <c r="N2" s="17" t="s">
        <v>213</v>
      </c>
      <c r="O2" s="17" t="s">
        <v>214</v>
      </c>
      <c r="P2" s="19" t="s">
        <v>215</v>
      </c>
      <c r="Q2" s="19" t="s">
        <v>216</v>
      </c>
      <c r="R2" s="20" t="s">
        <v>217</v>
      </c>
      <c r="S2" s="17" t="s">
        <v>218</v>
      </c>
      <c r="T2" s="19" t="s">
        <v>219</v>
      </c>
      <c r="U2" s="23" t="s">
        <v>220</v>
      </c>
      <c r="V2" s="32" t="s">
        <v>226</v>
      </c>
      <c r="W2" s="35" t="s">
        <v>226</v>
      </c>
      <c r="X2" s="39"/>
      <c r="Y2" s="35"/>
      <c r="Z2" s="28"/>
    </row>
    <row r="3" spans="1:26" s="15" customFormat="1" x14ac:dyDescent="0.25">
      <c r="A3" s="14" t="s">
        <v>221</v>
      </c>
      <c r="B3" s="15">
        <f>SUM(B4:B201)</f>
        <v>2817503.3530000001</v>
      </c>
      <c r="C3" s="15">
        <f t="shared" ref="C3:M3" si="0">SUM(C4:C201)</f>
        <v>1915868.1732000008</v>
      </c>
      <c r="D3" s="15">
        <f t="shared" si="0"/>
        <v>876188.27659999975</v>
      </c>
      <c r="E3" s="15">
        <f t="shared" si="0"/>
        <v>1720372.8371000011</v>
      </c>
      <c r="F3" s="15">
        <f t="shared" si="0"/>
        <v>1106296.0737999999</v>
      </c>
      <c r="G3" s="15">
        <f t="shared" si="0"/>
        <v>1269454.1680999994</v>
      </c>
      <c r="H3" s="15">
        <f t="shared" si="0"/>
        <v>1384791.9791000008</v>
      </c>
      <c r="I3" s="15">
        <f t="shared" si="0"/>
        <v>2007924.8238000004</v>
      </c>
      <c r="J3" s="15">
        <f t="shared" si="0"/>
        <v>1069694.7180000001</v>
      </c>
      <c r="K3" s="16">
        <f t="shared" si="0"/>
        <v>278847.01179999998</v>
      </c>
      <c r="L3" s="15">
        <f t="shared" si="0"/>
        <v>687468.25</v>
      </c>
      <c r="M3" s="15">
        <f t="shared" si="0"/>
        <v>538182.7888000001</v>
      </c>
      <c r="N3" s="15">
        <f t="shared" ref="N3:N34" si="1">SUM(B3:D3)</f>
        <v>5609559.8028000006</v>
      </c>
      <c r="O3" s="15">
        <f t="shared" ref="O3:O34" si="2">SUM(E3:G3)</f>
        <v>4096123.0790000004</v>
      </c>
      <c r="P3" s="15">
        <f t="shared" ref="P3:P34" si="3">SUM(H3:J3)</f>
        <v>4462411.5209000017</v>
      </c>
      <c r="Q3" s="15">
        <f t="shared" ref="Q3:Q34" si="4">SUM(L3:M3)</f>
        <v>1225651.0388000002</v>
      </c>
      <c r="R3" s="21">
        <f>SUM(R4:R201)</f>
        <v>0.99999999999999944</v>
      </c>
      <c r="S3" s="15">
        <f>SUM(S4:S201)</f>
        <v>0.99999999999999967</v>
      </c>
      <c r="T3" s="15">
        <f>SUM(T4:T201)</f>
        <v>0.99999999999999956</v>
      </c>
      <c r="U3" s="24">
        <f>SUM(U4:U201)</f>
        <v>0.99999999999999989</v>
      </c>
      <c r="V3" s="43">
        <f t="shared" ref="V3:V34" si="5">STDEV(R3:U3)</f>
        <v>1.9229626863835638E-16</v>
      </c>
      <c r="W3" s="44">
        <f t="shared" ref="W3:W34" si="6">AVERAGE(R3:U3)</f>
        <v>0.99999999999999967</v>
      </c>
      <c r="X3" s="40"/>
      <c r="Y3" s="42"/>
      <c r="Z3" s="29"/>
    </row>
    <row r="4" spans="1:26" x14ac:dyDescent="0.25">
      <c r="A4" s="1" t="s">
        <v>175</v>
      </c>
      <c r="B4" s="2">
        <v>45433.222500000003</v>
      </c>
      <c r="C4" s="2">
        <v>27970.486499999999</v>
      </c>
      <c r="D4" s="2">
        <v>13163.78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8">
        <v>0</v>
      </c>
      <c r="L4" s="2">
        <v>0</v>
      </c>
      <c r="M4" s="3">
        <v>0</v>
      </c>
      <c r="N4">
        <f t="shared" si="1"/>
        <v>86567.489000000001</v>
      </c>
      <c r="O4">
        <f t="shared" si="2"/>
        <v>0</v>
      </c>
      <c r="P4">
        <f t="shared" si="3"/>
        <v>0</v>
      </c>
      <c r="Q4">
        <f t="shared" si="4"/>
        <v>0</v>
      </c>
      <c r="R4" s="22">
        <f t="shared" ref="R4:R35" si="7">N4/N$3</f>
        <v>1.5432135861496657E-2</v>
      </c>
      <c r="S4">
        <f t="shared" ref="S4:S35" si="8">O4/O$3</f>
        <v>0</v>
      </c>
      <c r="T4">
        <f t="shared" ref="T4:T35" si="9">P4/P$3</f>
        <v>0</v>
      </c>
      <c r="U4" s="25">
        <f t="shared" ref="U4:U35" si="10">Q4/Q$3</f>
        <v>0</v>
      </c>
      <c r="V4" s="33">
        <f t="shared" si="5"/>
        <v>7.7160679307483283E-3</v>
      </c>
      <c r="W4" s="36">
        <f t="shared" si="6"/>
        <v>3.8580339653741642E-3</v>
      </c>
      <c r="X4" s="41">
        <f t="shared" ref="X4:X35" si="11">V4/W4</f>
        <v>2</v>
      </c>
      <c r="Y4" s="37">
        <f t="shared" ref="Y4:Y35" si="12">SQRT(4/(SUM(N4:Q4)))</f>
        <v>6.7975527341055213E-3</v>
      </c>
      <c r="Z4" s="30">
        <f t="shared" ref="Z4:Z35" si="13">X4-Y4</f>
        <v>1.9932024472658945</v>
      </c>
    </row>
    <row r="5" spans="1:26" x14ac:dyDescent="0.25">
      <c r="A5" s="1" t="s">
        <v>127</v>
      </c>
      <c r="B5" s="2">
        <v>39416.240899999997</v>
      </c>
      <c r="C5" s="2">
        <v>26180.2179</v>
      </c>
      <c r="D5" s="2">
        <v>12096.5121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8">
        <v>0</v>
      </c>
      <c r="L5" s="2">
        <v>0</v>
      </c>
      <c r="M5" s="3">
        <v>0</v>
      </c>
      <c r="N5">
        <f t="shared" si="1"/>
        <v>77692.970899999986</v>
      </c>
      <c r="O5">
        <f t="shared" si="2"/>
        <v>0</v>
      </c>
      <c r="P5">
        <f t="shared" si="3"/>
        <v>0</v>
      </c>
      <c r="Q5">
        <f t="shared" si="4"/>
        <v>0</v>
      </c>
      <c r="R5" s="22">
        <f t="shared" si="7"/>
        <v>1.3850101189975672E-2</v>
      </c>
      <c r="S5">
        <f t="shared" si="8"/>
        <v>0</v>
      </c>
      <c r="T5">
        <f t="shared" si="9"/>
        <v>0</v>
      </c>
      <c r="U5" s="25">
        <f t="shared" si="10"/>
        <v>0</v>
      </c>
      <c r="V5" s="33">
        <f t="shared" si="5"/>
        <v>6.9250505949878362E-3</v>
      </c>
      <c r="W5" s="36">
        <f t="shared" si="6"/>
        <v>3.4625252974939181E-3</v>
      </c>
      <c r="X5" s="41">
        <f t="shared" si="11"/>
        <v>2</v>
      </c>
      <c r="Y5" s="37">
        <f t="shared" si="12"/>
        <v>7.1752845953344446E-3</v>
      </c>
      <c r="Z5" s="30">
        <f t="shared" si="13"/>
        <v>1.9928247154046657</v>
      </c>
    </row>
    <row r="6" spans="1:26" x14ac:dyDescent="0.25">
      <c r="A6" s="1" t="s">
        <v>171</v>
      </c>
      <c r="B6" s="2">
        <v>28816.186699999998</v>
      </c>
      <c r="C6" s="2">
        <v>18728.3187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8">
        <v>0</v>
      </c>
      <c r="L6" s="2">
        <v>0</v>
      </c>
      <c r="M6" s="3">
        <v>0</v>
      </c>
      <c r="N6">
        <f t="shared" si="1"/>
        <v>47544.505399999995</v>
      </c>
      <c r="O6">
        <f t="shared" si="2"/>
        <v>0</v>
      </c>
      <c r="P6">
        <f t="shared" si="3"/>
        <v>0</v>
      </c>
      <c r="Q6">
        <f t="shared" si="4"/>
        <v>0</v>
      </c>
      <c r="R6" s="22">
        <f t="shared" si="7"/>
        <v>8.4756214518415945E-3</v>
      </c>
      <c r="S6">
        <f t="shared" si="8"/>
        <v>0</v>
      </c>
      <c r="T6">
        <f t="shared" si="9"/>
        <v>0</v>
      </c>
      <c r="U6" s="25">
        <f t="shared" si="10"/>
        <v>0</v>
      </c>
      <c r="V6" s="33">
        <f t="shared" si="5"/>
        <v>4.2378107259207973E-3</v>
      </c>
      <c r="W6" s="36">
        <f t="shared" si="6"/>
        <v>2.1189053629603986E-3</v>
      </c>
      <c r="X6" s="41">
        <f t="shared" si="11"/>
        <v>2</v>
      </c>
      <c r="Y6" s="37">
        <f t="shared" si="12"/>
        <v>9.1723333254781145E-3</v>
      </c>
      <c r="Z6" s="30">
        <f t="shared" si="13"/>
        <v>1.9908276666745219</v>
      </c>
    </row>
    <row r="7" spans="1:26" x14ac:dyDescent="0.25">
      <c r="A7" s="1" t="s">
        <v>61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10800.4413</v>
      </c>
      <c r="J7" s="2">
        <v>0</v>
      </c>
      <c r="K7" s="8">
        <v>0</v>
      </c>
      <c r="L7" s="2">
        <v>0</v>
      </c>
      <c r="M7" s="3">
        <v>0</v>
      </c>
      <c r="N7">
        <f t="shared" si="1"/>
        <v>0</v>
      </c>
      <c r="O7">
        <f t="shared" si="2"/>
        <v>0</v>
      </c>
      <c r="P7">
        <f t="shared" si="3"/>
        <v>10800.4413</v>
      </c>
      <c r="Q7">
        <f t="shared" si="4"/>
        <v>0</v>
      </c>
      <c r="R7" s="22">
        <f t="shared" si="7"/>
        <v>0</v>
      </c>
      <c r="S7">
        <f t="shared" si="8"/>
        <v>0</v>
      </c>
      <c r="T7">
        <f t="shared" si="9"/>
        <v>2.4203149461710142E-3</v>
      </c>
      <c r="U7" s="25">
        <f t="shared" si="10"/>
        <v>0</v>
      </c>
      <c r="V7" s="33">
        <f t="shared" si="5"/>
        <v>1.2101574730855071E-3</v>
      </c>
      <c r="W7" s="36">
        <f t="shared" si="6"/>
        <v>6.0507873654275354E-4</v>
      </c>
      <c r="X7" s="41">
        <f t="shared" si="11"/>
        <v>2</v>
      </c>
      <c r="Y7" s="37">
        <f t="shared" si="12"/>
        <v>1.9244615798811645E-2</v>
      </c>
      <c r="Z7" s="30">
        <f t="shared" si="13"/>
        <v>1.9807553842011885</v>
      </c>
    </row>
    <row r="8" spans="1:26" x14ac:dyDescent="0.25">
      <c r="A8" s="1" t="s">
        <v>205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7897.9862999999996</v>
      </c>
      <c r="J8" s="2">
        <v>0</v>
      </c>
      <c r="K8" s="8">
        <v>0</v>
      </c>
      <c r="L8" s="2">
        <v>0</v>
      </c>
      <c r="M8" s="3">
        <v>0</v>
      </c>
      <c r="N8">
        <f t="shared" si="1"/>
        <v>0</v>
      </c>
      <c r="O8">
        <f t="shared" si="2"/>
        <v>0</v>
      </c>
      <c r="P8">
        <f t="shared" si="3"/>
        <v>7897.9862999999996</v>
      </c>
      <c r="Q8">
        <f t="shared" si="4"/>
        <v>0</v>
      </c>
      <c r="R8" s="22">
        <f t="shared" si="7"/>
        <v>0</v>
      </c>
      <c r="S8">
        <f t="shared" si="8"/>
        <v>0</v>
      </c>
      <c r="T8">
        <f t="shared" si="9"/>
        <v>1.7698919660388234E-3</v>
      </c>
      <c r="U8" s="25">
        <f t="shared" si="10"/>
        <v>0</v>
      </c>
      <c r="V8" s="33">
        <f t="shared" si="5"/>
        <v>8.8494598301941169E-4</v>
      </c>
      <c r="W8" s="36">
        <f t="shared" si="6"/>
        <v>4.4247299150970584E-4</v>
      </c>
      <c r="X8" s="41">
        <f t="shared" si="11"/>
        <v>2</v>
      </c>
      <c r="Y8" s="37">
        <f t="shared" si="12"/>
        <v>2.2504626401710404E-2</v>
      </c>
      <c r="Z8" s="30">
        <f t="shared" si="13"/>
        <v>1.9774953735982896</v>
      </c>
    </row>
    <row r="9" spans="1:26" x14ac:dyDescent="0.25">
      <c r="A9" s="1" t="s">
        <v>96</v>
      </c>
      <c r="B9" s="2">
        <v>0</v>
      </c>
      <c r="C9" s="2">
        <v>4117.9750000000004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8">
        <v>0</v>
      </c>
      <c r="L9" s="2">
        <v>0</v>
      </c>
      <c r="M9" s="3">
        <v>0</v>
      </c>
      <c r="N9">
        <f t="shared" si="1"/>
        <v>4117.9750000000004</v>
      </c>
      <c r="O9">
        <f t="shared" si="2"/>
        <v>0</v>
      </c>
      <c r="P9">
        <f t="shared" si="3"/>
        <v>0</v>
      </c>
      <c r="Q9">
        <f t="shared" si="4"/>
        <v>0</v>
      </c>
      <c r="R9" s="22">
        <f t="shared" si="7"/>
        <v>7.3409949171849838E-4</v>
      </c>
      <c r="S9">
        <f t="shared" si="8"/>
        <v>0</v>
      </c>
      <c r="T9">
        <f t="shared" si="9"/>
        <v>0</v>
      </c>
      <c r="U9" s="25">
        <f t="shared" si="10"/>
        <v>0</v>
      </c>
      <c r="V9" s="33">
        <f t="shared" si="5"/>
        <v>3.6704974585924913E-4</v>
      </c>
      <c r="W9" s="36">
        <f t="shared" si="6"/>
        <v>1.8352487292962459E-4</v>
      </c>
      <c r="X9" s="41">
        <f t="shared" si="11"/>
        <v>1.9999999999999998</v>
      </c>
      <c r="Y9" s="37">
        <f t="shared" si="12"/>
        <v>3.1166507828803959E-2</v>
      </c>
      <c r="Z9" s="30">
        <f t="shared" si="13"/>
        <v>1.9688334921711959</v>
      </c>
    </row>
    <row r="10" spans="1:26" x14ac:dyDescent="0.25">
      <c r="A10" s="1" t="s">
        <v>180</v>
      </c>
      <c r="B10" s="2">
        <v>0</v>
      </c>
      <c r="C10" s="2">
        <v>0</v>
      </c>
      <c r="D10" s="2">
        <v>0</v>
      </c>
      <c r="E10" s="2">
        <v>0</v>
      </c>
      <c r="F10" s="2">
        <v>2146.2896000000001</v>
      </c>
      <c r="G10" s="2">
        <v>0</v>
      </c>
      <c r="H10" s="2">
        <v>0</v>
      </c>
      <c r="I10" s="2">
        <v>0</v>
      </c>
      <c r="J10" s="2">
        <v>0</v>
      </c>
      <c r="K10" s="8">
        <v>0</v>
      </c>
      <c r="L10" s="2">
        <v>0</v>
      </c>
      <c r="M10" s="3">
        <v>0</v>
      </c>
      <c r="N10">
        <f t="shared" si="1"/>
        <v>0</v>
      </c>
      <c r="O10">
        <f t="shared" si="2"/>
        <v>2146.2896000000001</v>
      </c>
      <c r="P10">
        <f t="shared" si="3"/>
        <v>0</v>
      </c>
      <c r="Q10">
        <f t="shared" si="4"/>
        <v>0</v>
      </c>
      <c r="R10" s="22">
        <f t="shared" si="7"/>
        <v>0</v>
      </c>
      <c r="S10">
        <f t="shared" si="8"/>
        <v>5.2398073949574302E-4</v>
      </c>
      <c r="T10">
        <f t="shared" si="9"/>
        <v>0</v>
      </c>
      <c r="U10" s="25">
        <f t="shared" si="10"/>
        <v>0</v>
      </c>
      <c r="V10" s="33">
        <f t="shared" si="5"/>
        <v>2.6199036974787151E-4</v>
      </c>
      <c r="W10" s="36">
        <f t="shared" si="6"/>
        <v>1.3099518487393576E-4</v>
      </c>
      <c r="X10" s="41">
        <f t="shared" si="11"/>
        <v>2</v>
      </c>
      <c r="Y10" s="37">
        <f t="shared" si="12"/>
        <v>4.3170376381911908E-2</v>
      </c>
      <c r="Z10" s="30">
        <f t="shared" si="13"/>
        <v>1.956829623618088</v>
      </c>
    </row>
    <row r="11" spans="1:26" x14ac:dyDescent="0.25">
      <c r="A11" s="1" t="s">
        <v>139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715.23710000000005</v>
      </c>
      <c r="J11" s="2">
        <v>0</v>
      </c>
      <c r="K11" s="8">
        <v>0</v>
      </c>
      <c r="L11" s="2">
        <v>0</v>
      </c>
      <c r="M11" s="3">
        <v>0</v>
      </c>
      <c r="N11">
        <f t="shared" si="1"/>
        <v>0</v>
      </c>
      <c r="O11">
        <f t="shared" si="2"/>
        <v>0</v>
      </c>
      <c r="P11">
        <f t="shared" si="3"/>
        <v>715.23710000000005</v>
      </c>
      <c r="Q11">
        <f t="shared" si="4"/>
        <v>0</v>
      </c>
      <c r="R11" s="22">
        <f t="shared" si="7"/>
        <v>0</v>
      </c>
      <c r="S11">
        <f t="shared" si="8"/>
        <v>0</v>
      </c>
      <c r="T11">
        <f t="shared" si="9"/>
        <v>1.602803992079483E-4</v>
      </c>
      <c r="U11" s="25">
        <f t="shared" si="10"/>
        <v>0</v>
      </c>
      <c r="V11" s="33">
        <f t="shared" si="5"/>
        <v>8.0140199603974152E-5</v>
      </c>
      <c r="W11" s="36">
        <f t="shared" si="6"/>
        <v>4.0070099801987076E-5</v>
      </c>
      <c r="X11" s="41">
        <f t="shared" si="11"/>
        <v>2</v>
      </c>
      <c r="Y11" s="37">
        <f t="shared" si="12"/>
        <v>7.4783360833439505E-2</v>
      </c>
      <c r="Z11" s="30">
        <f t="shared" si="13"/>
        <v>1.9252166391665604</v>
      </c>
    </row>
    <row r="12" spans="1:26" x14ac:dyDescent="0.25">
      <c r="A12" s="1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641.5</v>
      </c>
      <c r="I12" s="2">
        <v>0</v>
      </c>
      <c r="J12" s="2">
        <v>0</v>
      </c>
      <c r="K12" s="8">
        <v>0</v>
      </c>
      <c r="L12" s="2">
        <v>0</v>
      </c>
      <c r="M12" s="3">
        <v>0</v>
      </c>
      <c r="N12">
        <f t="shared" si="1"/>
        <v>0</v>
      </c>
      <c r="O12">
        <f t="shared" si="2"/>
        <v>0</v>
      </c>
      <c r="P12">
        <f t="shared" si="3"/>
        <v>641.5</v>
      </c>
      <c r="Q12">
        <f t="shared" si="4"/>
        <v>0</v>
      </c>
      <c r="R12" s="22">
        <f t="shared" si="7"/>
        <v>0</v>
      </c>
      <c r="S12">
        <f t="shared" si="8"/>
        <v>0</v>
      </c>
      <c r="T12">
        <f t="shared" si="9"/>
        <v>1.4375635169358361E-4</v>
      </c>
      <c r="U12" s="25">
        <f t="shared" si="10"/>
        <v>0</v>
      </c>
      <c r="V12" s="33">
        <f t="shared" si="5"/>
        <v>7.1878175846791804E-5</v>
      </c>
      <c r="W12" s="36">
        <f t="shared" si="6"/>
        <v>3.5939087923395902E-5</v>
      </c>
      <c r="X12" s="41">
        <f t="shared" si="11"/>
        <v>2</v>
      </c>
      <c r="Y12" s="37">
        <f t="shared" si="12"/>
        <v>7.8964459185745531E-2</v>
      </c>
      <c r="Z12" s="30">
        <f t="shared" si="13"/>
        <v>1.9210355408142545</v>
      </c>
    </row>
    <row r="13" spans="1:26" x14ac:dyDescent="0.25">
      <c r="A13" s="1" t="s">
        <v>186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404.00229999999999</v>
      </c>
      <c r="J13" s="2">
        <v>0</v>
      </c>
      <c r="K13" s="8">
        <v>0</v>
      </c>
      <c r="L13" s="2">
        <v>0</v>
      </c>
      <c r="M13" s="3">
        <v>0</v>
      </c>
      <c r="N13">
        <f t="shared" si="1"/>
        <v>0</v>
      </c>
      <c r="O13">
        <f t="shared" si="2"/>
        <v>0</v>
      </c>
      <c r="P13">
        <f t="shared" si="3"/>
        <v>404.00229999999999</v>
      </c>
      <c r="Q13">
        <f t="shared" si="4"/>
        <v>0</v>
      </c>
      <c r="R13" s="22">
        <f t="shared" si="7"/>
        <v>0</v>
      </c>
      <c r="S13">
        <f t="shared" si="8"/>
        <v>0</v>
      </c>
      <c r="T13">
        <f t="shared" si="9"/>
        <v>9.0534523341881019E-5</v>
      </c>
      <c r="U13" s="25">
        <f t="shared" si="10"/>
        <v>0</v>
      </c>
      <c r="V13" s="33">
        <f t="shared" si="5"/>
        <v>4.5267261670940509E-5</v>
      </c>
      <c r="W13" s="36">
        <f t="shared" si="6"/>
        <v>2.2633630835470255E-5</v>
      </c>
      <c r="X13" s="41">
        <f t="shared" si="11"/>
        <v>2</v>
      </c>
      <c r="Y13" s="37">
        <f t="shared" si="12"/>
        <v>9.9503435781423955E-2</v>
      </c>
      <c r="Z13" s="30">
        <f t="shared" si="13"/>
        <v>1.900496564218576</v>
      </c>
    </row>
    <row r="14" spans="1:26" x14ac:dyDescent="0.25">
      <c r="A14" s="1" t="s">
        <v>187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169.13810000000001</v>
      </c>
      <c r="H14" s="2">
        <v>0</v>
      </c>
      <c r="I14" s="2">
        <v>0</v>
      </c>
      <c r="J14" s="2">
        <v>0</v>
      </c>
      <c r="K14" s="8">
        <v>0</v>
      </c>
      <c r="L14" s="2">
        <v>0</v>
      </c>
      <c r="M14" s="3">
        <v>0</v>
      </c>
      <c r="N14">
        <f t="shared" si="1"/>
        <v>0</v>
      </c>
      <c r="O14">
        <f t="shared" si="2"/>
        <v>169.13810000000001</v>
      </c>
      <c r="P14">
        <f t="shared" si="3"/>
        <v>0</v>
      </c>
      <c r="Q14">
        <f t="shared" si="4"/>
        <v>0</v>
      </c>
      <c r="R14" s="22">
        <f t="shared" si="7"/>
        <v>0</v>
      </c>
      <c r="S14">
        <f t="shared" si="8"/>
        <v>4.1292240671950763E-5</v>
      </c>
      <c r="T14">
        <f t="shared" si="9"/>
        <v>0</v>
      </c>
      <c r="U14" s="25">
        <f t="shared" si="10"/>
        <v>0</v>
      </c>
      <c r="V14" s="33">
        <f t="shared" si="5"/>
        <v>2.0646120335975385E-5</v>
      </c>
      <c r="W14" s="36">
        <f t="shared" si="6"/>
        <v>1.0323060167987691E-5</v>
      </c>
      <c r="X14" s="41">
        <f t="shared" si="11"/>
        <v>2.0000000000000004</v>
      </c>
      <c r="Y14" s="37">
        <f t="shared" si="12"/>
        <v>0.15378333390065019</v>
      </c>
      <c r="Z14" s="30">
        <f t="shared" si="13"/>
        <v>1.8462166660993502</v>
      </c>
    </row>
    <row r="15" spans="1:26" x14ac:dyDescent="0.25">
      <c r="A15" s="1" t="s">
        <v>116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84.333299999999994</v>
      </c>
      <c r="H15" s="2">
        <v>0</v>
      </c>
      <c r="I15" s="2">
        <v>0</v>
      </c>
      <c r="J15" s="2">
        <v>0</v>
      </c>
      <c r="K15" s="8">
        <v>0</v>
      </c>
      <c r="L15" s="2">
        <v>0</v>
      </c>
      <c r="M15" s="3">
        <v>0</v>
      </c>
      <c r="N15">
        <f t="shared" si="1"/>
        <v>0</v>
      </c>
      <c r="O15">
        <f t="shared" si="2"/>
        <v>84.333299999999994</v>
      </c>
      <c r="P15">
        <f t="shared" si="3"/>
        <v>0</v>
      </c>
      <c r="Q15">
        <f t="shared" si="4"/>
        <v>0</v>
      </c>
      <c r="R15" s="22">
        <f t="shared" si="7"/>
        <v>0</v>
      </c>
      <c r="S15">
        <f t="shared" si="8"/>
        <v>2.058856591306054E-5</v>
      </c>
      <c r="T15">
        <f t="shared" si="9"/>
        <v>0</v>
      </c>
      <c r="U15" s="25">
        <f t="shared" si="10"/>
        <v>0</v>
      </c>
      <c r="V15" s="33">
        <f t="shared" si="5"/>
        <v>1.029428295653027E-5</v>
      </c>
      <c r="W15" s="36">
        <f t="shared" si="6"/>
        <v>5.147141478265135E-6</v>
      </c>
      <c r="X15" s="41">
        <f t="shared" si="11"/>
        <v>2</v>
      </c>
      <c r="Y15" s="37">
        <f t="shared" si="12"/>
        <v>0.21778624563295257</v>
      </c>
      <c r="Z15" s="30">
        <f t="shared" si="13"/>
        <v>1.7822137543670475</v>
      </c>
    </row>
    <row r="16" spans="1:26" x14ac:dyDescent="0.25">
      <c r="A16" s="1" t="s">
        <v>56</v>
      </c>
      <c r="B16" s="2">
        <v>0</v>
      </c>
      <c r="C16" s="2">
        <v>39.6</v>
      </c>
      <c r="D16" s="2">
        <v>0</v>
      </c>
      <c r="E16" s="2">
        <v>15</v>
      </c>
      <c r="F16" s="2">
        <v>0</v>
      </c>
      <c r="G16" s="2">
        <v>5</v>
      </c>
      <c r="H16" s="2">
        <v>7</v>
      </c>
      <c r="I16" s="2">
        <v>110.6</v>
      </c>
      <c r="J16" s="2">
        <v>0</v>
      </c>
      <c r="K16" s="8">
        <v>0</v>
      </c>
      <c r="L16" s="2">
        <v>628.4</v>
      </c>
      <c r="M16" s="3">
        <v>19.8</v>
      </c>
      <c r="N16">
        <f t="shared" si="1"/>
        <v>39.6</v>
      </c>
      <c r="O16">
        <f t="shared" si="2"/>
        <v>20</v>
      </c>
      <c r="P16">
        <f t="shared" si="3"/>
        <v>117.6</v>
      </c>
      <c r="Q16">
        <f t="shared" si="4"/>
        <v>648.19999999999993</v>
      </c>
      <c r="R16" s="22">
        <f t="shared" si="7"/>
        <v>7.0593774542226539E-6</v>
      </c>
      <c r="S16">
        <f t="shared" si="8"/>
        <v>4.8826657828071576E-6</v>
      </c>
      <c r="T16">
        <f t="shared" si="9"/>
        <v>2.6353463693165133E-5</v>
      </c>
      <c r="U16" s="25">
        <f t="shared" si="10"/>
        <v>5.2886178812742166E-4</v>
      </c>
      <c r="V16" s="33">
        <f t="shared" si="5"/>
        <v>2.5822865958350456E-4</v>
      </c>
      <c r="W16" s="36">
        <f t="shared" si="6"/>
        <v>1.4178932376440414E-4</v>
      </c>
      <c r="X16" s="41">
        <f t="shared" si="11"/>
        <v>1.8212137044434669</v>
      </c>
      <c r="Y16" s="37">
        <f t="shared" si="12"/>
        <v>6.9614188260528329E-2</v>
      </c>
      <c r="Z16" s="30">
        <f t="shared" si="13"/>
        <v>1.7515995161829385</v>
      </c>
    </row>
    <row r="17" spans="1:26" x14ac:dyDescent="0.25">
      <c r="A17" s="1" t="s">
        <v>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45</v>
      </c>
      <c r="J17" s="2">
        <v>0</v>
      </c>
      <c r="K17" s="8">
        <v>0</v>
      </c>
      <c r="L17" s="2">
        <v>0</v>
      </c>
      <c r="M17" s="3">
        <v>0</v>
      </c>
      <c r="N17">
        <f t="shared" si="1"/>
        <v>0</v>
      </c>
      <c r="O17">
        <f t="shared" si="2"/>
        <v>0</v>
      </c>
      <c r="P17">
        <f t="shared" si="3"/>
        <v>45</v>
      </c>
      <c r="Q17">
        <f t="shared" si="4"/>
        <v>0</v>
      </c>
      <c r="R17" s="22">
        <f t="shared" si="7"/>
        <v>0</v>
      </c>
      <c r="S17">
        <f t="shared" si="8"/>
        <v>0</v>
      </c>
      <c r="T17">
        <f t="shared" si="9"/>
        <v>1.0084233556058086E-5</v>
      </c>
      <c r="U17" s="25">
        <f t="shared" si="10"/>
        <v>0</v>
      </c>
      <c r="V17" s="33">
        <f t="shared" si="5"/>
        <v>5.0421167780290431E-6</v>
      </c>
      <c r="W17" s="36">
        <f t="shared" si="6"/>
        <v>2.5210583890145216E-6</v>
      </c>
      <c r="X17" s="41">
        <f t="shared" si="11"/>
        <v>2</v>
      </c>
      <c r="Y17" s="37">
        <f t="shared" si="12"/>
        <v>0.29814239699997197</v>
      </c>
      <c r="Z17" s="30">
        <f t="shared" si="13"/>
        <v>1.7018576030000281</v>
      </c>
    </row>
    <row r="18" spans="1:26" x14ac:dyDescent="0.25">
      <c r="A18" s="1" t="s">
        <v>195</v>
      </c>
      <c r="B18" s="2">
        <v>7.8255999999999997</v>
      </c>
      <c r="C18" s="2">
        <v>15.5581</v>
      </c>
      <c r="D18" s="2">
        <v>12.0512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8">
        <v>0</v>
      </c>
      <c r="L18" s="2">
        <v>0</v>
      </c>
      <c r="M18" s="3">
        <v>0</v>
      </c>
      <c r="N18">
        <f t="shared" si="1"/>
        <v>35.434899999999999</v>
      </c>
      <c r="O18">
        <f t="shared" si="2"/>
        <v>0</v>
      </c>
      <c r="P18">
        <f t="shared" si="3"/>
        <v>0</v>
      </c>
      <c r="Q18">
        <f t="shared" si="4"/>
        <v>0</v>
      </c>
      <c r="R18" s="22">
        <f t="shared" si="7"/>
        <v>6.316877125066523E-6</v>
      </c>
      <c r="S18">
        <f t="shared" si="8"/>
        <v>0</v>
      </c>
      <c r="T18">
        <f t="shared" si="9"/>
        <v>0</v>
      </c>
      <c r="U18" s="25">
        <f t="shared" si="10"/>
        <v>0</v>
      </c>
      <c r="V18" s="33">
        <f t="shared" si="5"/>
        <v>3.1584385625332615E-6</v>
      </c>
      <c r="W18" s="36">
        <f t="shared" si="6"/>
        <v>1.5792192812666307E-6</v>
      </c>
      <c r="X18" s="41">
        <f t="shared" si="11"/>
        <v>2</v>
      </c>
      <c r="Y18" s="37">
        <f t="shared" si="12"/>
        <v>0.33598074589832838</v>
      </c>
      <c r="Z18" s="30">
        <f t="shared" si="13"/>
        <v>1.6640192541016716</v>
      </c>
    </row>
    <row r="19" spans="1:26" x14ac:dyDescent="0.25">
      <c r="A19" s="1" t="s">
        <v>166</v>
      </c>
      <c r="B19" s="2">
        <v>7.1333000000000002</v>
      </c>
      <c r="C19" s="2">
        <v>12.933299999999999</v>
      </c>
      <c r="D19" s="2">
        <v>4.8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8">
        <v>0</v>
      </c>
      <c r="L19" s="2">
        <v>0</v>
      </c>
      <c r="M19" s="3">
        <v>0</v>
      </c>
      <c r="N19">
        <f t="shared" si="1"/>
        <v>24.866600000000002</v>
      </c>
      <c r="O19">
        <f t="shared" si="2"/>
        <v>0</v>
      </c>
      <c r="P19">
        <f t="shared" si="3"/>
        <v>0</v>
      </c>
      <c r="Q19">
        <f t="shared" si="4"/>
        <v>0</v>
      </c>
      <c r="R19" s="22">
        <f t="shared" si="7"/>
        <v>4.4328968536154811E-6</v>
      </c>
      <c r="S19">
        <f t="shared" si="8"/>
        <v>0</v>
      </c>
      <c r="T19">
        <f t="shared" si="9"/>
        <v>0</v>
      </c>
      <c r="U19" s="25">
        <f t="shared" si="10"/>
        <v>0</v>
      </c>
      <c r="V19" s="33">
        <f t="shared" si="5"/>
        <v>2.2164484268077406E-6</v>
      </c>
      <c r="W19" s="36">
        <f t="shared" si="6"/>
        <v>1.1082242134038703E-6</v>
      </c>
      <c r="X19" s="41">
        <f t="shared" si="11"/>
        <v>2</v>
      </c>
      <c r="Y19" s="37">
        <f t="shared" si="12"/>
        <v>0.40107149001492048</v>
      </c>
      <c r="Z19" s="30">
        <f t="shared" si="13"/>
        <v>1.5989285099850794</v>
      </c>
    </row>
    <row r="20" spans="1:26" x14ac:dyDescent="0.25">
      <c r="A20" s="1" t="s">
        <v>84</v>
      </c>
      <c r="B20" s="2">
        <v>3251.7833000000001</v>
      </c>
      <c r="C20" s="2">
        <v>0</v>
      </c>
      <c r="D20" s="2">
        <v>550.64829999999995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8">
        <v>0</v>
      </c>
      <c r="L20" s="2">
        <v>0</v>
      </c>
      <c r="M20" s="3">
        <v>149.11670000000001</v>
      </c>
      <c r="N20">
        <f t="shared" si="1"/>
        <v>3802.4315999999999</v>
      </c>
      <c r="O20">
        <f t="shared" si="2"/>
        <v>0</v>
      </c>
      <c r="P20">
        <f t="shared" si="3"/>
        <v>0</v>
      </c>
      <c r="Q20">
        <f t="shared" si="4"/>
        <v>149.11670000000001</v>
      </c>
      <c r="R20" s="22">
        <f t="shared" si="7"/>
        <v>6.778484825319134E-4</v>
      </c>
      <c r="S20">
        <f t="shared" si="8"/>
        <v>0</v>
      </c>
      <c r="T20">
        <f t="shared" si="9"/>
        <v>0</v>
      </c>
      <c r="U20" s="25">
        <f t="shared" si="10"/>
        <v>1.2166325918182707E-4</v>
      </c>
      <c r="V20" s="33">
        <f t="shared" si="5"/>
        <v>3.237672814543534E-4</v>
      </c>
      <c r="W20" s="36">
        <f t="shared" si="6"/>
        <v>1.9987793542843512E-4</v>
      </c>
      <c r="X20" s="41">
        <f t="shared" si="11"/>
        <v>1.6198250235092906</v>
      </c>
      <c r="Y20" s="37">
        <f t="shared" si="12"/>
        <v>3.1816056433627254E-2</v>
      </c>
      <c r="Z20" s="30">
        <f t="shared" si="13"/>
        <v>1.5880089670756634</v>
      </c>
    </row>
    <row r="21" spans="1:26" x14ac:dyDescent="0.25">
      <c r="A21" s="1" t="s">
        <v>192</v>
      </c>
      <c r="B21" s="2">
        <v>0</v>
      </c>
      <c r="C21" s="2">
        <v>0</v>
      </c>
      <c r="D21" s="2">
        <v>4.7362000000000002</v>
      </c>
      <c r="E21" s="2">
        <v>1.55</v>
      </c>
      <c r="F21" s="2">
        <v>0.7833</v>
      </c>
      <c r="G21" s="2">
        <v>11.783300000000001</v>
      </c>
      <c r="H21" s="2">
        <v>3.0167000000000002</v>
      </c>
      <c r="I21" s="2">
        <v>179.1833</v>
      </c>
      <c r="J21" s="2">
        <v>0</v>
      </c>
      <c r="K21" s="8">
        <v>0</v>
      </c>
      <c r="L21" s="2">
        <v>1.2166999999999999</v>
      </c>
      <c r="M21" s="3">
        <v>0</v>
      </c>
      <c r="N21">
        <f t="shared" si="1"/>
        <v>4.7362000000000002</v>
      </c>
      <c r="O21">
        <f t="shared" si="2"/>
        <v>14.1166</v>
      </c>
      <c r="P21">
        <f t="shared" si="3"/>
        <v>182.2</v>
      </c>
      <c r="Q21">
        <f t="shared" si="4"/>
        <v>1.2166999999999999</v>
      </c>
      <c r="R21" s="22">
        <f t="shared" si="7"/>
        <v>8.4430867420932665E-7</v>
      </c>
      <c r="S21">
        <f t="shared" si="8"/>
        <v>3.4463319894787759E-6</v>
      </c>
      <c r="T21">
        <f t="shared" si="9"/>
        <v>4.0829941198084075E-5</v>
      </c>
      <c r="U21" s="25">
        <f t="shared" si="10"/>
        <v>9.9269691085256688E-7</v>
      </c>
      <c r="V21" s="33">
        <f t="shared" si="5"/>
        <v>1.9570820004319513E-5</v>
      </c>
      <c r="W21" s="36">
        <f t="shared" si="6"/>
        <v>1.1528319693156187E-5</v>
      </c>
      <c r="X21" s="41">
        <f t="shared" si="11"/>
        <v>1.6976298823442393</v>
      </c>
      <c r="Y21" s="37">
        <f t="shared" si="12"/>
        <v>0.1406257317123302</v>
      </c>
      <c r="Z21" s="30">
        <f t="shared" si="13"/>
        <v>1.557004150631909</v>
      </c>
    </row>
    <row r="22" spans="1:26" x14ac:dyDescent="0.25">
      <c r="A22" s="1" t="s">
        <v>163</v>
      </c>
      <c r="B22" s="2">
        <v>39909.905599999998</v>
      </c>
      <c r="C22" s="2">
        <v>25535.326499999999</v>
      </c>
      <c r="D22" s="2">
        <v>11894.3146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13441.5694</v>
      </c>
      <c r="K22" s="8">
        <v>4988.1814000000004</v>
      </c>
      <c r="L22" s="2">
        <v>0</v>
      </c>
      <c r="M22" s="3">
        <v>0</v>
      </c>
      <c r="N22">
        <f t="shared" si="1"/>
        <v>77339.546699999992</v>
      </c>
      <c r="O22">
        <f t="shared" si="2"/>
        <v>0</v>
      </c>
      <c r="P22">
        <f t="shared" si="3"/>
        <v>13441.5694</v>
      </c>
      <c r="Q22">
        <f t="shared" si="4"/>
        <v>0</v>
      </c>
      <c r="R22" s="22">
        <f t="shared" si="7"/>
        <v>1.3787097280145958E-2</v>
      </c>
      <c r="S22">
        <f t="shared" si="8"/>
        <v>0</v>
      </c>
      <c r="T22">
        <f t="shared" si="9"/>
        <v>3.0121761153236348E-3</v>
      </c>
      <c r="U22" s="25">
        <f t="shared" si="10"/>
        <v>0</v>
      </c>
      <c r="V22" s="33">
        <f t="shared" si="5"/>
        <v>6.5473495835592669E-3</v>
      </c>
      <c r="W22" s="36">
        <f t="shared" si="6"/>
        <v>4.1998183488673986E-3</v>
      </c>
      <c r="X22" s="41">
        <f t="shared" si="11"/>
        <v>1.5589601834386355</v>
      </c>
      <c r="Y22" s="37">
        <f t="shared" si="12"/>
        <v>6.6379234045448078E-3</v>
      </c>
      <c r="Z22" s="30">
        <f t="shared" si="13"/>
        <v>1.5523222600340907</v>
      </c>
    </row>
    <row r="23" spans="1:26" x14ac:dyDescent="0.25">
      <c r="A23" s="1" t="s">
        <v>193</v>
      </c>
      <c r="B23" s="2">
        <v>0</v>
      </c>
      <c r="C23" s="2">
        <v>13.777799999999999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8">
        <v>0</v>
      </c>
      <c r="L23" s="2">
        <v>0</v>
      </c>
      <c r="M23" s="3">
        <v>0</v>
      </c>
      <c r="N23">
        <f t="shared" si="1"/>
        <v>13.777799999999999</v>
      </c>
      <c r="O23">
        <f t="shared" si="2"/>
        <v>0</v>
      </c>
      <c r="P23">
        <f t="shared" si="3"/>
        <v>0</v>
      </c>
      <c r="Q23">
        <f t="shared" si="4"/>
        <v>0</v>
      </c>
      <c r="R23" s="22">
        <f t="shared" si="7"/>
        <v>2.4561285527471939E-6</v>
      </c>
      <c r="S23">
        <f t="shared" si="8"/>
        <v>0</v>
      </c>
      <c r="T23">
        <f t="shared" si="9"/>
        <v>0</v>
      </c>
      <c r="U23" s="25">
        <f t="shared" si="10"/>
        <v>0</v>
      </c>
      <c r="V23" s="33">
        <f t="shared" si="5"/>
        <v>1.228064276373597E-6</v>
      </c>
      <c r="W23" s="36">
        <f t="shared" si="6"/>
        <v>6.1403213818679848E-7</v>
      </c>
      <c r="X23" s="41">
        <f t="shared" si="11"/>
        <v>2</v>
      </c>
      <c r="Y23" s="37">
        <f t="shared" si="12"/>
        <v>0.5388154715518938</v>
      </c>
      <c r="Z23" s="30">
        <f t="shared" si="13"/>
        <v>1.4611845284481062</v>
      </c>
    </row>
    <row r="24" spans="1:26" x14ac:dyDescent="0.25">
      <c r="A24" s="1" t="s">
        <v>204</v>
      </c>
      <c r="B24" s="2">
        <v>5.1757</v>
      </c>
      <c r="C24" s="2">
        <v>35.932400000000001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8">
        <v>0</v>
      </c>
      <c r="L24" s="2">
        <v>0</v>
      </c>
      <c r="M24" s="3">
        <v>57.270299999999999</v>
      </c>
      <c r="N24">
        <f t="shared" si="1"/>
        <v>41.1081</v>
      </c>
      <c r="O24">
        <f t="shared" si="2"/>
        <v>0</v>
      </c>
      <c r="P24">
        <f t="shared" si="3"/>
        <v>0</v>
      </c>
      <c r="Q24">
        <f t="shared" si="4"/>
        <v>57.270299999999999</v>
      </c>
      <c r="R24" s="22">
        <f t="shared" si="7"/>
        <v>7.3282220789376335E-6</v>
      </c>
      <c r="S24">
        <f t="shared" si="8"/>
        <v>0</v>
      </c>
      <c r="T24">
        <f t="shared" si="9"/>
        <v>0</v>
      </c>
      <c r="U24" s="25">
        <f t="shared" si="10"/>
        <v>4.6726432065093914E-5</v>
      </c>
      <c r="V24" s="33">
        <f t="shared" si="5"/>
        <v>2.2409714290268174E-5</v>
      </c>
      <c r="W24" s="36">
        <f t="shared" si="6"/>
        <v>1.3513663536007886E-5</v>
      </c>
      <c r="X24" s="41">
        <f t="shared" si="11"/>
        <v>1.6583004475844969</v>
      </c>
      <c r="Y24" s="37">
        <f t="shared" si="12"/>
        <v>0.20164159224530984</v>
      </c>
      <c r="Z24" s="30">
        <f t="shared" si="13"/>
        <v>1.456658855339187</v>
      </c>
    </row>
    <row r="25" spans="1:26" x14ac:dyDescent="0.25">
      <c r="A25" s="1" t="s">
        <v>83</v>
      </c>
      <c r="B25" s="2">
        <v>139</v>
      </c>
      <c r="C25" s="2">
        <v>0</v>
      </c>
      <c r="D25" s="2">
        <v>41.194299999999998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8">
        <v>0</v>
      </c>
      <c r="L25" s="2">
        <v>0</v>
      </c>
      <c r="M25" s="3">
        <v>151.1857</v>
      </c>
      <c r="N25">
        <f t="shared" si="1"/>
        <v>180.1943</v>
      </c>
      <c r="O25">
        <f t="shared" si="2"/>
        <v>0</v>
      </c>
      <c r="P25">
        <f t="shared" si="3"/>
        <v>0</v>
      </c>
      <c r="Q25">
        <f t="shared" si="4"/>
        <v>151.1857</v>
      </c>
      <c r="R25" s="22">
        <f t="shared" si="7"/>
        <v>3.2122716636349325E-5</v>
      </c>
      <c r="S25">
        <f t="shared" si="8"/>
        <v>0</v>
      </c>
      <c r="T25">
        <f t="shared" si="9"/>
        <v>0</v>
      </c>
      <c r="U25" s="25">
        <f t="shared" si="10"/>
        <v>1.2335134162495516E-4</v>
      </c>
      <c r="V25" s="33">
        <f t="shared" si="5"/>
        <v>5.8322027590255908E-5</v>
      </c>
      <c r="W25" s="36">
        <f t="shared" si="6"/>
        <v>3.886851456532612E-5</v>
      </c>
      <c r="X25" s="41">
        <f t="shared" si="11"/>
        <v>1.5004954072076606</v>
      </c>
      <c r="Y25" s="37">
        <f t="shared" si="12"/>
        <v>0.10986689448689528</v>
      </c>
      <c r="Z25" s="30">
        <f t="shared" si="13"/>
        <v>1.3906285127207654</v>
      </c>
    </row>
    <row r="26" spans="1:26" x14ac:dyDescent="0.25">
      <c r="A26" s="1" t="s">
        <v>119</v>
      </c>
      <c r="B26" s="2">
        <v>0</v>
      </c>
      <c r="C26" s="2">
        <v>2.4323999999999999</v>
      </c>
      <c r="D26" s="2">
        <v>0</v>
      </c>
      <c r="E26" s="2">
        <v>1.3784000000000001</v>
      </c>
      <c r="F26" s="2">
        <v>0</v>
      </c>
      <c r="G26" s="2">
        <v>0</v>
      </c>
      <c r="H26" s="2">
        <v>0</v>
      </c>
      <c r="I26" s="2">
        <v>29.8919</v>
      </c>
      <c r="J26" s="2">
        <v>0</v>
      </c>
      <c r="K26" s="8">
        <v>0</v>
      </c>
      <c r="L26" s="2">
        <v>0</v>
      </c>
      <c r="M26" s="3">
        <v>0</v>
      </c>
      <c r="N26">
        <f t="shared" si="1"/>
        <v>2.4323999999999999</v>
      </c>
      <c r="O26">
        <f t="shared" si="2"/>
        <v>1.3784000000000001</v>
      </c>
      <c r="P26">
        <f t="shared" si="3"/>
        <v>29.8919</v>
      </c>
      <c r="Q26">
        <f t="shared" si="4"/>
        <v>0</v>
      </c>
      <c r="R26" s="22">
        <f t="shared" si="7"/>
        <v>4.3361691211240361E-7</v>
      </c>
      <c r="S26">
        <f t="shared" si="8"/>
        <v>3.3651332575106928E-7</v>
      </c>
      <c r="T26">
        <f t="shared" si="9"/>
        <v>6.698597800762949E-6</v>
      </c>
      <c r="U26" s="25">
        <f t="shared" si="10"/>
        <v>0</v>
      </c>
      <c r="V26" s="33">
        <f t="shared" si="5"/>
        <v>3.226298328452337E-6</v>
      </c>
      <c r="W26" s="36">
        <f t="shared" si="6"/>
        <v>1.8671820096566055E-6</v>
      </c>
      <c r="X26" s="41">
        <f t="shared" si="11"/>
        <v>1.7278970725760621</v>
      </c>
      <c r="Y26" s="37">
        <f t="shared" si="12"/>
        <v>0.34450668083845609</v>
      </c>
      <c r="Z26" s="30">
        <f t="shared" si="13"/>
        <v>1.383390391737606</v>
      </c>
    </row>
    <row r="27" spans="1:26" x14ac:dyDescent="0.25">
      <c r="A27" s="1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4129.4849000000004</v>
      </c>
      <c r="J27" s="2">
        <v>0</v>
      </c>
      <c r="K27" s="8">
        <v>501.92910000000001</v>
      </c>
      <c r="L27" s="2">
        <v>2714.2233000000001</v>
      </c>
      <c r="M27" s="3">
        <v>0</v>
      </c>
      <c r="N27">
        <f t="shared" si="1"/>
        <v>0</v>
      </c>
      <c r="O27">
        <f t="shared" si="2"/>
        <v>0</v>
      </c>
      <c r="P27">
        <f t="shared" si="3"/>
        <v>4129.4849000000004</v>
      </c>
      <c r="Q27">
        <f t="shared" si="4"/>
        <v>2714.2233000000001</v>
      </c>
      <c r="R27" s="22">
        <f t="shared" si="7"/>
        <v>0</v>
      </c>
      <c r="S27">
        <f t="shared" si="8"/>
        <v>0</v>
      </c>
      <c r="T27">
        <f t="shared" si="9"/>
        <v>9.2539311550700397E-4</v>
      </c>
      <c r="U27" s="25">
        <f t="shared" si="10"/>
        <v>2.2145155628125754E-3</v>
      </c>
      <c r="V27" s="33">
        <f t="shared" si="5"/>
        <v>1.0481213303048784E-3</v>
      </c>
      <c r="W27" s="36">
        <f t="shared" si="6"/>
        <v>7.849771695798949E-4</v>
      </c>
      <c r="X27" s="41">
        <f t="shared" si="11"/>
        <v>1.3352252408382952</v>
      </c>
      <c r="Y27" s="37">
        <f t="shared" si="12"/>
        <v>2.4175989239333638E-2</v>
      </c>
      <c r="Z27" s="30">
        <f t="shared" si="13"/>
        <v>1.3110492515989616</v>
      </c>
    </row>
    <row r="28" spans="1:26" x14ac:dyDescent="0.25">
      <c r="A28" s="1" t="s">
        <v>87</v>
      </c>
      <c r="B28" s="2">
        <v>0</v>
      </c>
      <c r="C28" s="2">
        <v>0</v>
      </c>
      <c r="D28" s="2">
        <v>0</v>
      </c>
      <c r="E28" s="2">
        <v>2148.1206000000002</v>
      </c>
      <c r="F28" s="2">
        <v>0</v>
      </c>
      <c r="G28" s="2">
        <v>1883.5956000000001</v>
      </c>
      <c r="H28" s="2">
        <v>0</v>
      </c>
      <c r="I28" s="2">
        <v>0</v>
      </c>
      <c r="J28" s="2">
        <v>832.8125</v>
      </c>
      <c r="K28" s="8">
        <v>0</v>
      </c>
      <c r="L28" s="2">
        <v>267.83749999999998</v>
      </c>
      <c r="M28" s="3">
        <v>0</v>
      </c>
      <c r="N28">
        <f t="shared" si="1"/>
        <v>0</v>
      </c>
      <c r="O28">
        <f t="shared" si="2"/>
        <v>4031.7162000000003</v>
      </c>
      <c r="P28">
        <f t="shared" si="3"/>
        <v>832.8125</v>
      </c>
      <c r="Q28">
        <f t="shared" si="4"/>
        <v>267.83749999999998</v>
      </c>
      <c r="R28" s="22">
        <f t="shared" si="7"/>
        <v>0</v>
      </c>
      <c r="S28">
        <f t="shared" si="8"/>
        <v>9.8427613678646504E-4</v>
      </c>
      <c r="T28">
        <f t="shared" si="9"/>
        <v>1.8662835018676946E-4</v>
      </c>
      <c r="U28" s="25">
        <f t="shared" si="10"/>
        <v>2.1852671887932472E-4</v>
      </c>
      <c r="V28" s="33">
        <f t="shared" si="5"/>
        <v>4.3541314191453568E-4</v>
      </c>
      <c r="W28" s="36">
        <f t="shared" si="6"/>
        <v>3.4735780146313979E-4</v>
      </c>
      <c r="X28" s="41">
        <f t="shared" si="11"/>
        <v>1.2535003966529308</v>
      </c>
      <c r="Y28" s="37">
        <f t="shared" si="12"/>
        <v>2.791715626820912E-2</v>
      </c>
      <c r="Z28" s="30">
        <f t="shared" si="13"/>
        <v>1.2255832403847218</v>
      </c>
    </row>
    <row r="29" spans="1:26" x14ac:dyDescent="0.25">
      <c r="A29" s="1" t="s">
        <v>35</v>
      </c>
      <c r="B29" s="2">
        <v>0</v>
      </c>
      <c r="C29" s="2">
        <v>9014.2330999999995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11921.338100000001</v>
      </c>
      <c r="J29" s="2">
        <v>0</v>
      </c>
      <c r="K29" s="8">
        <v>0</v>
      </c>
      <c r="L29" s="2">
        <v>0</v>
      </c>
      <c r="M29" s="3">
        <v>0</v>
      </c>
      <c r="N29">
        <f t="shared" si="1"/>
        <v>9014.2330999999995</v>
      </c>
      <c r="O29">
        <f t="shared" si="2"/>
        <v>0</v>
      </c>
      <c r="P29">
        <f t="shared" si="3"/>
        <v>11921.338100000001</v>
      </c>
      <c r="Q29">
        <f t="shared" si="4"/>
        <v>0</v>
      </c>
      <c r="R29" s="22">
        <f t="shared" si="7"/>
        <v>1.6069412604355448E-3</v>
      </c>
      <c r="S29">
        <f t="shared" si="8"/>
        <v>0</v>
      </c>
      <c r="T29">
        <f t="shared" si="9"/>
        <v>2.671501282247417E-3</v>
      </c>
      <c r="U29" s="25">
        <f t="shared" si="10"/>
        <v>0</v>
      </c>
      <c r="V29" s="33">
        <f t="shared" si="5"/>
        <v>1.3093142820804979E-3</v>
      </c>
      <c r="W29" s="36">
        <f t="shared" si="6"/>
        <v>1.0696106356707404E-3</v>
      </c>
      <c r="X29" s="41">
        <f t="shared" si="11"/>
        <v>1.2241036489502015</v>
      </c>
      <c r="Y29" s="37">
        <f t="shared" si="12"/>
        <v>1.3822531502144797E-2</v>
      </c>
      <c r="Z29" s="30">
        <f t="shared" si="13"/>
        <v>1.2102811174480568</v>
      </c>
    </row>
    <row r="30" spans="1:26" x14ac:dyDescent="0.25">
      <c r="A30" s="1" t="s">
        <v>63</v>
      </c>
      <c r="B30" s="2">
        <v>0</v>
      </c>
      <c r="C30" s="2">
        <v>10699.0509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12422.3336</v>
      </c>
      <c r="J30" s="2">
        <v>0</v>
      </c>
      <c r="K30" s="8">
        <v>0</v>
      </c>
      <c r="L30" s="2">
        <v>0</v>
      </c>
      <c r="M30" s="3">
        <v>0</v>
      </c>
      <c r="N30">
        <f t="shared" si="1"/>
        <v>10699.0509</v>
      </c>
      <c r="O30">
        <f t="shared" si="2"/>
        <v>0</v>
      </c>
      <c r="P30">
        <f t="shared" si="3"/>
        <v>12422.3336</v>
      </c>
      <c r="Q30">
        <f t="shared" si="4"/>
        <v>0</v>
      </c>
      <c r="R30" s="22">
        <f t="shared" si="7"/>
        <v>1.9072888561878938E-3</v>
      </c>
      <c r="S30">
        <f t="shared" si="8"/>
        <v>0</v>
      </c>
      <c r="T30">
        <f t="shared" si="9"/>
        <v>2.783771407414841E-3</v>
      </c>
      <c r="U30" s="25">
        <f t="shared" si="10"/>
        <v>0</v>
      </c>
      <c r="V30" s="33">
        <f t="shared" si="5"/>
        <v>1.400669177035366E-3</v>
      </c>
      <c r="W30" s="36">
        <f t="shared" si="6"/>
        <v>1.1727650659006837E-3</v>
      </c>
      <c r="X30" s="41">
        <f t="shared" si="11"/>
        <v>1.1943305763116776</v>
      </c>
      <c r="Y30" s="37">
        <f t="shared" si="12"/>
        <v>1.3152947229608941E-2</v>
      </c>
      <c r="Z30" s="30">
        <f t="shared" si="13"/>
        <v>1.1811776290820686</v>
      </c>
    </row>
    <row r="31" spans="1:26" x14ac:dyDescent="0.25">
      <c r="A31" s="1" t="s">
        <v>117</v>
      </c>
      <c r="B31" s="2">
        <v>0</v>
      </c>
      <c r="C31" s="2">
        <v>0</v>
      </c>
      <c r="D31" s="2">
        <v>0</v>
      </c>
      <c r="E31" s="2">
        <v>26188.123299999999</v>
      </c>
      <c r="F31" s="2">
        <v>16237.6517</v>
      </c>
      <c r="G31" s="2">
        <v>11878.245000000001</v>
      </c>
      <c r="H31" s="2">
        <v>18330.75</v>
      </c>
      <c r="I31" s="2">
        <v>24789.953300000001</v>
      </c>
      <c r="J31" s="2">
        <v>0</v>
      </c>
      <c r="K31" s="8">
        <v>0</v>
      </c>
      <c r="L31" s="2">
        <v>0</v>
      </c>
      <c r="M31" s="3">
        <v>0</v>
      </c>
      <c r="N31">
        <f t="shared" si="1"/>
        <v>0</v>
      </c>
      <c r="O31">
        <f t="shared" si="2"/>
        <v>54304.020000000004</v>
      </c>
      <c r="P31">
        <f t="shared" si="3"/>
        <v>43120.703300000001</v>
      </c>
      <c r="Q31">
        <f t="shared" si="4"/>
        <v>0</v>
      </c>
      <c r="R31" s="22">
        <f t="shared" si="7"/>
        <v>0</v>
      </c>
      <c r="S31">
        <f t="shared" si="8"/>
        <v>1.3257419016143777E-2</v>
      </c>
      <c r="T31">
        <f t="shared" si="9"/>
        <v>9.6630942928596589E-3</v>
      </c>
      <c r="U31" s="25">
        <f t="shared" si="10"/>
        <v>0</v>
      </c>
      <c r="V31" s="33">
        <f t="shared" si="5"/>
        <v>6.7773413591480603E-3</v>
      </c>
      <c r="W31" s="36">
        <f t="shared" si="6"/>
        <v>5.7301283272508594E-3</v>
      </c>
      <c r="X31" s="41">
        <f t="shared" si="11"/>
        <v>1.1827555984945317</v>
      </c>
      <c r="Y31" s="37">
        <f t="shared" si="12"/>
        <v>6.4076001836557263E-3</v>
      </c>
      <c r="Z31" s="30">
        <f t="shared" si="13"/>
        <v>1.176347998310876</v>
      </c>
    </row>
    <row r="32" spans="1:26" x14ac:dyDescent="0.25">
      <c r="A32" s="1" t="s">
        <v>160</v>
      </c>
      <c r="B32" s="2">
        <v>3058.5848000000001</v>
      </c>
      <c r="C32" s="2">
        <v>1926.2782999999999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2793.2826</v>
      </c>
      <c r="K32" s="8">
        <v>0</v>
      </c>
      <c r="L32" s="2">
        <v>0</v>
      </c>
      <c r="M32" s="3">
        <v>0</v>
      </c>
      <c r="N32">
        <f t="shared" si="1"/>
        <v>4984.8631000000005</v>
      </c>
      <c r="O32">
        <f t="shared" si="2"/>
        <v>0</v>
      </c>
      <c r="P32">
        <f t="shared" si="3"/>
        <v>2793.2826</v>
      </c>
      <c r="Q32">
        <f t="shared" si="4"/>
        <v>0</v>
      </c>
      <c r="R32" s="22">
        <f t="shared" si="7"/>
        <v>8.8863712577086991E-4</v>
      </c>
      <c r="S32">
        <f t="shared" si="8"/>
        <v>0</v>
      </c>
      <c r="T32">
        <f t="shared" si="9"/>
        <v>6.2595809169940396E-4</v>
      </c>
      <c r="U32" s="25">
        <f t="shared" si="10"/>
        <v>0</v>
      </c>
      <c r="V32" s="33">
        <f t="shared" si="5"/>
        <v>4.5018507515106709E-4</v>
      </c>
      <c r="W32" s="36">
        <f t="shared" si="6"/>
        <v>3.7864880436756847E-4</v>
      </c>
      <c r="X32" s="41">
        <f t="shared" si="11"/>
        <v>1.1889251199484991</v>
      </c>
      <c r="Y32" s="37">
        <f t="shared" si="12"/>
        <v>2.2677332019400059E-2</v>
      </c>
      <c r="Z32" s="30">
        <f t="shared" si="13"/>
        <v>1.1662477879290991</v>
      </c>
    </row>
    <row r="33" spans="1:26" x14ac:dyDescent="0.25">
      <c r="A33" s="1" t="s">
        <v>153</v>
      </c>
      <c r="B33" s="2">
        <v>24571.556499999999</v>
      </c>
      <c r="C33" s="2">
        <v>13452.2235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14041.457399999999</v>
      </c>
      <c r="J33" s="2">
        <v>9385.6129000000001</v>
      </c>
      <c r="K33" s="8">
        <v>1978.8942</v>
      </c>
      <c r="L33" s="2">
        <v>0</v>
      </c>
      <c r="M33" s="3">
        <v>0</v>
      </c>
      <c r="N33">
        <f t="shared" si="1"/>
        <v>38023.78</v>
      </c>
      <c r="O33">
        <f t="shared" si="2"/>
        <v>0</v>
      </c>
      <c r="P33">
        <f t="shared" si="3"/>
        <v>23427.070299999999</v>
      </c>
      <c r="Q33">
        <f t="shared" si="4"/>
        <v>0</v>
      </c>
      <c r="R33" s="22">
        <f t="shared" si="7"/>
        <v>6.7783892741495521E-3</v>
      </c>
      <c r="S33">
        <f t="shared" si="8"/>
        <v>0</v>
      </c>
      <c r="T33">
        <f t="shared" si="9"/>
        <v>5.2498677430975948E-3</v>
      </c>
      <c r="U33" s="25">
        <f t="shared" si="10"/>
        <v>0</v>
      </c>
      <c r="V33" s="33">
        <f t="shared" si="5"/>
        <v>3.5278856157611614E-3</v>
      </c>
      <c r="W33" s="36">
        <f t="shared" si="6"/>
        <v>3.0070642543117867E-3</v>
      </c>
      <c r="X33" s="41">
        <f t="shared" si="11"/>
        <v>1.1731992792314219</v>
      </c>
      <c r="Y33" s="37">
        <f t="shared" si="12"/>
        <v>8.0680029316524161E-3</v>
      </c>
      <c r="Z33" s="30">
        <f t="shared" si="13"/>
        <v>1.1651312762997694</v>
      </c>
    </row>
    <row r="34" spans="1:26" x14ac:dyDescent="0.25">
      <c r="A34" s="1" t="s">
        <v>91</v>
      </c>
      <c r="B34" s="2">
        <v>4488.8867</v>
      </c>
      <c r="C34" s="2">
        <v>3254.1972999999998</v>
      </c>
      <c r="D34" s="2">
        <v>1658.5540000000001</v>
      </c>
      <c r="E34" s="2">
        <v>3770.9573</v>
      </c>
      <c r="F34" s="2">
        <v>1802.4639999999999</v>
      </c>
      <c r="G34" s="2">
        <v>0</v>
      </c>
      <c r="H34" s="2">
        <v>0</v>
      </c>
      <c r="I34" s="2">
        <v>0</v>
      </c>
      <c r="J34" s="2">
        <v>0</v>
      </c>
      <c r="K34" s="8">
        <v>693.04470000000003</v>
      </c>
      <c r="L34" s="2">
        <v>0</v>
      </c>
      <c r="M34" s="3">
        <v>0</v>
      </c>
      <c r="N34">
        <f t="shared" si="1"/>
        <v>9401.637999999999</v>
      </c>
      <c r="O34">
        <f t="shared" si="2"/>
        <v>5573.4213</v>
      </c>
      <c r="P34">
        <f t="shared" si="3"/>
        <v>0</v>
      </c>
      <c r="Q34">
        <f t="shared" si="4"/>
        <v>0</v>
      </c>
      <c r="R34" s="22">
        <f t="shared" si="7"/>
        <v>1.6760028113627008E-3</v>
      </c>
      <c r="S34">
        <f t="shared" si="8"/>
        <v>1.3606576737339292E-3</v>
      </c>
      <c r="T34">
        <f t="shared" si="9"/>
        <v>0</v>
      </c>
      <c r="U34" s="25">
        <f t="shared" si="10"/>
        <v>0</v>
      </c>
      <c r="V34" s="33">
        <f t="shared" si="5"/>
        <v>8.8601128723996881E-4</v>
      </c>
      <c r="W34" s="36">
        <f t="shared" si="6"/>
        <v>7.591651212741575E-4</v>
      </c>
      <c r="X34" s="41">
        <f t="shared" si="11"/>
        <v>1.1670863984806321</v>
      </c>
      <c r="Y34" s="37">
        <f t="shared" si="12"/>
        <v>1.6343524569307818E-2</v>
      </c>
      <c r="Z34" s="30">
        <f t="shared" si="13"/>
        <v>1.1507428739113243</v>
      </c>
    </row>
    <row r="35" spans="1:26" x14ac:dyDescent="0.25">
      <c r="A35" s="1" t="s">
        <v>199</v>
      </c>
      <c r="B35" s="2">
        <v>0</v>
      </c>
      <c r="C35" s="2">
        <v>1443.2933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831.97370000000001</v>
      </c>
      <c r="K35" s="8">
        <v>0</v>
      </c>
      <c r="L35" s="2">
        <v>0</v>
      </c>
      <c r="M35" s="3">
        <v>0</v>
      </c>
      <c r="N35">
        <f t="shared" ref="N35:N66" si="14">SUM(B35:D35)</f>
        <v>1443.2933</v>
      </c>
      <c r="O35">
        <f t="shared" ref="O35:O66" si="15">SUM(E35:G35)</f>
        <v>0</v>
      </c>
      <c r="P35">
        <f t="shared" ref="P35:P66" si="16">SUM(H35:J35)</f>
        <v>831.97370000000001</v>
      </c>
      <c r="Q35">
        <f t="shared" ref="Q35:Q66" si="17">SUM(L35:M35)</f>
        <v>0</v>
      </c>
      <c r="R35" s="22">
        <f t="shared" si="7"/>
        <v>2.5729172176390438E-4</v>
      </c>
      <c r="S35">
        <f t="shared" si="8"/>
        <v>0</v>
      </c>
      <c r="T35">
        <f t="shared" si="9"/>
        <v>1.8644038007328454E-4</v>
      </c>
      <c r="U35" s="25">
        <f t="shared" si="10"/>
        <v>0</v>
      </c>
      <c r="V35" s="33">
        <f t="shared" ref="V35:V66" si="18">STDEV(R35:U35)</f>
        <v>1.3131958582010637E-4</v>
      </c>
      <c r="W35" s="36">
        <f t="shared" ref="W35:W66" si="19">AVERAGE(R35:U35)</f>
        <v>1.1093302545929723E-4</v>
      </c>
      <c r="X35" s="41">
        <f t="shared" si="11"/>
        <v>1.1837735902036606</v>
      </c>
      <c r="Y35" s="37">
        <f t="shared" si="12"/>
        <v>4.1928933095978609E-2</v>
      </c>
      <c r="Z35" s="30">
        <f t="shared" si="13"/>
        <v>1.1418446571076819</v>
      </c>
    </row>
    <row r="36" spans="1:26" x14ac:dyDescent="0.25">
      <c r="A36" s="1" t="s">
        <v>130</v>
      </c>
      <c r="B36" s="2">
        <v>0</v>
      </c>
      <c r="C36" s="2">
        <v>1997.1473000000001</v>
      </c>
      <c r="D36" s="2">
        <v>0</v>
      </c>
      <c r="E36" s="2">
        <v>0</v>
      </c>
      <c r="F36" s="2">
        <v>0</v>
      </c>
      <c r="G36" s="2">
        <v>1397.7945</v>
      </c>
      <c r="H36" s="2">
        <v>0</v>
      </c>
      <c r="I36" s="2">
        <v>0</v>
      </c>
      <c r="J36" s="2">
        <v>0</v>
      </c>
      <c r="K36" s="8">
        <v>435.74639999999999</v>
      </c>
      <c r="L36" s="2">
        <v>0</v>
      </c>
      <c r="M36" s="3">
        <v>0</v>
      </c>
      <c r="N36">
        <f t="shared" si="14"/>
        <v>1997.1473000000001</v>
      </c>
      <c r="O36">
        <f t="shared" si="15"/>
        <v>1397.7945</v>
      </c>
      <c r="P36">
        <f t="shared" si="16"/>
        <v>0</v>
      </c>
      <c r="Q36">
        <f t="shared" si="17"/>
        <v>0</v>
      </c>
      <c r="R36" s="22">
        <f t="shared" ref="R36:R67" si="20">N36/N$3</f>
        <v>3.5602567228236481E-4</v>
      </c>
      <c r="S36">
        <f t="shared" ref="S36:S67" si="21">O36/O$3</f>
        <v>3.4124816882730196E-4</v>
      </c>
      <c r="T36">
        <f t="shared" ref="T36:T67" si="22">P36/P$3</f>
        <v>0</v>
      </c>
      <c r="U36" s="25">
        <f t="shared" ref="U36:U67" si="23">Q36/Q$3</f>
        <v>0</v>
      </c>
      <c r="V36" s="33">
        <f t="shared" si="18"/>
        <v>2.0137600790406934E-4</v>
      </c>
      <c r="W36" s="36">
        <f t="shared" si="19"/>
        <v>1.7431846027741668E-4</v>
      </c>
      <c r="X36" s="41">
        <f t="shared" ref="X36:X67" si="24">V36/W36</f>
        <v>1.155219060468939</v>
      </c>
      <c r="Y36" s="37">
        <f t="shared" ref="Y36:Y67" si="25">SQRT(4/(SUM(N36:Q36)))</f>
        <v>3.432525947716919E-2</v>
      </c>
      <c r="Z36" s="30">
        <f t="shared" ref="Z36:Z67" si="26">X36-Y36</f>
        <v>1.1208938009917697</v>
      </c>
    </row>
    <row r="37" spans="1:26" x14ac:dyDescent="0.25">
      <c r="A37" s="1" t="s">
        <v>196</v>
      </c>
      <c r="B37" s="2">
        <v>71.083299999999994</v>
      </c>
      <c r="C37" s="2">
        <v>183.9633</v>
      </c>
      <c r="D37" s="2">
        <v>36.742199999999997</v>
      </c>
      <c r="E37" s="2">
        <v>239.02780000000001</v>
      </c>
      <c r="F37" s="2">
        <v>45.811100000000003</v>
      </c>
      <c r="G37" s="2">
        <v>154.71109999999999</v>
      </c>
      <c r="H37" s="2">
        <v>33.083300000000001</v>
      </c>
      <c r="I37" s="2">
        <v>287.83330000000001</v>
      </c>
      <c r="J37" s="2">
        <v>0</v>
      </c>
      <c r="K37" s="8">
        <v>152.27170000000001</v>
      </c>
      <c r="L37" s="2">
        <v>435.55560000000003</v>
      </c>
      <c r="M37" s="3">
        <v>139.5778</v>
      </c>
      <c r="N37">
        <f t="shared" si="14"/>
        <v>291.78880000000004</v>
      </c>
      <c r="O37">
        <f t="shared" si="15"/>
        <v>439.55</v>
      </c>
      <c r="P37">
        <f t="shared" si="16"/>
        <v>320.91660000000002</v>
      </c>
      <c r="Q37">
        <f t="shared" si="17"/>
        <v>575.13340000000005</v>
      </c>
      <c r="R37" s="22">
        <f t="shared" si="20"/>
        <v>5.2016345356431398E-5</v>
      </c>
      <c r="S37">
        <f t="shared" si="21"/>
        <v>1.0730878724164431E-4</v>
      </c>
      <c r="T37">
        <f t="shared" si="22"/>
        <v>7.1915509920357124E-5</v>
      </c>
      <c r="U37" s="25">
        <f t="shared" si="23"/>
        <v>4.6924726679389649E-4</v>
      </c>
      <c r="V37" s="33">
        <f t="shared" si="18"/>
        <v>1.9741233175848779E-4</v>
      </c>
      <c r="W37" s="36">
        <f t="shared" si="19"/>
        <v>1.7512197732808232E-4</v>
      </c>
      <c r="X37" s="41">
        <f t="shared" si="24"/>
        <v>1.1272847347346107</v>
      </c>
      <c r="Y37" s="37">
        <f t="shared" si="25"/>
        <v>4.9577467016915525E-2</v>
      </c>
      <c r="Z37" s="30">
        <f t="shared" si="26"/>
        <v>1.0777072677176951</v>
      </c>
    </row>
    <row r="38" spans="1:26" x14ac:dyDescent="0.25">
      <c r="A38" s="1" t="s">
        <v>209</v>
      </c>
      <c r="B38" s="2">
        <v>43.083300000000001</v>
      </c>
      <c r="C38" s="2">
        <v>329.1078</v>
      </c>
      <c r="D38" s="2">
        <v>118.6944</v>
      </c>
      <c r="E38" s="2">
        <v>860.19439999999997</v>
      </c>
      <c r="F38" s="2">
        <v>692.77779999999996</v>
      </c>
      <c r="G38" s="2">
        <v>759.72220000000004</v>
      </c>
      <c r="H38" s="2">
        <v>1452.3055999999999</v>
      </c>
      <c r="I38" s="2">
        <v>86.75</v>
      </c>
      <c r="J38" s="2">
        <v>0.66669999999999996</v>
      </c>
      <c r="K38" s="8">
        <v>0.19439999999999999</v>
      </c>
      <c r="L38" s="2">
        <v>1</v>
      </c>
      <c r="M38" s="3">
        <v>6.2222</v>
      </c>
      <c r="N38">
        <f t="shared" si="14"/>
        <v>490.88549999999998</v>
      </c>
      <c r="O38">
        <f t="shared" si="15"/>
        <v>2312.6943999999999</v>
      </c>
      <c r="P38">
        <f t="shared" si="16"/>
        <v>1539.7222999999999</v>
      </c>
      <c r="Q38">
        <f t="shared" si="17"/>
        <v>7.2222</v>
      </c>
      <c r="R38" s="22">
        <f t="shared" si="20"/>
        <v>8.7508738164262994E-5</v>
      </c>
      <c r="S38">
        <f t="shared" si="21"/>
        <v>5.6460569064848646E-4</v>
      </c>
      <c r="T38">
        <f t="shared" si="22"/>
        <v>3.4504265077046523E-4</v>
      </c>
      <c r="U38" s="25">
        <f t="shared" si="23"/>
        <v>5.8925418176702634E-6</v>
      </c>
      <c r="V38" s="33">
        <f t="shared" si="18"/>
        <v>2.5429601014003578E-4</v>
      </c>
      <c r="W38" s="36">
        <f t="shared" si="19"/>
        <v>2.5076240535022129E-4</v>
      </c>
      <c r="X38" s="41">
        <f t="shared" si="24"/>
        <v>1.0140914455852319</v>
      </c>
      <c r="Y38" s="37">
        <f t="shared" si="25"/>
        <v>3.0322094107873534E-2</v>
      </c>
      <c r="Z38" s="30">
        <f t="shared" si="26"/>
        <v>0.98376935147735833</v>
      </c>
    </row>
    <row r="39" spans="1:26" x14ac:dyDescent="0.25">
      <c r="A39" s="1" t="s">
        <v>15</v>
      </c>
      <c r="B39" s="2">
        <v>728.25</v>
      </c>
      <c r="C39" s="2">
        <v>3386.08</v>
      </c>
      <c r="D39" s="2">
        <v>1354.75</v>
      </c>
      <c r="E39" s="2">
        <v>7755.75</v>
      </c>
      <c r="F39" s="2">
        <v>6235</v>
      </c>
      <c r="G39" s="2">
        <v>6838.5</v>
      </c>
      <c r="H39" s="2">
        <v>13073.75</v>
      </c>
      <c r="I39" s="2">
        <v>994.75</v>
      </c>
      <c r="J39" s="2">
        <v>6</v>
      </c>
      <c r="K39" s="8">
        <v>1.75</v>
      </c>
      <c r="L39" s="2">
        <v>9</v>
      </c>
      <c r="M39" s="3">
        <v>0</v>
      </c>
      <c r="N39">
        <f t="shared" si="14"/>
        <v>5469.08</v>
      </c>
      <c r="O39">
        <f t="shared" si="15"/>
        <v>20829.25</v>
      </c>
      <c r="P39">
        <f t="shared" si="16"/>
        <v>14074.5</v>
      </c>
      <c r="Q39">
        <f t="shared" si="17"/>
        <v>9</v>
      </c>
      <c r="R39" s="22">
        <f t="shared" si="20"/>
        <v>9.7495707190252607E-4</v>
      </c>
      <c r="S39">
        <f t="shared" si="21"/>
        <v>5.0851133128267988E-3</v>
      </c>
      <c r="T39">
        <f t="shared" si="22"/>
        <v>3.1540121152164344E-3</v>
      </c>
      <c r="U39" s="25">
        <f t="shared" si="23"/>
        <v>7.3430362436698473E-6</v>
      </c>
      <c r="V39" s="33">
        <f t="shared" si="18"/>
        <v>2.2728904365427734E-3</v>
      </c>
      <c r="W39" s="36">
        <f t="shared" si="19"/>
        <v>2.305356384047357E-3</v>
      </c>
      <c r="X39" s="41">
        <f t="shared" si="24"/>
        <v>0.98591716763219694</v>
      </c>
      <c r="Y39" s="37">
        <f t="shared" si="25"/>
        <v>9.9526102593545333E-3</v>
      </c>
      <c r="Z39" s="30">
        <f t="shared" si="26"/>
        <v>0.97596455737284238</v>
      </c>
    </row>
    <row r="40" spans="1:26" x14ac:dyDescent="0.25">
      <c r="A40" s="1" t="s">
        <v>181</v>
      </c>
      <c r="B40" s="2">
        <v>2.2631999999999999</v>
      </c>
      <c r="C40" s="2">
        <v>11.05</v>
      </c>
      <c r="D40" s="2">
        <v>4.1828000000000003</v>
      </c>
      <c r="E40" s="2">
        <v>0.6875</v>
      </c>
      <c r="F40" s="2">
        <v>3.7900000000000003E-2</v>
      </c>
      <c r="G40" s="2">
        <v>7.8899999999999998E-2</v>
      </c>
      <c r="H40" s="2">
        <v>0</v>
      </c>
      <c r="I40" s="2">
        <v>1.7579</v>
      </c>
      <c r="J40" s="2">
        <v>0</v>
      </c>
      <c r="K40" s="8">
        <v>0</v>
      </c>
      <c r="L40" s="2">
        <v>8.3079000000000001</v>
      </c>
      <c r="M40" s="3">
        <v>2.4908000000000001</v>
      </c>
      <c r="N40">
        <f t="shared" si="14"/>
        <v>17.496000000000002</v>
      </c>
      <c r="O40">
        <f t="shared" si="15"/>
        <v>0.80430000000000001</v>
      </c>
      <c r="P40">
        <f t="shared" si="16"/>
        <v>1.7579</v>
      </c>
      <c r="Q40">
        <f t="shared" si="17"/>
        <v>10.7987</v>
      </c>
      <c r="R40" s="22">
        <f t="shared" si="20"/>
        <v>3.1189613115929185E-6</v>
      </c>
      <c r="S40">
        <f t="shared" si="21"/>
        <v>1.9635640445558982E-7</v>
      </c>
      <c r="T40">
        <f t="shared" si="22"/>
        <v>3.9393498151543357E-7</v>
      </c>
      <c r="U40" s="25">
        <f t="shared" si="23"/>
        <v>8.8105828316130656E-6</v>
      </c>
      <c r="V40" s="33">
        <f t="shared" si="18"/>
        <v>4.0150325728753388E-6</v>
      </c>
      <c r="W40" s="36">
        <f t="shared" si="19"/>
        <v>3.1299588822942519E-6</v>
      </c>
      <c r="X40" s="41">
        <f t="shared" si="24"/>
        <v>1.2827748618641055</v>
      </c>
      <c r="Y40" s="37">
        <f t="shared" si="25"/>
        <v>0.36004256674851026</v>
      </c>
      <c r="Z40" s="30">
        <f t="shared" si="26"/>
        <v>0.92273229511559518</v>
      </c>
    </row>
    <row r="41" spans="1:26" x14ac:dyDescent="0.25">
      <c r="A41" s="1" t="s">
        <v>145</v>
      </c>
      <c r="B41" s="2">
        <v>26293.751899999999</v>
      </c>
      <c r="C41" s="2">
        <v>14470.8289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10538.055200000001</v>
      </c>
      <c r="J41" s="2">
        <v>7659.7777999999998</v>
      </c>
      <c r="K41" s="8">
        <v>0</v>
      </c>
      <c r="L41" s="2">
        <v>0</v>
      </c>
      <c r="M41" s="3">
        <v>2526.5111000000002</v>
      </c>
      <c r="N41">
        <f t="shared" si="14"/>
        <v>40764.580799999996</v>
      </c>
      <c r="O41">
        <f t="shared" si="15"/>
        <v>0</v>
      </c>
      <c r="P41">
        <f t="shared" si="16"/>
        <v>18197.832999999999</v>
      </c>
      <c r="Q41">
        <f t="shared" si="17"/>
        <v>2526.5111000000002</v>
      </c>
      <c r="R41" s="22">
        <f t="shared" si="20"/>
        <v>7.2669839048070109E-3</v>
      </c>
      <c r="S41">
        <f t="shared" si="21"/>
        <v>0</v>
      </c>
      <c r="T41">
        <f t="shared" si="22"/>
        <v>4.0780266263586934E-3</v>
      </c>
      <c r="U41" s="25">
        <f t="shared" si="23"/>
        <v>2.0613625085926864E-3</v>
      </c>
      <c r="V41" s="33">
        <f t="shared" si="18"/>
        <v>3.0960115261174335E-3</v>
      </c>
      <c r="W41" s="36">
        <f t="shared" si="19"/>
        <v>3.3515932599395976E-3</v>
      </c>
      <c r="X41" s="41">
        <f t="shared" si="24"/>
        <v>0.92374321285430383</v>
      </c>
      <c r="Y41" s="37">
        <f t="shared" si="25"/>
        <v>8.0655046479951448E-3</v>
      </c>
      <c r="Z41" s="30">
        <f t="shared" si="26"/>
        <v>0.91567770820630867</v>
      </c>
    </row>
    <row r="42" spans="1:26" x14ac:dyDescent="0.25">
      <c r="A42" s="1" t="s">
        <v>124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3.3332999999999999</v>
      </c>
      <c r="H42" s="2">
        <v>0</v>
      </c>
      <c r="I42" s="2">
        <v>0</v>
      </c>
      <c r="J42" s="2">
        <v>0</v>
      </c>
      <c r="K42" s="8">
        <v>0</v>
      </c>
      <c r="L42" s="2">
        <v>0</v>
      </c>
      <c r="M42" s="3">
        <v>0</v>
      </c>
      <c r="N42">
        <f t="shared" si="14"/>
        <v>0</v>
      </c>
      <c r="O42">
        <f t="shared" si="15"/>
        <v>3.3332999999999999</v>
      </c>
      <c r="P42">
        <f t="shared" si="16"/>
        <v>0</v>
      </c>
      <c r="Q42">
        <f t="shared" si="17"/>
        <v>0</v>
      </c>
      <c r="R42" s="22">
        <f t="shared" si="20"/>
        <v>0</v>
      </c>
      <c r="S42">
        <f t="shared" si="21"/>
        <v>8.1376949269155489E-7</v>
      </c>
      <c r="T42">
        <f t="shared" si="22"/>
        <v>0</v>
      </c>
      <c r="U42" s="25">
        <f t="shared" si="23"/>
        <v>0</v>
      </c>
      <c r="V42" s="33">
        <f t="shared" si="18"/>
        <v>4.0688474634577744E-7</v>
      </c>
      <c r="W42" s="36">
        <f t="shared" si="19"/>
        <v>2.0344237317288872E-7</v>
      </c>
      <c r="X42" s="41">
        <f t="shared" si="24"/>
        <v>2</v>
      </c>
      <c r="Y42" s="37">
        <f t="shared" si="25"/>
        <v>1.0954505922769868</v>
      </c>
      <c r="Z42" s="30">
        <f t="shared" si="26"/>
        <v>0.90454940772301318</v>
      </c>
    </row>
    <row r="43" spans="1:26" x14ac:dyDescent="0.25">
      <c r="A43" s="1" t="s">
        <v>16</v>
      </c>
      <c r="B43" s="2">
        <v>88</v>
      </c>
      <c r="C43" s="2">
        <v>20</v>
      </c>
      <c r="D43" s="2">
        <v>0</v>
      </c>
      <c r="E43" s="2">
        <v>0</v>
      </c>
      <c r="F43" s="2">
        <v>0</v>
      </c>
      <c r="G43" s="2">
        <v>8</v>
      </c>
      <c r="H43" s="2">
        <v>0</v>
      </c>
      <c r="I43" s="2">
        <v>69</v>
      </c>
      <c r="J43" s="2">
        <v>0</v>
      </c>
      <c r="K43" s="8">
        <v>0</v>
      </c>
      <c r="L43" s="2">
        <v>0</v>
      </c>
      <c r="M43" s="3">
        <v>0</v>
      </c>
      <c r="N43">
        <f t="shared" si="14"/>
        <v>108</v>
      </c>
      <c r="O43">
        <f t="shared" si="15"/>
        <v>8</v>
      </c>
      <c r="P43">
        <f t="shared" si="16"/>
        <v>69</v>
      </c>
      <c r="Q43">
        <f t="shared" si="17"/>
        <v>0</v>
      </c>
      <c r="R43" s="22">
        <f t="shared" si="20"/>
        <v>1.9252847602425419E-5</v>
      </c>
      <c r="S43">
        <f t="shared" si="21"/>
        <v>1.9530663131228631E-6</v>
      </c>
      <c r="T43">
        <f t="shared" si="22"/>
        <v>1.5462491452622401E-5</v>
      </c>
      <c r="U43" s="25">
        <f t="shared" si="23"/>
        <v>0</v>
      </c>
      <c r="V43" s="33">
        <f t="shared" si="18"/>
        <v>9.6165181274543141E-6</v>
      </c>
      <c r="W43" s="36">
        <f t="shared" si="19"/>
        <v>9.16710134204267E-6</v>
      </c>
      <c r="X43" s="41">
        <f t="shared" si="24"/>
        <v>1.0490249609601787</v>
      </c>
      <c r="Y43" s="37">
        <f t="shared" si="25"/>
        <v>0.14704292441876154</v>
      </c>
      <c r="Z43" s="30">
        <f t="shared" si="26"/>
        <v>0.90198203654141718</v>
      </c>
    </row>
    <row r="44" spans="1:26" x14ac:dyDescent="0.25">
      <c r="A44" s="1" t="s">
        <v>141</v>
      </c>
      <c r="B44" s="2">
        <v>0</v>
      </c>
      <c r="C44" s="2">
        <v>2550.0700000000002</v>
      </c>
      <c r="D44" s="2">
        <v>1128.1012000000001</v>
      </c>
      <c r="E44" s="2">
        <v>2568.7556</v>
      </c>
      <c r="F44" s="2">
        <v>1600.4730999999999</v>
      </c>
      <c r="G44" s="2">
        <v>2264.9468999999999</v>
      </c>
      <c r="H44" s="2">
        <v>0</v>
      </c>
      <c r="I44" s="2">
        <v>2896.0781000000002</v>
      </c>
      <c r="J44" s="2">
        <v>0</v>
      </c>
      <c r="K44" s="8">
        <v>0</v>
      </c>
      <c r="L44" s="2">
        <v>0</v>
      </c>
      <c r="M44" s="3">
        <v>0</v>
      </c>
      <c r="N44">
        <f t="shared" si="14"/>
        <v>3678.1712000000002</v>
      </c>
      <c r="O44">
        <f t="shared" si="15"/>
        <v>6434.1755999999996</v>
      </c>
      <c r="P44">
        <f t="shared" si="16"/>
        <v>2896.0781000000002</v>
      </c>
      <c r="Q44">
        <f t="shared" si="17"/>
        <v>0</v>
      </c>
      <c r="R44" s="22">
        <f t="shared" si="20"/>
        <v>6.5569694045583549E-4</v>
      </c>
      <c r="S44">
        <f t="shared" si="21"/>
        <v>1.5707964521346355E-3</v>
      </c>
      <c r="T44">
        <f t="shared" si="22"/>
        <v>6.4899395459966553E-4</v>
      </c>
      <c r="U44" s="25">
        <f t="shared" si="23"/>
        <v>0</v>
      </c>
      <c r="V44" s="33">
        <f t="shared" si="18"/>
        <v>6.4586537655721317E-4</v>
      </c>
      <c r="W44" s="36">
        <f t="shared" si="19"/>
        <v>7.1887183679753409E-4</v>
      </c>
      <c r="X44" s="41">
        <f t="shared" si="24"/>
        <v>0.89844300958352508</v>
      </c>
      <c r="Y44" s="37">
        <f t="shared" si="25"/>
        <v>1.75354792041818E-2</v>
      </c>
      <c r="Z44" s="30">
        <f t="shared" si="26"/>
        <v>0.88090753037934333</v>
      </c>
    </row>
    <row r="45" spans="1:26" x14ac:dyDescent="0.25">
      <c r="A45" s="1" t="s">
        <v>17</v>
      </c>
      <c r="B45" s="2">
        <v>242.5</v>
      </c>
      <c r="C45" s="2">
        <v>390.5</v>
      </c>
      <c r="D45" s="2">
        <v>78.5</v>
      </c>
      <c r="E45" s="2">
        <v>484.34</v>
      </c>
      <c r="F45" s="2">
        <v>115.33</v>
      </c>
      <c r="G45" s="2">
        <v>41.01</v>
      </c>
      <c r="H45" s="2">
        <v>142</v>
      </c>
      <c r="I45" s="2">
        <v>1823.5</v>
      </c>
      <c r="J45" s="2">
        <v>0</v>
      </c>
      <c r="K45" s="8">
        <v>0</v>
      </c>
      <c r="L45" s="2">
        <v>0</v>
      </c>
      <c r="M45" s="3">
        <v>47</v>
      </c>
      <c r="N45">
        <f t="shared" si="14"/>
        <v>711.5</v>
      </c>
      <c r="O45">
        <f t="shared" si="15"/>
        <v>640.67999999999995</v>
      </c>
      <c r="P45">
        <f t="shared" si="16"/>
        <v>1965.5</v>
      </c>
      <c r="Q45">
        <f t="shared" si="17"/>
        <v>47</v>
      </c>
      <c r="R45" s="22">
        <f t="shared" si="20"/>
        <v>1.2683704693634894E-4</v>
      </c>
      <c r="S45">
        <f t="shared" si="21"/>
        <v>1.5641131568644445E-4</v>
      </c>
      <c r="T45">
        <f t="shared" si="22"/>
        <v>4.4045691232071489E-4</v>
      </c>
      <c r="U45" s="25">
        <f t="shared" si="23"/>
        <v>3.8346967050275871E-5</v>
      </c>
      <c r="V45" s="33">
        <f t="shared" si="18"/>
        <v>1.7401533721812454E-4</v>
      </c>
      <c r="W45" s="36">
        <f t="shared" si="19"/>
        <v>1.9051306049844605E-4</v>
      </c>
      <c r="X45" s="41">
        <f t="shared" si="24"/>
        <v>0.91340371501482398</v>
      </c>
      <c r="Y45" s="37">
        <f t="shared" si="25"/>
        <v>3.4479273971227783E-2</v>
      </c>
      <c r="Z45" s="30">
        <f t="shared" si="26"/>
        <v>0.87892444104359624</v>
      </c>
    </row>
    <row r="46" spans="1:26" x14ac:dyDescent="0.25">
      <c r="A46" s="1" t="s">
        <v>88</v>
      </c>
      <c r="B46" s="2">
        <v>0</v>
      </c>
      <c r="C46" s="2">
        <v>2201.3553000000002</v>
      </c>
      <c r="D46" s="2">
        <v>0</v>
      </c>
      <c r="E46" s="2">
        <v>1929.6081999999999</v>
      </c>
      <c r="F46" s="2">
        <v>1559.1006</v>
      </c>
      <c r="G46" s="2">
        <v>2220.5111999999999</v>
      </c>
      <c r="H46" s="2">
        <v>0</v>
      </c>
      <c r="I46" s="2">
        <v>1628.8912</v>
      </c>
      <c r="J46" s="2">
        <v>0</v>
      </c>
      <c r="K46" s="8">
        <v>0</v>
      </c>
      <c r="L46" s="2">
        <v>307.35289999999998</v>
      </c>
      <c r="M46" s="3">
        <v>0</v>
      </c>
      <c r="N46">
        <f t="shared" si="14"/>
        <v>2201.3553000000002</v>
      </c>
      <c r="O46">
        <f t="shared" si="15"/>
        <v>5709.2199999999993</v>
      </c>
      <c r="P46">
        <f t="shared" si="16"/>
        <v>1628.8912</v>
      </c>
      <c r="Q46">
        <f t="shared" si="17"/>
        <v>307.35289999999998</v>
      </c>
      <c r="R46" s="22">
        <f t="shared" si="20"/>
        <v>3.9242924175640273E-4</v>
      </c>
      <c r="S46">
        <f t="shared" si="21"/>
        <v>1.3938106570259138E-3</v>
      </c>
      <c r="T46">
        <f t="shared" si="22"/>
        <v>3.6502487329350498E-4</v>
      </c>
      <c r="U46" s="25">
        <f t="shared" si="23"/>
        <v>2.5076705381078156E-4</v>
      </c>
      <c r="V46" s="33">
        <f t="shared" si="18"/>
        <v>5.3241490953370859E-4</v>
      </c>
      <c r="W46" s="36">
        <f t="shared" si="19"/>
        <v>6.0050795647165081E-4</v>
      </c>
      <c r="X46" s="41">
        <f t="shared" si="24"/>
        <v>0.88660758578782162</v>
      </c>
      <c r="Y46" s="37">
        <f t="shared" si="25"/>
        <v>2.0154963191739622E-2</v>
      </c>
      <c r="Z46" s="30">
        <f t="shared" si="26"/>
        <v>0.86645262259608202</v>
      </c>
    </row>
    <row r="47" spans="1:26" x14ac:dyDescent="0.25">
      <c r="A47" s="1" t="s">
        <v>28</v>
      </c>
      <c r="B47" s="2">
        <v>0</v>
      </c>
      <c r="C47" s="2">
        <v>4.7647000000000004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8">
        <v>29.470600000000001</v>
      </c>
      <c r="L47" s="2">
        <v>4.1764999999999999</v>
      </c>
      <c r="M47" s="3">
        <v>0</v>
      </c>
      <c r="N47">
        <f t="shared" si="14"/>
        <v>4.7647000000000004</v>
      </c>
      <c r="O47">
        <f t="shared" si="15"/>
        <v>0</v>
      </c>
      <c r="P47">
        <f t="shared" si="16"/>
        <v>0</v>
      </c>
      <c r="Q47">
        <f t="shared" si="17"/>
        <v>4.1764999999999999</v>
      </c>
      <c r="R47" s="22">
        <f t="shared" si="20"/>
        <v>8.4938928677107777E-7</v>
      </c>
      <c r="S47">
        <f t="shared" si="21"/>
        <v>0</v>
      </c>
      <c r="T47">
        <f t="shared" si="22"/>
        <v>0</v>
      </c>
      <c r="U47" s="25">
        <f t="shared" si="23"/>
        <v>3.4075767635207909E-6</v>
      </c>
      <c r="V47" s="33">
        <f t="shared" si="18"/>
        <v>1.612720431593143E-6</v>
      </c>
      <c r="W47" s="36">
        <f t="shared" si="19"/>
        <v>1.0642415125729671E-6</v>
      </c>
      <c r="X47" s="41">
        <f t="shared" si="24"/>
        <v>1.5153707241640517</v>
      </c>
      <c r="Y47" s="37">
        <f t="shared" si="25"/>
        <v>0.66885517398792027</v>
      </c>
      <c r="Z47" s="30">
        <f t="shared" si="26"/>
        <v>0.84651555017613145</v>
      </c>
    </row>
    <row r="48" spans="1:26" x14ac:dyDescent="0.25">
      <c r="A48" s="1" t="s">
        <v>208</v>
      </c>
      <c r="B48" s="2">
        <v>137.1857</v>
      </c>
      <c r="C48" s="2">
        <v>114.56570000000001</v>
      </c>
      <c r="D48" s="2">
        <v>46.459400000000002</v>
      </c>
      <c r="E48" s="2">
        <v>253.5454</v>
      </c>
      <c r="F48" s="2">
        <v>244.30940000000001</v>
      </c>
      <c r="G48" s="2">
        <v>98.057400000000001</v>
      </c>
      <c r="H48" s="2">
        <v>155.88570000000001</v>
      </c>
      <c r="I48" s="2">
        <v>908.62860000000001</v>
      </c>
      <c r="J48" s="2">
        <v>383.82859999999999</v>
      </c>
      <c r="K48" s="8">
        <v>24.7714</v>
      </c>
      <c r="L48" s="2">
        <v>23.528600000000001</v>
      </c>
      <c r="M48" s="3">
        <v>62.171399999999998</v>
      </c>
      <c r="N48">
        <f t="shared" si="14"/>
        <v>298.21080000000001</v>
      </c>
      <c r="O48">
        <f t="shared" si="15"/>
        <v>595.91219999999998</v>
      </c>
      <c r="P48">
        <f t="shared" si="16"/>
        <v>1448.3429000000001</v>
      </c>
      <c r="Q48">
        <f t="shared" si="17"/>
        <v>85.7</v>
      </c>
      <c r="R48" s="22">
        <f t="shared" si="20"/>
        <v>5.3161176720345986E-5</v>
      </c>
      <c r="S48">
        <f t="shared" si="21"/>
        <v>1.4548200542486675E-4</v>
      </c>
      <c r="T48">
        <f t="shared" si="22"/>
        <v>3.2456506828574405E-4</v>
      </c>
      <c r="U48" s="25">
        <f t="shared" si="23"/>
        <v>6.9922022898056212E-5</v>
      </c>
      <c r="V48" s="33">
        <f t="shared" si="18"/>
        <v>1.2419315220706467E-4</v>
      </c>
      <c r="W48" s="36">
        <f t="shared" si="19"/>
        <v>1.4828256833225326E-4</v>
      </c>
      <c r="X48" s="41">
        <f t="shared" si="24"/>
        <v>0.83754384351360833</v>
      </c>
      <c r="Y48" s="37">
        <f t="shared" si="25"/>
        <v>4.0587361323692665E-2</v>
      </c>
      <c r="Z48" s="30">
        <f t="shared" si="26"/>
        <v>0.79695648218991566</v>
      </c>
    </row>
    <row r="49" spans="1:26" x14ac:dyDescent="0.25">
      <c r="A49" s="1" t="s">
        <v>32</v>
      </c>
      <c r="B49" s="2">
        <v>44.987499999999997</v>
      </c>
      <c r="C49" s="2">
        <v>73.773300000000006</v>
      </c>
      <c r="D49" s="2">
        <v>13.466699999999999</v>
      </c>
      <c r="E49" s="2">
        <v>327.87</v>
      </c>
      <c r="F49" s="2">
        <v>53.204599999999999</v>
      </c>
      <c r="G49" s="2">
        <v>54.168300000000002</v>
      </c>
      <c r="H49" s="2">
        <v>123.5625</v>
      </c>
      <c r="I49" s="2">
        <v>353.9554</v>
      </c>
      <c r="J49" s="2">
        <v>106.58329999999999</v>
      </c>
      <c r="K49" s="8">
        <v>70.787099999999995</v>
      </c>
      <c r="L49" s="2">
        <v>327.51670000000001</v>
      </c>
      <c r="M49" s="3">
        <v>53.05</v>
      </c>
      <c r="N49">
        <f t="shared" si="14"/>
        <v>132.22749999999999</v>
      </c>
      <c r="O49">
        <f t="shared" si="15"/>
        <v>435.24290000000002</v>
      </c>
      <c r="P49">
        <f t="shared" si="16"/>
        <v>584.10119999999995</v>
      </c>
      <c r="Q49">
        <f t="shared" si="17"/>
        <v>380.56670000000003</v>
      </c>
      <c r="R49" s="22">
        <f t="shared" si="20"/>
        <v>2.3571813947682473E-5</v>
      </c>
      <c r="S49">
        <f t="shared" si="21"/>
        <v>1.0625728075198787E-4</v>
      </c>
      <c r="T49">
        <f t="shared" si="22"/>
        <v>1.3089362047052878E-4</v>
      </c>
      <c r="U49" s="25">
        <f t="shared" si="23"/>
        <v>3.1050167458153665E-4</v>
      </c>
      <c r="V49" s="33">
        <f t="shared" si="18"/>
        <v>1.208530017026215E-4</v>
      </c>
      <c r="W49" s="36">
        <f t="shared" si="19"/>
        <v>1.4280609743793396E-4</v>
      </c>
      <c r="X49" s="41">
        <f t="shared" si="24"/>
        <v>0.84627340058183675</v>
      </c>
      <c r="Y49" s="37">
        <f t="shared" si="25"/>
        <v>5.1095306790075484E-2</v>
      </c>
      <c r="Z49" s="30">
        <f t="shared" si="26"/>
        <v>0.7951780937917613</v>
      </c>
    </row>
    <row r="50" spans="1:26" x14ac:dyDescent="0.25">
      <c r="A50" s="1" t="s">
        <v>14</v>
      </c>
      <c r="B50" s="2">
        <v>286.75</v>
      </c>
      <c r="C50" s="2">
        <v>446.5</v>
      </c>
      <c r="D50" s="2">
        <v>106.25</v>
      </c>
      <c r="E50" s="2">
        <v>0</v>
      </c>
      <c r="F50" s="2">
        <v>0</v>
      </c>
      <c r="G50" s="2">
        <v>285.75</v>
      </c>
      <c r="H50" s="2">
        <v>0</v>
      </c>
      <c r="I50" s="2">
        <v>817.16250000000002</v>
      </c>
      <c r="J50" s="2">
        <v>0</v>
      </c>
      <c r="K50" s="8">
        <v>0</v>
      </c>
      <c r="L50" s="2">
        <v>0</v>
      </c>
      <c r="M50" s="3">
        <v>0</v>
      </c>
      <c r="N50">
        <f t="shared" si="14"/>
        <v>839.5</v>
      </c>
      <c r="O50">
        <f t="shared" si="15"/>
        <v>285.75</v>
      </c>
      <c r="P50">
        <f t="shared" si="16"/>
        <v>817.16250000000002</v>
      </c>
      <c r="Q50">
        <f t="shared" si="17"/>
        <v>0</v>
      </c>
      <c r="R50" s="22">
        <f t="shared" si="20"/>
        <v>1.4965523668737166E-4</v>
      </c>
      <c r="S50">
        <f t="shared" si="21"/>
        <v>6.9761087371857265E-5</v>
      </c>
      <c r="T50">
        <f t="shared" si="22"/>
        <v>1.8312127785005149E-4</v>
      </c>
      <c r="U50" s="25">
        <f t="shared" si="23"/>
        <v>0</v>
      </c>
      <c r="V50" s="33">
        <f t="shared" si="18"/>
        <v>8.2234565609550338E-5</v>
      </c>
      <c r="W50" s="36">
        <f t="shared" si="19"/>
        <v>1.0063440047732011E-4</v>
      </c>
      <c r="X50" s="41">
        <f t="shared" si="24"/>
        <v>0.81716157913698173</v>
      </c>
      <c r="Y50" s="37">
        <f t="shared" si="25"/>
        <v>4.5379453723353676E-2</v>
      </c>
      <c r="Z50" s="30">
        <f t="shared" si="26"/>
        <v>0.77178212541362801</v>
      </c>
    </row>
    <row r="51" spans="1:26" x14ac:dyDescent="0.25">
      <c r="A51" s="1" t="s">
        <v>126</v>
      </c>
      <c r="B51" s="2">
        <v>156.61250000000001</v>
      </c>
      <c r="C51" s="2">
        <v>798.51250000000005</v>
      </c>
      <c r="D51" s="2">
        <v>268.95749999999998</v>
      </c>
      <c r="E51" s="2">
        <v>5708.585</v>
      </c>
      <c r="F51" s="2">
        <v>3546.5825</v>
      </c>
      <c r="G51" s="2">
        <v>2279.0025000000001</v>
      </c>
      <c r="H51" s="2">
        <v>5192.3125</v>
      </c>
      <c r="I51" s="2">
        <v>3362.8125</v>
      </c>
      <c r="J51" s="2">
        <v>58</v>
      </c>
      <c r="K51" s="8">
        <v>763.16</v>
      </c>
      <c r="L51" s="2">
        <v>470</v>
      </c>
      <c r="M51" s="3">
        <v>674.25</v>
      </c>
      <c r="N51">
        <f t="shared" si="14"/>
        <v>1224.0825</v>
      </c>
      <c r="O51">
        <f t="shared" si="15"/>
        <v>11534.17</v>
      </c>
      <c r="P51">
        <f t="shared" si="16"/>
        <v>8613.125</v>
      </c>
      <c r="Q51">
        <f t="shared" si="17"/>
        <v>1144.25</v>
      </c>
      <c r="R51" s="22">
        <f t="shared" si="20"/>
        <v>2.1821364653051771E-4</v>
      </c>
      <c r="S51">
        <f t="shared" si="21"/>
        <v>2.8158748596040415E-3</v>
      </c>
      <c r="T51">
        <f t="shared" si="22"/>
        <v>1.9301503143893956E-3</v>
      </c>
      <c r="U51" s="25">
        <f t="shared" si="23"/>
        <v>9.3358546909102472E-4</v>
      </c>
      <c r="V51" s="33">
        <f t="shared" si="18"/>
        <v>1.1369180045081686E-3</v>
      </c>
      <c r="W51" s="36">
        <f t="shared" si="19"/>
        <v>1.4744560724037447E-3</v>
      </c>
      <c r="X51" s="41">
        <f t="shared" si="24"/>
        <v>0.7710762129757438</v>
      </c>
      <c r="Y51" s="37">
        <f t="shared" si="25"/>
        <v>1.3328705373604831E-2</v>
      </c>
      <c r="Z51" s="30">
        <f t="shared" si="26"/>
        <v>0.75774750760213894</v>
      </c>
    </row>
    <row r="52" spans="1:26" x14ac:dyDescent="0.25">
      <c r="A52" s="1" t="s">
        <v>113</v>
      </c>
      <c r="B52" s="2">
        <v>0</v>
      </c>
      <c r="C52" s="2">
        <v>1713.6421</v>
      </c>
      <c r="D52" s="2">
        <v>0</v>
      </c>
      <c r="E52" s="2">
        <v>1809.1675</v>
      </c>
      <c r="F52" s="2">
        <v>0</v>
      </c>
      <c r="G52" s="2">
        <v>683.14580000000001</v>
      </c>
      <c r="H52" s="2">
        <v>0</v>
      </c>
      <c r="I52" s="2">
        <v>1787.71</v>
      </c>
      <c r="J52" s="2">
        <v>0</v>
      </c>
      <c r="K52" s="8">
        <v>0</v>
      </c>
      <c r="L52" s="2">
        <v>0</v>
      </c>
      <c r="M52" s="3">
        <v>0</v>
      </c>
      <c r="N52">
        <f t="shared" si="14"/>
        <v>1713.6421</v>
      </c>
      <c r="O52">
        <f t="shared" si="15"/>
        <v>2492.3132999999998</v>
      </c>
      <c r="P52">
        <f t="shared" si="16"/>
        <v>1787.71</v>
      </c>
      <c r="Q52">
        <f t="shared" si="17"/>
        <v>0</v>
      </c>
      <c r="R52" s="22">
        <f t="shared" si="20"/>
        <v>3.0548602033703945E-4</v>
      </c>
      <c r="S52">
        <f t="shared" si="21"/>
        <v>6.0845664349725944E-4</v>
      </c>
      <c r="T52">
        <f t="shared" si="22"/>
        <v>4.0061522601112453E-4</v>
      </c>
      <c r="U52" s="25">
        <f t="shared" si="23"/>
        <v>0</v>
      </c>
      <c r="V52" s="33">
        <f t="shared" si="18"/>
        <v>2.529941656181979E-4</v>
      </c>
      <c r="W52" s="36">
        <f t="shared" si="19"/>
        <v>3.2863947246135588E-4</v>
      </c>
      <c r="X52" s="41">
        <f t="shared" si="24"/>
        <v>0.76982282050111017</v>
      </c>
      <c r="Y52" s="37">
        <f t="shared" si="25"/>
        <v>2.5833529665765357E-2</v>
      </c>
      <c r="Z52" s="30">
        <f t="shared" si="26"/>
        <v>0.74398929083534482</v>
      </c>
    </row>
    <row r="53" spans="1:26" x14ac:dyDescent="0.25">
      <c r="A53" s="1" t="s">
        <v>197</v>
      </c>
      <c r="B53" s="2">
        <v>0.25409999999999999</v>
      </c>
      <c r="C53" s="2">
        <v>3.8811</v>
      </c>
      <c r="D53" s="2">
        <v>0.11700000000000001</v>
      </c>
      <c r="E53" s="2">
        <v>1.3784000000000001</v>
      </c>
      <c r="F53" s="2">
        <v>0</v>
      </c>
      <c r="G53" s="2">
        <v>0.75680000000000003</v>
      </c>
      <c r="H53" s="2">
        <v>0</v>
      </c>
      <c r="I53" s="2">
        <v>0.97299999999999998</v>
      </c>
      <c r="J53" s="2">
        <v>36.648600000000002</v>
      </c>
      <c r="K53" s="8">
        <v>0</v>
      </c>
      <c r="L53" s="2">
        <v>0</v>
      </c>
      <c r="M53" s="3">
        <v>9.1622000000000003</v>
      </c>
      <c r="N53">
        <f t="shared" si="14"/>
        <v>4.2522000000000002</v>
      </c>
      <c r="O53">
        <f t="shared" si="15"/>
        <v>2.1352000000000002</v>
      </c>
      <c r="P53">
        <f t="shared" si="16"/>
        <v>37.621600000000001</v>
      </c>
      <c r="Q53">
        <f t="shared" si="17"/>
        <v>9.1622000000000003</v>
      </c>
      <c r="R53" s="22">
        <f t="shared" si="20"/>
        <v>7.5802739421327193E-7</v>
      </c>
      <c r="S53">
        <f t="shared" si="21"/>
        <v>5.2127339897249213E-7</v>
      </c>
      <c r="T53">
        <f t="shared" si="22"/>
        <v>8.4307778033909987E-6</v>
      </c>
      <c r="U53" s="25">
        <f t="shared" si="23"/>
        <v>7.4753740746390976E-6</v>
      </c>
      <c r="V53" s="33">
        <f t="shared" si="18"/>
        <v>4.2414862777938554E-6</v>
      </c>
      <c r="W53" s="36">
        <f t="shared" si="19"/>
        <v>4.2963631678039655E-6</v>
      </c>
      <c r="X53" s="41">
        <f t="shared" si="24"/>
        <v>0.9872271295822137</v>
      </c>
      <c r="Y53" s="37">
        <f t="shared" si="25"/>
        <v>0.27427849940071841</v>
      </c>
      <c r="Z53" s="30">
        <f t="shared" si="26"/>
        <v>0.71294863018149535</v>
      </c>
    </row>
    <row r="54" spans="1:26" x14ac:dyDescent="0.25">
      <c r="A54" s="1" t="s">
        <v>129</v>
      </c>
      <c r="B54" s="2">
        <v>873.9375</v>
      </c>
      <c r="C54" s="2">
        <v>679.51499999999999</v>
      </c>
      <c r="D54" s="2">
        <v>287.2525</v>
      </c>
      <c r="E54" s="2">
        <v>94.1875</v>
      </c>
      <c r="F54" s="2">
        <v>30</v>
      </c>
      <c r="G54" s="2">
        <v>599.75250000000005</v>
      </c>
      <c r="H54" s="2">
        <v>75.375</v>
      </c>
      <c r="I54" s="2">
        <v>228.06</v>
      </c>
      <c r="J54" s="2">
        <v>0</v>
      </c>
      <c r="K54" s="8">
        <v>116.89</v>
      </c>
      <c r="L54" s="2">
        <v>40.4375</v>
      </c>
      <c r="M54" s="3">
        <v>53.8125</v>
      </c>
      <c r="N54">
        <f t="shared" si="14"/>
        <v>1840.7049999999999</v>
      </c>
      <c r="O54">
        <f t="shared" si="15"/>
        <v>723.94</v>
      </c>
      <c r="P54">
        <f t="shared" si="16"/>
        <v>303.435</v>
      </c>
      <c r="Q54">
        <f t="shared" si="17"/>
        <v>94.25</v>
      </c>
      <c r="R54" s="22">
        <f t="shared" si="20"/>
        <v>3.2813715598168963E-4</v>
      </c>
      <c r="S54">
        <f t="shared" si="21"/>
        <v>1.7673785334027068E-4</v>
      </c>
      <c r="T54">
        <f t="shared" si="22"/>
        <v>6.7997986868499686E-5</v>
      </c>
      <c r="U54" s="25">
        <f t="shared" si="23"/>
        <v>7.6897907329542573E-5</v>
      </c>
      <c r="V54" s="33">
        <f t="shared" si="18"/>
        <v>1.2096379560790107E-4</v>
      </c>
      <c r="W54" s="36">
        <f t="shared" si="19"/>
        <v>1.6244272588000064E-4</v>
      </c>
      <c r="X54" s="41">
        <f t="shared" si="24"/>
        <v>0.74465504658706105</v>
      </c>
      <c r="Y54" s="37">
        <f t="shared" si="25"/>
        <v>3.6746271312492085E-2</v>
      </c>
      <c r="Z54" s="30">
        <f t="shared" si="26"/>
        <v>0.70790877527456897</v>
      </c>
    </row>
    <row r="55" spans="1:26" x14ac:dyDescent="0.25">
      <c r="A55" s="1" t="s">
        <v>136</v>
      </c>
      <c r="B55" s="2">
        <v>11519.058000000001</v>
      </c>
      <c r="C55" s="2">
        <v>0</v>
      </c>
      <c r="D55" s="2">
        <v>3611.3836000000001</v>
      </c>
      <c r="E55" s="2">
        <v>0</v>
      </c>
      <c r="F55" s="2">
        <v>0</v>
      </c>
      <c r="G55" s="2">
        <v>0</v>
      </c>
      <c r="H55" s="2">
        <v>0</v>
      </c>
      <c r="I55" s="2">
        <v>9610.3116000000009</v>
      </c>
      <c r="J55" s="2">
        <v>0</v>
      </c>
      <c r="K55" s="8">
        <v>0</v>
      </c>
      <c r="L55" s="2">
        <v>0</v>
      </c>
      <c r="M55" s="3">
        <v>2176.92</v>
      </c>
      <c r="N55">
        <f t="shared" si="14"/>
        <v>15130.441600000002</v>
      </c>
      <c r="O55">
        <f t="shared" si="15"/>
        <v>0</v>
      </c>
      <c r="P55">
        <f t="shared" si="16"/>
        <v>9610.3116000000009</v>
      </c>
      <c r="Q55">
        <f t="shared" si="17"/>
        <v>2176.92</v>
      </c>
      <c r="R55" s="22">
        <f t="shared" si="20"/>
        <v>2.6972600581684986E-3</v>
      </c>
      <c r="S55">
        <f t="shared" si="21"/>
        <v>0</v>
      </c>
      <c r="T55">
        <f t="shared" si="22"/>
        <v>2.1536139271309844E-3</v>
      </c>
      <c r="U55" s="25">
        <f t="shared" si="23"/>
        <v>1.7761336066188628E-3</v>
      </c>
      <c r="V55" s="33">
        <f t="shared" si="18"/>
        <v>1.1674199403312066E-3</v>
      </c>
      <c r="W55" s="36">
        <f t="shared" si="19"/>
        <v>1.6567518979795864E-3</v>
      </c>
      <c r="X55" s="41">
        <f t="shared" si="24"/>
        <v>0.70464379232332763</v>
      </c>
      <c r="Y55" s="37">
        <f t="shared" si="25"/>
        <v>1.2190211412716308E-2</v>
      </c>
      <c r="Z55" s="30">
        <f t="shared" si="26"/>
        <v>0.69245358091061138</v>
      </c>
    </row>
    <row r="56" spans="1:26" x14ac:dyDescent="0.25">
      <c r="A56" s="1" t="s">
        <v>58</v>
      </c>
      <c r="B56" s="2">
        <v>94</v>
      </c>
      <c r="C56" s="2">
        <v>442</v>
      </c>
      <c r="D56" s="2">
        <v>47</v>
      </c>
      <c r="E56" s="2">
        <v>982</v>
      </c>
      <c r="F56" s="2">
        <v>29</v>
      </c>
      <c r="G56" s="2">
        <v>0</v>
      </c>
      <c r="H56" s="2">
        <v>38</v>
      </c>
      <c r="I56" s="2">
        <v>43</v>
      </c>
      <c r="J56" s="2">
        <v>0</v>
      </c>
      <c r="K56" s="8">
        <v>0</v>
      </c>
      <c r="L56" s="2">
        <v>0</v>
      </c>
      <c r="M56" s="3">
        <v>232</v>
      </c>
      <c r="N56">
        <f t="shared" si="14"/>
        <v>583</v>
      </c>
      <c r="O56">
        <f t="shared" si="15"/>
        <v>1011</v>
      </c>
      <c r="P56">
        <f t="shared" si="16"/>
        <v>81</v>
      </c>
      <c r="Q56">
        <f t="shared" si="17"/>
        <v>232</v>
      </c>
      <c r="R56" s="22">
        <f t="shared" si="20"/>
        <v>1.0392972363161128E-4</v>
      </c>
      <c r="S56">
        <f t="shared" si="21"/>
        <v>2.4681875532090179E-4</v>
      </c>
      <c r="T56">
        <f t="shared" si="22"/>
        <v>1.8151620400904555E-5</v>
      </c>
      <c r="U56" s="25">
        <f t="shared" si="23"/>
        <v>1.892871565034894E-4</v>
      </c>
      <c r="V56" s="33">
        <f t="shared" si="18"/>
        <v>9.9977899595179309E-5</v>
      </c>
      <c r="W56" s="36">
        <f t="shared" si="19"/>
        <v>1.3954681396422677E-4</v>
      </c>
      <c r="X56" s="41">
        <f t="shared" si="24"/>
        <v>0.71644702415641626</v>
      </c>
      <c r="Y56" s="37">
        <f t="shared" si="25"/>
        <v>4.5798858019712743E-2</v>
      </c>
      <c r="Z56" s="30">
        <f t="shared" si="26"/>
        <v>0.67064816613670353</v>
      </c>
    </row>
    <row r="57" spans="1:26" x14ac:dyDescent="0.25">
      <c r="A57" s="1" t="s">
        <v>118</v>
      </c>
      <c r="B57" s="2">
        <v>99.38</v>
      </c>
      <c r="C57" s="2">
        <v>199.67320000000001</v>
      </c>
      <c r="D57" s="2">
        <v>25.6</v>
      </c>
      <c r="E57" s="2">
        <v>719.12159999999994</v>
      </c>
      <c r="F57" s="2">
        <v>200.4392</v>
      </c>
      <c r="G57" s="2">
        <v>259.9624</v>
      </c>
      <c r="H57" s="2">
        <v>193.96</v>
      </c>
      <c r="I57" s="2">
        <v>1053.3</v>
      </c>
      <c r="J57" s="2">
        <v>11</v>
      </c>
      <c r="K57" s="8">
        <v>160.24</v>
      </c>
      <c r="L57" s="2">
        <v>145.9</v>
      </c>
      <c r="M57" s="3">
        <v>519.76</v>
      </c>
      <c r="N57">
        <f t="shared" si="14"/>
        <v>324.65320000000003</v>
      </c>
      <c r="O57">
        <f t="shared" si="15"/>
        <v>1179.5232000000001</v>
      </c>
      <c r="P57">
        <f t="shared" si="16"/>
        <v>1258.26</v>
      </c>
      <c r="Q57">
        <f t="shared" si="17"/>
        <v>665.66</v>
      </c>
      <c r="R57" s="22">
        <f t="shared" si="20"/>
        <v>5.787498688184945E-5</v>
      </c>
      <c r="S57">
        <f t="shared" si="21"/>
        <v>2.8796087843336015E-4</v>
      </c>
      <c r="T57">
        <f t="shared" si="22"/>
        <v>2.819686158721255E-4</v>
      </c>
      <c r="U57" s="25">
        <f t="shared" si="23"/>
        <v>5.431072784401412E-4</v>
      </c>
      <c r="V57" s="33">
        <f t="shared" si="18"/>
        <v>1.9831306112449895E-4</v>
      </c>
      <c r="W57" s="36">
        <f t="shared" si="19"/>
        <v>2.9272793990686903E-4</v>
      </c>
      <c r="X57" s="41">
        <f t="shared" si="24"/>
        <v>0.67746543492770783</v>
      </c>
      <c r="Y57" s="37">
        <f t="shared" si="25"/>
        <v>3.4158868990818325E-2</v>
      </c>
      <c r="Z57" s="30">
        <f t="shared" si="26"/>
        <v>0.64330656593688951</v>
      </c>
    </row>
    <row r="58" spans="1:26" x14ac:dyDescent="0.25">
      <c r="A58" s="1" t="s">
        <v>184</v>
      </c>
      <c r="B58" s="2">
        <v>121.5766</v>
      </c>
      <c r="C58" s="2">
        <v>0</v>
      </c>
      <c r="D58" s="2">
        <v>28.908899999999999</v>
      </c>
      <c r="E58" s="2">
        <v>0</v>
      </c>
      <c r="F58" s="2">
        <v>21.805</v>
      </c>
      <c r="G58" s="2">
        <v>0</v>
      </c>
      <c r="H58" s="2">
        <v>41.784199999999998</v>
      </c>
      <c r="I58" s="2">
        <v>74.286600000000007</v>
      </c>
      <c r="J58" s="2">
        <v>0</v>
      </c>
      <c r="K58" s="8">
        <v>0</v>
      </c>
      <c r="L58" s="2">
        <v>0</v>
      </c>
      <c r="M58" s="3">
        <v>7.1643999999999997</v>
      </c>
      <c r="N58">
        <f t="shared" si="14"/>
        <v>150.4855</v>
      </c>
      <c r="O58">
        <f t="shared" si="15"/>
        <v>21.805</v>
      </c>
      <c r="P58">
        <f t="shared" si="16"/>
        <v>116.07080000000001</v>
      </c>
      <c r="Q58">
        <f t="shared" si="17"/>
        <v>7.1643999999999997</v>
      </c>
      <c r="R58" s="22">
        <f t="shared" si="20"/>
        <v>2.6826614795136949E-5</v>
      </c>
      <c r="S58">
        <f t="shared" si="21"/>
        <v>5.3233263697055028E-6</v>
      </c>
      <c r="T58">
        <f t="shared" si="22"/>
        <v>2.6010779027522378E-5</v>
      </c>
      <c r="U58" s="25">
        <f t="shared" si="23"/>
        <v>5.8453832071275832E-6</v>
      </c>
      <c r="V58" s="33">
        <f t="shared" si="18"/>
        <v>1.203521052807416E-5</v>
      </c>
      <c r="W58" s="36">
        <f t="shared" si="19"/>
        <v>1.6001525849873104E-5</v>
      </c>
      <c r="X58" s="41">
        <f t="shared" si="24"/>
        <v>0.75212893076503717</v>
      </c>
      <c r="Y58" s="37">
        <f t="shared" si="25"/>
        <v>0.1163408863873291</v>
      </c>
      <c r="Z58" s="30">
        <f t="shared" si="26"/>
        <v>0.63578804437770808</v>
      </c>
    </row>
    <row r="59" spans="1:26" x14ac:dyDescent="0.25">
      <c r="A59" s="1" t="s">
        <v>49</v>
      </c>
      <c r="B59" s="2">
        <v>0</v>
      </c>
      <c r="C59" s="2">
        <v>1736.9175</v>
      </c>
      <c r="D59" s="2">
        <v>869.27499999999998</v>
      </c>
      <c r="E59" s="2">
        <v>2587.4488000000001</v>
      </c>
      <c r="F59" s="2">
        <v>1566.7411999999999</v>
      </c>
      <c r="G59" s="2">
        <v>1631.31</v>
      </c>
      <c r="H59" s="2">
        <v>1560.8438000000001</v>
      </c>
      <c r="I59" s="2">
        <v>1993.335</v>
      </c>
      <c r="J59" s="2">
        <v>0</v>
      </c>
      <c r="K59" s="8">
        <v>429.9862</v>
      </c>
      <c r="L59" s="2">
        <v>1325.8125</v>
      </c>
      <c r="M59" s="3">
        <v>1391.2375</v>
      </c>
      <c r="N59">
        <f t="shared" si="14"/>
        <v>2606.1925000000001</v>
      </c>
      <c r="O59">
        <f t="shared" si="15"/>
        <v>5785.5</v>
      </c>
      <c r="P59">
        <f t="shared" si="16"/>
        <v>3554.1788000000001</v>
      </c>
      <c r="Q59">
        <f t="shared" si="17"/>
        <v>2717.05</v>
      </c>
      <c r="R59" s="22">
        <f t="shared" si="20"/>
        <v>4.6459839838040845E-4</v>
      </c>
      <c r="S59">
        <f t="shared" si="21"/>
        <v>1.4124331443215404E-3</v>
      </c>
      <c r="T59">
        <f t="shared" si="22"/>
        <v>7.9647042487089473E-4</v>
      </c>
      <c r="U59" s="25">
        <f t="shared" si="23"/>
        <v>2.2168218473181288E-3</v>
      </c>
      <c r="V59" s="33">
        <f t="shared" si="18"/>
        <v>7.704255416703616E-4</v>
      </c>
      <c r="W59" s="36">
        <f t="shared" si="19"/>
        <v>1.2225809537227432E-3</v>
      </c>
      <c r="X59" s="41">
        <f t="shared" si="24"/>
        <v>0.63016321277084009</v>
      </c>
      <c r="Y59" s="37">
        <f t="shared" si="25"/>
        <v>1.6516565495428265E-2</v>
      </c>
      <c r="Z59" s="30">
        <f t="shared" si="26"/>
        <v>0.61364664727541185</v>
      </c>
    </row>
    <row r="60" spans="1:26" x14ac:dyDescent="0.25">
      <c r="A60" s="1" t="s">
        <v>62</v>
      </c>
      <c r="B60" s="2">
        <v>2472.5250000000001</v>
      </c>
      <c r="C60" s="2">
        <v>1027.6195</v>
      </c>
      <c r="D60" s="2">
        <v>517.82150000000001</v>
      </c>
      <c r="E60" s="2">
        <v>513.9</v>
      </c>
      <c r="F60" s="2">
        <v>486.78500000000003</v>
      </c>
      <c r="G60" s="2">
        <v>380.03149999999999</v>
      </c>
      <c r="H60" s="2">
        <v>408.4375</v>
      </c>
      <c r="I60" s="2">
        <v>122.3085</v>
      </c>
      <c r="J60" s="2">
        <v>289</v>
      </c>
      <c r="K60" s="8">
        <v>0</v>
      </c>
      <c r="L60" s="2">
        <v>839.73</v>
      </c>
      <c r="M60" s="3">
        <v>260.7</v>
      </c>
      <c r="N60">
        <f t="shared" si="14"/>
        <v>4017.9660000000003</v>
      </c>
      <c r="O60">
        <f t="shared" si="15"/>
        <v>1380.7165</v>
      </c>
      <c r="P60">
        <f t="shared" si="16"/>
        <v>819.74599999999998</v>
      </c>
      <c r="Q60">
        <f t="shared" si="17"/>
        <v>1100.43</v>
      </c>
      <c r="R60" s="22">
        <f t="shared" si="20"/>
        <v>7.1627117657154502E-4</v>
      </c>
      <c r="S60">
        <f t="shared" si="21"/>
        <v>3.3707886051536289E-4</v>
      </c>
      <c r="T60">
        <f t="shared" si="22"/>
        <v>1.8370022490320871E-4</v>
      </c>
      <c r="U60" s="25">
        <f t="shared" si="23"/>
        <v>8.9783304151351225E-4</v>
      </c>
      <c r="V60" s="33">
        <f t="shared" si="18"/>
        <v>3.3019429621652192E-4</v>
      </c>
      <c r="W60" s="36">
        <f t="shared" si="19"/>
        <v>5.3372082587590727E-4</v>
      </c>
      <c r="X60" s="41">
        <f t="shared" si="24"/>
        <v>0.61866481540162666</v>
      </c>
      <c r="Y60" s="37">
        <f t="shared" si="25"/>
        <v>2.3378051999052598E-2</v>
      </c>
      <c r="Z60" s="30">
        <f t="shared" si="26"/>
        <v>0.59528676340257403</v>
      </c>
    </row>
    <row r="61" spans="1:26" x14ac:dyDescent="0.25">
      <c r="A61" s="1" t="s">
        <v>57</v>
      </c>
      <c r="B61" s="2">
        <v>4080.1</v>
      </c>
      <c r="C61" s="2">
        <v>0</v>
      </c>
      <c r="D61" s="2">
        <v>0</v>
      </c>
      <c r="E61" s="2">
        <v>3885.06</v>
      </c>
      <c r="F61" s="2">
        <v>1765.4277999999999</v>
      </c>
      <c r="G61" s="2">
        <v>1249.2067</v>
      </c>
      <c r="H61" s="2">
        <v>0</v>
      </c>
      <c r="I61" s="2">
        <v>3273.9110999999998</v>
      </c>
      <c r="J61" s="2">
        <v>0</v>
      </c>
      <c r="K61" s="8">
        <v>0</v>
      </c>
      <c r="L61" s="2">
        <v>0</v>
      </c>
      <c r="M61" s="3">
        <v>2894.3332999999998</v>
      </c>
      <c r="N61">
        <f t="shared" si="14"/>
        <v>4080.1</v>
      </c>
      <c r="O61">
        <f t="shared" si="15"/>
        <v>6899.6944999999996</v>
      </c>
      <c r="P61">
        <f t="shared" si="16"/>
        <v>3273.9110999999998</v>
      </c>
      <c r="Q61">
        <f t="shared" si="17"/>
        <v>2894.3332999999998</v>
      </c>
      <c r="R61" s="22">
        <f t="shared" si="20"/>
        <v>7.2734762502459213E-4</v>
      </c>
      <c r="S61">
        <f t="shared" si="21"/>
        <v>1.6844451123486368E-3</v>
      </c>
      <c r="T61">
        <f t="shared" si="22"/>
        <v>7.3366409275935649E-4</v>
      </c>
      <c r="U61" s="25">
        <f t="shared" si="23"/>
        <v>2.3614660359067281E-3</v>
      </c>
      <c r="V61" s="33">
        <f t="shared" si="18"/>
        <v>7.9574386179702124E-4</v>
      </c>
      <c r="W61" s="36">
        <f t="shared" si="19"/>
        <v>1.3767307165098283E-3</v>
      </c>
      <c r="X61" s="41">
        <f t="shared" si="24"/>
        <v>0.57799528422981949</v>
      </c>
      <c r="Y61" s="37">
        <f t="shared" si="25"/>
        <v>1.5272944220861734E-2</v>
      </c>
      <c r="Z61" s="30">
        <f t="shared" si="26"/>
        <v>0.56272234000895771</v>
      </c>
    </row>
    <row r="62" spans="1:26" x14ac:dyDescent="0.25">
      <c r="A62" s="1" t="s">
        <v>89</v>
      </c>
      <c r="B62" s="2">
        <v>1375.5826</v>
      </c>
      <c r="C62" s="2">
        <v>1284.7891</v>
      </c>
      <c r="D62" s="2">
        <v>520.25220000000002</v>
      </c>
      <c r="E62" s="2">
        <v>690.75480000000005</v>
      </c>
      <c r="F62" s="2">
        <v>400.62259999999998</v>
      </c>
      <c r="G62" s="2">
        <v>825.71040000000005</v>
      </c>
      <c r="H62" s="2">
        <v>415.72829999999999</v>
      </c>
      <c r="I62" s="2">
        <v>905.00220000000002</v>
      </c>
      <c r="J62" s="2">
        <v>271.13040000000001</v>
      </c>
      <c r="K62" s="8">
        <v>0</v>
      </c>
      <c r="L62" s="2">
        <v>939.29129999999998</v>
      </c>
      <c r="M62" s="3">
        <v>529.23040000000003</v>
      </c>
      <c r="N62">
        <f t="shared" si="14"/>
        <v>3180.6238999999996</v>
      </c>
      <c r="O62">
        <f t="shared" si="15"/>
        <v>1917.0878000000002</v>
      </c>
      <c r="P62">
        <f t="shared" si="16"/>
        <v>1591.8609000000001</v>
      </c>
      <c r="Q62">
        <f t="shared" si="17"/>
        <v>1468.5217</v>
      </c>
      <c r="R62" s="22">
        <f t="shared" si="20"/>
        <v>5.6700062247529615E-4</v>
      </c>
      <c r="S62">
        <f t="shared" si="21"/>
        <v>4.6802495018485261E-4</v>
      </c>
      <c r="T62">
        <f t="shared" si="22"/>
        <v>3.5672660231904059E-4</v>
      </c>
      <c r="U62" s="25">
        <f t="shared" si="23"/>
        <v>1.1981564519684064E-3</v>
      </c>
      <c r="V62" s="33">
        <f t="shared" si="18"/>
        <v>3.7703365813240906E-4</v>
      </c>
      <c r="W62" s="36">
        <f t="shared" si="19"/>
        <v>6.4747715673689889E-4</v>
      </c>
      <c r="X62" s="41">
        <f t="shared" si="24"/>
        <v>0.58231190739230354</v>
      </c>
      <c r="Y62" s="37">
        <f t="shared" si="25"/>
        <v>2.2142957941135615E-2</v>
      </c>
      <c r="Z62" s="30">
        <f t="shared" si="26"/>
        <v>0.56016894945116791</v>
      </c>
    </row>
    <row r="63" spans="1:26" x14ac:dyDescent="0.25">
      <c r="A63" s="1" t="s">
        <v>85</v>
      </c>
      <c r="B63" s="2">
        <v>522.29999999999995</v>
      </c>
      <c r="C63" s="2">
        <v>633.11860000000001</v>
      </c>
      <c r="D63" s="2">
        <v>0</v>
      </c>
      <c r="E63" s="2">
        <v>944.88499999999999</v>
      </c>
      <c r="F63" s="2">
        <v>461.26909999999998</v>
      </c>
      <c r="G63" s="2">
        <v>561.14179999999999</v>
      </c>
      <c r="H63" s="2">
        <v>526.67049999999995</v>
      </c>
      <c r="I63" s="2">
        <v>962.7527</v>
      </c>
      <c r="J63" s="2">
        <v>0</v>
      </c>
      <c r="K63" s="8">
        <v>0</v>
      </c>
      <c r="L63" s="2">
        <v>0</v>
      </c>
      <c r="M63" s="3">
        <v>131.74090000000001</v>
      </c>
      <c r="N63">
        <f t="shared" si="14"/>
        <v>1155.4186</v>
      </c>
      <c r="O63">
        <f t="shared" si="15"/>
        <v>1967.2959000000001</v>
      </c>
      <c r="P63">
        <f t="shared" si="16"/>
        <v>1489.4232</v>
      </c>
      <c r="Q63">
        <f t="shared" si="17"/>
        <v>131.74090000000001</v>
      </c>
      <c r="R63" s="22">
        <f t="shared" si="20"/>
        <v>2.0597313169266421E-4</v>
      </c>
      <c r="S63">
        <f t="shared" si="21"/>
        <v>4.8028241877934059E-4</v>
      </c>
      <c r="T63">
        <f t="shared" si="22"/>
        <v>3.3377092028025364E-4</v>
      </c>
      <c r="U63" s="25">
        <f t="shared" si="23"/>
        <v>1.0748646705263167E-4</v>
      </c>
      <c r="V63" s="33">
        <f t="shared" si="18"/>
        <v>1.6148389430801645E-4</v>
      </c>
      <c r="W63" s="36">
        <f t="shared" si="19"/>
        <v>2.8187823445122254E-4</v>
      </c>
      <c r="X63" s="41">
        <f t="shared" si="24"/>
        <v>0.57288529077955586</v>
      </c>
      <c r="Y63" s="37">
        <f t="shared" si="25"/>
        <v>2.9037766750737503E-2</v>
      </c>
      <c r="Z63" s="30">
        <f t="shared" si="26"/>
        <v>0.54384752402881831</v>
      </c>
    </row>
    <row r="64" spans="1:26" x14ac:dyDescent="0.25">
      <c r="A64" s="1" t="s">
        <v>179</v>
      </c>
      <c r="B64" s="2">
        <v>46201.3</v>
      </c>
      <c r="C64" s="2">
        <v>29511.655900000002</v>
      </c>
      <c r="D64" s="2">
        <v>13738.866400000001</v>
      </c>
      <c r="E64" s="2">
        <v>0</v>
      </c>
      <c r="F64" s="2">
        <v>0</v>
      </c>
      <c r="G64" s="2">
        <v>22730.720000000001</v>
      </c>
      <c r="H64" s="2">
        <v>0</v>
      </c>
      <c r="I64" s="2">
        <v>29322.431400000001</v>
      </c>
      <c r="J64" s="2">
        <v>16523.090899999999</v>
      </c>
      <c r="K64" s="8">
        <v>0</v>
      </c>
      <c r="L64" s="2">
        <v>0</v>
      </c>
      <c r="M64" s="3">
        <v>6676.8818000000001</v>
      </c>
      <c r="N64">
        <f t="shared" si="14"/>
        <v>89451.8223</v>
      </c>
      <c r="O64">
        <f t="shared" si="15"/>
        <v>22730.720000000001</v>
      </c>
      <c r="P64">
        <f t="shared" si="16"/>
        <v>45845.522299999997</v>
      </c>
      <c r="Q64">
        <f t="shared" si="17"/>
        <v>6676.8818000000001</v>
      </c>
      <c r="R64" s="22">
        <f t="shared" si="20"/>
        <v>1.5946317615751292E-2</v>
      </c>
      <c r="S64">
        <f t="shared" si="21"/>
        <v>5.5493254381285152E-3</v>
      </c>
      <c r="T64">
        <f t="shared" si="22"/>
        <v>1.0273710097170428E-2</v>
      </c>
      <c r="U64" s="25">
        <f t="shared" si="23"/>
        <v>5.4476205613443966E-3</v>
      </c>
      <c r="V64" s="33">
        <f t="shared" si="18"/>
        <v>4.9675602390072014E-3</v>
      </c>
      <c r="W64" s="36">
        <f t="shared" si="19"/>
        <v>9.3042434280986575E-3</v>
      </c>
      <c r="X64" s="41">
        <f t="shared" si="24"/>
        <v>0.53390265177341056</v>
      </c>
      <c r="Y64" s="37">
        <f t="shared" si="25"/>
        <v>4.9280678051143575E-3</v>
      </c>
      <c r="Z64" s="30">
        <f t="shared" si="26"/>
        <v>0.52897458396829622</v>
      </c>
    </row>
    <row r="65" spans="1:26" x14ac:dyDescent="0.25">
      <c r="A65" s="1" t="s">
        <v>68</v>
      </c>
      <c r="B65" s="2">
        <v>1636.6</v>
      </c>
      <c r="C65" s="2">
        <v>2673.3040000000001</v>
      </c>
      <c r="D65" s="2">
        <v>1398.306</v>
      </c>
      <c r="E65" s="2">
        <v>4079.6179999999999</v>
      </c>
      <c r="F65" s="2">
        <v>1909.136</v>
      </c>
      <c r="G65" s="2">
        <v>2863.8620000000001</v>
      </c>
      <c r="H65" s="2">
        <v>1701</v>
      </c>
      <c r="I65" s="2">
        <v>6846.07</v>
      </c>
      <c r="J65" s="2">
        <v>1121.2</v>
      </c>
      <c r="K65" s="8">
        <v>1779.578</v>
      </c>
      <c r="L65" s="2">
        <v>2159.2800000000002</v>
      </c>
      <c r="M65" s="3">
        <v>2565.34</v>
      </c>
      <c r="N65">
        <f t="shared" si="14"/>
        <v>5708.2100000000009</v>
      </c>
      <c r="O65">
        <f t="shared" si="15"/>
        <v>8852.616</v>
      </c>
      <c r="P65">
        <f t="shared" si="16"/>
        <v>9668.27</v>
      </c>
      <c r="Q65">
        <f t="shared" si="17"/>
        <v>4724.6200000000008</v>
      </c>
      <c r="R65" s="22">
        <f t="shared" si="20"/>
        <v>1.0175860853022299E-3</v>
      </c>
      <c r="S65">
        <f t="shared" si="21"/>
        <v>2.1612182615765581E-3</v>
      </c>
      <c r="T65">
        <f t="shared" si="22"/>
        <v>2.1666020614006607E-3</v>
      </c>
      <c r="U65" s="25">
        <f t="shared" si="23"/>
        <v>3.8547839886186046E-3</v>
      </c>
      <c r="V65" s="33">
        <f t="shared" si="18"/>
        <v>1.1689017739962694E-3</v>
      </c>
      <c r="W65" s="36">
        <f t="shared" si="19"/>
        <v>2.3000475992245133E-3</v>
      </c>
      <c r="X65" s="41">
        <f t="shared" si="24"/>
        <v>0.50820764508977012</v>
      </c>
      <c r="Y65" s="37">
        <f t="shared" si="25"/>
        <v>1.1753787658264304E-2</v>
      </c>
      <c r="Z65" s="30">
        <f t="shared" si="26"/>
        <v>0.49645385743150583</v>
      </c>
    </row>
    <row r="66" spans="1:26" x14ac:dyDescent="0.25">
      <c r="A66" s="1" t="s">
        <v>138</v>
      </c>
      <c r="B66" s="2">
        <v>0</v>
      </c>
      <c r="C66" s="2">
        <v>16.331</v>
      </c>
      <c r="D66" s="2">
        <v>7.7054</v>
      </c>
      <c r="E66" s="2">
        <v>12.646100000000001</v>
      </c>
      <c r="F66" s="2">
        <v>2.4916999999999998</v>
      </c>
      <c r="G66" s="2">
        <v>1.9775</v>
      </c>
      <c r="H66" s="2">
        <v>17.6404</v>
      </c>
      <c r="I66" s="2">
        <v>30.758400000000002</v>
      </c>
      <c r="J66" s="2">
        <v>20.314599999999999</v>
      </c>
      <c r="K66" s="8">
        <v>19.550599999999999</v>
      </c>
      <c r="L66" s="2">
        <v>13.3371</v>
      </c>
      <c r="M66" s="3">
        <v>4.3819999999999997</v>
      </c>
      <c r="N66">
        <f t="shared" si="14"/>
        <v>24.0364</v>
      </c>
      <c r="O66">
        <f t="shared" si="15"/>
        <v>17.115300000000001</v>
      </c>
      <c r="P66">
        <f t="shared" si="16"/>
        <v>68.713400000000007</v>
      </c>
      <c r="Q66">
        <f t="shared" si="17"/>
        <v>17.719099999999997</v>
      </c>
      <c r="R66" s="22">
        <f t="shared" si="20"/>
        <v>4.2848995010272067E-6</v>
      </c>
      <c r="S66">
        <f t="shared" si="21"/>
        <v>4.1784144836239675E-6</v>
      </c>
      <c r="T66">
        <f t="shared" si="22"/>
        <v>1.5398266089574261E-5</v>
      </c>
      <c r="U66" s="25">
        <f t="shared" si="23"/>
        <v>1.4456888167245598E-5</v>
      </c>
      <c r="V66" s="33">
        <f t="shared" si="18"/>
        <v>6.1873923770649429E-6</v>
      </c>
      <c r="W66" s="36">
        <f t="shared" si="19"/>
        <v>9.579617060367759E-6</v>
      </c>
      <c r="X66" s="41">
        <f t="shared" si="24"/>
        <v>0.64589141069772682</v>
      </c>
      <c r="Y66" s="37">
        <f t="shared" si="25"/>
        <v>0.17706452074707676</v>
      </c>
      <c r="Z66" s="30">
        <f t="shared" si="26"/>
        <v>0.46882688995065003</v>
      </c>
    </row>
    <row r="67" spans="1:26" x14ac:dyDescent="0.25">
      <c r="A67" s="1" t="s">
        <v>207</v>
      </c>
      <c r="B67" s="2">
        <v>6208.1938</v>
      </c>
      <c r="C67" s="2">
        <v>3003.6394</v>
      </c>
      <c r="D67" s="2">
        <v>1632.8761999999999</v>
      </c>
      <c r="E67" s="2">
        <v>1135.0938000000001</v>
      </c>
      <c r="F67" s="2">
        <v>849.96619999999996</v>
      </c>
      <c r="G67" s="2">
        <v>1331.5381</v>
      </c>
      <c r="H67" s="2">
        <v>861.15620000000001</v>
      </c>
      <c r="I67" s="2">
        <v>1173.3869</v>
      </c>
      <c r="J67" s="2">
        <v>1257.0625</v>
      </c>
      <c r="K67" s="8">
        <v>226.6669</v>
      </c>
      <c r="L67" s="2">
        <v>1245.3312000000001</v>
      </c>
      <c r="M67" s="3">
        <v>123.74379999999999</v>
      </c>
      <c r="N67">
        <f t="shared" ref="N67:N98" si="27">SUM(B67:D67)</f>
        <v>10844.709400000002</v>
      </c>
      <c r="O67">
        <f t="shared" ref="O67:O98" si="28">SUM(E67:G67)</f>
        <v>3316.5981000000002</v>
      </c>
      <c r="P67">
        <f t="shared" ref="P67:P98" si="29">SUM(H67:J67)</f>
        <v>3291.6055999999999</v>
      </c>
      <c r="Q67">
        <f t="shared" ref="Q67:Q98" si="30">SUM(L67:M67)</f>
        <v>1369.075</v>
      </c>
      <c r="R67" s="22">
        <f t="shared" si="20"/>
        <v>1.9332549756554669E-3</v>
      </c>
      <c r="S67">
        <f t="shared" si="21"/>
        <v>8.0969200290966154E-4</v>
      </c>
      <c r="T67">
        <f t="shared" si="22"/>
        <v>7.3762932544063804E-4</v>
      </c>
      <c r="U67" s="25">
        <f t="shared" si="23"/>
        <v>1.1170185939224774E-3</v>
      </c>
      <c r="V67" s="33">
        <f t="shared" ref="V67:V98" si="31">STDEV(R67:U67)</f>
        <v>5.4785453970528943E-4</v>
      </c>
      <c r="W67" s="36">
        <f t="shared" ref="W67:W98" si="32">AVERAGE(R67:U67)</f>
        <v>1.149398724482061E-3</v>
      </c>
      <c r="X67" s="41">
        <f t="shared" si="24"/>
        <v>0.47664446465447591</v>
      </c>
      <c r="Y67" s="37">
        <f t="shared" si="25"/>
        <v>1.4577976587637518E-2</v>
      </c>
      <c r="Z67" s="30">
        <f t="shared" si="26"/>
        <v>0.46206648806683837</v>
      </c>
    </row>
    <row r="68" spans="1:26" x14ac:dyDescent="0.25">
      <c r="A68" s="1" t="s">
        <v>76</v>
      </c>
      <c r="B68" s="2">
        <v>5242.4561999999996</v>
      </c>
      <c r="C68" s="2">
        <v>4800.875</v>
      </c>
      <c r="D68" s="2">
        <v>2087.3388</v>
      </c>
      <c r="E68" s="2">
        <v>0</v>
      </c>
      <c r="F68" s="2">
        <v>3309.0711999999999</v>
      </c>
      <c r="G68" s="2">
        <v>0</v>
      </c>
      <c r="H68" s="2">
        <v>0</v>
      </c>
      <c r="I68" s="2">
        <v>5767.8863000000001</v>
      </c>
      <c r="J68" s="2">
        <v>0</v>
      </c>
      <c r="K68" s="8">
        <v>0</v>
      </c>
      <c r="L68" s="2">
        <v>1512.9625000000001</v>
      </c>
      <c r="M68" s="3">
        <v>1397.9625000000001</v>
      </c>
      <c r="N68">
        <f t="shared" si="27"/>
        <v>12130.67</v>
      </c>
      <c r="O68">
        <f t="shared" si="28"/>
        <v>3309.0711999999999</v>
      </c>
      <c r="P68">
        <f t="shared" si="29"/>
        <v>5767.8863000000001</v>
      </c>
      <c r="Q68">
        <f t="shared" si="30"/>
        <v>2910.9250000000002</v>
      </c>
      <c r="R68" s="22">
        <f t="shared" ref="R68:R99" si="33">N68/N$3</f>
        <v>2.1624994520862404E-3</v>
      </c>
      <c r="S68">
        <f t="shared" ref="S68:S99" si="34">O68/O$3</f>
        <v>8.0785443605563094E-4</v>
      </c>
      <c r="T68">
        <f t="shared" ref="T68:T99" si="35">P68/P$3</f>
        <v>1.2925491683108382E-3</v>
      </c>
      <c r="U68" s="25">
        <f t="shared" ref="U68:U99" si="36">Q68/Q$3</f>
        <v>2.375003086400517E-3</v>
      </c>
      <c r="V68" s="33">
        <f t="shared" si="31"/>
        <v>7.3595882871913497E-4</v>
      </c>
      <c r="W68" s="36">
        <f t="shared" si="32"/>
        <v>1.6594765357133066E-3</v>
      </c>
      <c r="X68" s="41">
        <f t="shared" ref="X68:X99" si="37">V68/W68</f>
        <v>0.44348854164593032</v>
      </c>
      <c r="Y68" s="37">
        <f t="shared" ref="Y68:Y99" si="38">SQRT(4/(SUM(N68:Q68)))</f>
        <v>1.2878176585954427E-2</v>
      </c>
      <c r="Z68" s="30">
        <f t="shared" ref="Z68:Z99" si="39">X68-Y68</f>
        <v>0.43061036505997591</v>
      </c>
    </row>
    <row r="69" spans="1:26" x14ac:dyDescent="0.25">
      <c r="A69" s="1" t="s">
        <v>112</v>
      </c>
      <c r="B69" s="2">
        <v>5212.875</v>
      </c>
      <c r="C69" s="2">
        <v>0</v>
      </c>
      <c r="D69" s="2">
        <v>0</v>
      </c>
      <c r="E69" s="2">
        <v>6988.7838000000002</v>
      </c>
      <c r="F69" s="2">
        <v>4061.0949999999998</v>
      </c>
      <c r="G69" s="2">
        <v>0</v>
      </c>
      <c r="H69" s="2">
        <v>5776.75</v>
      </c>
      <c r="I69" s="2">
        <v>6391.4687999999996</v>
      </c>
      <c r="J69" s="2">
        <v>0</v>
      </c>
      <c r="K69" s="8">
        <v>0</v>
      </c>
      <c r="L69" s="2">
        <v>0</v>
      </c>
      <c r="M69" s="3">
        <v>4112.6875</v>
      </c>
      <c r="N69">
        <f t="shared" si="27"/>
        <v>5212.875</v>
      </c>
      <c r="O69">
        <f t="shared" si="28"/>
        <v>11049.8788</v>
      </c>
      <c r="P69">
        <f t="shared" si="29"/>
        <v>12168.218799999999</v>
      </c>
      <c r="Q69">
        <f t="shared" si="30"/>
        <v>4112.6875</v>
      </c>
      <c r="R69" s="22">
        <f t="shared" si="33"/>
        <v>9.2928414764345752E-4</v>
      </c>
      <c r="S69">
        <f t="shared" si="34"/>
        <v>2.6976432560463105E-3</v>
      </c>
      <c r="T69">
        <f t="shared" si="35"/>
        <v>2.7268257853425969E-3</v>
      </c>
      <c r="U69" s="25">
        <f t="shared" si="36"/>
        <v>3.3555125968208819E-3</v>
      </c>
      <c r="V69" s="33">
        <f t="shared" si="31"/>
        <v>1.0437801955554529E-3</v>
      </c>
      <c r="W69" s="36">
        <f t="shared" si="32"/>
        <v>2.4273164464633117E-3</v>
      </c>
      <c r="X69" s="41">
        <f t="shared" si="37"/>
        <v>0.43001405814898119</v>
      </c>
      <c r="Y69" s="37">
        <f t="shared" si="38"/>
        <v>1.1086559649910338E-2</v>
      </c>
      <c r="Z69" s="30">
        <f t="shared" si="39"/>
        <v>0.41892749849907085</v>
      </c>
    </row>
    <row r="70" spans="1:26" x14ac:dyDescent="0.25">
      <c r="A70" s="1" t="s">
        <v>36</v>
      </c>
      <c r="B70" s="2">
        <v>21.941199999999998</v>
      </c>
      <c r="C70" s="2">
        <v>29.1143</v>
      </c>
      <c r="D70" s="2">
        <v>15.7941</v>
      </c>
      <c r="E70" s="2">
        <v>105.30880000000001</v>
      </c>
      <c r="F70" s="2">
        <v>106.25</v>
      </c>
      <c r="G70" s="2">
        <v>10.7118</v>
      </c>
      <c r="H70" s="2">
        <v>105.94410000000001</v>
      </c>
      <c r="I70" s="2">
        <v>127.6476</v>
      </c>
      <c r="J70" s="2">
        <v>0</v>
      </c>
      <c r="K70" s="8">
        <v>0</v>
      </c>
      <c r="L70" s="2">
        <v>13.9582</v>
      </c>
      <c r="M70" s="3">
        <v>34.604700000000001</v>
      </c>
      <c r="N70">
        <f t="shared" si="27"/>
        <v>66.849599999999995</v>
      </c>
      <c r="O70">
        <f t="shared" si="28"/>
        <v>222.27060000000003</v>
      </c>
      <c r="P70">
        <f t="shared" si="29"/>
        <v>233.5917</v>
      </c>
      <c r="Q70">
        <f t="shared" si="30"/>
        <v>48.562899999999999</v>
      </c>
      <c r="R70" s="22">
        <f t="shared" si="33"/>
        <v>1.1917084824843502E-5</v>
      </c>
      <c r="S70">
        <f t="shared" si="34"/>
        <v>5.4263652657200831E-5</v>
      </c>
      <c r="T70">
        <f t="shared" si="35"/>
        <v>5.2346516879036754E-5</v>
      </c>
      <c r="U70" s="25">
        <f t="shared" si="36"/>
        <v>3.9622126088634936E-5</v>
      </c>
      <c r="V70" s="33">
        <f t="shared" si="31"/>
        <v>1.9526264205061209E-5</v>
      </c>
      <c r="W70" s="36">
        <f t="shared" si="32"/>
        <v>3.9537345112429009E-5</v>
      </c>
      <c r="X70" s="41">
        <f t="shared" si="37"/>
        <v>0.49386887636324645</v>
      </c>
      <c r="Y70" s="37">
        <f t="shared" si="38"/>
        <v>8.3677262186570817E-2</v>
      </c>
      <c r="Z70" s="30">
        <f t="shared" si="39"/>
        <v>0.4101916141766756</v>
      </c>
    </row>
    <row r="71" spans="1:26" x14ac:dyDescent="0.25">
      <c r="A71" s="1" t="s">
        <v>190</v>
      </c>
      <c r="B71" s="2">
        <v>0</v>
      </c>
      <c r="C71" s="2">
        <v>0</v>
      </c>
      <c r="D71" s="2">
        <v>0</v>
      </c>
      <c r="E71" s="2">
        <v>1.6471</v>
      </c>
      <c r="F71" s="2">
        <v>0.94120000000000004</v>
      </c>
      <c r="G71" s="2">
        <v>0</v>
      </c>
      <c r="H71" s="2">
        <v>0.76470000000000005</v>
      </c>
      <c r="I71" s="2">
        <v>0</v>
      </c>
      <c r="J71" s="2">
        <v>0</v>
      </c>
      <c r="K71" s="8">
        <v>0</v>
      </c>
      <c r="L71" s="2">
        <v>0</v>
      </c>
      <c r="M71" s="3">
        <v>0</v>
      </c>
      <c r="N71">
        <f t="shared" si="27"/>
        <v>0</v>
      </c>
      <c r="O71">
        <f t="shared" si="28"/>
        <v>2.5883000000000003</v>
      </c>
      <c r="P71">
        <f t="shared" si="29"/>
        <v>0.76470000000000005</v>
      </c>
      <c r="Q71">
        <f t="shared" si="30"/>
        <v>0</v>
      </c>
      <c r="R71" s="22">
        <f t="shared" si="33"/>
        <v>0</v>
      </c>
      <c r="S71">
        <f t="shared" si="34"/>
        <v>6.3189019228198832E-7</v>
      </c>
      <c r="T71">
        <f t="shared" si="35"/>
        <v>1.7136474222928043E-7</v>
      </c>
      <c r="U71" s="25">
        <f t="shared" si="36"/>
        <v>0</v>
      </c>
      <c r="V71" s="33">
        <f t="shared" si="31"/>
        <v>2.9852217535011821E-7</v>
      </c>
      <c r="W71" s="36">
        <f t="shared" si="32"/>
        <v>2.0081373362781719E-7</v>
      </c>
      <c r="X71" s="41">
        <f t="shared" si="37"/>
        <v>1.4865625470785342</v>
      </c>
      <c r="Y71" s="37">
        <f t="shared" si="38"/>
        <v>1.0922277816420687</v>
      </c>
      <c r="Z71" s="30">
        <f t="shared" si="39"/>
        <v>0.39433476543646551</v>
      </c>
    </row>
    <row r="72" spans="1:26" x14ac:dyDescent="0.25">
      <c r="A72" s="1" t="s">
        <v>142</v>
      </c>
      <c r="B72" s="2">
        <v>173.69329999999999</v>
      </c>
      <c r="C72" s="2">
        <v>395.8707</v>
      </c>
      <c r="D72" s="2">
        <v>149.78729999999999</v>
      </c>
      <c r="E72" s="2">
        <v>555.23929999999996</v>
      </c>
      <c r="F72" s="2">
        <v>481.64</v>
      </c>
      <c r="G72" s="2">
        <v>145.26730000000001</v>
      </c>
      <c r="H72" s="2">
        <v>453.43329999999997</v>
      </c>
      <c r="I72" s="2">
        <v>890.43330000000003</v>
      </c>
      <c r="J72" s="2">
        <v>399.06670000000003</v>
      </c>
      <c r="K72" s="8">
        <v>673.51869999999997</v>
      </c>
      <c r="L72" s="2">
        <v>75.166700000000006</v>
      </c>
      <c r="M72" s="3">
        <v>219.13329999999999</v>
      </c>
      <c r="N72">
        <f t="shared" si="27"/>
        <v>719.35129999999992</v>
      </c>
      <c r="O72">
        <f t="shared" si="28"/>
        <v>1182.1466</v>
      </c>
      <c r="P72">
        <f t="shared" si="29"/>
        <v>1742.9333000000001</v>
      </c>
      <c r="Q72">
        <f t="shared" si="30"/>
        <v>294.3</v>
      </c>
      <c r="R72" s="22">
        <f t="shared" si="33"/>
        <v>1.2823667547691303E-4</v>
      </c>
      <c r="S72">
        <f t="shared" si="34"/>
        <v>2.8860133770409097E-4</v>
      </c>
      <c r="T72">
        <f t="shared" si="35"/>
        <v>3.9058103266291239E-4</v>
      </c>
      <c r="U72" s="25">
        <f t="shared" si="36"/>
        <v>2.4011728516800402E-4</v>
      </c>
      <c r="V72" s="33">
        <f t="shared" si="31"/>
        <v>1.0895280259048341E-4</v>
      </c>
      <c r="W72" s="36">
        <f t="shared" si="32"/>
        <v>2.6188408275298013E-4</v>
      </c>
      <c r="X72" s="41">
        <f t="shared" si="37"/>
        <v>0.41603445862439903</v>
      </c>
      <c r="Y72" s="37">
        <f t="shared" si="38"/>
        <v>3.1867781005063323E-2</v>
      </c>
      <c r="Z72" s="30">
        <f t="shared" si="39"/>
        <v>0.38416667761933571</v>
      </c>
    </row>
    <row r="73" spans="1:26" x14ac:dyDescent="0.25">
      <c r="A73" s="1" t="s">
        <v>72</v>
      </c>
      <c r="B73" s="2">
        <v>1837.87</v>
      </c>
      <c r="C73" s="2">
        <v>2123.1990000000001</v>
      </c>
      <c r="D73" s="2">
        <v>878.95699999999999</v>
      </c>
      <c r="E73" s="2">
        <v>1882.45</v>
      </c>
      <c r="F73" s="2">
        <v>1327.345</v>
      </c>
      <c r="G73" s="2">
        <v>1779.127</v>
      </c>
      <c r="H73" s="2">
        <v>1397.5</v>
      </c>
      <c r="I73" s="2">
        <v>2534.6529999999998</v>
      </c>
      <c r="J73" s="2">
        <v>1580.9</v>
      </c>
      <c r="K73" s="8">
        <v>3928</v>
      </c>
      <c r="L73" s="2">
        <v>1997.41</v>
      </c>
      <c r="M73" s="3">
        <v>544.79999999999995</v>
      </c>
      <c r="N73">
        <f t="shared" si="27"/>
        <v>4840.0259999999998</v>
      </c>
      <c r="O73">
        <f t="shared" si="28"/>
        <v>4988.9220000000005</v>
      </c>
      <c r="P73">
        <f t="shared" si="29"/>
        <v>5513.0529999999999</v>
      </c>
      <c r="Q73">
        <f t="shared" si="30"/>
        <v>2542.21</v>
      </c>
      <c r="R73" s="22">
        <f t="shared" si="33"/>
        <v>8.628174349053397E-4</v>
      </c>
      <c r="S73">
        <f t="shared" si="34"/>
        <v>1.2179619371246926E-3</v>
      </c>
      <c r="T73">
        <f t="shared" si="35"/>
        <v>1.2354425346428157E-3</v>
      </c>
      <c r="U73" s="25">
        <f t="shared" si="36"/>
        <v>2.0741711298911027E-3</v>
      </c>
      <c r="V73" s="33">
        <f t="shared" si="31"/>
        <v>5.1390824945713159E-4</v>
      </c>
      <c r="W73" s="36">
        <f t="shared" si="32"/>
        <v>1.3475982591409877E-3</v>
      </c>
      <c r="X73" s="41">
        <f t="shared" si="37"/>
        <v>0.38135122687433343</v>
      </c>
      <c r="Y73" s="37">
        <f t="shared" si="38"/>
        <v>1.4955299098359708E-2</v>
      </c>
      <c r="Z73" s="30">
        <f t="shared" si="39"/>
        <v>0.36639592777597374</v>
      </c>
    </row>
    <row r="74" spans="1:26" x14ac:dyDescent="0.25">
      <c r="A74" s="1" t="s">
        <v>75</v>
      </c>
      <c r="B74" s="2">
        <v>4880.9362000000001</v>
      </c>
      <c r="C74" s="2">
        <v>4322.4214000000002</v>
      </c>
      <c r="D74" s="2">
        <v>0</v>
      </c>
      <c r="E74" s="2">
        <v>4013.5814</v>
      </c>
      <c r="F74" s="2">
        <v>2719.8058999999998</v>
      </c>
      <c r="G74" s="2">
        <v>3810.0145000000002</v>
      </c>
      <c r="H74" s="2">
        <v>3428.9740999999999</v>
      </c>
      <c r="I74" s="2">
        <v>5742.3576000000003</v>
      </c>
      <c r="J74" s="2">
        <v>0</v>
      </c>
      <c r="K74" s="8">
        <v>0</v>
      </c>
      <c r="L74" s="2">
        <v>0</v>
      </c>
      <c r="M74" s="3">
        <v>1220.1759</v>
      </c>
      <c r="N74">
        <f t="shared" si="27"/>
        <v>9203.3575999999994</v>
      </c>
      <c r="O74">
        <f t="shared" si="28"/>
        <v>10543.4018</v>
      </c>
      <c r="P74">
        <f t="shared" si="29"/>
        <v>9171.3317000000006</v>
      </c>
      <c r="Q74">
        <f t="shared" si="30"/>
        <v>1220.1759</v>
      </c>
      <c r="R74" s="22">
        <f t="shared" si="33"/>
        <v>1.6406559379946643E-3</v>
      </c>
      <c r="S74">
        <f t="shared" si="34"/>
        <v>2.5739953601623695E-3</v>
      </c>
      <c r="T74">
        <f t="shared" si="35"/>
        <v>2.0552411307306504E-3</v>
      </c>
      <c r="U74" s="25">
        <f t="shared" si="36"/>
        <v>9.9553287303916389E-4</v>
      </c>
      <c r="V74" s="33">
        <f t="shared" si="31"/>
        <v>6.6725922581194392E-4</v>
      </c>
      <c r="W74" s="36">
        <f t="shared" si="32"/>
        <v>1.816356325481712E-3</v>
      </c>
      <c r="X74" s="41">
        <f t="shared" si="37"/>
        <v>0.36736141276408502</v>
      </c>
      <c r="Y74" s="37">
        <f t="shared" si="38"/>
        <v>1.1520487515762488E-2</v>
      </c>
      <c r="Z74" s="30">
        <f t="shared" si="39"/>
        <v>0.3558409252483225</v>
      </c>
    </row>
    <row r="75" spans="1:26" x14ac:dyDescent="0.25">
      <c r="A75" s="1" t="s">
        <v>65</v>
      </c>
      <c r="B75" s="2">
        <v>1919.0477000000001</v>
      </c>
      <c r="C75" s="2">
        <v>2482.3640999999998</v>
      </c>
      <c r="D75" s="2">
        <v>1324.2932000000001</v>
      </c>
      <c r="E75" s="2">
        <v>5835.4881999999998</v>
      </c>
      <c r="F75" s="2">
        <v>3001.4722999999999</v>
      </c>
      <c r="G75" s="2">
        <v>1223.8991000000001</v>
      </c>
      <c r="H75" s="2">
        <v>3122.1705000000002</v>
      </c>
      <c r="I75" s="2">
        <v>4250.4049999999997</v>
      </c>
      <c r="J75" s="2">
        <v>273.81819999999999</v>
      </c>
      <c r="K75" s="8">
        <v>638.74639999999999</v>
      </c>
      <c r="L75" s="2">
        <v>476.65910000000002</v>
      </c>
      <c r="M75" s="3">
        <v>2557.8636000000001</v>
      </c>
      <c r="N75">
        <f t="shared" si="27"/>
        <v>5725.7049999999999</v>
      </c>
      <c r="O75">
        <f t="shared" si="28"/>
        <v>10060.8596</v>
      </c>
      <c r="P75">
        <f t="shared" si="29"/>
        <v>7646.3936999999996</v>
      </c>
      <c r="Q75">
        <f t="shared" si="30"/>
        <v>3034.5227</v>
      </c>
      <c r="R75" s="22">
        <f t="shared" si="33"/>
        <v>1.0207048683467152E-3</v>
      </c>
      <c r="S75">
        <f t="shared" si="34"/>
        <v>2.4561907457273449E-3</v>
      </c>
      <c r="T75">
        <f t="shared" si="35"/>
        <v>1.7135115540526922E-3</v>
      </c>
      <c r="U75" s="25">
        <f t="shared" si="36"/>
        <v>2.4758455742598757E-3</v>
      </c>
      <c r="V75" s="33">
        <f t="shared" si="31"/>
        <v>6.9469100651056801E-4</v>
      </c>
      <c r="W75" s="36">
        <f t="shared" si="32"/>
        <v>1.916563185596657E-3</v>
      </c>
      <c r="X75" s="41">
        <f t="shared" si="37"/>
        <v>0.36246705129854589</v>
      </c>
      <c r="Y75" s="37">
        <f t="shared" si="38"/>
        <v>1.2293447493984713E-2</v>
      </c>
      <c r="Z75" s="30">
        <f t="shared" si="39"/>
        <v>0.3501736038045612</v>
      </c>
    </row>
    <row r="76" spans="1:26" x14ac:dyDescent="0.25">
      <c r="A76" s="1" t="s">
        <v>94</v>
      </c>
      <c r="B76" s="2">
        <v>3324.7181999999998</v>
      </c>
      <c r="C76" s="2">
        <v>4195.3491000000004</v>
      </c>
      <c r="D76" s="2">
        <v>1710.6217999999999</v>
      </c>
      <c r="E76" s="2">
        <v>4653.8036000000002</v>
      </c>
      <c r="F76" s="2">
        <v>3514.9364</v>
      </c>
      <c r="G76" s="2">
        <v>4976.1163999999999</v>
      </c>
      <c r="H76" s="2">
        <v>7248.0455000000002</v>
      </c>
      <c r="I76" s="2">
        <v>2091.0009</v>
      </c>
      <c r="J76" s="2">
        <v>1630.6364000000001</v>
      </c>
      <c r="K76" s="8">
        <v>463.02550000000002</v>
      </c>
      <c r="L76" s="2">
        <v>1069.4364</v>
      </c>
      <c r="M76" s="3">
        <v>784.30909999999994</v>
      </c>
      <c r="N76">
        <f t="shared" si="27"/>
        <v>9230.6890999999996</v>
      </c>
      <c r="O76">
        <f t="shared" si="28"/>
        <v>13144.856400000001</v>
      </c>
      <c r="P76">
        <f t="shared" si="29"/>
        <v>10969.682799999999</v>
      </c>
      <c r="Q76">
        <f t="shared" si="30"/>
        <v>1853.7455</v>
      </c>
      <c r="R76" s="22">
        <f t="shared" si="33"/>
        <v>1.6455282454413836E-3</v>
      </c>
      <c r="S76">
        <f t="shared" si="34"/>
        <v>3.2090970282096839E-3</v>
      </c>
      <c r="T76">
        <f t="shared" si="35"/>
        <v>2.4582409642460714E-3</v>
      </c>
      <c r="U76" s="25">
        <f t="shared" si="36"/>
        <v>1.512457821448876E-3</v>
      </c>
      <c r="V76" s="33">
        <f t="shared" si="31"/>
        <v>7.8844954496172482E-4</v>
      </c>
      <c r="W76" s="36">
        <f t="shared" si="32"/>
        <v>2.2063310148365037E-3</v>
      </c>
      <c r="X76" s="41">
        <f t="shared" si="37"/>
        <v>0.35735777617219938</v>
      </c>
      <c r="Y76" s="37">
        <f t="shared" si="38"/>
        <v>1.0660191209370735E-2</v>
      </c>
      <c r="Z76" s="30">
        <f t="shared" si="39"/>
        <v>0.34669758496282865</v>
      </c>
    </row>
    <row r="77" spans="1:26" x14ac:dyDescent="0.25">
      <c r="A77" s="1" t="s">
        <v>42</v>
      </c>
      <c r="B77" s="2">
        <v>27923.025000000001</v>
      </c>
      <c r="C77" s="2">
        <v>17522.036400000001</v>
      </c>
      <c r="D77" s="2">
        <v>8360.0028999999995</v>
      </c>
      <c r="E77" s="2">
        <v>15545.5821</v>
      </c>
      <c r="F77" s="2">
        <v>10385.9936</v>
      </c>
      <c r="G77" s="2">
        <v>13398.716399999999</v>
      </c>
      <c r="H77" s="2">
        <v>0</v>
      </c>
      <c r="I77" s="2">
        <v>18188.492900000001</v>
      </c>
      <c r="J77" s="2">
        <v>0</v>
      </c>
      <c r="K77" s="8">
        <v>3347.5185999999999</v>
      </c>
      <c r="L77" s="2">
        <v>6586.95</v>
      </c>
      <c r="M77" s="3">
        <v>4798.9857000000002</v>
      </c>
      <c r="N77">
        <f t="shared" si="27"/>
        <v>53805.064300000005</v>
      </c>
      <c r="O77">
        <f t="shared" si="28"/>
        <v>39330.292099999999</v>
      </c>
      <c r="P77">
        <f t="shared" si="29"/>
        <v>18188.492900000001</v>
      </c>
      <c r="Q77">
        <f t="shared" si="30"/>
        <v>11385.9357</v>
      </c>
      <c r="R77" s="22">
        <f t="shared" si="33"/>
        <v>9.5916731778388949E-3</v>
      </c>
      <c r="S77">
        <f t="shared" si="34"/>
        <v>9.6018335732240331E-3</v>
      </c>
      <c r="T77">
        <f t="shared" si="35"/>
        <v>4.0759335652512064E-3</v>
      </c>
      <c r="U77" s="25">
        <f t="shared" si="36"/>
        <v>9.2897042792438236E-3</v>
      </c>
      <c r="V77" s="33">
        <f t="shared" si="31"/>
        <v>2.7131020464833213E-3</v>
      </c>
      <c r="W77" s="36">
        <f t="shared" si="32"/>
        <v>8.1397861488894888E-3</v>
      </c>
      <c r="X77" s="41">
        <f t="shared" si="37"/>
        <v>0.33331367641070886</v>
      </c>
      <c r="Y77" s="37">
        <f t="shared" si="38"/>
        <v>5.7093990452121374E-3</v>
      </c>
      <c r="Z77" s="30">
        <f t="shared" si="39"/>
        <v>0.32760427736549674</v>
      </c>
    </row>
    <row r="78" spans="1:26" x14ac:dyDescent="0.25">
      <c r="A78" s="1" t="s">
        <v>54</v>
      </c>
      <c r="B78" s="2">
        <v>3334.92</v>
      </c>
      <c r="C78" s="2">
        <v>2855.6365000000001</v>
      </c>
      <c r="D78" s="2">
        <v>1386.1285</v>
      </c>
      <c r="E78" s="2">
        <v>3322.3404999999998</v>
      </c>
      <c r="F78" s="2">
        <v>1750.1635000000001</v>
      </c>
      <c r="G78" s="2">
        <v>1798.5564999999999</v>
      </c>
      <c r="H78" s="2">
        <v>1655.7874999999999</v>
      </c>
      <c r="I78" s="2">
        <v>2922.5030000000002</v>
      </c>
      <c r="J78" s="2">
        <v>2281.25</v>
      </c>
      <c r="K78" s="8">
        <v>367.96699999999998</v>
      </c>
      <c r="L78" s="2">
        <v>1405.2049999999999</v>
      </c>
      <c r="M78" s="3">
        <v>1936.0150000000001</v>
      </c>
      <c r="N78">
        <f t="shared" si="27"/>
        <v>7576.6850000000004</v>
      </c>
      <c r="O78">
        <f t="shared" si="28"/>
        <v>6871.0604999999996</v>
      </c>
      <c r="P78">
        <f t="shared" si="29"/>
        <v>6859.5405000000001</v>
      </c>
      <c r="Q78">
        <f t="shared" si="30"/>
        <v>3341.2200000000003</v>
      </c>
      <c r="R78" s="22">
        <f t="shared" si="33"/>
        <v>1.3506737188572467E-3</v>
      </c>
      <c r="S78">
        <f t="shared" si="34"/>
        <v>1.6774545997473918E-3</v>
      </c>
      <c r="T78">
        <f t="shared" si="35"/>
        <v>1.5371824108719881E-3</v>
      </c>
      <c r="U78" s="25">
        <f t="shared" si="36"/>
        <v>2.7260777286749523E-3</v>
      </c>
      <c r="V78" s="33">
        <f t="shared" si="31"/>
        <v>6.1685129601350892E-4</v>
      </c>
      <c r="W78" s="36">
        <f t="shared" si="32"/>
        <v>1.8228471145378946E-3</v>
      </c>
      <c r="X78" s="41">
        <f t="shared" si="37"/>
        <v>0.33839990808548159</v>
      </c>
      <c r="Y78" s="37">
        <f t="shared" si="38"/>
        <v>1.27389811572117E-2</v>
      </c>
      <c r="Z78" s="30">
        <f t="shared" si="39"/>
        <v>0.32566092692826987</v>
      </c>
    </row>
    <row r="79" spans="1:26" x14ac:dyDescent="0.25">
      <c r="A79" s="1" t="s">
        <v>29</v>
      </c>
      <c r="B79" s="2">
        <v>406.05560000000003</v>
      </c>
      <c r="C79" s="2">
        <v>491</v>
      </c>
      <c r="D79" s="2">
        <v>322.92559999999997</v>
      </c>
      <c r="E79" s="2">
        <v>558.64890000000003</v>
      </c>
      <c r="F79" s="2">
        <v>257.31439999999998</v>
      </c>
      <c r="G79" s="2">
        <v>112.3344</v>
      </c>
      <c r="H79" s="2">
        <v>454</v>
      </c>
      <c r="I79" s="2">
        <v>644.55560000000003</v>
      </c>
      <c r="J79" s="2">
        <v>49.1111</v>
      </c>
      <c r="K79" s="8">
        <v>77.432199999999995</v>
      </c>
      <c r="L79" s="2">
        <v>66.222200000000001</v>
      </c>
      <c r="M79" s="3">
        <v>458.44439999999997</v>
      </c>
      <c r="N79">
        <f t="shared" si="27"/>
        <v>1219.9811999999999</v>
      </c>
      <c r="O79">
        <f t="shared" si="28"/>
        <v>928.29769999999996</v>
      </c>
      <c r="P79">
        <f t="shared" si="29"/>
        <v>1147.6667000000002</v>
      </c>
      <c r="Q79">
        <f t="shared" si="30"/>
        <v>524.66660000000002</v>
      </c>
      <c r="R79" s="22">
        <f t="shared" si="33"/>
        <v>2.1748251964281561E-4</v>
      </c>
      <c r="S79">
        <f t="shared" si="34"/>
        <v>2.2662837080242917E-4</v>
      </c>
      <c r="T79">
        <f t="shared" si="35"/>
        <v>2.5718531216245447E-4</v>
      </c>
      <c r="U79" s="25">
        <f t="shared" si="36"/>
        <v>4.2807176218255896E-4</v>
      </c>
      <c r="V79" s="33">
        <f t="shared" si="31"/>
        <v>9.8625188127085455E-5</v>
      </c>
      <c r="W79" s="36">
        <f t="shared" si="32"/>
        <v>2.8234199119756454E-4</v>
      </c>
      <c r="X79" s="41">
        <f t="shared" si="37"/>
        <v>0.34931108797796206</v>
      </c>
      <c r="Y79" s="37">
        <f t="shared" si="38"/>
        <v>3.2356647421443722E-2</v>
      </c>
      <c r="Z79" s="30">
        <f t="shared" si="39"/>
        <v>0.31695444055651834</v>
      </c>
    </row>
    <row r="80" spans="1:26" x14ac:dyDescent="0.25">
      <c r="A80" s="1" t="s">
        <v>21</v>
      </c>
      <c r="B80" s="2">
        <v>5171.9486999999999</v>
      </c>
      <c r="C80" s="2">
        <v>3608.3112000000001</v>
      </c>
      <c r="D80" s="2">
        <v>1670.5807</v>
      </c>
      <c r="E80" s="2">
        <v>3718.4452000000001</v>
      </c>
      <c r="F80" s="2">
        <v>1806.9079999999999</v>
      </c>
      <c r="G80" s="2">
        <v>2569.991</v>
      </c>
      <c r="H80" s="2">
        <v>2345.8188</v>
      </c>
      <c r="I80" s="2">
        <v>4013.2352000000001</v>
      </c>
      <c r="J80" s="2">
        <v>2352.9499999999998</v>
      </c>
      <c r="K80" s="8">
        <v>1645.9148</v>
      </c>
      <c r="L80" s="2">
        <v>2690.0450000000001</v>
      </c>
      <c r="M80" s="3">
        <v>1415.5050000000001</v>
      </c>
      <c r="N80">
        <f t="shared" si="27"/>
        <v>10450.840600000001</v>
      </c>
      <c r="O80">
        <f t="shared" si="28"/>
        <v>8095.3441999999995</v>
      </c>
      <c r="P80">
        <f t="shared" si="29"/>
        <v>8712.0040000000008</v>
      </c>
      <c r="Q80">
        <f t="shared" si="30"/>
        <v>4105.55</v>
      </c>
      <c r="R80" s="22">
        <f t="shared" si="33"/>
        <v>1.863041123972595E-3</v>
      </c>
      <c r="S80">
        <f t="shared" si="34"/>
        <v>1.976343006269319E-3</v>
      </c>
      <c r="T80">
        <f t="shared" si="35"/>
        <v>1.9523085128291618E-3</v>
      </c>
      <c r="U80" s="25">
        <f t="shared" si="36"/>
        <v>3.3496891611331939E-3</v>
      </c>
      <c r="V80" s="33">
        <f t="shared" si="31"/>
        <v>7.1123474581460705E-4</v>
      </c>
      <c r="W80" s="36">
        <f t="shared" si="32"/>
        <v>2.2853454510510674E-3</v>
      </c>
      <c r="X80" s="41">
        <f t="shared" si="37"/>
        <v>0.31121542062163893</v>
      </c>
      <c r="Y80" s="37">
        <f t="shared" si="38"/>
        <v>1.1293175609233879E-2</v>
      </c>
      <c r="Z80" s="30">
        <f t="shared" si="39"/>
        <v>0.29992224501240505</v>
      </c>
    </row>
    <row r="81" spans="1:26" x14ac:dyDescent="0.25">
      <c r="A81" s="1" t="s">
        <v>174</v>
      </c>
      <c r="B81" s="2">
        <v>1288.0885000000001</v>
      </c>
      <c r="C81" s="2">
        <v>727.09439999999995</v>
      </c>
      <c r="D81" s="2">
        <v>343.96210000000002</v>
      </c>
      <c r="E81" s="2">
        <v>421.17950000000002</v>
      </c>
      <c r="F81" s="2">
        <v>337.94819999999999</v>
      </c>
      <c r="G81" s="2">
        <v>0</v>
      </c>
      <c r="H81" s="2">
        <v>509.53210000000001</v>
      </c>
      <c r="I81" s="2">
        <v>703.69259999999997</v>
      </c>
      <c r="J81" s="2">
        <v>577.97439999999995</v>
      </c>
      <c r="K81" s="8">
        <v>461.88819999999998</v>
      </c>
      <c r="L81" s="2">
        <v>320.29230000000001</v>
      </c>
      <c r="M81" s="3">
        <v>77.915400000000005</v>
      </c>
      <c r="N81">
        <f t="shared" si="27"/>
        <v>2359.145</v>
      </c>
      <c r="O81">
        <f t="shared" si="28"/>
        <v>759.1277</v>
      </c>
      <c r="P81">
        <f t="shared" si="29"/>
        <v>1791.1990999999998</v>
      </c>
      <c r="Q81">
        <f t="shared" si="30"/>
        <v>398.20770000000005</v>
      </c>
      <c r="R81" s="22">
        <f t="shared" si="33"/>
        <v>4.2055795515762883E-4</v>
      </c>
      <c r="S81">
        <f t="shared" si="34"/>
        <v>1.8532834227855485E-4</v>
      </c>
      <c r="T81">
        <f t="shared" si="35"/>
        <v>4.0139711266224537E-4</v>
      </c>
      <c r="U81" s="25">
        <f t="shared" si="36"/>
        <v>3.2489484151204554E-4</v>
      </c>
      <c r="V81" s="33">
        <f t="shared" si="31"/>
        <v>1.0679757281390276E-4</v>
      </c>
      <c r="W81" s="36">
        <f t="shared" si="32"/>
        <v>3.3304456290261862E-4</v>
      </c>
      <c r="X81" s="41">
        <f t="shared" si="37"/>
        <v>0.32067051893331794</v>
      </c>
      <c r="Y81" s="37">
        <f t="shared" si="38"/>
        <v>2.7452231365331765E-2</v>
      </c>
      <c r="Z81" s="30">
        <f t="shared" si="39"/>
        <v>0.29321828756798618</v>
      </c>
    </row>
    <row r="82" spans="1:26" x14ac:dyDescent="0.25">
      <c r="A82" s="1" t="s">
        <v>123</v>
      </c>
      <c r="B82" s="2">
        <v>7304.9657999999999</v>
      </c>
      <c r="C82" s="2">
        <v>4314.0342000000001</v>
      </c>
      <c r="D82" s="2">
        <v>2140.5531999999998</v>
      </c>
      <c r="E82" s="2">
        <v>3099.7811000000002</v>
      </c>
      <c r="F82" s="2">
        <v>2197.9504999999999</v>
      </c>
      <c r="G82" s="2">
        <v>2886.6646999999998</v>
      </c>
      <c r="H82" s="2">
        <v>2410.5789</v>
      </c>
      <c r="I82" s="2">
        <v>3290.6442000000002</v>
      </c>
      <c r="J82" s="2">
        <v>2418.8946999999998</v>
      </c>
      <c r="K82" s="8">
        <v>0</v>
      </c>
      <c r="L82" s="2">
        <v>3253.9947000000002</v>
      </c>
      <c r="M82" s="3">
        <v>782.66319999999996</v>
      </c>
      <c r="N82">
        <f t="shared" si="27"/>
        <v>13759.5532</v>
      </c>
      <c r="O82">
        <f t="shared" si="28"/>
        <v>8184.3963000000003</v>
      </c>
      <c r="P82">
        <f t="shared" si="29"/>
        <v>8120.1178</v>
      </c>
      <c r="Q82">
        <f t="shared" si="30"/>
        <v>4036.6579000000002</v>
      </c>
      <c r="R82" s="22">
        <f t="shared" si="33"/>
        <v>2.4528757484913429E-3</v>
      </c>
      <c r="S82">
        <f t="shared" si="34"/>
        <v>1.9980835883471751E-3</v>
      </c>
      <c r="T82">
        <f t="shared" si="35"/>
        <v>1.8196703199534349E-3</v>
      </c>
      <c r="U82" s="25">
        <f t="shared" si="36"/>
        <v>3.2934805847773573E-3</v>
      </c>
      <c r="V82" s="33">
        <f t="shared" si="31"/>
        <v>6.5805286539441141E-4</v>
      </c>
      <c r="W82" s="36">
        <f t="shared" si="32"/>
        <v>2.3910275603923276E-3</v>
      </c>
      <c r="X82" s="41">
        <f t="shared" si="37"/>
        <v>0.27521759945185909</v>
      </c>
      <c r="Y82" s="37">
        <f t="shared" si="38"/>
        <v>1.0830492056799038E-2</v>
      </c>
      <c r="Z82" s="30">
        <f t="shared" si="39"/>
        <v>0.26438710739506005</v>
      </c>
    </row>
    <row r="83" spans="1:26" x14ac:dyDescent="0.25">
      <c r="A83" s="1" t="s">
        <v>30</v>
      </c>
      <c r="B83" s="2">
        <v>8741.2713999999996</v>
      </c>
      <c r="C83" s="2">
        <v>7233.7013999999999</v>
      </c>
      <c r="D83" s="2">
        <v>3505.95</v>
      </c>
      <c r="E83" s="2">
        <v>10827.204299999999</v>
      </c>
      <c r="F83" s="2">
        <v>7313.2885999999999</v>
      </c>
      <c r="G83" s="2">
        <v>6617.9513999999999</v>
      </c>
      <c r="H83" s="2">
        <v>11509.5</v>
      </c>
      <c r="I83" s="2">
        <v>9522.6442999999999</v>
      </c>
      <c r="J83" s="2">
        <v>2322.1428999999998</v>
      </c>
      <c r="K83" s="8">
        <v>553.09569999999997</v>
      </c>
      <c r="L83" s="2">
        <v>1995.9142999999999</v>
      </c>
      <c r="M83" s="3">
        <v>2780.8856999999998</v>
      </c>
      <c r="N83">
        <f t="shared" si="27"/>
        <v>19480.9228</v>
      </c>
      <c r="O83">
        <f t="shared" si="28"/>
        <v>24758.444299999996</v>
      </c>
      <c r="P83">
        <f t="shared" si="29"/>
        <v>23354.287199999999</v>
      </c>
      <c r="Q83">
        <f t="shared" si="30"/>
        <v>4776.7999999999993</v>
      </c>
      <c r="R83" s="22">
        <f t="shared" si="33"/>
        <v>3.4728077576205063E-3</v>
      </c>
      <c r="S83">
        <f t="shared" si="34"/>
        <v>6.0443604409573439E-3</v>
      </c>
      <c r="T83">
        <f t="shared" si="35"/>
        <v>5.2335574813346187E-3</v>
      </c>
      <c r="U83" s="25">
        <f t="shared" si="36"/>
        <v>3.8973572809735692E-3</v>
      </c>
      <c r="V83" s="33">
        <f t="shared" si="31"/>
        <v>1.1883398810341019E-3</v>
      </c>
      <c r="W83" s="36">
        <f t="shared" si="32"/>
        <v>4.6620207402215093E-3</v>
      </c>
      <c r="X83" s="41">
        <f t="shared" si="37"/>
        <v>0.25489802539523659</v>
      </c>
      <c r="Y83" s="37">
        <f t="shared" si="38"/>
        <v>7.4344585805471335E-3</v>
      </c>
      <c r="Z83" s="30">
        <f t="shared" si="39"/>
        <v>0.24746356681468945</v>
      </c>
    </row>
    <row r="84" spans="1:26" x14ac:dyDescent="0.25">
      <c r="A84" s="1" t="s">
        <v>122</v>
      </c>
      <c r="B84" s="2">
        <v>9413.0773000000008</v>
      </c>
      <c r="C84" s="2">
        <v>7549.4618</v>
      </c>
      <c r="D84" s="2">
        <v>3722.9281999999998</v>
      </c>
      <c r="E84" s="2">
        <v>10779.5036</v>
      </c>
      <c r="F84" s="2">
        <v>5935.7408999999998</v>
      </c>
      <c r="G84" s="2">
        <v>4111.7390999999998</v>
      </c>
      <c r="H84" s="2">
        <v>7546.8181999999997</v>
      </c>
      <c r="I84" s="2">
        <v>9948.4891000000007</v>
      </c>
      <c r="J84" s="2">
        <v>9475.5455000000002</v>
      </c>
      <c r="K84" s="8">
        <v>2020.2009</v>
      </c>
      <c r="L84" s="2">
        <v>4056.6727000000001</v>
      </c>
      <c r="M84" s="3">
        <v>4189.4454999999998</v>
      </c>
      <c r="N84">
        <f t="shared" si="27"/>
        <v>20685.4673</v>
      </c>
      <c r="O84">
        <f t="shared" si="28"/>
        <v>20826.9836</v>
      </c>
      <c r="P84">
        <f t="shared" si="29"/>
        <v>26970.852800000001</v>
      </c>
      <c r="Q84">
        <f t="shared" si="30"/>
        <v>8246.1182000000008</v>
      </c>
      <c r="R84" s="22">
        <f t="shared" si="33"/>
        <v>3.6875384214060595E-3</v>
      </c>
      <c r="S84">
        <f t="shared" si="34"/>
        <v>5.0845600091402911E-3</v>
      </c>
      <c r="T84">
        <f t="shared" si="35"/>
        <v>6.0440084186947378E-3</v>
      </c>
      <c r="U84" s="25">
        <f t="shared" si="36"/>
        <v>6.7279494235761746E-3</v>
      </c>
      <c r="V84" s="33">
        <f t="shared" si="31"/>
        <v>1.3177558114419682E-3</v>
      </c>
      <c r="W84" s="36">
        <f t="shared" si="32"/>
        <v>5.3860140682043161E-3</v>
      </c>
      <c r="X84" s="41">
        <f t="shared" si="37"/>
        <v>0.24466252682501899</v>
      </c>
      <c r="Y84" s="37">
        <f t="shared" si="38"/>
        <v>7.2201967561363765E-3</v>
      </c>
      <c r="Z84" s="30">
        <f t="shared" si="39"/>
        <v>0.2374423300688826</v>
      </c>
    </row>
    <row r="85" spans="1:26" x14ac:dyDescent="0.25">
      <c r="A85" s="1" t="s">
        <v>203</v>
      </c>
      <c r="B85" s="2">
        <v>1248.8429000000001</v>
      </c>
      <c r="C85" s="2">
        <v>0</v>
      </c>
      <c r="D85" s="2">
        <v>274.77949999999998</v>
      </c>
      <c r="E85" s="2">
        <v>526.6114</v>
      </c>
      <c r="F85" s="2">
        <v>334.6157</v>
      </c>
      <c r="G85" s="2">
        <v>300.97519999999997</v>
      </c>
      <c r="H85" s="2">
        <v>495.23809999999997</v>
      </c>
      <c r="I85" s="2">
        <v>699.33</v>
      </c>
      <c r="J85" s="2">
        <v>0</v>
      </c>
      <c r="K85" s="8">
        <v>114.4181</v>
      </c>
      <c r="L85" s="2">
        <v>414.02379999999999</v>
      </c>
      <c r="M85" s="3">
        <v>125.63809999999999</v>
      </c>
      <c r="N85">
        <f t="shared" si="27"/>
        <v>1523.6224000000002</v>
      </c>
      <c r="O85">
        <f t="shared" si="28"/>
        <v>1162.2022999999999</v>
      </c>
      <c r="P85">
        <f t="shared" si="29"/>
        <v>1194.5681</v>
      </c>
      <c r="Q85">
        <f t="shared" si="30"/>
        <v>539.66189999999995</v>
      </c>
      <c r="R85" s="22">
        <f t="shared" si="33"/>
        <v>2.7161175806334875E-4</v>
      </c>
      <c r="S85">
        <f t="shared" si="34"/>
        <v>2.8373227014548891E-4</v>
      </c>
      <c r="T85">
        <f t="shared" si="35"/>
        <v>2.676956382003678E-4</v>
      </c>
      <c r="U85" s="25">
        <f t="shared" si="36"/>
        <v>4.4030632122530358E-4</v>
      </c>
      <c r="V85" s="33">
        <f t="shared" si="31"/>
        <v>8.3260211274823956E-5</v>
      </c>
      <c r="W85" s="36">
        <f t="shared" si="32"/>
        <v>3.1583649690862726E-4</v>
      </c>
      <c r="X85" s="41">
        <f t="shared" si="37"/>
        <v>0.2636180811583389</v>
      </c>
      <c r="Y85" s="37">
        <f t="shared" si="38"/>
        <v>3.008265573544535E-2</v>
      </c>
      <c r="Z85" s="30">
        <f t="shared" si="39"/>
        <v>0.23353542542289354</v>
      </c>
    </row>
    <row r="86" spans="1:26" x14ac:dyDescent="0.25">
      <c r="A86" s="1" t="s">
        <v>147</v>
      </c>
      <c r="B86" s="2">
        <v>9386.3282999999992</v>
      </c>
      <c r="C86" s="2">
        <v>7829.1687000000002</v>
      </c>
      <c r="D86" s="2">
        <v>4008.7521999999999</v>
      </c>
      <c r="E86" s="2">
        <v>10995.526099999999</v>
      </c>
      <c r="F86" s="2">
        <v>0</v>
      </c>
      <c r="G86" s="2">
        <v>4654.9852000000001</v>
      </c>
      <c r="H86" s="2">
        <v>7227.9457000000002</v>
      </c>
      <c r="I86" s="2">
        <v>10335.7565</v>
      </c>
      <c r="J86" s="2">
        <v>5298.2174000000005</v>
      </c>
      <c r="K86" s="8">
        <v>1073.673</v>
      </c>
      <c r="L86" s="2">
        <v>2981.0738999999999</v>
      </c>
      <c r="M86" s="3">
        <v>4498.3869999999997</v>
      </c>
      <c r="N86">
        <f t="shared" si="27"/>
        <v>21224.249199999998</v>
      </c>
      <c r="O86">
        <f t="shared" si="28"/>
        <v>15650.511299999998</v>
      </c>
      <c r="P86">
        <f t="shared" si="29"/>
        <v>22861.919600000001</v>
      </c>
      <c r="Q86">
        <f t="shared" si="30"/>
        <v>7479.4609</v>
      </c>
      <c r="R86" s="22">
        <f t="shared" si="33"/>
        <v>3.7835855122546258E-3</v>
      </c>
      <c r="S86">
        <f t="shared" si="34"/>
        <v>3.8208108003973374E-3</v>
      </c>
      <c r="T86">
        <f t="shared" si="35"/>
        <v>5.1232208174716021E-3</v>
      </c>
      <c r="U86" s="25">
        <f t="shared" si="36"/>
        <v>6.1024391635346106E-3</v>
      </c>
      <c r="V86" s="33">
        <f t="shared" si="31"/>
        <v>1.1193025781868905E-3</v>
      </c>
      <c r="W86" s="36">
        <f t="shared" si="32"/>
        <v>4.7075140734145439E-3</v>
      </c>
      <c r="X86" s="41">
        <f t="shared" si="37"/>
        <v>0.23776935357625317</v>
      </c>
      <c r="Y86" s="37">
        <f t="shared" si="38"/>
        <v>7.7142410986290382E-3</v>
      </c>
      <c r="Z86" s="30">
        <f t="shared" si="39"/>
        <v>0.23005511247762414</v>
      </c>
    </row>
    <row r="87" spans="1:26" x14ac:dyDescent="0.25">
      <c r="A87" s="1" t="s">
        <v>97</v>
      </c>
      <c r="B87" s="2">
        <v>10696.0154</v>
      </c>
      <c r="C87" s="2">
        <v>7406.9092000000001</v>
      </c>
      <c r="D87" s="2">
        <v>3902.7638000000002</v>
      </c>
      <c r="E87" s="2">
        <v>8845.4961999999996</v>
      </c>
      <c r="F87" s="2">
        <v>5196.2169000000004</v>
      </c>
      <c r="G87" s="2">
        <v>3689.6361999999999</v>
      </c>
      <c r="H87" s="2">
        <v>4989.1731</v>
      </c>
      <c r="I87" s="2">
        <v>8675.8562000000002</v>
      </c>
      <c r="J87" s="2">
        <v>0</v>
      </c>
      <c r="K87" s="8">
        <v>1579.77</v>
      </c>
      <c r="L87" s="2">
        <v>2985.7692000000002</v>
      </c>
      <c r="M87" s="3">
        <v>3630.1230999999998</v>
      </c>
      <c r="N87">
        <f t="shared" si="27"/>
        <v>22005.688399999999</v>
      </c>
      <c r="O87">
        <f t="shared" si="28"/>
        <v>17731.349300000002</v>
      </c>
      <c r="P87">
        <f t="shared" si="29"/>
        <v>13665.0293</v>
      </c>
      <c r="Q87">
        <f t="shared" si="30"/>
        <v>6615.8922999999995</v>
      </c>
      <c r="R87" s="22">
        <f t="shared" si="33"/>
        <v>3.9228904180709338E-3</v>
      </c>
      <c r="S87">
        <f t="shared" si="34"/>
        <v>4.3288126255055827E-3</v>
      </c>
      <c r="T87">
        <f t="shared" si="35"/>
        <v>3.0622521558128211E-3</v>
      </c>
      <c r="U87" s="25">
        <f t="shared" si="36"/>
        <v>5.3978596603462513E-3</v>
      </c>
      <c r="V87" s="33">
        <f t="shared" si="31"/>
        <v>9.6966939056276446E-4</v>
      </c>
      <c r="W87" s="36">
        <f t="shared" si="32"/>
        <v>4.1779537149338967E-3</v>
      </c>
      <c r="X87" s="41">
        <f t="shared" si="37"/>
        <v>0.23209194182710244</v>
      </c>
      <c r="Y87" s="37">
        <f t="shared" si="38"/>
        <v>8.1637441079445254E-3</v>
      </c>
      <c r="Z87" s="30">
        <f t="shared" si="39"/>
        <v>0.22392819771915792</v>
      </c>
    </row>
    <row r="88" spans="1:26" x14ac:dyDescent="0.25">
      <c r="A88" s="1" t="s">
        <v>201</v>
      </c>
      <c r="B88" s="2">
        <v>1381.0250000000001</v>
      </c>
      <c r="C88" s="2">
        <v>805.90949999999998</v>
      </c>
      <c r="D88" s="2">
        <v>0</v>
      </c>
      <c r="E88" s="2">
        <v>627.05679999999995</v>
      </c>
      <c r="F88" s="2">
        <v>371.2088</v>
      </c>
      <c r="G88" s="2">
        <v>357.38749999999999</v>
      </c>
      <c r="H88" s="2">
        <v>406.72500000000002</v>
      </c>
      <c r="I88" s="2">
        <v>755.31079999999997</v>
      </c>
      <c r="J88" s="2">
        <v>0</v>
      </c>
      <c r="K88" s="8">
        <v>471.08100000000002</v>
      </c>
      <c r="L88" s="2">
        <v>356.685</v>
      </c>
      <c r="M88" s="3">
        <v>221.14250000000001</v>
      </c>
      <c r="N88">
        <f t="shared" si="27"/>
        <v>2186.9345000000003</v>
      </c>
      <c r="O88">
        <f t="shared" si="28"/>
        <v>1355.6531</v>
      </c>
      <c r="P88">
        <f t="shared" si="29"/>
        <v>1162.0358000000001</v>
      </c>
      <c r="Q88">
        <f t="shared" si="30"/>
        <v>577.82749999999999</v>
      </c>
      <c r="R88" s="22">
        <f t="shared" si="33"/>
        <v>3.8985848745357813E-4</v>
      </c>
      <c r="S88">
        <f t="shared" si="34"/>
        <v>3.3096005023632247E-4</v>
      </c>
      <c r="T88">
        <f t="shared" si="35"/>
        <v>2.604053423933512E-4</v>
      </c>
      <c r="U88" s="25">
        <f t="shared" si="36"/>
        <v>4.7144536389879318E-4</v>
      </c>
      <c r="V88" s="33">
        <f t="shared" si="31"/>
        <v>8.9505838688216848E-5</v>
      </c>
      <c r="W88" s="36">
        <f t="shared" si="32"/>
        <v>3.631673109955112E-4</v>
      </c>
      <c r="X88" s="41">
        <f t="shared" si="37"/>
        <v>0.24645896251748042</v>
      </c>
      <c r="Y88" s="37">
        <f t="shared" si="38"/>
        <v>2.7517708207105439E-2</v>
      </c>
      <c r="Z88" s="30">
        <f t="shared" si="39"/>
        <v>0.21894125431037498</v>
      </c>
    </row>
    <row r="89" spans="1:26" x14ac:dyDescent="0.25">
      <c r="A89" s="1" t="s">
        <v>90</v>
      </c>
      <c r="B89" s="2">
        <v>512.63639999999998</v>
      </c>
      <c r="C89" s="2">
        <v>892.9932</v>
      </c>
      <c r="D89" s="2">
        <v>419.79320000000001</v>
      </c>
      <c r="E89" s="2">
        <v>1179.3417999999999</v>
      </c>
      <c r="F89" s="2">
        <v>720.55179999999996</v>
      </c>
      <c r="G89" s="2">
        <v>137.59229999999999</v>
      </c>
      <c r="H89" s="2">
        <v>641.70450000000005</v>
      </c>
      <c r="I89" s="2">
        <v>841.28859999999997</v>
      </c>
      <c r="J89" s="2">
        <v>0</v>
      </c>
      <c r="K89" s="8">
        <v>0</v>
      </c>
      <c r="L89" s="2">
        <v>0</v>
      </c>
      <c r="M89" s="3">
        <v>614.4</v>
      </c>
      <c r="N89">
        <f t="shared" si="27"/>
        <v>1825.4228000000001</v>
      </c>
      <c r="O89">
        <f t="shared" si="28"/>
        <v>2037.4858999999999</v>
      </c>
      <c r="P89">
        <f t="shared" si="29"/>
        <v>1482.9931000000001</v>
      </c>
      <c r="Q89">
        <f t="shared" si="30"/>
        <v>614.4</v>
      </c>
      <c r="R89" s="22">
        <f t="shared" si="33"/>
        <v>3.2541284239252495E-4</v>
      </c>
      <c r="S89">
        <f t="shared" si="34"/>
        <v>4.9741813434410226E-4</v>
      </c>
      <c r="T89">
        <f t="shared" si="35"/>
        <v>3.3232997294272462E-4</v>
      </c>
      <c r="U89" s="25">
        <f t="shared" si="36"/>
        <v>5.0128460756786153E-4</v>
      </c>
      <c r="V89" s="33">
        <f t="shared" si="31"/>
        <v>9.8479805100536332E-5</v>
      </c>
      <c r="W89" s="36">
        <f t="shared" si="32"/>
        <v>4.1411138931180333E-4</v>
      </c>
      <c r="X89" s="41">
        <f t="shared" si="37"/>
        <v>0.23780994109868928</v>
      </c>
      <c r="Y89" s="37">
        <f t="shared" si="38"/>
        <v>2.5905732114003491E-2</v>
      </c>
      <c r="Z89" s="30">
        <f t="shared" si="39"/>
        <v>0.21190420898468579</v>
      </c>
    </row>
    <row r="90" spans="1:26" x14ac:dyDescent="0.25">
      <c r="A90" s="1" t="s">
        <v>198</v>
      </c>
      <c r="B90" s="2">
        <v>24142.35</v>
      </c>
      <c r="C90" s="2">
        <v>13761.400600000001</v>
      </c>
      <c r="D90" s="2">
        <v>6553.1392999999998</v>
      </c>
      <c r="E90" s="2">
        <v>7129.2339000000002</v>
      </c>
      <c r="F90" s="2">
        <v>5266.3712999999998</v>
      </c>
      <c r="G90" s="2">
        <v>7728.3816999999999</v>
      </c>
      <c r="H90" s="2">
        <v>6048.4629999999997</v>
      </c>
      <c r="I90" s="2">
        <v>8859.1826000000001</v>
      </c>
      <c r="J90" s="2">
        <v>10274.6667</v>
      </c>
      <c r="K90" s="8">
        <v>1272.3756000000001</v>
      </c>
      <c r="L90" s="2">
        <v>6221.4259000000002</v>
      </c>
      <c r="M90" s="3">
        <v>1374.1296</v>
      </c>
      <c r="N90">
        <f t="shared" si="27"/>
        <v>44456.889900000002</v>
      </c>
      <c r="O90">
        <f t="shared" si="28"/>
        <v>20123.9869</v>
      </c>
      <c r="P90">
        <f t="shared" si="29"/>
        <v>25182.312299999998</v>
      </c>
      <c r="Q90">
        <f t="shared" si="30"/>
        <v>7595.5555000000004</v>
      </c>
      <c r="R90" s="22">
        <f t="shared" si="33"/>
        <v>7.9252011678009795E-3</v>
      </c>
      <c r="S90">
        <f t="shared" si="34"/>
        <v>4.9129351125144737E-3</v>
      </c>
      <c r="T90">
        <f t="shared" si="35"/>
        <v>5.6432070825509842E-3</v>
      </c>
      <c r="U90" s="25">
        <f t="shared" si="36"/>
        <v>6.1971599252562057E-3</v>
      </c>
      <c r="V90" s="33">
        <f t="shared" si="31"/>
        <v>1.2831200450693977E-3</v>
      </c>
      <c r="W90" s="36">
        <f t="shared" si="32"/>
        <v>6.1696258220306603E-3</v>
      </c>
      <c r="X90" s="41">
        <f t="shared" si="37"/>
        <v>0.20797372192128721</v>
      </c>
      <c r="Y90" s="37">
        <f t="shared" si="38"/>
        <v>6.4097709877816728E-3</v>
      </c>
      <c r="Z90" s="30">
        <f t="shared" si="39"/>
        <v>0.20156395093350554</v>
      </c>
    </row>
    <row r="91" spans="1:26" x14ac:dyDescent="0.25">
      <c r="A91" s="1" t="s">
        <v>53</v>
      </c>
      <c r="B91" s="2">
        <v>10472.357900000001</v>
      </c>
      <c r="C91" s="2">
        <v>9756.3634000000002</v>
      </c>
      <c r="D91" s="2">
        <v>4702.5060999999996</v>
      </c>
      <c r="E91" s="2">
        <v>13921.093199999999</v>
      </c>
      <c r="F91" s="2">
        <v>8299.7662999999993</v>
      </c>
      <c r="G91" s="2">
        <v>6343.6529</v>
      </c>
      <c r="H91" s="2">
        <v>9163.2104999999992</v>
      </c>
      <c r="I91" s="2">
        <v>14679.526099999999</v>
      </c>
      <c r="J91" s="2">
        <v>7015.9474</v>
      </c>
      <c r="K91" s="8">
        <v>1957.5008</v>
      </c>
      <c r="L91" s="2">
        <v>4157.5842000000002</v>
      </c>
      <c r="M91" s="3">
        <v>4575.8342000000002</v>
      </c>
      <c r="N91">
        <f t="shared" si="27"/>
        <v>24931.2274</v>
      </c>
      <c r="O91">
        <f t="shared" si="28"/>
        <v>28564.5124</v>
      </c>
      <c r="P91">
        <f t="shared" si="29"/>
        <v>30858.683999999997</v>
      </c>
      <c r="Q91">
        <f t="shared" si="30"/>
        <v>8733.4184000000005</v>
      </c>
      <c r="R91" s="22">
        <f t="shared" si="33"/>
        <v>4.4444177932741937E-3</v>
      </c>
      <c r="S91">
        <f t="shared" si="34"/>
        <v>6.9735483649025374E-3</v>
      </c>
      <c r="T91">
        <f t="shared" si="35"/>
        <v>6.9152483708576169E-3</v>
      </c>
      <c r="U91" s="25">
        <f t="shared" si="36"/>
        <v>7.1255342047036813E-3</v>
      </c>
      <c r="V91" s="33">
        <f t="shared" si="31"/>
        <v>1.2832448817946152E-3</v>
      </c>
      <c r="W91" s="36">
        <f t="shared" si="32"/>
        <v>6.3646871834345071E-3</v>
      </c>
      <c r="X91" s="41">
        <f t="shared" si="37"/>
        <v>0.20161947395223778</v>
      </c>
      <c r="Y91" s="37">
        <f t="shared" si="38"/>
        <v>6.5551632822640777E-3</v>
      </c>
      <c r="Z91" s="30">
        <f t="shared" si="39"/>
        <v>0.19506431066997371</v>
      </c>
    </row>
    <row r="92" spans="1:26" x14ac:dyDescent="0.25">
      <c r="A92" s="1" t="s">
        <v>59</v>
      </c>
      <c r="B92" s="2">
        <v>13204.7</v>
      </c>
      <c r="C92" s="2">
        <v>10899.132799999999</v>
      </c>
      <c r="D92" s="2">
        <v>5142.4997000000003</v>
      </c>
      <c r="E92" s="2">
        <v>14096.9049</v>
      </c>
      <c r="F92" s="2">
        <v>8778.3402999999998</v>
      </c>
      <c r="G92" s="2">
        <v>7300.3258999999998</v>
      </c>
      <c r="H92" s="2">
        <v>9487.5512999999992</v>
      </c>
      <c r="I92" s="2">
        <v>13646.970799999999</v>
      </c>
      <c r="J92" s="2">
        <v>9183.8462</v>
      </c>
      <c r="K92" s="8">
        <v>2280.451</v>
      </c>
      <c r="L92" s="2">
        <v>5016.8486999999996</v>
      </c>
      <c r="M92" s="3">
        <v>4898.1179000000002</v>
      </c>
      <c r="N92">
        <f t="shared" si="27"/>
        <v>29246.3325</v>
      </c>
      <c r="O92">
        <f t="shared" si="28"/>
        <v>30175.571099999997</v>
      </c>
      <c r="P92">
        <f t="shared" si="29"/>
        <v>32318.368299999998</v>
      </c>
      <c r="Q92">
        <f t="shared" si="30"/>
        <v>9914.9665999999997</v>
      </c>
      <c r="R92" s="22">
        <f t="shared" si="33"/>
        <v>5.2136590977070523E-3</v>
      </c>
      <c r="S92">
        <f t="shared" si="34"/>
        <v>7.3668614243317257E-3</v>
      </c>
      <c r="T92">
        <f t="shared" si="35"/>
        <v>7.2423549797311984E-3</v>
      </c>
      <c r="U92" s="25">
        <f t="shared" si="36"/>
        <v>8.0895510109528883E-3</v>
      </c>
      <c r="V92" s="33">
        <f t="shared" si="31"/>
        <v>1.2341719473150119E-3</v>
      </c>
      <c r="W92" s="36">
        <f t="shared" si="32"/>
        <v>6.9781066281807162E-3</v>
      </c>
      <c r="X92" s="41">
        <f t="shared" si="37"/>
        <v>0.17686344062598205</v>
      </c>
      <c r="Y92" s="37">
        <f t="shared" si="38"/>
        <v>6.2728530518299441E-3</v>
      </c>
      <c r="Z92" s="30">
        <f t="shared" si="39"/>
        <v>0.1705905875741521</v>
      </c>
    </row>
    <row r="93" spans="1:26" x14ac:dyDescent="0.25">
      <c r="A93" s="1" t="s">
        <v>26</v>
      </c>
      <c r="B93" s="2">
        <v>19302.4414</v>
      </c>
      <c r="C93" s="2">
        <v>16531.3272</v>
      </c>
      <c r="D93" s="2">
        <v>7876.5492999999997</v>
      </c>
      <c r="E93" s="2">
        <v>21767.989300000001</v>
      </c>
      <c r="F93" s="2">
        <v>12752.2783</v>
      </c>
      <c r="G93" s="2">
        <v>10578.119699999999</v>
      </c>
      <c r="H93" s="2">
        <v>14630.956899999999</v>
      </c>
      <c r="I93" s="2">
        <v>19686.027900000001</v>
      </c>
      <c r="J93" s="2">
        <v>15722.689700000001</v>
      </c>
      <c r="K93" s="8">
        <v>2557.3517000000002</v>
      </c>
      <c r="L93" s="2">
        <v>6921.3482999999997</v>
      </c>
      <c r="M93" s="3">
        <v>7601.1414000000004</v>
      </c>
      <c r="N93">
        <f t="shared" si="27"/>
        <v>43710.317899999995</v>
      </c>
      <c r="O93">
        <f t="shared" si="28"/>
        <v>45098.387300000002</v>
      </c>
      <c r="P93">
        <f t="shared" si="29"/>
        <v>50039.674500000001</v>
      </c>
      <c r="Q93">
        <f t="shared" si="30"/>
        <v>14522.4897</v>
      </c>
      <c r="R93" s="22">
        <f t="shared" si="33"/>
        <v>7.7921119368728501E-3</v>
      </c>
      <c r="S93">
        <f t="shared" si="34"/>
        <v>1.1010017626474744E-2</v>
      </c>
      <c r="T93">
        <f t="shared" si="35"/>
        <v>1.121359477171387E-2</v>
      </c>
      <c r="U93" s="25">
        <f t="shared" si="36"/>
        <v>1.1848796468380227E-2</v>
      </c>
      <c r="V93" s="33">
        <f t="shared" si="31"/>
        <v>1.8181177537862942E-3</v>
      </c>
      <c r="W93" s="36">
        <f t="shared" si="32"/>
        <v>1.0466130200860423E-2</v>
      </c>
      <c r="X93" s="41">
        <f t="shared" si="37"/>
        <v>0.17371442155734182</v>
      </c>
      <c r="Y93" s="37">
        <f t="shared" si="38"/>
        <v>5.1069141354028545E-3</v>
      </c>
      <c r="Z93" s="30">
        <f t="shared" si="39"/>
        <v>0.16860750742193897</v>
      </c>
    </row>
    <row r="94" spans="1:26" x14ac:dyDescent="0.25">
      <c r="A94" s="1" t="s">
        <v>71</v>
      </c>
      <c r="B94" s="2">
        <v>10929.157999999999</v>
      </c>
      <c r="C94" s="2">
        <v>5704.9111000000003</v>
      </c>
      <c r="D94" s="2">
        <v>2680.8912</v>
      </c>
      <c r="E94" s="2">
        <v>4673.585</v>
      </c>
      <c r="F94" s="2">
        <v>2798.2282</v>
      </c>
      <c r="G94" s="2">
        <v>3954.5770000000002</v>
      </c>
      <c r="H94" s="2">
        <v>3273.433</v>
      </c>
      <c r="I94" s="2">
        <v>7026.518</v>
      </c>
      <c r="J94" s="2">
        <v>5988.0357000000004</v>
      </c>
      <c r="K94" s="8">
        <v>3082.36</v>
      </c>
      <c r="L94" s="2">
        <v>3816.8463999999999</v>
      </c>
      <c r="M94" s="3">
        <v>1406.7963999999999</v>
      </c>
      <c r="N94">
        <f t="shared" si="27"/>
        <v>19314.960299999999</v>
      </c>
      <c r="O94">
        <f t="shared" si="28"/>
        <v>11426.390200000002</v>
      </c>
      <c r="P94">
        <f t="shared" si="29"/>
        <v>16287.986700000001</v>
      </c>
      <c r="Q94">
        <f t="shared" si="30"/>
        <v>5223.6427999999996</v>
      </c>
      <c r="R94" s="22">
        <f t="shared" si="33"/>
        <v>3.4432221028036772E-3</v>
      </c>
      <c r="S94">
        <f t="shared" si="34"/>
        <v>2.7895622225271519E-3</v>
      </c>
      <c r="T94">
        <f t="shared" si="35"/>
        <v>3.6500413786837295E-3</v>
      </c>
      <c r="U94" s="25">
        <f t="shared" si="36"/>
        <v>4.2619331560427827E-3</v>
      </c>
      <c r="V94" s="33">
        <f t="shared" si="31"/>
        <v>6.0711375457266406E-4</v>
      </c>
      <c r="W94" s="36">
        <f t="shared" si="32"/>
        <v>3.5361897150143354E-3</v>
      </c>
      <c r="X94" s="41">
        <f t="shared" si="37"/>
        <v>0.17168585497404595</v>
      </c>
      <c r="Y94" s="37">
        <f t="shared" si="38"/>
        <v>8.7493232865201026E-3</v>
      </c>
      <c r="Z94" s="30">
        <f t="shared" si="39"/>
        <v>0.16293653168752587</v>
      </c>
    </row>
    <row r="95" spans="1:26" x14ac:dyDescent="0.25">
      <c r="A95" s="1" t="s">
        <v>45</v>
      </c>
      <c r="B95" s="2">
        <v>20029</v>
      </c>
      <c r="C95" s="2">
        <v>14329.4938</v>
      </c>
      <c r="D95" s="2">
        <v>6772.9736999999996</v>
      </c>
      <c r="E95" s="2">
        <v>17050.641199999998</v>
      </c>
      <c r="F95" s="2">
        <v>11532.566199999999</v>
      </c>
      <c r="G95" s="2">
        <v>9471.7124999999996</v>
      </c>
      <c r="H95" s="2">
        <v>13779.875</v>
      </c>
      <c r="I95" s="2">
        <v>15550.502500000001</v>
      </c>
      <c r="J95" s="2">
        <v>18786.875</v>
      </c>
      <c r="K95" s="8">
        <v>2704.8137999999999</v>
      </c>
      <c r="L95" s="2">
        <v>8551.8624999999993</v>
      </c>
      <c r="M95" s="3">
        <v>4425.3625000000002</v>
      </c>
      <c r="N95">
        <f t="shared" si="27"/>
        <v>41131.467499999999</v>
      </c>
      <c r="O95">
        <f t="shared" si="28"/>
        <v>38054.919900000001</v>
      </c>
      <c r="P95">
        <f t="shared" si="29"/>
        <v>48117.252500000002</v>
      </c>
      <c r="Q95">
        <f t="shared" si="30"/>
        <v>12977.224999999999</v>
      </c>
      <c r="R95" s="22">
        <f t="shared" si="33"/>
        <v>7.3323877355705004E-3</v>
      </c>
      <c r="S95">
        <f t="shared" si="34"/>
        <v>9.2904727631598592E-3</v>
      </c>
      <c r="T95">
        <f t="shared" si="35"/>
        <v>1.0782791384129331E-2</v>
      </c>
      <c r="U95" s="25">
        <f t="shared" si="36"/>
        <v>1.0588025946362047E-2</v>
      </c>
      <c r="V95" s="33">
        <f t="shared" si="31"/>
        <v>1.5886880115969573E-3</v>
      </c>
      <c r="W95" s="36">
        <f t="shared" si="32"/>
        <v>9.4984194573054341E-3</v>
      </c>
      <c r="X95" s="41">
        <f t="shared" si="37"/>
        <v>0.16725814423525631</v>
      </c>
      <c r="Y95" s="37">
        <f t="shared" si="38"/>
        <v>5.3398711563756836E-3</v>
      </c>
      <c r="Z95" s="30">
        <f t="shared" si="39"/>
        <v>0.16191827307888063</v>
      </c>
    </row>
    <row r="96" spans="1:26" x14ac:dyDescent="0.25">
      <c r="A96" s="1" t="s">
        <v>48</v>
      </c>
      <c r="B96" s="2">
        <v>10171.6091</v>
      </c>
      <c r="C96" s="2">
        <v>8866.1268</v>
      </c>
      <c r="D96" s="2">
        <v>4139.1460999999999</v>
      </c>
      <c r="E96" s="2">
        <v>10977.9023</v>
      </c>
      <c r="F96" s="2">
        <v>6503.6602000000003</v>
      </c>
      <c r="G96" s="2">
        <v>6096.9843000000001</v>
      </c>
      <c r="H96" s="2">
        <v>7195.6419999999998</v>
      </c>
      <c r="I96" s="2">
        <v>11063.893400000001</v>
      </c>
      <c r="J96" s="2">
        <v>7540.6135999999997</v>
      </c>
      <c r="K96" s="8">
        <v>1451.2355</v>
      </c>
      <c r="L96" s="2">
        <v>3525.7386000000001</v>
      </c>
      <c r="M96" s="3">
        <v>4120.3932000000004</v>
      </c>
      <c r="N96">
        <f t="shared" si="27"/>
        <v>23176.881999999998</v>
      </c>
      <c r="O96">
        <f t="shared" si="28"/>
        <v>23578.5468</v>
      </c>
      <c r="P96">
        <f t="shared" si="29"/>
        <v>25800.149000000001</v>
      </c>
      <c r="Q96">
        <f t="shared" si="30"/>
        <v>7646.131800000001</v>
      </c>
      <c r="R96" s="22">
        <f t="shared" si="33"/>
        <v>4.1316757133833034E-3</v>
      </c>
      <c r="S96">
        <f t="shared" si="34"/>
        <v>5.75630818343386E-3</v>
      </c>
      <c r="T96">
        <f t="shared" si="35"/>
        <v>5.781660628824411E-3</v>
      </c>
      <c r="U96" s="25">
        <f t="shared" si="36"/>
        <v>6.238424770141842E-3</v>
      </c>
      <c r="V96" s="33">
        <f t="shared" si="31"/>
        <v>9.2384996538662635E-4</v>
      </c>
      <c r="W96" s="36">
        <f t="shared" si="32"/>
        <v>5.4770173239458543E-3</v>
      </c>
      <c r="X96" s="41">
        <f t="shared" si="37"/>
        <v>0.16867756860061367</v>
      </c>
      <c r="Y96" s="37">
        <f t="shared" si="38"/>
        <v>7.0621702447543283E-3</v>
      </c>
      <c r="Z96" s="30">
        <f t="shared" si="39"/>
        <v>0.16161539835585934</v>
      </c>
    </row>
    <row r="97" spans="1:26" x14ac:dyDescent="0.25">
      <c r="A97" s="1" t="s">
        <v>149</v>
      </c>
      <c r="B97" s="2">
        <v>9222.0468999999994</v>
      </c>
      <c r="C97" s="2">
        <v>8381.7415000000001</v>
      </c>
      <c r="D97" s="2">
        <v>4091.9045000000001</v>
      </c>
      <c r="E97" s="2">
        <v>11143.181500000001</v>
      </c>
      <c r="F97" s="2">
        <v>6130.5634</v>
      </c>
      <c r="G97" s="2">
        <v>5668.2659999999996</v>
      </c>
      <c r="H97" s="2">
        <v>7266.8226999999997</v>
      </c>
      <c r="I97" s="2">
        <v>9238.1749</v>
      </c>
      <c r="J97" s="2">
        <v>7561.4767000000002</v>
      </c>
      <c r="K97" s="8">
        <v>1901.5972999999999</v>
      </c>
      <c r="L97" s="2">
        <v>2640.1395000000002</v>
      </c>
      <c r="M97" s="3">
        <v>4353.6484</v>
      </c>
      <c r="N97">
        <f t="shared" si="27"/>
        <v>21695.692899999998</v>
      </c>
      <c r="O97">
        <f t="shared" si="28"/>
        <v>22942.010900000001</v>
      </c>
      <c r="P97">
        <f t="shared" si="29"/>
        <v>24066.474299999998</v>
      </c>
      <c r="Q97">
        <f t="shared" si="30"/>
        <v>6993.7879000000003</v>
      </c>
      <c r="R97" s="22">
        <f t="shared" si="33"/>
        <v>3.867628416969659E-3</v>
      </c>
      <c r="S97">
        <f t="shared" si="34"/>
        <v>5.6009085805109422E-3</v>
      </c>
      <c r="T97">
        <f t="shared" si="35"/>
        <v>5.3931543936015453E-3</v>
      </c>
      <c r="U97" s="25">
        <f t="shared" si="36"/>
        <v>5.7061820033599588E-3</v>
      </c>
      <c r="V97" s="33">
        <f t="shared" si="31"/>
        <v>8.5945716884461439E-4</v>
      </c>
      <c r="W97" s="36">
        <f t="shared" si="32"/>
        <v>5.1419683486105261E-3</v>
      </c>
      <c r="X97" s="41">
        <f t="shared" si="37"/>
        <v>0.16714555799956621</v>
      </c>
      <c r="Y97" s="37">
        <f t="shared" si="38"/>
        <v>7.2692213016595552E-3</v>
      </c>
      <c r="Z97" s="30">
        <f t="shared" si="39"/>
        <v>0.15987633669790666</v>
      </c>
    </row>
    <row r="98" spans="1:26" x14ac:dyDescent="0.25">
      <c r="A98" s="1" t="s">
        <v>55</v>
      </c>
      <c r="B98" s="2">
        <v>6490.2791999999999</v>
      </c>
      <c r="C98" s="2">
        <v>6858.5057999999999</v>
      </c>
      <c r="D98" s="2">
        <v>3201.933</v>
      </c>
      <c r="E98" s="2">
        <v>7843.2474000000002</v>
      </c>
      <c r="F98" s="2">
        <v>4601.7132000000001</v>
      </c>
      <c r="G98" s="2">
        <v>4399.1270000000004</v>
      </c>
      <c r="H98" s="2">
        <v>5417.0472</v>
      </c>
      <c r="I98" s="2">
        <v>6771.04</v>
      </c>
      <c r="J98" s="2">
        <v>5932.6037999999999</v>
      </c>
      <c r="K98" s="8">
        <v>1137.3751</v>
      </c>
      <c r="L98" s="2">
        <v>2332.2867999999999</v>
      </c>
      <c r="M98" s="3">
        <v>3068.3301999999999</v>
      </c>
      <c r="N98">
        <f t="shared" si="27"/>
        <v>16550.718000000001</v>
      </c>
      <c r="O98">
        <f t="shared" si="28"/>
        <v>16844.087599999999</v>
      </c>
      <c r="P98">
        <f t="shared" si="29"/>
        <v>18120.690999999999</v>
      </c>
      <c r="Q98">
        <f t="shared" si="30"/>
        <v>5400.6170000000002</v>
      </c>
      <c r="R98" s="22">
        <f t="shared" si="33"/>
        <v>2.9504486237474006E-3</v>
      </c>
      <c r="S98">
        <f t="shared" si="34"/>
        <v>4.1122025083563159E-3</v>
      </c>
      <c r="T98">
        <f t="shared" si="35"/>
        <v>4.0607395609146609E-3</v>
      </c>
      <c r="U98" s="25">
        <f t="shared" si="36"/>
        <v>4.4063251521310577E-3</v>
      </c>
      <c r="V98" s="33">
        <f t="shared" si="31"/>
        <v>6.3969917961849594E-4</v>
      </c>
      <c r="W98" s="36">
        <f t="shared" si="32"/>
        <v>3.882428961287359E-3</v>
      </c>
      <c r="X98" s="41">
        <f t="shared" si="37"/>
        <v>0.16476777450330493</v>
      </c>
      <c r="Y98" s="37">
        <f t="shared" si="38"/>
        <v>8.3832492143050691E-3</v>
      </c>
      <c r="Z98" s="30">
        <f t="shared" si="39"/>
        <v>0.15638452528899988</v>
      </c>
    </row>
    <row r="99" spans="1:26" x14ac:dyDescent="0.25">
      <c r="A99" s="1" t="s">
        <v>44</v>
      </c>
      <c r="B99" s="2">
        <v>24920.028600000001</v>
      </c>
      <c r="C99" s="2">
        <v>21442.6466</v>
      </c>
      <c r="D99" s="2">
        <v>10260.5643</v>
      </c>
      <c r="E99" s="2">
        <v>25669.771400000001</v>
      </c>
      <c r="F99" s="2">
        <v>15660.990900000001</v>
      </c>
      <c r="G99" s="2">
        <v>13217.7911</v>
      </c>
      <c r="H99" s="2">
        <v>16881.078600000001</v>
      </c>
      <c r="I99" s="2">
        <v>23636.527399999999</v>
      </c>
      <c r="J99" s="2">
        <v>17058.6571</v>
      </c>
      <c r="K99" s="8">
        <v>3313.1269000000002</v>
      </c>
      <c r="L99" s="2">
        <v>8611.6656999999996</v>
      </c>
      <c r="M99" s="3">
        <v>9465.2371000000003</v>
      </c>
      <c r="N99">
        <f t="shared" ref="N99:N130" si="40">SUM(B99:D99)</f>
        <v>56623.239499999996</v>
      </c>
      <c r="O99">
        <f t="shared" ref="O99:O130" si="41">SUM(E99:G99)</f>
        <v>54548.553400000004</v>
      </c>
      <c r="P99">
        <f t="shared" ref="P99:P130" si="42">SUM(H99:J99)</f>
        <v>57576.263099999996</v>
      </c>
      <c r="Q99">
        <f t="shared" ref="Q99:Q130" si="43">SUM(L99:M99)</f>
        <v>18076.9028</v>
      </c>
      <c r="R99" s="22">
        <f t="shared" si="33"/>
        <v>1.0094061118973475E-2</v>
      </c>
      <c r="S99">
        <f t="shared" si="34"/>
        <v>1.3317117759390451E-2</v>
      </c>
      <c r="T99">
        <f t="shared" si="35"/>
        <v>1.2902499653009977E-2</v>
      </c>
      <c r="U99" s="25">
        <f t="shared" si="36"/>
        <v>1.4748816937077438E-2</v>
      </c>
      <c r="V99" s="33">
        <f t="shared" ref="V99:V130" si="44">STDEV(R99:U99)</f>
        <v>1.9487759204165429E-3</v>
      </c>
      <c r="W99" s="36">
        <f t="shared" ref="W99:W130" si="45">AVERAGE(R99:U99)</f>
        <v>1.2765623867112837E-2</v>
      </c>
      <c r="X99" s="41">
        <f t="shared" si="37"/>
        <v>0.15265810278470093</v>
      </c>
      <c r="Y99" s="37">
        <f t="shared" si="38"/>
        <v>4.6271390225318624E-3</v>
      </c>
      <c r="Z99" s="30">
        <f t="shared" si="39"/>
        <v>0.14803096376216907</v>
      </c>
    </row>
    <row r="100" spans="1:26" x14ac:dyDescent="0.25">
      <c r="A100" s="1" t="s">
        <v>120</v>
      </c>
      <c r="B100" s="2">
        <v>16788.796999999999</v>
      </c>
      <c r="C100" s="2">
        <v>13276.4264</v>
      </c>
      <c r="D100" s="2">
        <v>6268.9390999999996</v>
      </c>
      <c r="E100" s="2">
        <v>14379.9609</v>
      </c>
      <c r="F100" s="2">
        <v>9418.5275999999994</v>
      </c>
      <c r="G100" s="2">
        <v>9813.5503000000008</v>
      </c>
      <c r="H100" s="2">
        <v>12566.742399999999</v>
      </c>
      <c r="I100" s="2">
        <v>15823.3115</v>
      </c>
      <c r="J100" s="2">
        <v>13259.4848</v>
      </c>
      <c r="K100" s="8">
        <v>2777.1885000000002</v>
      </c>
      <c r="L100" s="2">
        <v>5356.4211999999998</v>
      </c>
      <c r="M100" s="3">
        <v>4114</v>
      </c>
      <c r="N100">
        <f t="shared" si="40"/>
        <v>36334.162499999999</v>
      </c>
      <c r="O100">
        <f t="shared" si="41"/>
        <v>33612.038800000002</v>
      </c>
      <c r="P100">
        <f t="shared" si="42"/>
        <v>41649.538699999997</v>
      </c>
      <c r="Q100">
        <f t="shared" si="43"/>
        <v>9470.4212000000007</v>
      </c>
      <c r="R100" s="22">
        <f t="shared" ref="R100:R131" si="46">N100/N$3</f>
        <v>6.4771860497616716E-3</v>
      </c>
      <c r="S100">
        <f t="shared" ref="S100:S131" si="47">O100/O$3</f>
        <v>8.2058175869573272E-3</v>
      </c>
      <c r="T100">
        <f t="shared" ref="T100:T131" si="48">P100/P$3</f>
        <v>9.3334150167306631E-3</v>
      </c>
      <c r="U100" s="25">
        <f t="shared" ref="U100:U131" si="49">Q100/Q$3</f>
        <v>7.7268495682688105E-3</v>
      </c>
      <c r="V100" s="33">
        <f t="shared" si="44"/>
        <v>1.1828570172600843E-3</v>
      </c>
      <c r="W100" s="36">
        <f t="shared" si="45"/>
        <v>7.935817055429617E-3</v>
      </c>
      <c r="X100" s="41">
        <f t="shared" ref="X100:X131" si="50">V100/W100</f>
        <v>0.14905295938630336</v>
      </c>
      <c r="Y100" s="37">
        <f t="shared" ref="Y100:Y131" si="51">SQRT(4/(SUM(N100:Q100)))</f>
        <v>5.7480244886252713E-3</v>
      </c>
      <c r="Z100" s="30">
        <f t="shared" ref="Z100:Z131" si="52">X100-Y100</f>
        <v>0.14330493489767809</v>
      </c>
    </row>
    <row r="101" spans="1:26" x14ac:dyDescent="0.25">
      <c r="A101" s="1" t="s">
        <v>24</v>
      </c>
      <c r="B101" s="2">
        <v>4667.6220000000003</v>
      </c>
      <c r="C101" s="2">
        <v>4228.1679999999997</v>
      </c>
      <c r="D101" s="2">
        <v>1932.1243999999999</v>
      </c>
      <c r="E101" s="2">
        <v>4759.9488000000001</v>
      </c>
      <c r="F101" s="2">
        <v>3037.1851999999999</v>
      </c>
      <c r="G101" s="2">
        <v>2745.4679999999998</v>
      </c>
      <c r="H101" s="2">
        <v>3128.89</v>
      </c>
      <c r="I101" s="2">
        <v>4971.1736000000001</v>
      </c>
      <c r="J101" s="2">
        <v>2270.6799999999998</v>
      </c>
      <c r="K101" s="8">
        <v>1795.0572</v>
      </c>
      <c r="L101" s="2">
        <v>1302.0039999999999</v>
      </c>
      <c r="M101" s="3">
        <v>2080.94</v>
      </c>
      <c r="N101">
        <f t="shared" si="40"/>
        <v>10827.914400000001</v>
      </c>
      <c r="O101">
        <f t="shared" si="41"/>
        <v>10542.601999999999</v>
      </c>
      <c r="P101">
        <f t="shared" si="42"/>
        <v>10370.7436</v>
      </c>
      <c r="Q101">
        <f t="shared" si="43"/>
        <v>3382.944</v>
      </c>
      <c r="R101" s="22">
        <f t="shared" si="46"/>
        <v>1.9302609795861824E-3</v>
      </c>
      <c r="S101">
        <f t="shared" si="47"/>
        <v>2.573800102357715E-3</v>
      </c>
      <c r="T101">
        <f t="shared" si="48"/>
        <v>2.3240222358309921E-3</v>
      </c>
      <c r="U101" s="25">
        <f t="shared" si="49"/>
        <v>2.7601200447006052E-3</v>
      </c>
      <c r="V101" s="33">
        <f t="shared" si="44"/>
        <v>3.5883399130979372E-4</v>
      </c>
      <c r="W101" s="36">
        <f t="shared" si="45"/>
        <v>2.3970508406188735E-3</v>
      </c>
      <c r="X101" s="41">
        <f t="shared" si="50"/>
        <v>0.14969811454526744</v>
      </c>
      <c r="Y101" s="37">
        <f t="shared" si="51"/>
        <v>1.0671531489634796E-2</v>
      </c>
      <c r="Z101" s="30">
        <f t="shared" si="52"/>
        <v>0.13902658305563265</v>
      </c>
    </row>
    <row r="102" spans="1:26" x14ac:dyDescent="0.25">
      <c r="A102" s="1" t="s">
        <v>202</v>
      </c>
      <c r="B102" s="2">
        <v>7871.5856999999996</v>
      </c>
      <c r="C102" s="2">
        <v>5312.1788999999999</v>
      </c>
      <c r="D102" s="2">
        <v>2603.3489</v>
      </c>
      <c r="E102" s="2">
        <v>7003.99</v>
      </c>
      <c r="F102" s="2">
        <v>4587.1571000000004</v>
      </c>
      <c r="G102" s="2">
        <v>4248.3243000000002</v>
      </c>
      <c r="H102" s="2">
        <v>6043.7642999999998</v>
      </c>
      <c r="I102" s="2">
        <v>6389.8714</v>
      </c>
      <c r="J102" s="2">
        <v>2697.6286</v>
      </c>
      <c r="K102" s="8">
        <v>924.01289999999995</v>
      </c>
      <c r="L102" s="2">
        <v>2361.9229</v>
      </c>
      <c r="M102" s="3">
        <v>2381.2085999999999</v>
      </c>
      <c r="N102">
        <f t="shared" si="40"/>
        <v>15787.113499999999</v>
      </c>
      <c r="O102">
        <f t="shared" si="41"/>
        <v>15839.4714</v>
      </c>
      <c r="P102">
        <f t="shared" si="42"/>
        <v>15131.264299999999</v>
      </c>
      <c r="Q102">
        <f t="shared" si="43"/>
        <v>4743.1314999999995</v>
      </c>
      <c r="R102" s="22">
        <f t="shared" si="46"/>
        <v>2.8143230583119717E-3</v>
      </c>
      <c r="S102">
        <f t="shared" si="47"/>
        <v>3.866942251126629E-3</v>
      </c>
      <c r="T102">
        <f t="shared" si="48"/>
        <v>3.3908267377698613E-3</v>
      </c>
      <c r="U102" s="25">
        <f t="shared" si="49"/>
        <v>3.8698873903324584E-3</v>
      </c>
      <c r="V102" s="33">
        <f t="shared" si="44"/>
        <v>5.0089698552378207E-4</v>
      </c>
      <c r="W102" s="36">
        <f t="shared" si="45"/>
        <v>3.4854948593852297E-3</v>
      </c>
      <c r="X102" s="41">
        <f t="shared" si="50"/>
        <v>0.1437090013703621</v>
      </c>
      <c r="Y102" s="37">
        <f t="shared" si="51"/>
        <v>8.8129690737397317E-3</v>
      </c>
      <c r="Z102" s="30">
        <f t="shared" si="52"/>
        <v>0.13489603229662236</v>
      </c>
    </row>
    <row r="103" spans="1:26" x14ac:dyDescent="0.25">
      <c r="A103" s="1" t="s">
        <v>152</v>
      </c>
      <c r="B103" s="2">
        <v>11505.0645</v>
      </c>
      <c r="C103" s="2">
        <v>9553.5750000000007</v>
      </c>
      <c r="D103" s="2">
        <v>4570.8125</v>
      </c>
      <c r="E103" s="2">
        <v>12483.322899999999</v>
      </c>
      <c r="F103" s="2">
        <v>6964.9584999999997</v>
      </c>
      <c r="G103" s="2">
        <v>6147.5738000000001</v>
      </c>
      <c r="H103" s="2">
        <v>8165.7340000000004</v>
      </c>
      <c r="I103" s="2">
        <v>11881.1626</v>
      </c>
      <c r="J103" s="2">
        <v>6249.2057000000004</v>
      </c>
      <c r="K103" s="8">
        <v>0</v>
      </c>
      <c r="L103" s="2">
        <v>3017.395</v>
      </c>
      <c r="M103" s="3">
        <v>4731.2772999999997</v>
      </c>
      <c r="N103">
        <f t="shared" si="40"/>
        <v>25629.452000000001</v>
      </c>
      <c r="O103">
        <f t="shared" si="41"/>
        <v>25595.855199999998</v>
      </c>
      <c r="P103">
        <f t="shared" si="42"/>
        <v>26296.102299999999</v>
      </c>
      <c r="Q103">
        <f t="shared" si="43"/>
        <v>7748.6723000000002</v>
      </c>
      <c r="R103" s="22">
        <f t="shared" si="46"/>
        <v>4.5688882730525685E-3</v>
      </c>
      <c r="S103">
        <f t="shared" si="47"/>
        <v>6.2488003183363318E-3</v>
      </c>
      <c r="T103">
        <f t="shared" si="48"/>
        <v>5.892800826826583E-3</v>
      </c>
      <c r="U103" s="25">
        <f t="shared" si="49"/>
        <v>6.3220868376911779E-3</v>
      </c>
      <c r="V103" s="33">
        <f t="shared" si="44"/>
        <v>8.1470583484568085E-4</v>
      </c>
      <c r="W103" s="36">
        <f t="shared" si="45"/>
        <v>5.7581440639766657E-3</v>
      </c>
      <c r="X103" s="41">
        <f t="shared" si="50"/>
        <v>0.14148757408529164</v>
      </c>
      <c r="Y103" s="37">
        <f t="shared" si="51"/>
        <v>6.8490708039967334E-3</v>
      </c>
      <c r="Z103" s="30">
        <f t="shared" si="52"/>
        <v>0.1346385032812949</v>
      </c>
    </row>
    <row r="104" spans="1:26" x14ac:dyDescent="0.25">
      <c r="A104" s="1" t="s">
        <v>77</v>
      </c>
      <c r="B104" s="2">
        <v>0</v>
      </c>
      <c r="C104" s="2">
        <v>0</v>
      </c>
      <c r="D104" s="2">
        <v>1.1468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8">
        <v>0</v>
      </c>
      <c r="L104" s="2">
        <v>0</v>
      </c>
      <c r="M104" s="3">
        <v>0</v>
      </c>
      <c r="N104">
        <f t="shared" si="40"/>
        <v>1.1468</v>
      </c>
      <c r="O104">
        <f t="shared" si="41"/>
        <v>0</v>
      </c>
      <c r="P104">
        <f t="shared" si="42"/>
        <v>0</v>
      </c>
      <c r="Q104">
        <f t="shared" si="43"/>
        <v>0</v>
      </c>
      <c r="R104" s="22">
        <f t="shared" si="46"/>
        <v>2.0443671880056917E-7</v>
      </c>
      <c r="S104">
        <f t="shared" si="47"/>
        <v>0</v>
      </c>
      <c r="T104">
        <f t="shared" si="48"/>
        <v>0</v>
      </c>
      <c r="U104" s="25">
        <f t="shared" si="49"/>
        <v>0</v>
      </c>
      <c r="V104" s="33">
        <f t="shared" si="44"/>
        <v>1.0221835940028458E-7</v>
      </c>
      <c r="W104" s="36">
        <f t="shared" si="45"/>
        <v>5.1109179700142292E-8</v>
      </c>
      <c r="X104" s="41">
        <f t="shared" si="50"/>
        <v>2</v>
      </c>
      <c r="Y104" s="37">
        <f t="shared" si="51"/>
        <v>1.8676098402828818</v>
      </c>
      <c r="Z104" s="30">
        <f t="shared" si="52"/>
        <v>0.13239015971711821</v>
      </c>
    </row>
    <row r="105" spans="1:26" x14ac:dyDescent="0.25">
      <c r="A105" s="1" t="s">
        <v>157</v>
      </c>
      <c r="B105" s="2">
        <v>875.53779999999995</v>
      </c>
      <c r="C105" s="2">
        <v>678.61040000000003</v>
      </c>
      <c r="D105" s="2">
        <v>326.71929999999998</v>
      </c>
      <c r="E105" s="2">
        <v>400.24639999999999</v>
      </c>
      <c r="F105" s="2">
        <v>301.72620000000001</v>
      </c>
      <c r="G105" s="2">
        <v>219.81440000000001</v>
      </c>
      <c r="H105" s="2">
        <v>332.80560000000003</v>
      </c>
      <c r="I105" s="2">
        <v>430.16309999999999</v>
      </c>
      <c r="J105" s="2">
        <v>598.24440000000004</v>
      </c>
      <c r="K105" s="8">
        <v>638.01490000000001</v>
      </c>
      <c r="L105" s="2">
        <v>201.7089</v>
      </c>
      <c r="M105" s="3">
        <v>157.28219999999999</v>
      </c>
      <c r="N105">
        <f t="shared" si="40"/>
        <v>1880.8675000000001</v>
      </c>
      <c r="O105">
        <f t="shared" si="41"/>
        <v>921.78700000000003</v>
      </c>
      <c r="P105">
        <f t="shared" si="42"/>
        <v>1361.2130999999999</v>
      </c>
      <c r="Q105">
        <f t="shared" si="43"/>
        <v>358.99109999999996</v>
      </c>
      <c r="R105" s="22">
        <f t="shared" si="46"/>
        <v>3.3529680868384158E-4</v>
      </c>
      <c r="S105">
        <f t="shared" si="47"/>
        <v>2.2503889219682306E-4</v>
      </c>
      <c r="T105">
        <f t="shared" si="48"/>
        <v>3.0503979599924114E-4</v>
      </c>
      <c r="U105" s="25">
        <f t="shared" si="49"/>
        <v>2.9289829538387848E-4</v>
      </c>
      <c r="V105" s="33">
        <f t="shared" si="44"/>
        <v>4.6567503102128991E-5</v>
      </c>
      <c r="W105" s="36">
        <f t="shared" si="45"/>
        <v>2.8956844806594603E-4</v>
      </c>
      <c r="X105" s="41">
        <f t="shared" si="50"/>
        <v>0.16081691017497787</v>
      </c>
      <c r="Y105" s="37">
        <f t="shared" si="51"/>
        <v>2.9738803113361169E-2</v>
      </c>
      <c r="Z105" s="30">
        <f t="shared" si="52"/>
        <v>0.13107810706161671</v>
      </c>
    </row>
    <row r="106" spans="1:26" x14ac:dyDescent="0.25">
      <c r="A106" s="1" t="s">
        <v>33</v>
      </c>
      <c r="B106" s="2">
        <v>16535.25</v>
      </c>
      <c r="C106" s="2">
        <v>10863.3691</v>
      </c>
      <c r="D106" s="2">
        <v>5142.6196</v>
      </c>
      <c r="E106" s="2">
        <v>13139.607</v>
      </c>
      <c r="F106" s="2">
        <v>8768.6427000000003</v>
      </c>
      <c r="G106" s="2">
        <v>9408.9207000000006</v>
      </c>
      <c r="H106" s="2">
        <v>12246.397199999999</v>
      </c>
      <c r="I106" s="2">
        <v>13919.040499999999</v>
      </c>
      <c r="J106" s="2">
        <v>5368.5047000000004</v>
      </c>
      <c r="K106" s="8">
        <v>2579.7381</v>
      </c>
      <c r="L106" s="2">
        <v>4221.0317999999997</v>
      </c>
      <c r="M106" s="3">
        <v>3568.5495000000001</v>
      </c>
      <c r="N106">
        <f t="shared" si="40"/>
        <v>32541.238700000002</v>
      </c>
      <c r="O106">
        <f t="shared" si="41"/>
        <v>31317.170400000003</v>
      </c>
      <c r="P106">
        <f t="shared" si="42"/>
        <v>31533.9424</v>
      </c>
      <c r="Q106">
        <f t="shared" si="43"/>
        <v>7789.5812999999998</v>
      </c>
      <c r="R106" s="22">
        <f t="shared" si="46"/>
        <v>5.8010324952337804E-3</v>
      </c>
      <c r="S106">
        <f t="shared" si="47"/>
        <v>7.6455638163210569E-3</v>
      </c>
      <c r="T106">
        <f t="shared" si="48"/>
        <v>7.0665697801085081E-3</v>
      </c>
      <c r="U106" s="25">
        <f t="shared" si="49"/>
        <v>6.3554642009903206E-3</v>
      </c>
      <c r="V106" s="33">
        <f t="shared" si="44"/>
        <v>8.0707998293887628E-4</v>
      </c>
      <c r="W106" s="36">
        <f t="shared" si="45"/>
        <v>6.7171575731634165E-3</v>
      </c>
      <c r="X106" s="41">
        <f t="shared" si="50"/>
        <v>0.12015200985657173</v>
      </c>
      <c r="Y106" s="37">
        <f t="shared" si="51"/>
        <v>6.2262731035950892E-3</v>
      </c>
      <c r="Z106" s="30">
        <f t="shared" si="52"/>
        <v>0.11392573675297664</v>
      </c>
    </row>
    <row r="107" spans="1:26" x14ac:dyDescent="0.25">
      <c r="A107" s="1" t="s">
        <v>81</v>
      </c>
      <c r="B107" s="2">
        <v>4602.5635000000002</v>
      </c>
      <c r="C107" s="2">
        <v>3395.5886</v>
      </c>
      <c r="D107" s="2">
        <v>1581.5476000000001</v>
      </c>
      <c r="E107" s="2">
        <v>4118.5740999999998</v>
      </c>
      <c r="F107" s="2">
        <v>2227.7319000000002</v>
      </c>
      <c r="G107" s="2">
        <v>2222.1653999999999</v>
      </c>
      <c r="H107" s="2">
        <v>2795.8649</v>
      </c>
      <c r="I107" s="2">
        <v>4009.1972999999998</v>
      </c>
      <c r="J107" s="2">
        <v>2128.5945999999999</v>
      </c>
      <c r="K107" s="8">
        <v>531.09730000000002</v>
      </c>
      <c r="L107" s="2">
        <v>1302.1107999999999</v>
      </c>
      <c r="M107" s="3">
        <v>1543.3568</v>
      </c>
      <c r="N107">
        <f t="shared" si="40"/>
        <v>9579.699700000001</v>
      </c>
      <c r="O107">
        <f t="shared" si="41"/>
        <v>8568.4714000000004</v>
      </c>
      <c r="P107">
        <f t="shared" si="42"/>
        <v>8933.6568000000007</v>
      </c>
      <c r="Q107">
        <f t="shared" si="43"/>
        <v>2845.4675999999999</v>
      </c>
      <c r="R107" s="22">
        <f t="shared" si="46"/>
        <v>1.7077453555657456E-3</v>
      </c>
      <c r="S107">
        <f t="shared" si="47"/>
        <v>2.0918491057870872E-3</v>
      </c>
      <c r="T107">
        <f t="shared" si="48"/>
        <v>2.001979592908145E-3</v>
      </c>
      <c r="U107" s="25">
        <f t="shared" si="49"/>
        <v>2.3215968574431395E-3</v>
      </c>
      <c r="V107" s="33">
        <f t="shared" si="44"/>
        <v>2.5395847728855149E-4</v>
      </c>
      <c r="W107" s="36">
        <f t="shared" si="45"/>
        <v>2.0307927279260294E-3</v>
      </c>
      <c r="X107" s="41">
        <f t="shared" si="50"/>
        <v>0.12505386384158937</v>
      </c>
      <c r="Y107" s="37">
        <f t="shared" si="51"/>
        <v>1.1561022854823615E-2</v>
      </c>
      <c r="Z107" s="30">
        <f t="shared" si="52"/>
        <v>0.11349284098676575</v>
      </c>
    </row>
    <row r="108" spans="1:26" x14ac:dyDescent="0.25">
      <c r="A108" s="1" t="s">
        <v>27</v>
      </c>
      <c r="B108" s="2">
        <v>48497.862500000003</v>
      </c>
      <c r="C108" s="2">
        <v>41070.230000000003</v>
      </c>
      <c r="D108" s="2">
        <v>19871.657500000001</v>
      </c>
      <c r="E108" s="2">
        <v>44353.27</v>
      </c>
      <c r="F108" s="2">
        <v>25209.84</v>
      </c>
      <c r="G108" s="2">
        <v>26123.119999999999</v>
      </c>
      <c r="H108" s="2">
        <v>28320.9375</v>
      </c>
      <c r="I108" s="2">
        <v>41559.71</v>
      </c>
      <c r="J108" s="2">
        <v>35900.5</v>
      </c>
      <c r="K108" s="8">
        <v>4783.8024999999998</v>
      </c>
      <c r="L108" s="2">
        <v>14547.7</v>
      </c>
      <c r="M108" s="3">
        <v>17209.025000000001</v>
      </c>
      <c r="N108">
        <f t="shared" si="40"/>
        <v>109439.75</v>
      </c>
      <c r="O108">
        <f t="shared" si="41"/>
        <v>95686.23</v>
      </c>
      <c r="P108">
        <f t="shared" si="42"/>
        <v>105781.14749999999</v>
      </c>
      <c r="Q108">
        <f t="shared" si="43"/>
        <v>31756.725000000002</v>
      </c>
      <c r="R108" s="22">
        <f t="shared" si="46"/>
        <v>1.9509507670347568E-2</v>
      </c>
      <c r="S108">
        <f t="shared" si="47"/>
        <v>2.3360194055340785E-2</v>
      </c>
      <c r="T108">
        <f t="shared" si="48"/>
        <v>2.3704928827062887E-2</v>
      </c>
      <c r="U108" s="25">
        <f t="shared" si="49"/>
        <v>2.5910086961695149E-2</v>
      </c>
      <c r="V108" s="33">
        <f t="shared" si="44"/>
        <v>2.6595782541294585E-3</v>
      </c>
      <c r="W108" s="36">
        <f t="shared" si="45"/>
        <v>2.3121179378611599E-2</v>
      </c>
      <c r="X108" s="41">
        <f t="shared" si="50"/>
        <v>0.11502779380664807</v>
      </c>
      <c r="Y108" s="37">
        <f t="shared" si="51"/>
        <v>3.4166134721514215E-3</v>
      </c>
      <c r="Z108" s="30">
        <f t="shared" si="52"/>
        <v>0.11161118033449664</v>
      </c>
    </row>
    <row r="109" spans="1:26" x14ac:dyDescent="0.25">
      <c r="A109" s="1" t="s">
        <v>50</v>
      </c>
      <c r="B109" s="2">
        <v>14272.575000000001</v>
      </c>
      <c r="C109" s="2">
        <v>10980.166499999999</v>
      </c>
      <c r="D109" s="2">
        <v>5334.6589000000004</v>
      </c>
      <c r="E109" s="2">
        <v>12252.418900000001</v>
      </c>
      <c r="F109" s="2">
        <v>7740.6388999999999</v>
      </c>
      <c r="G109" s="2">
        <v>7012.1747999999998</v>
      </c>
      <c r="H109" s="2">
        <v>8564.7685000000001</v>
      </c>
      <c r="I109" s="2">
        <v>12399.602800000001</v>
      </c>
      <c r="J109" s="2">
        <v>7703.7592999999997</v>
      </c>
      <c r="K109" s="8">
        <v>1884.6153999999999</v>
      </c>
      <c r="L109" s="2">
        <v>4214.1111000000001</v>
      </c>
      <c r="M109" s="3">
        <v>4701.5037000000002</v>
      </c>
      <c r="N109">
        <f t="shared" si="40"/>
        <v>30587.400399999999</v>
      </c>
      <c r="O109">
        <f t="shared" si="41"/>
        <v>27005.232600000003</v>
      </c>
      <c r="P109">
        <f t="shared" si="42"/>
        <v>28668.130599999997</v>
      </c>
      <c r="Q109">
        <f t="shared" si="43"/>
        <v>8915.6147999999994</v>
      </c>
      <c r="R109" s="22">
        <f t="shared" si="46"/>
        <v>5.4527273931070956E-3</v>
      </c>
      <c r="S109">
        <f t="shared" si="47"/>
        <v>6.592876258638419E-3</v>
      </c>
      <c r="T109">
        <f t="shared" si="48"/>
        <v>6.4243583241327916E-3</v>
      </c>
      <c r="U109" s="25">
        <f t="shared" si="49"/>
        <v>7.2741869567776989E-3</v>
      </c>
      <c r="V109" s="33">
        <f t="shared" si="44"/>
        <v>7.5147146265940122E-4</v>
      </c>
      <c r="W109" s="36">
        <f t="shared" si="45"/>
        <v>6.4360372331640006E-3</v>
      </c>
      <c r="X109" s="41">
        <f t="shared" si="50"/>
        <v>0.11675996198206776</v>
      </c>
      <c r="Y109" s="37">
        <f t="shared" si="51"/>
        <v>6.4828415663552774E-3</v>
      </c>
      <c r="Z109" s="30">
        <f t="shared" si="52"/>
        <v>0.11027712041571248</v>
      </c>
    </row>
    <row r="110" spans="1:26" x14ac:dyDescent="0.25">
      <c r="A110" s="1" t="s">
        <v>23</v>
      </c>
      <c r="B110" s="2">
        <v>10045.9013</v>
      </c>
      <c r="C110" s="2">
        <v>6256.0392000000002</v>
      </c>
      <c r="D110" s="2">
        <v>2904.0207999999998</v>
      </c>
      <c r="E110" s="2">
        <v>6054.2309999999998</v>
      </c>
      <c r="F110" s="2">
        <v>3571.8371999999999</v>
      </c>
      <c r="G110" s="2">
        <v>4247.0092000000004</v>
      </c>
      <c r="H110" s="2">
        <v>4140.5321000000004</v>
      </c>
      <c r="I110" s="2">
        <v>7210.5838000000003</v>
      </c>
      <c r="J110" s="2">
        <v>4352.4871999999996</v>
      </c>
      <c r="K110" s="8">
        <v>2626.9526000000001</v>
      </c>
      <c r="L110" s="2">
        <v>3419.1</v>
      </c>
      <c r="M110" s="3">
        <v>1856.7744</v>
      </c>
      <c r="N110">
        <f t="shared" si="40"/>
        <v>19205.961299999999</v>
      </c>
      <c r="O110">
        <f t="shared" si="41"/>
        <v>13873.0774</v>
      </c>
      <c r="P110">
        <f t="shared" si="42"/>
        <v>15703.6031</v>
      </c>
      <c r="Q110">
        <f t="shared" si="43"/>
        <v>5275.8743999999997</v>
      </c>
      <c r="R110" s="22">
        <f t="shared" si="46"/>
        <v>3.4237911663609292E-3</v>
      </c>
      <c r="S110">
        <f t="shared" si="47"/>
        <v>3.3868800161607642E-3</v>
      </c>
      <c r="T110">
        <f t="shared" si="48"/>
        <v>3.5190844740452844E-3</v>
      </c>
      <c r="U110" s="25">
        <f t="shared" si="49"/>
        <v>4.3045485484722121E-3</v>
      </c>
      <c r="V110" s="33">
        <f t="shared" si="44"/>
        <v>4.3423536050324351E-4</v>
      </c>
      <c r="W110" s="36">
        <f t="shared" si="45"/>
        <v>3.6585760512597974E-3</v>
      </c>
      <c r="X110" s="41">
        <f t="shared" si="50"/>
        <v>0.11868971819069293</v>
      </c>
      <c r="Y110" s="37">
        <f t="shared" si="51"/>
        <v>8.6019702293386197E-3</v>
      </c>
      <c r="Z110" s="30">
        <f t="shared" si="52"/>
        <v>0.11008774796135432</v>
      </c>
    </row>
    <row r="111" spans="1:26" x14ac:dyDescent="0.25">
      <c r="A111" s="1" t="s">
        <v>200</v>
      </c>
      <c r="B111" s="2">
        <v>4256.1365999999998</v>
      </c>
      <c r="C111" s="2">
        <v>2282.1707000000001</v>
      </c>
      <c r="D111" s="2">
        <v>1149.4202</v>
      </c>
      <c r="E111" s="2">
        <v>2648.9090000000001</v>
      </c>
      <c r="F111" s="2">
        <v>1860.9940999999999</v>
      </c>
      <c r="G111" s="2">
        <v>1694.6026999999999</v>
      </c>
      <c r="H111" s="2">
        <v>2337.6768000000002</v>
      </c>
      <c r="I111" s="2">
        <v>1592.6210000000001</v>
      </c>
      <c r="J111" s="2">
        <v>1276.5121999999999</v>
      </c>
      <c r="K111" s="8">
        <v>74.479799999999997</v>
      </c>
      <c r="L111" s="2">
        <v>1084.4854</v>
      </c>
      <c r="M111" s="3">
        <v>805.28779999999995</v>
      </c>
      <c r="N111">
        <f t="shared" si="40"/>
        <v>7687.7275000000009</v>
      </c>
      <c r="O111">
        <f t="shared" si="41"/>
        <v>6204.505799999999</v>
      </c>
      <c r="P111">
        <f t="shared" si="42"/>
        <v>5206.8100000000004</v>
      </c>
      <c r="Q111">
        <f t="shared" si="43"/>
        <v>1889.7732000000001</v>
      </c>
      <c r="R111" s="22">
        <f t="shared" si="46"/>
        <v>1.3704689441340276E-3</v>
      </c>
      <c r="S111">
        <f t="shared" si="47"/>
        <v>1.514726408444427E-3</v>
      </c>
      <c r="T111">
        <f t="shared" si="48"/>
        <v>1.1668152916004179E-3</v>
      </c>
      <c r="U111" s="25">
        <f t="shared" si="49"/>
        <v>1.5418525666573276E-3</v>
      </c>
      <c r="V111" s="33">
        <f t="shared" si="44"/>
        <v>1.7177706085551327E-4</v>
      </c>
      <c r="W111" s="36">
        <f t="shared" si="45"/>
        <v>1.39846580270905E-3</v>
      </c>
      <c r="X111" s="41">
        <f t="shared" si="50"/>
        <v>0.1228325072538448</v>
      </c>
      <c r="Y111" s="37">
        <f t="shared" si="51"/>
        <v>1.3804987583010431E-2</v>
      </c>
      <c r="Z111" s="30">
        <f t="shared" si="52"/>
        <v>0.10902751967083436</v>
      </c>
    </row>
    <row r="112" spans="1:26" x14ac:dyDescent="0.25">
      <c r="A112" s="1" t="s">
        <v>52</v>
      </c>
      <c r="B112" s="2">
        <v>10125.372499999999</v>
      </c>
      <c r="C112" s="2">
        <v>7264.6009999999997</v>
      </c>
      <c r="D112" s="2">
        <v>3492.8339999999998</v>
      </c>
      <c r="E112" s="2">
        <v>8064.3104999999996</v>
      </c>
      <c r="F112" s="2">
        <v>4988.6594999999998</v>
      </c>
      <c r="G112" s="2">
        <v>3894.6628000000001</v>
      </c>
      <c r="H112" s="2">
        <v>5159.5749999999998</v>
      </c>
      <c r="I112" s="2">
        <v>8153.6812</v>
      </c>
      <c r="J112" s="2">
        <v>3911.3</v>
      </c>
      <c r="K112" s="8">
        <v>1541.9462000000001</v>
      </c>
      <c r="L112" s="2">
        <v>2888.23</v>
      </c>
      <c r="M112" s="3">
        <v>2946.9475000000002</v>
      </c>
      <c r="N112">
        <f t="shared" si="40"/>
        <v>20882.807499999999</v>
      </c>
      <c r="O112">
        <f t="shared" si="41"/>
        <v>16947.632799999999</v>
      </c>
      <c r="P112">
        <f t="shared" si="42"/>
        <v>17224.556199999999</v>
      </c>
      <c r="Q112">
        <f t="shared" si="43"/>
        <v>5835.1774999999998</v>
      </c>
      <c r="R112" s="22">
        <f t="shared" si="46"/>
        <v>3.7227176880396903E-3</v>
      </c>
      <c r="S112">
        <f t="shared" si="47"/>
        <v>4.1374813386070124E-3</v>
      </c>
      <c r="T112">
        <f t="shared" si="48"/>
        <v>3.8599210582277413E-3</v>
      </c>
      <c r="U112" s="25">
        <f t="shared" si="49"/>
        <v>4.7608799856385343E-3</v>
      </c>
      <c r="V112" s="33">
        <f t="shared" si="44"/>
        <v>4.6061798868700658E-4</v>
      </c>
      <c r="W112" s="36">
        <f t="shared" si="45"/>
        <v>4.1202500176282441E-3</v>
      </c>
      <c r="X112" s="41">
        <f t="shared" si="50"/>
        <v>0.11179369861447241</v>
      </c>
      <c r="Y112" s="37">
        <f t="shared" si="51"/>
        <v>8.1050628727480662E-3</v>
      </c>
      <c r="Z112" s="30">
        <f t="shared" si="52"/>
        <v>0.10368863574172435</v>
      </c>
    </row>
    <row r="113" spans="1:26" x14ac:dyDescent="0.25">
      <c r="A113" s="1" t="s">
        <v>98</v>
      </c>
      <c r="B113" s="2">
        <v>19323.063300000002</v>
      </c>
      <c r="C113" s="2">
        <v>15659.918600000001</v>
      </c>
      <c r="D113" s="2">
        <v>7405.6531000000004</v>
      </c>
      <c r="E113" s="2">
        <v>17376.4624</v>
      </c>
      <c r="F113" s="2">
        <v>10548.667799999999</v>
      </c>
      <c r="G113" s="2">
        <v>11186.8578</v>
      </c>
      <c r="H113" s="2">
        <v>13511.2755</v>
      </c>
      <c r="I113" s="2">
        <v>16324.809600000001</v>
      </c>
      <c r="J113" s="2">
        <v>12714.2449</v>
      </c>
      <c r="K113" s="8">
        <v>2484.4879999999998</v>
      </c>
      <c r="L113" s="2">
        <v>5711.9694</v>
      </c>
      <c r="M113" s="3">
        <v>5921.0122000000001</v>
      </c>
      <c r="N113">
        <f t="shared" si="40"/>
        <v>42388.635000000002</v>
      </c>
      <c r="O113">
        <f t="shared" si="41"/>
        <v>39111.987999999998</v>
      </c>
      <c r="P113">
        <f t="shared" si="42"/>
        <v>42550.33</v>
      </c>
      <c r="Q113">
        <f t="shared" si="43"/>
        <v>11632.981599999999</v>
      </c>
      <c r="R113" s="22">
        <f t="shared" si="46"/>
        <v>7.5564993493503355E-3</v>
      </c>
      <c r="S113">
        <f t="shared" si="47"/>
        <v>9.5485382752582056E-3</v>
      </c>
      <c r="T113">
        <f t="shared" si="48"/>
        <v>9.535277013496558E-3</v>
      </c>
      <c r="U113" s="25">
        <f t="shared" si="49"/>
        <v>9.4912672789716056E-3</v>
      </c>
      <c r="V113" s="33">
        <f t="shared" si="44"/>
        <v>9.8456842291260046E-4</v>
      </c>
      <c r="W113" s="36">
        <f t="shared" si="45"/>
        <v>9.0328954792691773E-3</v>
      </c>
      <c r="X113" s="41">
        <f t="shared" si="50"/>
        <v>0.10899809758368406</v>
      </c>
      <c r="Y113" s="37">
        <f t="shared" si="51"/>
        <v>5.4295743086826822E-3</v>
      </c>
      <c r="Z113" s="30">
        <f t="shared" si="52"/>
        <v>0.10356852327500138</v>
      </c>
    </row>
    <row r="114" spans="1:26" x14ac:dyDescent="0.25">
      <c r="A114" s="1" t="s">
        <v>164</v>
      </c>
      <c r="B114" s="2">
        <v>30586.778699999999</v>
      </c>
      <c r="C114" s="2">
        <v>19586.2909</v>
      </c>
      <c r="D114" s="2">
        <v>9119.8047999999999</v>
      </c>
      <c r="E114" s="2">
        <v>17385.845000000001</v>
      </c>
      <c r="F114" s="2">
        <v>11602.885200000001</v>
      </c>
      <c r="G114" s="2">
        <v>14901.6479</v>
      </c>
      <c r="H114" s="2">
        <v>15337.372300000001</v>
      </c>
      <c r="I114" s="2">
        <v>22057.442800000001</v>
      </c>
      <c r="J114" s="2">
        <v>0</v>
      </c>
      <c r="K114" s="8">
        <v>0</v>
      </c>
      <c r="L114" s="2">
        <v>7562.1660000000002</v>
      </c>
      <c r="M114" s="3">
        <v>4880.2052999999996</v>
      </c>
      <c r="N114">
        <f t="shared" si="40"/>
        <v>59292.874400000001</v>
      </c>
      <c r="O114">
        <f t="shared" si="41"/>
        <v>43890.378100000002</v>
      </c>
      <c r="P114">
        <f t="shared" si="42"/>
        <v>37394.8151</v>
      </c>
      <c r="Q114">
        <f t="shared" si="43"/>
        <v>12442.371299999999</v>
      </c>
      <c r="R114" s="22">
        <f t="shared" si="46"/>
        <v>1.0569969210490292E-2</v>
      </c>
      <c r="S114">
        <f t="shared" si="47"/>
        <v>1.0715102367166931E-2</v>
      </c>
      <c r="T114">
        <f t="shared" si="48"/>
        <v>8.3799566500890581E-3</v>
      </c>
      <c r="U114" s="25">
        <f t="shared" si="49"/>
        <v>1.0151642601455279E-2</v>
      </c>
      <c r="V114" s="33">
        <f t="shared" si="44"/>
        <v>1.0763162227996404E-3</v>
      </c>
      <c r="W114" s="36">
        <f t="shared" si="45"/>
        <v>9.95416770730039E-3</v>
      </c>
      <c r="X114" s="41">
        <f t="shared" si="50"/>
        <v>0.10812719400038535</v>
      </c>
      <c r="Y114" s="37">
        <f t="shared" si="51"/>
        <v>5.1127584365357566E-3</v>
      </c>
      <c r="Z114" s="30">
        <f t="shared" si="52"/>
        <v>0.10301443556384959</v>
      </c>
    </row>
    <row r="115" spans="1:26" x14ac:dyDescent="0.25">
      <c r="A115" s="1" t="s">
        <v>128</v>
      </c>
      <c r="B115" s="2">
        <v>34637.293799999999</v>
      </c>
      <c r="C115" s="2">
        <v>24430.141899999999</v>
      </c>
      <c r="D115" s="2">
        <v>11987.803099999999</v>
      </c>
      <c r="E115" s="2">
        <v>24664.4362</v>
      </c>
      <c r="F115" s="2">
        <v>15258.875599999999</v>
      </c>
      <c r="G115" s="2">
        <v>14661.4162</v>
      </c>
      <c r="H115" s="2">
        <v>16875.093799999999</v>
      </c>
      <c r="I115" s="2">
        <v>26159.8269</v>
      </c>
      <c r="J115" s="2">
        <v>14375.25</v>
      </c>
      <c r="K115" s="8">
        <v>4937.7299999999996</v>
      </c>
      <c r="L115" s="2">
        <v>9725.8374999999996</v>
      </c>
      <c r="M115" s="3">
        <v>9542.8438000000006</v>
      </c>
      <c r="N115">
        <f t="shared" si="40"/>
        <v>71055.238800000006</v>
      </c>
      <c r="O115">
        <f t="shared" si="41"/>
        <v>54584.727999999996</v>
      </c>
      <c r="P115">
        <f t="shared" si="42"/>
        <v>57410.170700000002</v>
      </c>
      <c r="Q115">
        <f t="shared" si="43"/>
        <v>19268.6813</v>
      </c>
      <c r="R115" s="22">
        <f t="shared" si="46"/>
        <v>1.2666811888614312E-2</v>
      </c>
      <c r="S115">
        <f t="shared" si="47"/>
        <v>1.3325949183471787E-2</v>
      </c>
      <c r="T115">
        <f t="shared" si="48"/>
        <v>1.2865279329599173E-2</v>
      </c>
      <c r="U115" s="25">
        <f t="shared" si="49"/>
        <v>1.5721180572624827E-2</v>
      </c>
      <c r="V115" s="33">
        <f t="shared" si="44"/>
        <v>1.4115163651263409E-3</v>
      </c>
      <c r="W115" s="36">
        <f t="shared" si="45"/>
        <v>1.3644805243577526E-2</v>
      </c>
      <c r="X115" s="41">
        <f t="shared" si="50"/>
        <v>0.10344716102054499</v>
      </c>
      <c r="Y115" s="37">
        <f t="shared" si="51"/>
        <v>4.4464340507086109E-3</v>
      </c>
      <c r="Z115" s="30">
        <f t="shared" si="52"/>
        <v>9.9000726969836375E-2</v>
      </c>
    </row>
    <row r="116" spans="1:26" x14ac:dyDescent="0.25">
      <c r="A116" s="1" t="s">
        <v>92</v>
      </c>
      <c r="B116" s="2">
        <v>4650.0262000000002</v>
      </c>
      <c r="C116" s="2">
        <v>3407.6044999999999</v>
      </c>
      <c r="D116" s="2">
        <v>1669.3478</v>
      </c>
      <c r="E116" s="2">
        <v>3786.3498</v>
      </c>
      <c r="F116" s="2">
        <v>2372.1210000000001</v>
      </c>
      <c r="G116" s="2">
        <v>1689.6541999999999</v>
      </c>
      <c r="H116" s="2">
        <v>2631.8562000000002</v>
      </c>
      <c r="I116" s="2">
        <v>3826.5736999999999</v>
      </c>
      <c r="J116" s="2">
        <v>3296.9</v>
      </c>
      <c r="K116" s="8">
        <v>839.86620000000005</v>
      </c>
      <c r="L116" s="2">
        <v>1365.2750000000001</v>
      </c>
      <c r="M116" s="3">
        <v>1293.6025</v>
      </c>
      <c r="N116">
        <f t="shared" si="40"/>
        <v>9726.9784999999993</v>
      </c>
      <c r="O116">
        <f t="shared" si="41"/>
        <v>7848.125</v>
      </c>
      <c r="P116">
        <f t="shared" si="42"/>
        <v>9755.3299000000006</v>
      </c>
      <c r="Q116">
        <f t="shared" si="43"/>
        <v>2658.8775000000001</v>
      </c>
      <c r="R116" s="22">
        <f t="shared" si="46"/>
        <v>1.734000321227487E-3</v>
      </c>
      <c r="S116">
        <f t="shared" si="47"/>
        <v>1.915988569834671E-3</v>
      </c>
      <c r="T116">
        <f t="shared" si="48"/>
        <v>2.1861116695110396E-3</v>
      </c>
      <c r="U116" s="25">
        <f t="shared" si="49"/>
        <v>2.1693593166642526E-3</v>
      </c>
      <c r="V116" s="33">
        <f t="shared" si="44"/>
        <v>2.1689200739062983E-4</v>
      </c>
      <c r="W116" s="36">
        <f t="shared" si="45"/>
        <v>2.0013649693093626E-3</v>
      </c>
      <c r="X116" s="41">
        <f t="shared" si="50"/>
        <v>0.10837204144003559</v>
      </c>
      <c r="Y116" s="37">
        <f t="shared" si="51"/>
        <v>1.1549063051928489E-2</v>
      </c>
      <c r="Z116" s="30">
        <f t="shared" si="52"/>
        <v>9.6822978388107106E-2</v>
      </c>
    </row>
    <row r="117" spans="1:26" x14ac:dyDescent="0.25">
      <c r="A117" s="1" t="s">
        <v>70</v>
      </c>
      <c r="B117" s="2">
        <v>33318.198100000001</v>
      </c>
      <c r="C117" s="2">
        <v>21193.568500000001</v>
      </c>
      <c r="D117" s="2">
        <v>10924.355799999999</v>
      </c>
      <c r="E117" s="2">
        <v>21652.526900000001</v>
      </c>
      <c r="F117" s="2">
        <v>13931.768099999999</v>
      </c>
      <c r="G117" s="2">
        <v>12639.468500000001</v>
      </c>
      <c r="H117" s="2">
        <v>15259.4712</v>
      </c>
      <c r="I117" s="2">
        <v>21110.165400000002</v>
      </c>
      <c r="J117" s="2">
        <v>14047.230799999999</v>
      </c>
      <c r="K117" s="8">
        <v>2884.2842000000001</v>
      </c>
      <c r="L117" s="2">
        <v>9407.2769000000008</v>
      </c>
      <c r="M117" s="3">
        <v>7661.8576999999996</v>
      </c>
      <c r="N117">
        <f t="shared" si="40"/>
        <v>65436.1224</v>
      </c>
      <c r="O117">
        <f t="shared" si="41"/>
        <v>48223.763500000001</v>
      </c>
      <c r="P117">
        <f t="shared" si="42"/>
        <v>50416.867399999996</v>
      </c>
      <c r="Q117">
        <f t="shared" si="43"/>
        <v>17069.134600000001</v>
      </c>
      <c r="R117" s="22">
        <f t="shared" si="46"/>
        <v>1.1665108261674596E-2</v>
      </c>
      <c r="S117">
        <f t="shared" si="47"/>
        <v>1.1773025997981737E-2</v>
      </c>
      <c r="T117">
        <f t="shared" si="48"/>
        <v>1.1298121467253577E-2</v>
      </c>
      <c r="U117" s="25">
        <f t="shared" si="49"/>
        <v>1.3926586001764336E-2</v>
      </c>
      <c r="V117" s="33">
        <f t="shared" si="44"/>
        <v>1.1913853255205884E-3</v>
      </c>
      <c r="W117" s="36">
        <f t="shared" si="45"/>
        <v>1.2165710432168561E-2</v>
      </c>
      <c r="X117" s="41">
        <f t="shared" si="50"/>
        <v>9.792977830298577E-2</v>
      </c>
      <c r="Y117" s="37">
        <f t="shared" si="51"/>
        <v>4.6991115620445712E-3</v>
      </c>
      <c r="Z117" s="30">
        <f t="shared" si="52"/>
        <v>9.3230666740941201E-2</v>
      </c>
    </row>
    <row r="118" spans="1:26" x14ac:dyDescent="0.25">
      <c r="A118" s="1" t="s">
        <v>146</v>
      </c>
      <c r="B118" s="2">
        <v>2570.7891</v>
      </c>
      <c r="C118" s="2">
        <v>1467.4675</v>
      </c>
      <c r="D118" s="2">
        <v>819.64760000000001</v>
      </c>
      <c r="E118" s="2">
        <v>1607.0181</v>
      </c>
      <c r="F118" s="2">
        <v>1090.6959999999999</v>
      </c>
      <c r="G118" s="2">
        <v>1004.8828</v>
      </c>
      <c r="H118" s="2">
        <v>1546.4202</v>
      </c>
      <c r="I118" s="2">
        <v>1371.6542999999999</v>
      </c>
      <c r="J118" s="2">
        <v>963.3193</v>
      </c>
      <c r="K118" s="8">
        <v>504.43610000000001</v>
      </c>
      <c r="L118" s="2">
        <v>892.3261</v>
      </c>
      <c r="M118" s="3">
        <v>433.78660000000002</v>
      </c>
      <c r="N118">
        <f t="shared" si="40"/>
        <v>4857.9041999999999</v>
      </c>
      <c r="O118">
        <f t="shared" si="41"/>
        <v>3702.5969</v>
      </c>
      <c r="P118">
        <f t="shared" si="42"/>
        <v>3881.3937999999998</v>
      </c>
      <c r="Q118">
        <f t="shared" si="43"/>
        <v>1326.1127000000001</v>
      </c>
      <c r="R118" s="22">
        <f t="shared" si="46"/>
        <v>8.6600452990539232E-4</v>
      </c>
      <c r="S118">
        <f t="shared" si="47"/>
        <v>9.0392715955789273E-4</v>
      </c>
      <c r="T118">
        <f t="shared" si="48"/>
        <v>8.6979736893857355E-4</v>
      </c>
      <c r="U118" s="25">
        <f t="shared" si="49"/>
        <v>1.0819659576989868E-3</v>
      </c>
      <c r="V118" s="33">
        <f t="shared" si="44"/>
        <v>1.0245731471779252E-4</v>
      </c>
      <c r="W118" s="36">
        <f t="shared" si="45"/>
        <v>9.3042375402521129E-4</v>
      </c>
      <c r="X118" s="41">
        <f t="shared" si="50"/>
        <v>0.1101189799535323</v>
      </c>
      <c r="Y118" s="37">
        <f t="shared" si="51"/>
        <v>1.704489958827372E-2</v>
      </c>
      <c r="Z118" s="30">
        <f t="shared" si="52"/>
        <v>9.3074080365258577E-2</v>
      </c>
    </row>
    <row r="119" spans="1:26" x14ac:dyDescent="0.25">
      <c r="A119" s="1" t="s">
        <v>161</v>
      </c>
      <c r="B119" s="2">
        <v>3355.2325999999998</v>
      </c>
      <c r="C119" s="2">
        <v>2188.6648</v>
      </c>
      <c r="D119" s="2">
        <v>1081.1507999999999</v>
      </c>
      <c r="E119" s="2">
        <v>2285.1601000000001</v>
      </c>
      <c r="F119" s="2">
        <v>1486.9536000000001</v>
      </c>
      <c r="G119" s="2">
        <v>1352.6911</v>
      </c>
      <c r="H119" s="2">
        <v>1676.7816</v>
      </c>
      <c r="I119" s="2">
        <v>2182.1569</v>
      </c>
      <c r="J119" s="2">
        <v>1410.7652</v>
      </c>
      <c r="K119" s="8">
        <v>404.40780000000001</v>
      </c>
      <c r="L119" s="2">
        <v>998.45090000000005</v>
      </c>
      <c r="M119" s="3">
        <v>800.48540000000003</v>
      </c>
      <c r="N119">
        <f t="shared" si="40"/>
        <v>6625.0481999999993</v>
      </c>
      <c r="O119">
        <f t="shared" si="41"/>
        <v>5124.8047999999999</v>
      </c>
      <c r="P119">
        <f t="shared" si="42"/>
        <v>5269.7037</v>
      </c>
      <c r="Q119">
        <f t="shared" si="43"/>
        <v>1798.9363000000001</v>
      </c>
      <c r="R119" s="22">
        <f t="shared" si="46"/>
        <v>1.1810281791974336E-3</v>
      </c>
      <c r="S119">
        <f t="shared" si="47"/>
        <v>1.2511354520262938E-3</v>
      </c>
      <c r="T119">
        <f t="shared" si="48"/>
        <v>1.1809093973782991E-3</v>
      </c>
      <c r="U119" s="25">
        <f t="shared" si="49"/>
        <v>1.4677393834392593E-3</v>
      </c>
      <c r="V119" s="33">
        <f t="shared" si="44"/>
        <v>1.3578130738100058E-4</v>
      </c>
      <c r="W119" s="36">
        <f t="shared" si="45"/>
        <v>1.2702031030103213E-3</v>
      </c>
      <c r="X119" s="41">
        <f t="shared" si="50"/>
        <v>0.10689731985318356</v>
      </c>
      <c r="Y119" s="37">
        <f t="shared" si="51"/>
        <v>1.4579330285843477E-2</v>
      </c>
      <c r="Z119" s="30">
        <f t="shared" si="52"/>
        <v>9.2317989567340081E-2</v>
      </c>
    </row>
    <row r="120" spans="1:26" x14ac:dyDescent="0.25">
      <c r="A120" s="1" t="s">
        <v>188</v>
      </c>
      <c r="B120" s="2">
        <v>8803.9364999999998</v>
      </c>
      <c r="C120" s="2">
        <v>6998.2826999999997</v>
      </c>
      <c r="D120" s="2">
        <v>3297.2988999999998</v>
      </c>
      <c r="E120" s="2">
        <v>6808.3969999999999</v>
      </c>
      <c r="F120" s="2">
        <v>4179.5726999999997</v>
      </c>
      <c r="G120" s="2">
        <v>4964.7575999999999</v>
      </c>
      <c r="H120" s="2">
        <v>5130.9865</v>
      </c>
      <c r="I120" s="2">
        <v>6885.7808000000005</v>
      </c>
      <c r="J120" s="2">
        <v>3851.7296999999999</v>
      </c>
      <c r="K120" s="8">
        <v>1515.0056999999999</v>
      </c>
      <c r="L120" s="2">
        <v>2880.7215999999999</v>
      </c>
      <c r="M120" s="3">
        <v>2331.4162000000001</v>
      </c>
      <c r="N120">
        <f t="shared" si="40"/>
        <v>19099.518100000001</v>
      </c>
      <c r="O120">
        <f t="shared" si="41"/>
        <v>15952.727299999999</v>
      </c>
      <c r="P120">
        <f t="shared" si="42"/>
        <v>15868.496999999999</v>
      </c>
      <c r="Q120">
        <f t="shared" si="43"/>
        <v>5212.1378000000004</v>
      </c>
      <c r="R120" s="22">
        <f t="shared" si="46"/>
        <v>3.404815844991351E-3</v>
      </c>
      <c r="S120">
        <f t="shared" si="47"/>
        <v>3.89459178650818E-3</v>
      </c>
      <c r="T120">
        <f t="shared" si="48"/>
        <v>3.5560362207023794E-3</v>
      </c>
      <c r="U120" s="25">
        <f t="shared" si="49"/>
        <v>4.2525463080446248E-3</v>
      </c>
      <c r="V120" s="33">
        <f t="shared" si="44"/>
        <v>3.7741142728055764E-4</v>
      </c>
      <c r="W120" s="36">
        <f t="shared" si="45"/>
        <v>3.7769975400616333E-3</v>
      </c>
      <c r="X120" s="41">
        <f t="shared" si="50"/>
        <v>9.9923662453430942E-2</v>
      </c>
      <c r="Y120" s="37">
        <f t="shared" si="51"/>
        <v>8.441533190231814E-3</v>
      </c>
      <c r="Z120" s="30">
        <f t="shared" si="52"/>
        <v>9.1482129263199125E-2</v>
      </c>
    </row>
    <row r="121" spans="1:26" x14ac:dyDescent="0.25">
      <c r="A121" s="1" t="s">
        <v>64</v>
      </c>
      <c r="B121" s="2">
        <v>22864.287499999999</v>
      </c>
      <c r="C121" s="2">
        <v>15626.955</v>
      </c>
      <c r="D121" s="2">
        <v>7940.6108000000004</v>
      </c>
      <c r="E121" s="2">
        <v>16112.665800000001</v>
      </c>
      <c r="F121" s="2">
        <v>10147.942499999999</v>
      </c>
      <c r="G121" s="2">
        <v>10017.1675</v>
      </c>
      <c r="H121" s="2">
        <v>13458.5833</v>
      </c>
      <c r="I121" s="2">
        <v>15869.6458</v>
      </c>
      <c r="J121" s="2">
        <v>11132</v>
      </c>
      <c r="K121" s="8">
        <v>0</v>
      </c>
      <c r="L121" s="2">
        <v>7906.0582999999997</v>
      </c>
      <c r="M121" s="3">
        <v>4725.625</v>
      </c>
      <c r="N121">
        <f t="shared" si="40"/>
        <v>46431.853300000002</v>
      </c>
      <c r="O121">
        <f t="shared" si="41"/>
        <v>36277.775800000003</v>
      </c>
      <c r="P121">
        <f t="shared" si="42"/>
        <v>40460.229099999997</v>
      </c>
      <c r="Q121">
        <f t="shared" si="43"/>
        <v>12631.683300000001</v>
      </c>
      <c r="R121" s="22">
        <f t="shared" si="46"/>
        <v>8.2772721803988317E-3</v>
      </c>
      <c r="S121">
        <f t="shared" si="47"/>
        <v>8.8566127287504782E-3</v>
      </c>
      <c r="T121">
        <f t="shared" si="48"/>
        <v>9.0668977772448405E-3</v>
      </c>
      <c r="U121" s="25">
        <f t="shared" si="49"/>
        <v>1.0306100921162128E-2</v>
      </c>
      <c r="V121" s="33">
        <f t="shared" si="44"/>
        <v>8.5421261829054889E-4</v>
      </c>
      <c r="W121" s="36">
        <f t="shared" si="45"/>
        <v>9.1267209018890683E-3</v>
      </c>
      <c r="X121" s="41">
        <f t="shared" si="50"/>
        <v>9.3594690521734053E-2</v>
      </c>
      <c r="Y121" s="37">
        <f t="shared" si="51"/>
        <v>5.4272227384939333E-3</v>
      </c>
      <c r="Z121" s="30">
        <f t="shared" si="52"/>
        <v>8.8167467783240125E-2</v>
      </c>
    </row>
    <row r="122" spans="1:26" x14ac:dyDescent="0.25">
      <c r="A122" s="1" t="s">
        <v>66</v>
      </c>
      <c r="B122" s="2">
        <v>30624.0406</v>
      </c>
      <c r="C122" s="2">
        <v>20506.336200000002</v>
      </c>
      <c r="D122" s="2">
        <v>9660.61</v>
      </c>
      <c r="E122" s="2">
        <v>21267.688099999999</v>
      </c>
      <c r="F122" s="2">
        <v>14323.748100000001</v>
      </c>
      <c r="G122" s="2">
        <v>16286.64</v>
      </c>
      <c r="H122" s="2">
        <v>19625.484400000001</v>
      </c>
      <c r="I122" s="2">
        <v>20832.956900000001</v>
      </c>
      <c r="J122" s="2">
        <v>10258.375</v>
      </c>
      <c r="K122" s="8">
        <v>2421.4294</v>
      </c>
      <c r="L122" s="2">
        <v>6770.2938000000004</v>
      </c>
      <c r="M122" s="3">
        <v>5734.7875000000004</v>
      </c>
      <c r="N122">
        <f t="shared" si="40"/>
        <v>60790.986799999999</v>
      </c>
      <c r="O122">
        <f t="shared" si="41"/>
        <v>51878.076199999996</v>
      </c>
      <c r="P122">
        <f t="shared" si="42"/>
        <v>50716.816300000006</v>
      </c>
      <c r="Q122">
        <f t="shared" si="43"/>
        <v>12505.081300000002</v>
      </c>
      <c r="R122" s="22">
        <f t="shared" si="46"/>
        <v>1.0837033374643104E-2</v>
      </c>
      <c r="S122">
        <f t="shared" si="47"/>
        <v>1.2665165376980116E-2</v>
      </c>
      <c r="T122">
        <f t="shared" si="48"/>
        <v>1.1365338239753196E-2</v>
      </c>
      <c r="U122" s="25">
        <f t="shared" si="49"/>
        <v>1.0202807246215341E-2</v>
      </c>
      <c r="V122" s="33">
        <f t="shared" si="44"/>
        <v>1.0459306817454984E-3</v>
      </c>
      <c r="W122" s="36">
        <f t="shared" si="45"/>
        <v>1.1267586059397939E-2</v>
      </c>
      <c r="X122" s="41">
        <f t="shared" si="50"/>
        <v>9.2826509265764204E-2</v>
      </c>
      <c r="Y122" s="37">
        <f t="shared" si="51"/>
        <v>4.7687904081827812E-3</v>
      </c>
      <c r="Z122" s="30">
        <f t="shared" si="52"/>
        <v>8.805771885758143E-2</v>
      </c>
    </row>
    <row r="123" spans="1:26" x14ac:dyDescent="0.25">
      <c r="A123" s="1" t="s">
        <v>51</v>
      </c>
      <c r="B123" s="2">
        <v>30362.4804</v>
      </c>
      <c r="C123" s="2">
        <v>21283.526999999998</v>
      </c>
      <c r="D123" s="2">
        <v>9671.9557000000004</v>
      </c>
      <c r="E123" s="2">
        <v>20178.6957</v>
      </c>
      <c r="F123" s="2">
        <v>13298.21</v>
      </c>
      <c r="G123" s="2">
        <v>14745.424800000001</v>
      </c>
      <c r="H123" s="2">
        <v>15761.5</v>
      </c>
      <c r="I123" s="2">
        <v>25515.1996</v>
      </c>
      <c r="J123" s="2">
        <v>11094</v>
      </c>
      <c r="K123" s="8">
        <v>4347.9335000000001</v>
      </c>
      <c r="L123" s="2">
        <v>8920.6216999999997</v>
      </c>
      <c r="M123" s="3">
        <v>7605.9782999999998</v>
      </c>
      <c r="N123">
        <f t="shared" si="40"/>
        <v>61317.963100000001</v>
      </c>
      <c r="O123">
        <f t="shared" si="41"/>
        <v>48222.330500000004</v>
      </c>
      <c r="P123">
        <f t="shared" si="42"/>
        <v>52370.6996</v>
      </c>
      <c r="Q123">
        <f t="shared" si="43"/>
        <v>16526.599999999999</v>
      </c>
      <c r="R123" s="22">
        <f t="shared" si="46"/>
        <v>1.0930975915328198E-2</v>
      </c>
      <c r="S123">
        <f t="shared" si="47"/>
        <v>1.1772676154978399E-2</v>
      </c>
      <c r="T123">
        <f t="shared" si="48"/>
        <v>1.1735963694679063E-2</v>
      </c>
      <c r="U123" s="25">
        <f t="shared" si="49"/>
        <v>1.3483935864959343E-2</v>
      </c>
      <c r="V123" s="33">
        <f t="shared" si="44"/>
        <v>1.0746795425680682E-3</v>
      </c>
      <c r="W123" s="36">
        <f t="shared" si="45"/>
        <v>1.1980887907486252E-2</v>
      </c>
      <c r="X123" s="41">
        <f t="shared" si="50"/>
        <v>8.9699490627614939E-2</v>
      </c>
      <c r="Y123" s="37">
        <f t="shared" si="51"/>
        <v>4.7346384128990199E-3</v>
      </c>
      <c r="Z123" s="30">
        <f t="shared" si="52"/>
        <v>8.4964852214715919E-2</v>
      </c>
    </row>
    <row r="124" spans="1:26" x14ac:dyDescent="0.25">
      <c r="A124" s="1" t="s">
        <v>22</v>
      </c>
      <c r="B124" s="2">
        <v>8459.1164000000008</v>
      </c>
      <c r="C124" s="2">
        <v>6009.3375999999998</v>
      </c>
      <c r="D124" s="2">
        <v>2781.9843999999998</v>
      </c>
      <c r="E124" s="2">
        <v>5980.2873</v>
      </c>
      <c r="F124" s="2">
        <v>3641.3326999999999</v>
      </c>
      <c r="G124" s="2">
        <v>3987.7658000000001</v>
      </c>
      <c r="H124" s="2">
        <v>4407.75</v>
      </c>
      <c r="I124" s="2">
        <v>7940.0061999999998</v>
      </c>
      <c r="J124" s="2">
        <v>3984.6363999999999</v>
      </c>
      <c r="K124" s="8">
        <v>2443.4699999999998</v>
      </c>
      <c r="L124" s="2">
        <v>2771.7673</v>
      </c>
      <c r="M124" s="3">
        <v>1871.6</v>
      </c>
      <c r="N124">
        <f t="shared" si="40"/>
        <v>17250.438400000003</v>
      </c>
      <c r="O124">
        <f t="shared" si="41"/>
        <v>13609.3858</v>
      </c>
      <c r="P124">
        <f t="shared" si="42"/>
        <v>16332.392599999999</v>
      </c>
      <c r="Q124">
        <f t="shared" si="43"/>
        <v>4643.3672999999999</v>
      </c>
      <c r="R124" s="22">
        <f t="shared" si="46"/>
        <v>3.0751857554650688E-3</v>
      </c>
      <c r="S124">
        <f t="shared" si="47"/>
        <v>3.3225041185340805E-3</v>
      </c>
      <c r="T124">
        <f t="shared" si="48"/>
        <v>3.6599924779474394E-3</v>
      </c>
      <c r="U124" s="25">
        <f t="shared" si="49"/>
        <v>3.7884904862857112E-3</v>
      </c>
      <c r="V124" s="33">
        <f t="shared" si="44"/>
        <v>3.2397560867545748E-4</v>
      </c>
      <c r="W124" s="36">
        <f t="shared" si="45"/>
        <v>3.461543209558075E-3</v>
      </c>
      <c r="X124" s="41">
        <f t="shared" si="50"/>
        <v>9.3592825240745289E-2</v>
      </c>
      <c r="Y124" s="37">
        <f t="shared" si="51"/>
        <v>8.7844787647993819E-3</v>
      </c>
      <c r="Z124" s="30">
        <f t="shared" si="52"/>
        <v>8.48083464759459E-2</v>
      </c>
    </row>
    <row r="125" spans="1:26" x14ac:dyDescent="0.25">
      <c r="A125" s="1" t="s">
        <v>93</v>
      </c>
      <c r="B125" s="2">
        <v>29439.938999999998</v>
      </c>
      <c r="C125" s="2">
        <v>22074.2876</v>
      </c>
      <c r="D125" s="2">
        <v>10531.729799999999</v>
      </c>
      <c r="E125" s="2">
        <v>24174.538</v>
      </c>
      <c r="F125" s="2">
        <v>14984.6772</v>
      </c>
      <c r="G125" s="2">
        <v>14505.496999999999</v>
      </c>
      <c r="H125" s="2">
        <v>17926.485000000001</v>
      </c>
      <c r="I125" s="2">
        <v>24255.028999999999</v>
      </c>
      <c r="J125" s="2">
        <v>14183.64</v>
      </c>
      <c r="K125" s="8">
        <v>3815.5028000000002</v>
      </c>
      <c r="L125" s="2">
        <v>7666.0060000000003</v>
      </c>
      <c r="M125" s="3">
        <v>9109.5560000000005</v>
      </c>
      <c r="N125">
        <f t="shared" si="40"/>
        <v>62045.956399999995</v>
      </c>
      <c r="O125">
        <f t="shared" si="41"/>
        <v>53664.712199999994</v>
      </c>
      <c r="P125">
        <f t="shared" si="42"/>
        <v>56365.153999999995</v>
      </c>
      <c r="Q125">
        <f t="shared" si="43"/>
        <v>16775.562000000002</v>
      </c>
      <c r="R125" s="22">
        <f t="shared" si="46"/>
        <v>1.1060753175147519E-2</v>
      </c>
      <c r="S125">
        <f t="shared" si="47"/>
        <v>1.3101342700156688E-2</v>
      </c>
      <c r="T125">
        <f t="shared" si="48"/>
        <v>1.263109727464848E-2</v>
      </c>
      <c r="U125" s="25">
        <f t="shared" si="49"/>
        <v>1.3687062197103405E-2</v>
      </c>
      <c r="V125" s="33">
        <f t="shared" si="44"/>
        <v>1.1257125627053461E-3</v>
      </c>
      <c r="W125" s="36">
        <f t="shared" si="45"/>
        <v>1.2620063836764022E-2</v>
      </c>
      <c r="X125" s="41">
        <f t="shared" si="50"/>
        <v>8.9200227294095533E-2</v>
      </c>
      <c r="Y125" s="37">
        <f t="shared" si="51"/>
        <v>4.6022468486946111E-3</v>
      </c>
      <c r="Z125" s="30">
        <f t="shared" si="52"/>
        <v>8.4597980445400928E-2</v>
      </c>
    </row>
    <row r="126" spans="1:26" x14ac:dyDescent="0.25">
      <c r="A126" s="1" t="s">
        <v>148</v>
      </c>
      <c r="B126" s="2">
        <v>10990.519399999999</v>
      </c>
      <c r="C126" s="2">
        <v>8069.2739000000001</v>
      </c>
      <c r="D126" s="2">
        <v>3917.8764000000001</v>
      </c>
      <c r="E126" s="2">
        <v>9019.1823000000004</v>
      </c>
      <c r="F126" s="2">
        <v>5530.0994000000001</v>
      </c>
      <c r="G126" s="2">
        <v>5550.1310999999996</v>
      </c>
      <c r="H126" s="2">
        <v>6822.9778999999999</v>
      </c>
      <c r="I126" s="2">
        <v>8343.0148000000008</v>
      </c>
      <c r="J126" s="2">
        <v>6091.6806999999999</v>
      </c>
      <c r="K126" s="8">
        <v>1965.5554</v>
      </c>
      <c r="L126" s="2">
        <v>3085.8209000000002</v>
      </c>
      <c r="M126" s="3">
        <v>3134.1505999999999</v>
      </c>
      <c r="N126">
        <f t="shared" si="40"/>
        <v>22977.669699999999</v>
      </c>
      <c r="O126">
        <f t="shared" si="41"/>
        <v>20099.412799999998</v>
      </c>
      <c r="P126">
        <f t="shared" si="42"/>
        <v>21257.6734</v>
      </c>
      <c r="Q126">
        <f t="shared" si="43"/>
        <v>6219.9714999999997</v>
      </c>
      <c r="R126" s="22">
        <f t="shared" si="46"/>
        <v>4.0961627128978531E-3</v>
      </c>
      <c r="S126">
        <f t="shared" si="47"/>
        <v>4.9069357566538093E-3</v>
      </c>
      <c r="T126">
        <f t="shared" si="48"/>
        <v>4.7637187427556314E-3</v>
      </c>
      <c r="U126" s="25">
        <f t="shared" si="49"/>
        <v>5.074830684343723E-3</v>
      </c>
      <c r="V126" s="33">
        <f t="shared" si="44"/>
        <v>4.2878369059345988E-4</v>
      </c>
      <c r="W126" s="36">
        <f t="shared" si="45"/>
        <v>4.7104119741627542E-3</v>
      </c>
      <c r="X126" s="41">
        <f t="shared" si="50"/>
        <v>9.1028914868889671E-2</v>
      </c>
      <c r="Y126" s="37">
        <f t="shared" si="51"/>
        <v>7.5295138511407523E-3</v>
      </c>
      <c r="Z126" s="30">
        <f t="shared" si="52"/>
        <v>8.3499401017748914E-2</v>
      </c>
    </row>
    <row r="127" spans="1:26" x14ac:dyDescent="0.25">
      <c r="A127" s="1" t="s">
        <v>125</v>
      </c>
      <c r="B127" s="2">
        <v>11497.130800000001</v>
      </c>
      <c r="C127" s="2">
        <v>8403.2108000000007</v>
      </c>
      <c r="D127" s="2">
        <v>3872.7246</v>
      </c>
      <c r="E127" s="2">
        <v>7070.3477000000003</v>
      </c>
      <c r="F127" s="2">
        <v>4403.83</v>
      </c>
      <c r="G127" s="2">
        <v>5269.3777</v>
      </c>
      <c r="H127" s="2">
        <v>5782.5577000000003</v>
      </c>
      <c r="I127" s="2">
        <v>10218.527700000001</v>
      </c>
      <c r="J127" s="2">
        <v>0</v>
      </c>
      <c r="K127" s="8">
        <v>0</v>
      </c>
      <c r="L127" s="2">
        <v>3033.3692000000001</v>
      </c>
      <c r="M127" s="3">
        <v>2445.7846</v>
      </c>
      <c r="N127">
        <f t="shared" si="40"/>
        <v>23773.066200000001</v>
      </c>
      <c r="O127">
        <f t="shared" si="41"/>
        <v>16743.555400000001</v>
      </c>
      <c r="P127">
        <f t="shared" si="42"/>
        <v>16001.0854</v>
      </c>
      <c r="Q127">
        <f t="shared" si="43"/>
        <v>5479.1538</v>
      </c>
      <c r="R127" s="22">
        <f t="shared" si="46"/>
        <v>4.2379557462126922E-3</v>
      </c>
      <c r="S127">
        <f t="shared" si="47"/>
        <v>4.0876592517058007E-3</v>
      </c>
      <c r="T127">
        <f t="shared" si="48"/>
        <v>3.5857484960895806E-3</v>
      </c>
      <c r="U127" s="25">
        <f t="shared" si="49"/>
        <v>4.4704027708934854E-3</v>
      </c>
      <c r="V127" s="33">
        <f t="shared" si="44"/>
        <v>3.7450135142940474E-4</v>
      </c>
      <c r="W127" s="36">
        <f t="shared" si="45"/>
        <v>4.0954415662253895E-3</v>
      </c>
      <c r="X127" s="41">
        <f t="shared" si="50"/>
        <v>9.1443461070931154E-2</v>
      </c>
      <c r="Y127" s="37">
        <f t="shared" si="51"/>
        <v>8.0323966407888584E-3</v>
      </c>
      <c r="Z127" s="30">
        <f t="shared" si="52"/>
        <v>8.341106443014229E-2</v>
      </c>
    </row>
    <row r="128" spans="1:26" x14ac:dyDescent="0.25">
      <c r="A128" s="1" t="s">
        <v>103</v>
      </c>
      <c r="B128" s="2">
        <v>25177.054800000002</v>
      </c>
      <c r="C128" s="2">
        <v>19043.412100000001</v>
      </c>
      <c r="D128" s="2">
        <v>8706.6424999999999</v>
      </c>
      <c r="E128" s="2">
        <v>19454.949400000001</v>
      </c>
      <c r="F128" s="2">
        <v>12462.221299999999</v>
      </c>
      <c r="G128" s="2">
        <v>15129.755800000001</v>
      </c>
      <c r="H128" s="2">
        <v>17119.230800000001</v>
      </c>
      <c r="I128" s="2">
        <v>20892.373100000001</v>
      </c>
      <c r="J128" s="2">
        <v>10573.269200000001</v>
      </c>
      <c r="K128" s="8">
        <v>3197.45</v>
      </c>
      <c r="L128" s="2">
        <v>6501.3981000000003</v>
      </c>
      <c r="M128" s="3">
        <v>5916.4364999999998</v>
      </c>
      <c r="N128">
        <f t="shared" si="40"/>
        <v>52927.109400000001</v>
      </c>
      <c r="O128">
        <f t="shared" si="41"/>
        <v>47046.926500000001</v>
      </c>
      <c r="P128">
        <f t="shared" si="42"/>
        <v>48584.873100000004</v>
      </c>
      <c r="Q128">
        <f t="shared" si="43"/>
        <v>12417.8346</v>
      </c>
      <c r="R128" s="22">
        <f t="shared" si="46"/>
        <v>9.4351626973620175E-3</v>
      </c>
      <c r="S128">
        <f t="shared" si="47"/>
        <v>1.1485720910389664E-2</v>
      </c>
      <c r="T128">
        <f t="shared" si="48"/>
        <v>1.0887582391818754E-2</v>
      </c>
      <c r="U128" s="25">
        <f t="shared" si="49"/>
        <v>1.0131623281744162E-2</v>
      </c>
      <c r="V128" s="33">
        <f t="shared" si="44"/>
        <v>8.9266424963258158E-4</v>
      </c>
      <c r="W128" s="36">
        <f t="shared" si="45"/>
        <v>1.0485022320328649E-2</v>
      </c>
      <c r="X128" s="41">
        <f t="shared" si="50"/>
        <v>8.5137086251295777E-2</v>
      </c>
      <c r="Y128" s="37">
        <f t="shared" si="51"/>
        <v>4.9848079027713923E-3</v>
      </c>
      <c r="Z128" s="30">
        <f t="shared" si="52"/>
        <v>8.0152278348524383E-2</v>
      </c>
    </row>
    <row r="129" spans="1:26" x14ac:dyDescent="0.25">
      <c r="A129" s="1" t="s">
        <v>41</v>
      </c>
      <c r="B129" s="2">
        <v>28724.368999999999</v>
      </c>
      <c r="C129" s="2">
        <v>21061.393800000002</v>
      </c>
      <c r="D129" s="2">
        <v>10180.811799999999</v>
      </c>
      <c r="E129" s="2">
        <v>21718.629799999999</v>
      </c>
      <c r="F129" s="2">
        <v>14068.3778</v>
      </c>
      <c r="G129" s="2">
        <v>14244.8282</v>
      </c>
      <c r="H129" s="2">
        <v>16136.93</v>
      </c>
      <c r="I129" s="2">
        <v>24097.750800000002</v>
      </c>
      <c r="J129" s="2">
        <v>11040.92</v>
      </c>
      <c r="K129" s="8">
        <v>3932.0909999999999</v>
      </c>
      <c r="L129" s="2">
        <v>7404.2139999999999</v>
      </c>
      <c r="M129" s="3">
        <v>8465.7260000000006</v>
      </c>
      <c r="N129">
        <f t="shared" si="40"/>
        <v>59966.574599999993</v>
      </c>
      <c r="O129">
        <f t="shared" si="41"/>
        <v>50031.835800000001</v>
      </c>
      <c r="P129">
        <f t="shared" si="42"/>
        <v>51275.6008</v>
      </c>
      <c r="Q129">
        <f t="shared" si="43"/>
        <v>15869.94</v>
      </c>
      <c r="R129" s="22">
        <f t="shared" si="46"/>
        <v>1.0690067796419213E-2</v>
      </c>
      <c r="S129">
        <f t="shared" si="47"/>
        <v>1.2214436635584308E-2</v>
      </c>
      <c r="T129">
        <f t="shared" si="48"/>
        <v>1.1490558537653309E-2</v>
      </c>
      <c r="U129" s="25">
        <f t="shared" si="49"/>
        <v>1.2948171622762874E-2</v>
      </c>
      <c r="V129" s="33">
        <f t="shared" si="44"/>
        <v>9.6826826143049888E-4</v>
      </c>
      <c r="W129" s="36">
        <f t="shared" si="45"/>
        <v>1.1835808648104927E-2</v>
      </c>
      <c r="X129" s="41">
        <f t="shared" si="50"/>
        <v>8.1808374080594118E-2</v>
      </c>
      <c r="Y129" s="37">
        <f t="shared" si="51"/>
        <v>4.7518949589793642E-3</v>
      </c>
      <c r="Z129" s="30">
        <f t="shared" si="52"/>
        <v>7.7056479121614757E-2</v>
      </c>
    </row>
    <row r="130" spans="1:26" x14ac:dyDescent="0.25">
      <c r="A130" s="1" t="s">
        <v>135</v>
      </c>
      <c r="B130" s="2">
        <v>16938.125899999999</v>
      </c>
      <c r="C130" s="2">
        <v>10103.990900000001</v>
      </c>
      <c r="D130" s="2">
        <v>4866.3786</v>
      </c>
      <c r="E130" s="2">
        <v>8719.6309999999994</v>
      </c>
      <c r="F130" s="2">
        <v>6031.28</v>
      </c>
      <c r="G130" s="2">
        <v>8068.6944999999996</v>
      </c>
      <c r="H130" s="2">
        <v>8616.3448000000008</v>
      </c>
      <c r="I130" s="2">
        <v>11593.293600000001</v>
      </c>
      <c r="J130" s="2">
        <v>5104.2069000000001</v>
      </c>
      <c r="K130" s="8">
        <v>1196.3789999999999</v>
      </c>
      <c r="L130" s="2">
        <v>3976.4654999999998</v>
      </c>
      <c r="M130" s="3">
        <v>1836.8137999999999</v>
      </c>
      <c r="N130">
        <f t="shared" si="40"/>
        <v>31908.4954</v>
      </c>
      <c r="O130">
        <f t="shared" si="41"/>
        <v>22819.605499999998</v>
      </c>
      <c r="P130">
        <f t="shared" si="42"/>
        <v>25313.845300000004</v>
      </c>
      <c r="Q130">
        <f t="shared" si="43"/>
        <v>5813.2793000000001</v>
      </c>
      <c r="R130" s="22">
        <f t="shared" si="46"/>
        <v>5.6882351773971532E-3</v>
      </c>
      <c r="S130">
        <f t="shared" si="47"/>
        <v>5.5710253476004001E-3</v>
      </c>
      <c r="T130">
        <f t="shared" si="48"/>
        <v>5.6726828490471851E-3</v>
      </c>
      <c r="U130" s="25">
        <f t="shared" si="49"/>
        <v>4.7430133993861872E-3</v>
      </c>
      <c r="V130" s="33">
        <f t="shared" si="44"/>
        <v>4.5347248615206187E-4</v>
      </c>
      <c r="W130" s="36">
        <f t="shared" si="45"/>
        <v>5.4187391933577314E-3</v>
      </c>
      <c r="X130" s="41">
        <f t="shared" si="50"/>
        <v>8.36859774886244E-2</v>
      </c>
      <c r="Y130" s="37">
        <f t="shared" si="51"/>
        <v>6.8256910821937987E-3</v>
      </c>
      <c r="Z130" s="30">
        <f t="shared" si="52"/>
        <v>7.6860286406430597E-2</v>
      </c>
    </row>
    <row r="131" spans="1:26" x14ac:dyDescent="0.25">
      <c r="A131" s="1" t="s">
        <v>78</v>
      </c>
      <c r="B131" s="2">
        <v>30912.4817</v>
      </c>
      <c r="C131" s="2">
        <v>17913.578000000001</v>
      </c>
      <c r="D131" s="2">
        <v>8662.6327000000001</v>
      </c>
      <c r="E131" s="2">
        <v>15478.727699999999</v>
      </c>
      <c r="F131" s="2">
        <v>10717.001</v>
      </c>
      <c r="G131" s="2">
        <v>14168.4213</v>
      </c>
      <c r="H131" s="2">
        <v>15478.8917</v>
      </c>
      <c r="I131" s="2">
        <v>19653.673699999999</v>
      </c>
      <c r="J131" s="2">
        <v>9074.6332999999995</v>
      </c>
      <c r="K131" s="8">
        <v>1676.0926999999999</v>
      </c>
      <c r="L131" s="2">
        <v>7376.6166999999996</v>
      </c>
      <c r="M131" s="3">
        <v>3018.2966999999999</v>
      </c>
      <c r="N131">
        <f t="shared" ref="N131:N162" si="53">SUM(B131:D131)</f>
        <v>57488.6924</v>
      </c>
      <c r="O131">
        <f t="shared" ref="O131:O162" si="54">SUM(E131:G131)</f>
        <v>40364.15</v>
      </c>
      <c r="P131">
        <f t="shared" ref="P131:P162" si="55">SUM(H131:J131)</f>
        <v>44207.198700000001</v>
      </c>
      <c r="Q131">
        <f t="shared" ref="Q131:Q162" si="56">SUM(L131:M131)</f>
        <v>10394.913399999999</v>
      </c>
      <c r="R131" s="22">
        <f t="shared" si="46"/>
        <v>1.0248342904073263E-2</v>
      </c>
      <c r="S131">
        <f t="shared" si="47"/>
        <v>9.8542327028547753E-3</v>
      </c>
      <c r="T131">
        <f t="shared" si="48"/>
        <v>9.9065714788859425E-3</v>
      </c>
      <c r="U131" s="25">
        <f t="shared" si="49"/>
        <v>8.4811362051121515E-3</v>
      </c>
      <c r="V131" s="33">
        <f t="shared" ref="V131:V162" si="57">STDEV(R131:U131)</f>
        <v>7.807661373046851E-4</v>
      </c>
      <c r="W131" s="36">
        <f t="shared" ref="W131:W162" si="58">AVERAGE(R131:U131)</f>
        <v>9.6225708227315326E-3</v>
      </c>
      <c r="X131" s="41">
        <f t="shared" si="50"/>
        <v>8.1139037756965154E-2</v>
      </c>
      <c r="Y131" s="37">
        <f t="shared" si="51"/>
        <v>5.1222317564359535E-3</v>
      </c>
      <c r="Z131" s="30">
        <f t="shared" si="52"/>
        <v>7.6016806000529208E-2</v>
      </c>
    </row>
    <row r="132" spans="1:26" x14ac:dyDescent="0.25">
      <c r="A132" s="1" t="s">
        <v>155</v>
      </c>
      <c r="B132" s="2">
        <v>54935.031300000002</v>
      </c>
      <c r="C132" s="2">
        <v>30711.0694</v>
      </c>
      <c r="D132" s="2">
        <v>15069.8693</v>
      </c>
      <c r="E132" s="2">
        <v>23936.815600000002</v>
      </c>
      <c r="F132" s="2">
        <v>16860.679400000001</v>
      </c>
      <c r="G132" s="2">
        <v>21216.037899999999</v>
      </c>
      <c r="H132" s="2">
        <v>21818.479200000002</v>
      </c>
      <c r="I132" s="2">
        <v>25889.3256</v>
      </c>
      <c r="J132" s="2">
        <v>21222.9444</v>
      </c>
      <c r="K132" s="8">
        <v>1713.4052999999999</v>
      </c>
      <c r="L132" s="2">
        <v>13875.4611</v>
      </c>
      <c r="M132" s="3">
        <v>5382.4916999999996</v>
      </c>
      <c r="N132">
        <f t="shared" si="53"/>
        <v>100715.97000000002</v>
      </c>
      <c r="O132">
        <f t="shared" si="54"/>
        <v>62013.532900000006</v>
      </c>
      <c r="P132">
        <f t="shared" si="55"/>
        <v>68930.749199999991</v>
      </c>
      <c r="Q132">
        <f t="shared" si="56"/>
        <v>19257.952799999999</v>
      </c>
      <c r="R132" s="22">
        <f t="shared" ref="R132:R163" si="59">N132/N$3</f>
        <v>1.7954344643893061E-2</v>
      </c>
      <c r="S132">
        <f t="shared" ref="S132:S163" si="60">O132/O$3</f>
        <v>1.5139567758090796E-2</v>
      </c>
      <c r="T132">
        <f t="shared" ref="T132:T163" si="61">P132/P$3</f>
        <v>1.5446972758374757E-2</v>
      </c>
      <c r="U132" s="25">
        <f t="shared" ref="U132:U163" si="62">Q132/Q$3</f>
        <v>1.5712427265475913E-2</v>
      </c>
      <c r="V132" s="33">
        <f t="shared" si="57"/>
        <v>1.2822248946500682E-3</v>
      </c>
      <c r="W132" s="36">
        <f t="shared" si="58"/>
        <v>1.6063328106458632E-2</v>
      </c>
      <c r="X132" s="41">
        <f t="shared" ref="X132:X163" si="63">V132/W132</f>
        <v>7.982311549339019E-2</v>
      </c>
      <c r="Y132" s="37">
        <f t="shared" ref="Y132:Y163" si="64">SQRT(4/(SUM(N132:Q132)))</f>
        <v>3.9926745334729931E-3</v>
      </c>
      <c r="Z132" s="30">
        <f t="shared" ref="Z132:Z163" si="65">X132-Y132</f>
        <v>7.58304409599172E-2</v>
      </c>
    </row>
    <row r="133" spans="1:26" x14ac:dyDescent="0.25">
      <c r="A133" s="1" t="s">
        <v>86</v>
      </c>
      <c r="B133" s="2">
        <v>29586.629799999999</v>
      </c>
      <c r="C133" s="2">
        <v>21972.1387</v>
      </c>
      <c r="D133" s="2">
        <v>10204.132299999999</v>
      </c>
      <c r="E133" s="2">
        <v>22842.548500000001</v>
      </c>
      <c r="F133" s="2">
        <v>14673.064</v>
      </c>
      <c r="G133" s="2">
        <v>17316.114600000001</v>
      </c>
      <c r="H133" s="2">
        <v>19435.7019</v>
      </c>
      <c r="I133" s="2">
        <v>23221.581300000002</v>
      </c>
      <c r="J133" s="2">
        <v>13487.865400000001</v>
      </c>
      <c r="K133" s="8">
        <v>3448.6356000000001</v>
      </c>
      <c r="L133" s="2">
        <v>7768.0730999999996</v>
      </c>
      <c r="M133" s="3">
        <v>7377.1518999999998</v>
      </c>
      <c r="N133">
        <f t="shared" si="53"/>
        <v>61762.900799999996</v>
      </c>
      <c r="O133">
        <f t="shared" si="54"/>
        <v>54831.727100000004</v>
      </c>
      <c r="P133">
        <f t="shared" si="55"/>
        <v>56145.148600000008</v>
      </c>
      <c r="Q133">
        <f t="shared" si="56"/>
        <v>15145.224999999999</v>
      </c>
      <c r="R133" s="22">
        <f t="shared" si="59"/>
        <v>1.1010293672093694E-2</v>
      </c>
      <c r="S133">
        <f t="shared" si="60"/>
        <v>1.3386249886169497E-2</v>
      </c>
      <c r="T133">
        <f t="shared" si="61"/>
        <v>1.2581795367155283E-2</v>
      </c>
      <c r="U133" s="25">
        <f t="shared" si="62"/>
        <v>1.2356881788170517E-2</v>
      </c>
      <c r="V133" s="33">
        <f t="shared" si="57"/>
        <v>9.868053225560061E-4</v>
      </c>
      <c r="W133" s="36">
        <f t="shared" si="58"/>
        <v>1.2333805178397248E-2</v>
      </c>
      <c r="X133" s="41">
        <f t="shared" si="63"/>
        <v>8.0008181439771967E-2</v>
      </c>
      <c r="Y133" s="37">
        <f t="shared" si="64"/>
        <v>4.614067455048527E-3</v>
      </c>
      <c r="Z133" s="30">
        <f t="shared" si="65"/>
        <v>7.539411398472344E-2</v>
      </c>
    </row>
    <row r="134" spans="1:26" x14ac:dyDescent="0.25">
      <c r="A134" s="1" t="s">
        <v>162</v>
      </c>
      <c r="B134" s="2">
        <v>16305.2215</v>
      </c>
      <c r="C134" s="2">
        <v>9851.9315999999999</v>
      </c>
      <c r="D134" s="2">
        <v>4761.4835000000003</v>
      </c>
      <c r="E134" s="2">
        <v>7327.4157999999998</v>
      </c>
      <c r="F134" s="2">
        <v>4927.0891000000001</v>
      </c>
      <c r="G134" s="2">
        <v>6637.7581</v>
      </c>
      <c r="H134" s="2">
        <v>6191.4538000000002</v>
      </c>
      <c r="I134" s="2">
        <v>9608.0396999999994</v>
      </c>
      <c r="J134" s="2">
        <v>5658.5050000000001</v>
      </c>
      <c r="K134" s="8">
        <v>1372.6661999999999</v>
      </c>
      <c r="L134" s="2">
        <v>3932.5475000000001</v>
      </c>
      <c r="M134" s="3">
        <v>1945.0609999999999</v>
      </c>
      <c r="N134">
        <f t="shared" si="53"/>
        <v>30918.636599999998</v>
      </c>
      <c r="O134">
        <f t="shared" si="54"/>
        <v>18892.262999999999</v>
      </c>
      <c r="P134">
        <f t="shared" si="55"/>
        <v>21457.998500000002</v>
      </c>
      <c r="Q134">
        <f t="shared" si="56"/>
        <v>5877.6085000000003</v>
      </c>
      <c r="R134" s="22">
        <f t="shared" si="59"/>
        <v>5.5117759123571551E-3</v>
      </c>
      <c r="S134">
        <f t="shared" si="60"/>
        <v>4.6122303054946844E-3</v>
      </c>
      <c r="T134">
        <f t="shared" si="61"/>
        <v>4.808610411545425E-3</v>
      </c>
      <c r="U134" s="25">
        <f t="shared" si="62"/>
        <v>4.7954991379557744E-3</v>
      </c>
      <c r="V134" s="33">
        <f t="shared" si="57"/>
        <v>3.9675779286649622E-4</v>
      </c>
      <c r="W134" s="36">
        <f t="shared" si="58"/>
        <v>4.9320289418382591E-3</v>
      </c>
      <c r="X134" s="41">
        <f t="shared" si="63"/>
        <v>8.0445146925398461E-2</v>
      </c>
      <c r="Y134" s="37">
        <f t="shared" si="64"/>
        <v>7.2006526768069699E-3</v>
      </c>
      <c r="Z134" s="30">
        <f t="shared" si="65"/>
        <v>7.3244494248591488E-2</v>
      </c>
    </row>
    <row r="135" spans="1:26" x14ac:dyDescent="0.25">
      <c r="A135" s="1" t="s">
        <v>95</v>
      </c>
      <c r="B135" s="2">
        <v>20606.387999999999</v>
      </c>
      <c r="C135" s="2">
        <v>15146.944799999999</v>
      </c>
      <c r="D135" s="2">
        <v>7118.2547999999997</v>
      </c>
      <c r="E135" s="2">
        <v>15879.772000000001</v>
      </c>
      <c r="F135" s="2">
        <v>10006.899100000001</v>
      </c>
      <c r="G135" s="2">
        <v>10925.4789</v>
      </c>
      <c r="H135" s="2">
        <v>12680.713</v>
      </c>
      <c r="I135" s="2">
        <v>14939.3626</v>
      </c>
      <c r="J135" s="2">
        <v>12340.6296</v>
      </c>
      <c r="K135" s="8">
        <v>2708.4324000000001</v>
      </c>
      <c r="L135" s="2">
        <v>6074.0555999999997</v>
      </c>
      <c r="M135" s="3">
        <v>4965.4314999999997</v>
      </c>
      <c r="N135">
        <f t="shared" si="53"/>
        <v>42871.587599999999</v>
      </c>
      <c r="O135">
        <f t="shared" si="54"/>
        <v>36812.15</v>
      </c>
      <c r="P135">
        <f t="shared" si="55"/>
        <v>39960.705199999997</v>
      </c>
      <c r="Q135">
        <f t="shared" si="56"/>
        <v>11039.487099999998</v>
      </c>
      <c r="R135" s="22">
        <f t="shared" si="59"/>
        <v>7.6425939123780677E-3</v>
      </c>
      <c r="S135">
        <f t="shared" si="60"/>
        <v>8.9870712598282242E-3</v>
      </c>
      <c r="T135">
        <f t="shared" si="61"/>
        <v>8.9549574289241075E-3</v>
      </c>
      <c r="U135" s="25">
        <f t="shared" si="62"/>
        <v>9.0070393207584143E-3</v>
      </c>
      <c r="V135" s="33">
        <f t="shared" si="57"/>
        <v>6.7055767554996082E-4</v>
      </c>
      <c r="W135" s="36">
        <f t="shared" si="58"/>
        <v>8.6479154804722028E-3</v>
      </c>
      <c r="X135" s="41">
        <f t="shared" si="63"/>
        <v>7.7539804483998762E-2</v>
      </c>
      <c r="Y135" s="37">
        <f t="shared" si="64"/>
        <v>5.5324678984217269E-3</v>
      </c>
      <c r="Z135" s="30">
        <f t="shared" si="65"/>
        <v>7.2007336585577036E-2</v>
      </c>
    </row>
    <row r="136" spans="1:26" x14ac:dyDescent="0.25">
      <c r="A136" s="1" t="s">
        <v>169</v>
      </c>
      <c r="B136" s="2">
        <v>8542.0298999999995</v>
      </c>
      <c r="C136" s="2">
        <v>5079.3352000000004</v>
      </c>
      <c r="D136" s="2">
        <v>2440.5347999999999</v>
      </c>
      <c r="E136" s="2">
        <v>3943.2184999999999</v>
      </c>
      <c r="F136" s="2">
        <v>2635.7561999999998</v>
      </c>
      <c r="G136" s="2">
        <v>3443.2033999999999</v>
      </c>
      <c r="H136" s="2">
        <v>3202.6462999999999</v>
      </c>
      <c r="I136" s="2">
        <v>5038.8472000000002</v>
      </c>
      <c r="J136" s="2">
        <v>3186.1646000000001</v>
      </c>
      <c r="K136" s="8">
        <v>744.57759999999996</v>
      </c>
      <c r="L136" s="2">
        <v>2310.9463000000001</v>
      </c>
      <c r="M136" s="3">
        <v>1213.2201</v>
      </c>
      <c r="N136">
        <f t="shared" si="53"/>
        <v>16061.899899999999</v>
      </c>
      <c r="O136">
        <f t="shared" si="54"/>
        <v>10022.178099999999</v>
      </c>
      <c r="P136">
        <f t="shared" si="55"/>
        <v>11427.658100000001</v>
      </c>
      <c r="Q136">
        <f t="shared" si="56"/>
        <v>3524.1664000000001</v>
      </c>
      <c r="R136" s="22">
        <f t="shared" si="59"/>
        <v>2.8633084350010375E-3</v>
      </c>
      <c r="S136">
        <f t="shared" si="60"/>
        <v>2.4467473039034623E-3</v>
      </c>
      <c r="T136">
        <f t="shared" si="61"/>
        <v>2.560870517315089E-3</v>
      </c>
      <c r="U136" s="25">
        <f t="shared" si="62"/>
        <v>2.8753424004359434E-3</v>
      </c>
      <c r="V136" s="33">
        <f t="shared" si="57"/>
        <v>2.1616874508206376E-4</v>
      </c>
      <c r="W136" s="36">
        <f t="shared" si="58"/>
        <v>2.686567164163883E-3</v>
      </c>
      <c r="X136" s="41">
        <f t="shared" si="63"/>
        <v>8.0462810669890736E-2</v>
      </c>
      <c r="Y136" s="37">
        <f t="shared" si="64"/>
        <v>9.8729741751453753E-3</v>
      </c>
      <c r="Z136" s="30">
        <f t="shared" si="65"/>
        <v>7.0589836494745359E-2</v>
      </c>
    </row>
    <row r="137" spans="1:26" x14ac:dyDescent="0.25">
      <c r="A137" s="1" t="s">
        <v>105</v>
      </c>
      <c r="B137" s="2">
        <v>14563.608</v>
      </c>
      <c r="C137" s="2">
        <v>9489.3472000000002</v>
      </c>
      <c r="D137" s="2">
        <v>4591.49</v>
      </c>
      <c r="E137" s="2">
        <v>9546.3752000000004</v>
      </c>
      <c r="F137" s="2">
        <v>6498.2416000000003</v>
      </c>
      <c r="G137" s="2">
        <v>7464.2212</v>
      </c>
      <c r="H137" s="2">
        <v>9102.56</v>
      </c>
      <c r="I137" s="2">
        <v>9925.5928000000004</v>
      </c>
      <c r="J137" s="2">
        <v>4385.4799999999996</v>
      </c>
      <c r="K137" s="8">
        <v>1554.4916000000001</v>
      </c>
      <c r="L137" s="2">
        <v>3539.752</v>
      </c>
      <c r="M137" s="3">
        <v>2325.3159999999998</v>
      </c>
      <c r="N137">
        <f t="shared" si="53"/>
        <v>28644.445200000002</v>
      </c>
      <c r="O137">
        <f t="shared" si="54"/>
        <v>23508.838</v>
      </c>
      <c r="P137">
        <f t="shared" si="55"/>
        <v>23413.632799999999</v>
      </c>
      <c r="Q137">
        <f t="shared" si="56"/>
        <v>5865.0679999999993</v>
      </c>
      <c r="R137" s="22">
        <f t="shared" si="59"/>
        <v>5.1063623897372812E-3</v>
      </c>
      <c r="S137">
        <f t="shared" si="60"/>
        <v>5.7392899448078325E-3</v>
      </c>
      <c r="T137">
        <f t="shared" si="61"/>
        <v>5.2468564789107169E-3</v>
      </c>
      <c r="U137" s="25">
        <f t="shared" si="62"/>
        <v>4.7852674328431356E-3</v>
      </c>
      <c r="V137" s="33">
        <f t="shared" si="57"/>
        <v>3.9677365183896806E-4</v>
      </c>
      <c r="W137" s="36">
        <f t="shared" si="58"/>
        <v>5.219444061574742E-3</v>
      </c>
      <c r="X137" s="41">
        <f t="shared" si="63"/>
        <v>7.6018374209620085E-2</v>
      </c>
      <c r="Y137" s="37">
        <f t="shared" si="64"/>
        <v>7.0086195807235107E-3</v>
      </c>
      <c r="Z137" s="30">
        <f t="shared" si="65"/>
        <v>6.900975462889658E-2</v>
      </c>
    </row>
    <row r="138" spans="1:26" x14ac:dyDescent="0.25">
      <c r="A138" s="1" t="s">
        <v>151</v>
      </c>
      <c r="B138" s="2">
        <v>13900.928</v>
      </c>
      <c r="C138" s="2">
        <v>7882.4964</v>
      </c>
      <c r="D138" s="2">
        <v>4121.6939000000002</v>
      </c>
      <c r="E138" s="2">
        <v>6700.2350999999999</v>
      </c>
      <c r="F138" s="2">
        <v>4415.8598000000002</v>
      </c>
      <c r="G138" s="2">
        <v>5059.3242</v>
      </c>
      <c r="H138" s="2">
        <v>5439.4053000000004</v>
      </c>
      <c r="I138" s="2">
        <v>7205.6841000000004</v>
      </c>
      <c r="J138" s="2">
        <v>5189.0757999999996</v>
      </c>
      <c r="K138" s="8">
        <v>1214.6110000000001</v>
      </c>
      <c r="L138" s="2">
        <v>3327.6590999999999</v>
      </c>
      <c r="M138" s="3">
        <v>2075.1401999999998</v>
      </c>
      <c r="N138">
        <f t="shared" si="53"/>
        <v>25905.118300000002</v>
      </c>
      <c r="O138">
        <f t="shared" si="54"/>
        <v>16175.419099999999</v>
      </c>
      <c r="P138">
        <f t="shared" si="55"/>
        <v>17834.165199999999</v>
      </c>
      <c r="Q138">
        <f t="shared" si="56"/>
        <v>5402.7992999999997</v>
      </c>
      <c r="R138" s="22">
        <f t="shared" si="59"/>
        <v>4.6180305069694616E-3</v>
      </c>
      <c r="S138">
        <f t="shared" si="60"/>
        <v>3.9489582681067666E-3</v>
      </c>
      <c r="T138">
        <f t="shared" si="61"/>
        <v>3.9965308256471859E-3</v>
      </c>
      <c r="U138" s="25">
        <f t="shared" si="62"/>
        <v>4.4081056752415639E-3</v>
      </c>
      <c r="V138" s="33">
        <f t="shared" si="57"/>
        <v>3.2409634578375434E-4</v>
      </c>
      <c r="W138" s="36">
        <f t="shared" si="58"/>
        <v>4.2429063189912443E-3</v>
      </c>
      <c r="X138" s="41">
        <f t="shared" si="63"/>
        <v>7.638545879108842E-2</v>
      </c>
      <c r="Y138" s="37">
        <f t="shared" si="64"/>
        <v>7.8255561578036009E-3</v>
      </c>
      <c r="Z138" s="30">
        <f t="shared" si="65"/>
        <v>6.8559902633284819E-2</v>
      </c>
    </row>
    <row r="139" spans="1:26" x14ac:dyDescent="0.25">
      <c r="A139" s="1" t="s">
        <v>74</v>
      </c>
      <c r="B139" s="2">
        <v>32468.5</v>
      </c>
      <c r="C139" s="2">
        <v>23971.512999999999</v>
      </c>
      <c r="D139" s="2">
        <v>10495.739</v>
      </c>
      <c r="E139" s="2">
        <v>22945.324000000001</v>
      </c>
      <c r="F139" s="2">
        <v>14349.076999999999</v>
      </c>
      <c r="G139" s="2">
        <v>18549.456999999999</v>
      </c>
      <c r="H139" s="2">
        <v>18614.05</v>
      </c>
      <c r="I139" s="2">
        <v>30811.381000000001</v>
      </c>
      <c r="J139" s="2">
        <v>11566.9</v>
      </c>
      <c r="K139" s="8">
        <v>3285.029</v>
      </c>
      <c r="L139" s="2">
        <v>9848.17</v>
      </c>
      <c r="M139" s="3">
        <v>7482.57</v>
      </c>
      <c r="N139">
        <f t="shared" si="53"/>
        <v>66935.751999999993</v>
      </c>
      <c r="O139">
        <f t="shared" si="54"/>
        <v>55843.857999999993</v>
      </c>
      <c r="P139">
        <f t="shared" si="55"/>
        <v>60992.330999999998</v>
      </c>
      <c r="Q139">
        <f t="shared" si="56"/>
        <v>17330.739999999998</v>
      </c>
      <c r="R139" s="22">
        <f t="shared" si="59"/>
        <v>1.1932442892682799E-2</v>
      </c>
      <c r="S139">
        <f t="shared" si="60"/>
        <v>1.3633344731827085E-2</v>
      </c>
      <c r="T139">
        <f t="shared" si="61"/>
        <v>1.3668020242942263E-2</v>
      </c>
      <c r="U139" s="25">
        <f t="shared" si="62"/>
        <v>1.4140027994402084E-2</v>
      </c>
      <c r="V139" s="33">
        <f t="shared" si="57"/>
        <v>9.6865238964389459E-4</v>
      </c>
      <c r="W139" s="36">
        <f t="shared" si="58"/>
        <v>1.3343458965463559E-2</v>
      </c>
      <c r="X139" s="41">
        <f t="shared" si="63"/>
        <v>7.2593799864864583E-2</v>
      </c>
      <c r="Y139" s="37">
        <f t="shared" si="64"/>
        <v>4.4598583519192009E-3</v>
      </c>
      <c r="Z139" s="30">
        <f t="shared" si="65"/>
        <v>6.8133941512945384E-2</v>
      </c>
    </row>
    <row r="140" spans="1:26" x14ac:dyDescent="0.25">
      <c r="A140" s="1" t="s">
        <v>67</v>
      </c>
      <c r="B140" s="2">
        <v>39003.1</v>
      </c>
      <c r="C140" s="2">
        <v>26133.727999999999</v>
      </c>
      <c r="D140" s="2">
        <v>12323.45</v>
      </c>
      <c r="E140" s="2">
        <v>23019.072</v>
      </c>
      <c r="F140" s="2">
        <v>15403.128000000001</v>
      </c>
      <c r="G140" s="2">
        <v>18997.024000000001</v>
      </c>
      <c r="H140" s="2">
        <v>20684.95</v>
      </c>
      <c r="I140" s="2">
        <v>24348.538</v>
      </c>
      <c r="J140" s="2">
        <v>10962.4</v>
      </c>
      <c r="K140" s="8">
        <v>4535.5119999999997</v>
      </c>
      <c r="L140" s="2">
        <v>8016.54</v>
      </c>
      <c r="M140" s="3">
        <v>6869.82</v>
      </c>
      <c r="N140">
        <f t="shared" si="53"/>
        <v>77460.277999999991</v>
      </c>
      <c r="O140">
        <f t="shared" si="54"/>
        <v>57419.224000000002</v>
      </c>
      <c r="P140">
        <f t="shared" si="55"/>
        <v>55995.887999999999</v>
      </c>
      <c r="Q140">
        <f t="shared" si="56"/>
        <v>14886.36</v>
      </c>
      <c r="R140" s="22">
        <f t="shared" si="59"/>
        <v>1.3808619699773206E-2</v>
      </c>
      <c r="S140">
        <f t="shared" si="60"/>
        <v>1.4017944015006976E-2</v>
      </c>
      <c r="T140">
        <f t="shared" si="61"/>
        <v>1.2548346950463786E-2</v>
      </c>
      <c r="U140" s="25">
        <f t="shared" si="62"/>
        <v>1.2145675668479674E-2</v>
      </c>
      <c r="V140" s="33">
        <f t="shared" si="57"/>
        <v>9.2307165565444038E-4</v>
      </c>
      <c r="W140" s="36">
        <f t="shared" si="58"/>
        <v>1.3130146583430912E-2</v>
      </c>
      <c r="X140" s="41">
        <f t="shared" si="63"/>
        <v>7.0301702253596735E-2</v>
      </c>
      <c r="Y140" s="37">
        <f t="shared" si="64"/>
        <v>4.4090768964587289E-3</v>
      </c>
      <c r="Z140" s="30">
        <f t="shared" si="65"/>
        <v>6.589262535713801E-2</v>
      </c>
    </row>
    <row r="141" spans="1:26" x14ac:dyDescent="0.25">
      <c r="A141" s="1" t="s">
        <v>173</v>
      </c>
      <c r="B141" s="2">
        <v>4934.4048000000003</v>
      </c>
      <c r="C141" s="2">
        <v>3006.4162999999999</v>
      </c>
      <c r="D141" s="2">
        <v>1458.915</v>
      </c>
      <c r="E141" s="2">
        <v>2413.5628000000002</v>
      </c>
      <c r="F141" s="2">
        <v>1596.9775999999999</v>
      </c>
      <c r="G141" s="2">
        <v>1876.2822000000001</v>
      </c>
      <c r="H141" s="2">
        <v>1924.5861</v>
      </c>
      <c r="I141" s="2">
        <v>2815.2851000000001</v>
      </c>
      <c r="J141" s="2">
        <v>1730.7211</v>
      </c>
      <c r="K141" s="8">
        <v>388.43900000000002</v>
      </c>
      <c r="L141" s="2">
        <v>1220.8456000000001</v>
      </c>
      <c r="M141" s="3">
        <v>756.37660000000005</v>
      </c>
      <c r="N141">
        <f t="shared" si="53"/>
        <v>9399.7361000000001</v>
      </c>
      <c r="O141">
        <f t="shared" si="54"/>
        <v>5886.8225999999995</v>
      </c>
      <c r="P141">
        <f t="shared" si="55"/>
        <v>6470.5922999999993</v>
      </c>
      <c r="Q141">
        <f t="shared" si="56"/>
        <v>1977.2222000000002</v>
      </c>
      <c r="R141" s="22">
        <f t="shared" si="59"/>
        <v>1.6756637651510803E-3</v>
      </c>
      <c r="S141">
        <f t="shared" si="60"/>
        <v>1.4371693639237931E-3</v>
      </c>
      <c r="T141">
        <f t="shared" si="61"/>
        <v>1.4500214222051349E-3</v>
      </c>
      <c r="U141" s="25">
        <f t="shared" si="62"/>
        <v>1.6132015862654037E-3</v>
      </c>
      <c r="V141" s="33">
        <f t="shared" si="57"/>
        <v>1.1884017796511891E-4</v>
      </c>
      <c r="W141" s="36">
        <f t="shared" si="58"/>
        <v>1.5440140343863529E-3</v>
      </c>
      <c r="X141" s="41">
        <f t="shared" si="63"/>
        <v>7.6968327565979863E-2</v>
      </c>
      <c r="Y141" s="37">
        <f t="shared" si="64"/>
        <v>1.2981985275062842E-2</v>
      </c>
      <c r="Z141" s="30">
        <f t="shared" si="65"/>
        <v>6.3986342290917014E-2</v>
      </c>
    </row>
    <row r="142" spans="1:26" x14ac:dyDescent="0.25">
      <c r="A142" s="1" t="s">
        <v>210</v>
      </c>
      <c r="B142" s="2">
        <v>9159.125</v>
      </c>
      <c r="C142" s="2">
        <v>8550.0375000000004</v>
      </c>
      <c r="D142" s="2">
        <v>4116.3325000000004</v>
      </c>
      <c r="E142" s="2">
        <v>4141.3125</v>
      </c>
      <c r="F142" s="2">
        <v>3316.7950000000001</v>
      </c>
      <c r="G142" s="2">
        <v>6675.4775</v>
      </c>
      <c r="H142" s="2">
        <v>3038.125</v>
      </c>
      <c r="I142" s="2">
        <v>7720.6975000000002</v>
      </c>
      <c r="J142" s="2">
        <v>5211.5</v>
      </c>
      <c r="K142" s="8">
        <v>1532.1949999999999</v>
      </c>
      <c r="L142" s="2">
        <v>4579.8999999999996</v>
      </c>
      <c r="M142" s="3">
        <v>320.72500000000002</v>
      </c>
      <c r="N142">
        <f t="shared" si="53"/>
        <v>21825.494999999999</v>
      </c>
      <c r="O142">
        <f t="shared" si="54"/>
        <v>14133.584999999999</v>
      </c>
      <c r="P142">
        <f t="shared" si="55"/>
        <v>15970.3225</v>
      </c>
      <c r="Q142">
        <f t="shared" si="56"/>
        <v>4900.625</v>
      </c>
      <c r="R142" s="22">
        <f t="shared" si="59"/>
        <v>3.8907678618749809E-3</v>
      </c>
      <c r="S142">
        <f t="shared" si="60"/>
        <v>3.4504785933948245E-3</v>
      </c>
      <c r="T142">
        <f t="shared" si="61"/>
        <v>3.5788547123459884E-3</v>
      </c>
      <c r="U142" s="25">
        <f t="shared" si="62"/>
        <v>3.9983852212927273E-3</v>
      </c>
      <c r="V142" s="33">
        <f t="shared" si="57"/>
        <v>2.5745774695155632E-4</v>
      </c>
      <c r="W142" s="36">
        <f t="shared" si="58"/>
        <v>3.7296215972271304E-3</v>
      </c>
      <c r="X142" s="41">
        <f t="shared" si="63"/>
        <v>6.903052769293512E-2</v>
      </c>
      <c r="Y142" s="37">
        <f t="shared" si="64"/>
        <v>8.3895962826430973E-3</v>
      </c>
      <c r="Z142" s="30">
        <f t="shared" si="65"/>
        <v>6.0640931410292025E-2</v>
      </c>
    </row>
    <row r="143" spans="1:26" x14ac:dyDescent="0.25">
      <c r="A143" s="1" t="s">
        <v>121</v>
      </c>
      <c r="B143" s="2">
        <v>13757.365100000001</v>
      </c>
      <c r="C143" s="2">
        <v>9600.9969999999994</v>
      </c>
      <c r="D143" s="2">
        <v>4650.3114999999998</v>
      </c>
      <c r="E143" s="2">
        <v>10055.881100000001</v>
      </c>
      <c r="F143" s="2">
        <v>6199.1473999999998</v>
      </c>
      <c r="G143" s="2">
        <v>7324.1216999999997</v>
      </c>
      <c r="H143" s="2">
        <v>8876.2829999999994</v>
      </c>
      <c r="I143" s="2">
        <v>10540.3655</v>
      </c>
      <c r="J143" s="2">
        <v>4303.3962000000001</v>
      </c>
      <c r="K143" s="8">
        <v>1294.7372</v>
      </c>
      <c r="L143" s="2">
        <v>3980.9018999999998</v>
      </c>
      <c r="M143" s="3">
        <v>3025.8094000000001</v>
      </c>
      <c r="N143">
        <f t="shared" si="53"/>
        <v>28008.673599999998</v>
      </c>
      <c r="O143">
        <f t="shared" si="54"/>
        <v>23579.1502</v>
      </c>
      <c r="P143">
        <f t="shared" si="55"/>
        <v>23720.044699999999</v>
      </c>
      <c r="Q143">
        <f t="shared" si="56"/>
        <v>7006.7112999999999</v>
      </c>
      <c r="R143" s="22">
        <f t="shared" si="59"/>
        <v>4.9930252256192229E-3</v>
      </c>
      <c r="S143">
        <f t="shared" si="60"/>
        <v>5.7564554934605265E-3</v>
      </c>
      <c r="T143">
        <f t="shared" si="61"/>
        <v>5.3155215714430614E-3</v>
      </c>
      <c r="U143" s="25">
        <f t="shared" si="62"/>
        <v>5.7167261138701192E-3</v>
      </c>
      <c r="V143" s="33">
        <f t="shared" si="57"/>
        <v>3.6142528903328891E-4</v>
      </c>
      <c r="W143" s="36">
        <f t="shared" si="58"/>
        <v>5.4454321010982323E-3</v>
      </c>
      <c r="X143" s="41">
        <f t="shared" si="63"/>
        <v>6.6372196425036098E-2</v>
      </c>
      <c r="Y143" s="37">
        <f t="shared" si="64"/>
        <v>6.9709443046754608E-3</v>
      </c>
      <c r="Z143" s="30">
        <f t="shared" si="65"/>
        <v>5.940125212036064E-2</v>
      </c>
    </row>
    <row r="144" spans="1:26" x14ac:dyDescent="0.25">
      <c r="A144" s="1" t="s">
        <v>206</v>
      </c>
      <c r="B144" s="2">
        <v>0</v>
      </c>
      <c r="C144" s="2">
        <v>0</v>
      </c>
      <c r="D144" s="2">
        <v>0.1883</v>
      </c>
      <c r="E144" s="2">
        <v>1.9564999999999999</v>
      </c>
      <c r="F144" s="2">
        <v>0</v>
      </c>
      <c r="G144" s="2">
        <v>0</v>
      </c>
      <c r="H144" s="2">
        <v>0</v>
      </c>
      <c r="I144" s="2">
        <v>1.5651999999999999</v>
      </c>
      <c r="J144" s="2">
        <v>0</v>
      </c>
      <c r="K144" s="8">
        <v>0</v>
      </c>
      <c r="L144" s="2">
        <v>0</v>
      </c>
      <c r="M144" s="3">
        <v>0</v>
      </c>
      <c r="N144">
        <f t="shared" si="53"/>
        <v>0.1883</v>
      </c>
      <c r="O144">
        <f t="shared" si="54"/>
        <v>1.9564999999999999</v>
      </c>
      <c r="P144">
        <f t="shared" si="55"/>
        <v>1.5651999999999999</v>
      </c>
      <c r="Q144">
        <f t="shared" si="56"/>
        <v>0</v>
      </c>
      <c r="R144" s="22">
        <f t="shared" si="59"/>
        <v>3.3567696329043576E-8</v>
      </c>
      <c r="S144">
        <f t="shared" si="60"/>
        <v>4.7764678020311009E-7</v>
      </c>
      <c r="T144">
        <f t="shared" si="61"/>
        <v>3.5075205248760258E-7</v>
      </c>
      <c r="U144" s="25">
        <f t="shared" si="62"/>
        <v>0</v>
      </c>
      <c r="V144" s="33">
        <f t="shared" si="57"/>
        <v>2.3562234253985863E-7</v>
      </c>
      <c r="W144" s="36">
        <f t="shared" si="58"/>
        <v>2.1549163225493907E-7</v>
      </c>
      <c r="X144" s="41">
        <f t="shared" si="63"/>
        <v>1.0934175961928014</v>
      </c>
      <c r="Y144" s="37">
        <f t="shared" si="64"/>
        <v>1.03834826330233</v>
      </c>
      <c r="Z144" s="30">
        <f t="shared" si="65"/>
        <v>5.5069332890471445E-2</v>
      </c>
    </row>
    <row r="145" spans="1:26" x14ac:dyDescent="0.25">
      <c r="A145" s="1" t="s">
        <v>34</v>
      </c>
      <c r="B145" s="2">
        <v>7092.6094000000003</v>
      </c>
      <c r="C145" s="2">
        <v>4613.7352000000001</v>
      </c>
      <c r="D145" s="2">
        <v>2130.6030000000001</v>
      </c>
      <c r="E145" s="2">
        <v>4608.4955</v>
      </c>
      <c r="F145" s="2">
        <v>2846.9960999999998</v>
      </c>
      <c r="G145" s="2">
        <v>3487.1651000000002</v>
      </c>
      <c r="H145" s="2">
        <v>3873.7645000000002</v>
      </c>
      <c r="I145" s="2">
        <v>6070.8019000000004</v>
      </c>
      <c r="J145" s="2">
        <v>2861.5506999999998</v>
      </c>
      <c r="K145" s="8">
        <v>774.34429999999998</v>
      </c>
      <c r="L145" s="2">
        <v>1804.2725</v>
      </c>
      <c r="M145" s="3">
        <v>1610.8072</v>
      </c>
      <c r="N145">
        <f t="shared" si="53"/>
        <v>13836.9476</v>
      </c>
      <c r="O145">
        <f t="shared" si="54"/>
        <v>10942.6567</v>
      </c>
      <c r="P145">
        <f t="shared" si="55"/>
        <v>12806.117099999999</v>
      </c>
      <c r="Q145">
        <f t="shared" si="56"/>
        <v>3415.0797000000002</v>
      </c>
      <c r="R145" s="22">
        <f t="shared" si="59"/>
        <v>2.4666726243106124E-3</v>
      </c>
      <c r="S145">
        <f t="shared" si="60"/>
        <v>2.6714667721047742E-3</v>
      </c>
      <c r="T145">
        <f t="shared" si="61"/>
        <v>2.8697750173917614E-3</v>
      </c>
      <c r="U145" s="25">
        <f t="shared" si="62"/>
        <v>2.7863393346801279E-3</v>
      </c>
      <c r="V145" s="33">
        <f t="shared" si="57"/>
        <v>1.7466691323009221E-4</v>
      </c>
      <c r="W145" s="36">
        <f t="shared" si="58"/>
        <v>2.698563437121819E-3</v>
      </c>
      <c r="X145" s="41">
        <f t="shared" si="63"/>
        <v>6.472588742119216E-2</v>
      </c>
      <c r="Y145" s="37">
        <f t="shared" si="64"/>
        <v>9.8771994715465567E-3</v>
      </c>
      <c r="Z145" s="30">
        <f t="shared" si="65"/>
        <v>5.4848687949645605E-2</v>
      </c>
    </row>
    <row r="146" spans="1:26" x14ac:dyDescent="0.25">
      <c r="A146" s="1" t="s">
        <v>31</v>
      </c>
      <c r="B146" s="2">
        <v>18927.381000000001</v>
      </c>
      <c r="C146" s="2">
        <v>11304.758599999999</v>
      </c>
      <c r="D146" s="2">
        <v>5509.7278999999999</v>
      </c>
      <c r="E146" s="2">
        <v>8916.3351999999995</v>
      </c>
      <c r="F146" s="2">
        <v>6025.3023999999996</v>
      </c>
      <c r="G146" s="2">
        <v>7594.3579</v>
      </c>
      <c r="H146" s="2">
        <v>7961.2672000000002</v>
      </c>
      <c r="I146" s="2">
        <v>11449.3362</v>
      </c>
      <c r="J146" s="2">
        <v>7162.8966</v>
      </c>
      <c r="K146" s="8">
        <v>2075.2793000000001</v>
      </c>
      <c r="L146" s="2">
        <v>4948.2448000000004</v>
      </c>
      <c r="M146" s="3">
        <v>2207.6723999999999</v>
      </c>
      <c r="N146">
        <f t="shared" si="53"/>
        <v>35741.8675</v>
      </c>
      <c r="O146">
        <f t="shared" si="54"/>
        <v>22535.995499999997</v>
      </c>
      <c r="P146">
        <f t="shared" si="55"/>
        <v>26573.5</v>
      </c>
      <c r="Q146">
        <f t="shared" si="56"/>
        <v>7155.9171999999999</v>
      </c>
      <c r="R146" s="22">
        <f t="shared" si="59"/>
        <v>6.3715993333665006E-3</v>
      </c>
      <c r="S146">
        <f t="shared" si="60"/>
        <v>5.5017867054673033E-3</v>
      </c>
      <c r="T146">
        <f t="shared" si="61"/>
        <v>5.9549640089313237E-3</v>
      </c>
      <c r="U146" s="25">
        <f t="shared" si="62"/>
        <v>5.8384621507000505E-3</v>
      </c>
      <c r="V146" s="33">
        <f t="shared" si="57"/>
        <v>3.5901334278020004E-4</v>
      </c>
      <c r="W146" s="36">
        <f t="shared" si="58"/>
        <v>5.9167030496162943E-3</v>
      </c>
      <c r="X146" s="41">
        <f t="shared" si="63"/>
        <v>6.0677938333153721E-2</v>
      </c>
      <c r="Y146" s="37">
        <f t="shared" si="64"/>
        <v>6.5935438569557627E-3</v>
      </c>
      <c r="Z146" s="30">
        <f t="shared" si="65"/>
        <v>5.4084394476197957E-2</v>
      </c>
    </row>
    <row r="147" spans="1:26" x14ac:dyDescent="0.25">
      <c r="A147" s="1" t="s">
        <v>154</v>
      </c>
      <c r="B147" s="2">
        <v>99250.4231</v>
      </c>
      <c r="C147" s="2">
        <v>60024.507700000002</v>
      </c>
      <c r="D147" s="2">
        <v>28186.8354</v>
      </c>
      <c r="E147" s="2">
        <v>49686.214599999999</v>
      </c>
      <c r="F147" s="2">
        <v>36334.087699999996</v>
      </c>
      <c r="G147" s="2">
        <v>45131.66</v>
      </c>
      <c r="H147" s="2">
        <v>48736.8269</v>
      </c>
      <c r="I147" s="2">
        <v>46367.313800000004</v>
      </c>
      <c r="J147" s="2">
        <v>40880.0769</v>
      </c>
      <c r="K147" s="8">
        <v>4051.9468999999999</v>
      </c>
      <c r="L147" s="2">
        <v>24692.769199999999</v>
      </c>
      <c r="M147" s="3">
        <v>11370.123100000001</v>
      </c>
      <c r="N147">
        <f t="shared" si="53"/>
        <v>187461.76620000001</v>
      </c>
      <c r="O147">
        <f t="shared" si="54"/>
        <v>131151.96230000001</v>
      </c>
      <c r="P147">
        <f t="shared" si="55"/>
        <v>135984.2176</v>
      </c>
      <c r="Q147">
        <f t="shared" si="56"/>
        <v>36062.8923</v>
      </c>
      <c r="R147" s="22">
        <f t="shared" si="59"/>
        <v>3.3418266814167638E-2</v>
      </c>
      <c r="S147">
        <f t="shared" si="60"/>
        <v>3.2018559933511215E-2</v>
      </c>
      <c r="T147">
        <f t="shared" si="61"/>
        <v>3.0473258004804993E-2</v>
      </c>
      <c r="U147" s="25">
        <f t="shared" si="62"/>
        <v>2.942345835671803E-2</v>
      </c>
      <c r="V147" s="33">
        <f t="shared" si="57"/>
        <v>1.7515550328339815E-3</v>
      </c>
      <c r="W147" s="36">
        <f t="shared" si="58"/>
        <v>3.1333385777300465E-2</v>
      </c>
      <c r="X147" s="41">
        <f t="shared" si="63"/>
        <v>5.5900598973983182E-2</v>
      </c>
      <c r="Y147" s="37">
        <f t="shared" si="64"/>
        <v>2.8552181611642392E-3</v>
      </c>
      <c r="Z147" s="30">
        <f t="shared" si="65"/>
        <v>5.304538081281894E-2</v>
      </c>
    </row>
    <row r="148" spans="1:26" x14ac:dyDescent="0.25">
      <c r="A148" s="1" t="s">
        <v>114</v>
      </c>
      <c r="B148" s="2">
        <v>17955.240900000001</v>
      </c>
      <c r="C148" s="2">
        <v>12841.736199999999</v>
      </c>
      <c r="D148" s="2">
        <v>6119.8428999999996</v>
      </c>
      <c r="E148" s="2">
        <v>13288.1083</v>
      </c>
      <c r="F148" s="2">
        <v>8147.1477000000004</v>
      </c>
      <c r="G148" s="2">
        <v>8643.2225999999991</v>
      </c>
      <c r="H148" s="2">
        <v>9924.5113999999994</v>
      </c>
      <c r="I148" s="2">
        <v>14614.117099999999</v>
      </c>
      <c r="J148" s="2">
        <v>5282.4394000000002</v>
      </c>
      <c r="K148" s="8">
        <v>3167.7633000000001</v>
      </c>
      <c r="L148" s="2">
        <v>4245.5576000000001</v>
      </c>
      <c r="M148" s="3">
        <v>4734.7484999999997</v>
      </c>
      <c r="N148">
        <f t="shared" si="53"/>
        <v>36916.82</v>
      </c>
      <c r="O148">
        <f t="shared" si="54"/>
        <v>30078.478600000002</v>
      </c>
      <c r="P148">
        <f t="shared" si="55"/>
        <v>29821.067899999998</v>
      </c>
      <c r="Q148">
        <f t="shared" si="56"/>
        <v>8980.3060999999998</v>
      </c>
      <c r="R148" s="22">
        <f t="shared" si="59"/>
        <v>6.5810547169089881E-3</v>
      </c>
      <c r="S148">
        <f t="shared" si="60"/>
        <v>7.3431579129558666E-3</v>
      </c>
      <c r="T148">
        <f t="shared" si="61"/>
        <v>6.6827247465481472E-3</v>
      </c>
      <c r="U148" s="25">
        <f t="shared" si="62"/>
        <v>7.3269681301721575E-3</v>
      </c>
      <c r="V148" s="33">
        <f t="shared" si="57"/>
        <v>4.0814708440900212E-4</v>
      </c>
      <c r="W148" s="36">
        <f t="shared" si="58"/>
        <v>6.9834763766462903E-3</v>
      </c>
      <c r="X148" s="41">
        <f t="shared" si="63"/>
        <v>5.8444686055486972E-2</v>
      </c>
      <c r="Y148" s="37">
        <f t="shared" si="64"/>
        <v>6.1488513101699586E-3</v>
      </c>
      <c r="Z148" s="30">
        <f t="shared" si="65"/>
        <v>5.2295834745317016E-2</v>
      </c>
    </row>
    <row r="149" spans="1:26" x14ac:dyDescent="0.25">
      <c r="A149" s="1" t="s">
        <v>46</v>
      </c>
      <c r="B149" s="2">
        <v>62233.93</v>
      </c>
      <c r="C149" s="2">
        <v>44497.966</v>
      </c>
      <c r="D149" s="2">
        <v>21318.751</v>
      </c>
      <c r="E149" s="2">
        <v>45433.983999999997</v>
      </c>
      <c r="F149" s="2">
        <v>28069.383999999998</v>
      </c>
      <c r="G149" s="2">
        <v>29900.841</v>
      </c>
      <c r="H149" s="2">
        <v>35735.15</v>
      </c>
      <c r="I149" s="2">
        <v>48441.610999999997</v>
      </c>
      <c r="J149" s="2">
        <v>23421.7</v>
      </c>
      <c r="K149" s="8">
        <v>4142.2020000000002</v>
      </c>
      <c r="L149" s="2">
        <v>16703.05</v>
      </c>
      <c r="M149" s="3">
        <v>14928.43</v>
      </c>
      <c r="N149">
        <f t="shared" si="53"/>
        <v>128050.64700000001</v>
      </c>
      <c r="O149">
        <f t="shared" si="54"/>
        <v>103404.20899999999</v>
      </c>
      <c r="P149">
        <f t="shared" si="55"/>
        <v>107598.461</v>
      </c>
      <c r="Q149">
        <f t="shared" si="56"/>
        <v>31631.48</v>
      </c>
      <c r="R149" s="22">
        <f t="shared" si="59"/>
        <v>2.2827218445212721E-2</v>
      </c>
      <c r="S149">
        <f t="shared" si="60"/>
        <v>2.5244409654126991E-2</v>
      </c>
      <c r="T149">
        <f t="shared" si="61"/>
        <v>2.4112178022142383E-2</v>
      </c>
      <c r="U149" s="25">
        <f t="shared" si="62"/>
        <v>2.5807900453435322E-2</v>
      </c>
      <c r="V149" s="33">
        <f t="shared" si="57"/>
        <v>1.3182483517373638E-3</v>
      </c>
      <c r="W149" s="36">
        <f t="shared" si="58"/>
        <v>2.4497926643729354E-2</v>
      </c>
      <c r="X149" s="41">
        <f t="shared" si="63"/>
        <v>5.3810608991875279E-2</v>
      </c>
      <c r="Y149" s="37">
        <f t="shared" si="64"/>
        <v>3.2849412622825251E-3</v>
      </c>
      <c r="Z149" s="30">
        <f t="shared" si="65"/>
        <v>5.0525667729592758E-2</v>
      </c>
    </row>
    <row r="150" spans="1:26" x14ac:dyDescent="0.25">
      <c r="A150" s="1" t="s">
        <v>69</v>
      </c>
      <c r="B150" s="2">
        <v>43768.683299999997</v>
      </c>
      <c r="C150" s="2">
        <v>29051.876700000001</v>
      </c>
      <c r="D150" s="2">
        <v>14164.236699999999</v>
      </c>
      <c r="E150" s="2">
        <v>29154.84</v>
      </c>
      <c r="F150" s="2">
        <v>18636.933300000001</v>
      </c>
      <c r="G150" s="2">
        <v>24468.48</v>
      </c>
      <c r="H150" s="2">
        <v>25257.583299999998</v>
      </c>
      <c r="I150" s="2">
        <v>37368.620000000003</v>
      </c>
      <c r="J150" s="2">
        <v>13565.3333</v>
      </c>
      <c r="K150" s="8">
        <v>6035.9732999999997</v>
      </c>
      <c r="L150" s="2">
        <v>12190.7333</v>
      </c>
      <c r="M150" s="3">
        <v>8189.0333000000001</v>
      </c>
      <c r="N150">
        <f t="shared" si="53"/>
        <v>86984.796699999992</v>
      </c>
      <c r="O150">
        <f t="shared" si="54"/>
        <v>72260.253299999997</v>
      </c>
      <c r="P150">
        <f t="shared" si="55"/>
        <v>76191.536600000007</v>
      </c>
      <c r="Q150">
        <f t="shared" si="56"/>
        <v>20379.766599999999</v>
      </c>
      <c r="R150" s="22">
        <f t="shared" si="59"/>
        <v>1.5506528098083864E-2</v>
      </c>
      <c r="S150">
        <f t="shared" si="60"/>
        <v>1.7641133312244397E-2</v>
      </c>
      <c r="T150">
        <f t="shared" si="61"/>
        <v>1.7074072223763288E-2</v>
      </c>
      <c r="U150" s="25">
        <f t="shared" si="62"/>
        <v>1.6627707197925803E-2</v>
      </c>
      <c r="V150" s="33">
        <f t="shared" si="57"/>
        <v>9.0455371517943152E-4</v>
      </c>
      <c r="W150" s="36">
        <f t="shared" si="58"/>
        <v>1.6712360208004338E-2</v>
      </c>
      <c r="X150" s="41">
        <f t="shared" si="63"/>
        <v>5.4124833591499423E-2</v>
      </c>
      <c r="Y150" s="37">
        <f t="shared" si="64"/>
        <v>3.954265666068147E-3</v>
      </c>
      <c r="Z150" s="30">
        <f t="shared" si="65"/>
        <v>5.0170567925431273E-2</v>
      </c>
    </row>
    <row r="151" spans="1:26" x14ac:dyDescent="0.25">
      <c r="A151" s="1" t="s">
        <v>20</v>
      </c>
      <c r="B151" s="2">
        <v>21224.6976</v>
      </c>
      <c r="C151" s="2">
        <v>13648.109</v>
      </c>
      <c r="D151" s="2">
        <v>6377.7969000000003</v>
      </c>
      <c r="E151" s="2">
        <v>12882.1543</v>
      </c>
      <c r="F151" s="2">
        <v>8018.6745000000001</v>
      </c>
      <c r="G151" s="2">
        <v>8860.2528999999995</v>
      </c>
      <c r="H151" s="2">
        <v>9577.8155000000006</v>
      </c>
      <c r="I151" s="2">
        <v>14387.960499999999</v>
      </c>
      <c r="J151" s="2">
        <v>6988.2857000000004</v>
      </c>
      <c r="K151" s="8">
        <v>3679.145</v>
      </c>
      <c r="L151" s="2">
        <v>5792.1166999999996</v>
      </c>
      <c r="M151" s="3">
        <v>3902.4095000000002</v>
      </c>
      <c r="N151">
        <f t="shared" si="53"/>
        <v>41250.603499999997</v>
      </c>
      <c r="O151">
        <f t="shared" si="54"/>
        <v>29761.081699999999</v>
      </c>
      <c r="P151">
        <f t="shared" si="55"/>
        <v>30954.061699999998</v>
      </c>
      <c r="Q151">
        <f t="shared" si="56"/>
        <v>9694.5262000000002</v>
      </c>
      <c r="R151" s="22">
        <f t="shared" si="59"/>
        <v>7.3536257656812648E-3</v>
      </c>
      <c r="S151">
        <f t="shared" si="60"/>
        <v>7.2656707637959129E-3</v>
      </c>
      <c r="T151">
        <f t="shared" si="61"/>
        <v>6.9366219486984978E-3</v>
      </c>
      <c r="U151" s="25">
        <f t="shared" si="62"/>
        <v>7.9096952502007694E-3</v>
      </c>
      <c r="V151" s="33">
        <f t="shared" si="57"/>
        <v>4.0422290150889312E-4</v>
      </c>
      <c r="W151" s="36">
        <f t="shared" si="58"/>
        <v>7.366403432094111E-3</v>
      </c>
      <c r="X151" s="41">
        <f t="shared" si="63"/>
        <v>5.4873847900831191E-2</v>
      </c>
      <c r="Y151" s="37">
        <f t="shared" si="64"/>
        <v>5.9852273636514623E-3</v>
      </c>
      <c r="Z151" s="30">
        <f t="shared" si="65"/>
        <v>4.8888620537179725E-2</v>
      </c>
    </row>
    <row r="152" spans="1:26" x14ac:dyDescent="0.25">
      <c r="A152" s="1" t="s">
        <v>131</v>
      </c>
      <c r="B152" s="2">
        <v>2616.5187000000001</v>
      </c>
      <c r="C152" s="2">
        <v>1545.7139</v>
      </c>
      <c r="D152" s="2">
        <v>814.9701</v>
      </c>
      <c r="E152" s="2">
        <v>1381.1796999999999</v>
      </c>
      <c r="F152" s="2">
        <v>910.68409999999994</v>
      </c>
      <c r="G152" s="2">
        <v>1058.3955000000001</v>
      </c>
      <c r="H152" s="2">
        <v>1153.2784999999999</v>
      </c>
      <c r="I152" s="2">
        <v>1330.0006000000001</v>
      </c>
      <c r="J152" s="2">
        <v>923.57280000000003</v>
      </c>
      <c r="K152" s="8">
        <v>258.6456</v>
      </c>
      <c r="L152" s="2">
        <v>604.89750000000004</v>
      </c>
      <c r="M152" s="3">
        <v>457.37060000000002</v>
      </c>
      <c r="N152">
        <f t="shared" si="53"/>
        <v>4977.2026999999998</v>
      </c>
      <c r="O152">
        <f t="shared" si="54"/>
        <v>3350.2593000000002</v>
      </c>
      <c r="P152">
        <f t="shared" si="55"/>
        <v>3406.8518999999997</v>
      </c>
      <c r="Q152">
        <f t="shared" si="56"/>
        <v>1062.2681</v>
      </c>
      <c r="R152" s="22">
        <f t="shared" si="59"/>
        <v>8.8727152842111407E-4</v>
      </c>
      <c r="S152">
        <f t="shared" si="60"/>
        <v>8.1790982238207294E-4</v>
      </c>
      <c r="T152">
        <f t="shared" si="61"/>
        <v>7.6345533890000551E-4</v>
      </c>
      <c r="U152" s="25">
        <f t="shared" si="62"/>
        <v>8.666970176438118E-4</v>
      </c>
      <c r="V152" s="33">
        <f t="shared" si="57"/>
        <v>5.5203510583222762E-5</v>
      </c>
      <c r="W152" s="36">
        <f t="shared" si="58"/>
        <v>8.3383342683675103E-4</v>
      </c>
      <c r="X152" s="41">
        <f t="shared" si="63"/>
        <v>6.6204482581903701E-2</v>
      </c>
      <c r="Y152" s="37">
        <f t="shared" si="64"/>
        <v>1.7680030247559094E-2</v>
      </c>
      <c r="Z152" s="30">
        <f t="shared" si="65"/>
        <v>4.8524452334344603E-2</v>
      </c>
    </row>
    <row r="153" spans="1:26" x14ac:dyDescent="0.25">
      <c r="A153" s="1" t="s">
        <v>110</v>
      </c>
      <c r="B153" s="2">
        <v>17538.2667</v>
      </c>
      <c r="C153" s="2">
        <v>11357.955</v>
      </c>
      <c r="D153" s="2">
        <v>5287.53</v>
      </c>
      <c r="E153" s="2">
        <v>10772.8217</v>
      </c>
      <c r="F153" s="2">
        <v>7555.8117000000002</v>
      </c>
      <c r="G153" s="2">
        <v>8956.2433000000001</v>
      </c>
      <c r="H153" s="2">
        <v>9633.4166999999998</v>
      </c>
      <c r="I153" s="2">
        <v>15142.4617</v>
      </c>
      <c r="J153" s="2">
        <v>5951.1666999999998</v>
      </c>
      <c r="K153" s="8">
        <v>2047.5467000000001</v>
      </c>
      <c r="L153" s="2">
        <v>4462.7166999999999</v>
      </c>
      <c r="M153" s="3">
        <v>3285.0666999999999</v>
      </c>
      <c r="N153">
        <f t="shared" si="53"/>
        <v>34183.751700000001</v>
      </c>
      <c r="O153">
        <f t="shared" si="54"/>
        <v>27284.876700000001</v>
      </c>
      <c r="P153">
        <f t="shared" si="55"/>
        <v>30727.045100000003</v>
      </c>
      <c r="Q153">
        <f t="shared" si="56"/>
        <v>7747.7834000000003</v>
      </c>
      <c r="R153" s="22">
        <f t="shared" si="59"/>
        <v>6.0938385366597304E-3</v>
      </c>
      <c r="S153">
        <f t="shared" si="60"/>
        <v>6.6611466925601132E-3</v>
      </c>
      <c r="T153">
        <f t="shared" si="61"/>
        <v>6.8857488727984495E-3</v>
      </c>
      <c r="U153" s="25">
        <f t="shared" si="62"/>
        <v>6.3213615904781778E-3</v>
      </c>
      <c r="V153" s="33">
        <f t="shared" si="57"/>
        <v>3.5180017098522607E-4</v>
      </c>
      <c r="W153" s="36">
        <f t="shared" si="58"/>
        <v>6.4905239231241177E-3</v>
      </c>
      <c r="X153" s="41">
        <f t="shared" si="63"/>
        <v>5.4202122224963969E-2</v>
      </c>
      <c r="Y153" s="37">
        <f t="shared" si="64"/>
        <v>6.3263441287779885E-3</v>
      </c>
      <c r="Z153" s="30">
        <f t="shared" si="65"/>
        <v>4.7875778096185984E-2</v>
      </c>
    </row>
    <row r="154" spans="1:26" x14ac:dyDescent="0.25">
      <c r="A154" s="1" t="s">
        <v>177</v>
      </c>
      <c r="B154" s="2">
        <v>15141.4769</v>
      </c>
      <c r="C154" s="2">
        <v>9375.7572</v>
      </c>
      <c r="D154" s="2">
        <v>4549.2560000000003</v>
      </c>
      <c r="E154" s="2">
        <v>7521.9749000000002</v>
      </c>
      <c r="F154" s="2">
        <v>5052.7887000000001</v>
      </c>
      <c r="G154" s="2">
        <v>7013.1925000000001</v>
      </c>
      <c r="H154" s="2">
        <v>6534.2892000000002</v>
      </c>
      <c r="I154" s="2">
        <v>9311.4629999999997</v>
      </c>
      <c r="J154" s="2">
        <v>5788.7089999999998</v>
      </c>
      <c r="K154" s="8">
        <v>1326.4907000000001</v>
      </c>
      <c r="L154" s="2">
        <v>3666.5596999999998</v>
      </c>
      <c r="M154" s="3">
        <v>1933.4418000000001</v>
      </c>
      <c r="N154">
        <f t="shared" si="53"/>
        <v>29066.490100000003</v>
      </c>
      <c r="O154">
        <f t="shared" si="54"/>
        <v>19587.956099999999</v>
      </c>
      <c r="P154">
        <f t="shared" si="55"/>
        <v>21634.461199999998</v>
      </c>
      <c r="Q154">
        <f t="shared" si="56"/>
        <v>5600.0015000000003</v>
      </c>
      <c r="R154" s="22">
        <f t="shared" si="59"/>
        <v>5.1815991132658076E-3</v>
      </c>
      <c r="S154">
        <f t="shared" si="60"/>
        <v>4.7820721502299362E-3</v>
      </c>
      <c r="T154">
        <f t="shared" si="61"/>
        <v>4.8481546577839266E-3</v>
      </c>
      <c r="U154" s="25">
        <f t="shared" si="62"/>
        <v>4.5690015532339461E-3</v>
      </c>
      <c r="V154" s="33">
        <f t="shared" si="57"/>
        <v>2.5393161850683477E-4</v>
      </c>
      <c r="W154" s="36">
        <f t="shared" si="58"/>
        <v>4.8452068686284039E-3</v>
      </c>
      <c r="X154" s="41">
        <f t="shared" si="63"/>
        <v>5.2408829053509229E-2</v>
      </c>
      <c r="Y154" s="37">
        <f t="shared" si="64"/>
        <v>7.2600705548540884E-3</v>
      </c>
      <c r="Z154" s="30">
        <f t="shared" si="65"/>
        <v>4.5148758498655142E-2</v>
      </c>
    </row>
    <row r="155" spans="1:26" x14ac:dyDescent="0.25">
      <c r="A155" s="1" t="s">
        <v>167</v>
      </c>
      <c r="B155" s="2">
        <v>32871.631699999998</v>
      </c>
      <c r="C155" s="2">
        <v>20145.9457</v>
      </c>
      <c r="D155" s="2">
        <v>9679.6476999999995</v>
      </c>
      <c r="E155" s="2">
        <v>16075.011699999999</v>
      </c>
      <c r="F155" s="2">
        <v>10896.4378</v>
      </c>
      <c r="G155" s="2">
        <v>14170.916999999999</v>
      </c>
      <c r="H155" s="2">
        <v>13917.8274</v>
      </c>
      <c r="I155" s="2">
        <v>20148.787100000001</v>
      </c>
      <c r="J155" s="2">
        <v>11505.992099999999</v>
      </c>
      <c r="K155" s="8">
        <v>2849.2887000000001</v>
      </c>
      <c r="L155" s="2">
        <v>8138.9143000000004</v>
      </c>
      <c r="M155" s="3">
        <v>4423.9444000000003</v>
      </c>
      <c r="N155">
        <f t="shared" si="53"/>
        <v>62697.225099999996</v>
      </c>
      <c r="O155">
        <f t="shared" si="54"/>
        <v>41142.366499999996</v>
      </c>
      <c r="P155">
        <f t="shared" si="55"/>
        <v>45572.606599999999</v>
      </c>
      <c r="Q155">
        <f t="shared" si="56"/>
        <v>12562.858700000001</v>
      </c>
      <c r="R155" s="22">
        <f t="shared" si="59"/>
        <v>1.1176852962456128E-2</v>
      </c>
      <c r="S155">
        <f t="shared" si="60"/>
        <v>1.0044221256663072E-2</v>
      </c>
      <c r="T155">
        <f t="shared" si="61"/>
        <v>1.0212551304727872E-2</v>
      </c>
      <c r="U155" s="25">
        <f t="shared" si="62"/>
        <v>1.0249947417578118E-2</v>
      </c>
      <c r="V155" s="33">
        <f t="shared" si="57"/>
        <v>5.1185470633873897E-4</v>
      </c>
      <c r="W155" s="36">
        <f t="shared" si="58"/>
        <v>1.0420893235356297E-2</v>
      </c>
      <c r="X155" s="41">
        <f t="shared" si="63"/>
        <v>4.9118122101290129E-2</v>
      </c>
      <c r="Y155" s="37">
        <f t="shared" si="64"/>
        <v>4.96942253510709E-3</v>
      </c>
      <c r="Z155" s="30">
        <f t="shared" si="65"/>
        <v>4.4148699566183038E-2</v>
      </c>
    </row>
    <row r="156" spans="1:26" x14ac:dyDescent="0.25">
      <c r="A156" s="1" t="s">
        <v>165</v>
      </c>
      <c r="B156" s="2">
        <v>23659.103299999999</v>
      </c>
      <c r="C156" s="2">
        <v>14602.203799999999</v>
      </c>
      <c r="D156" s="2">
        <v>6888.2978000000003</v>
      </c>
      <c r="E156" s="2">
        <v>11561.484</v>
      </c>
      <c r="F156" s="2">
        <v>7790.4346999999998</v>
      </c>
      <c r="G156" s="2">
        <v>10469.904699999999</v>
      </c>
      <c r="H156" s="2">
        <v>9983.0722000000005</v>
      </c>
      <c r="I156" s="2">
        <v>14958.4249</v>
      </c>
      <c r="J156" s="2">
        <v>8030.9332999999997</v>
      </c>
      <c r="K156" s="8">
        <v>2174.2307000000001</v>
      </c>
      <c r="L156" s="2">
        <v>5827.4978000000001</v>
      </c>
      <c r="M156" s="3">
        <v>3090.4155999999998</v>
      </c>
      <c r="N156">
        <f t="shared" si="53"/>
        <v>45149.604899999998</v>
      </c>
      <c r="O156">
        <f t="shared" si="54"/>
        <v>29821.823400000001</v>
      </c>
      <c r="P156">
        <f t="shared" si="55"/>
        <v>32972.430399999997</v>
      </c>
      <c r="Q156">
        <f t="shared" si="56"/>
        <v>8917.9133999999995</v>
      </c>
      <c r="R156" s="22">
        <f t="shared" si="59"/>
        <v>8.0486894671242589E-3</v>
      </c>
      <c r="S156">
        <f t="shared" si="60"/>
        <v>7.2804998348048903E-3</v>
      </c>
      <c r="T156">
        <f t="shared" si="61"/>
        <v>7.3889264236548834E-3</v>
      </c>
      <c r="U156" s="25">
        <f t="shared" si="62"/>
        <v>7.2760623682343326E-3</v>
      </c>
      <c r="V156" s="33">
        <f t="shared" si="57"/>
        <v>3.7045799693928273E-4</v>
      </c>
      <c r="W156" s="36">
        <f t="shared" si="58"/>
        <v>7.4985445234545907E-3</v>
      </c>
      <c r="X156" s="41">
        <f t="shared" si="63"/>
        <v>4.9403987104501737E-2</v>
      </c>
      <c r="Y156" s="37">
        <f t="shared" si="64"/>
        <v>5.8505104824608184E-3</v>
      </c>
      <c r="Z156" s="30">
        <f t="shared" si="65"/>
        <v>4.3553476622040919E-2</v>
      </c>
    </row>
    <row r="157" spans="1:26" x14ac:dyDescent="0.25">
      <c r="A157" s="1" t="s">
        <v>159</v>
      </c>
      <c r="B157" s="2">
        <v>8612.4400999999998</v>
      </c>
      <c r="C157" s="2">
        <v>5776.1284999999998</v>
      </c>
      <c r="D157" s="2">
        <v>2722.7399</v>
      </c>
      <c r="E157" s="2">
        <v>5438.0210999999999</v>
      </c>
      <c r="F157" s="2">
        <v>3648.3991999999998</v>
      </c>
      <c r="G157" s="2">
        <v>5103.1704</v>
      </c>
      <c r="H157" s="2">
        <v>4848.1099000000004</v>
      </c>
      <c r="I157" s="2">
        <v>6689.0901000000003</v>
      </c>
      <c r="J157" s="2">
        <v>3028.6703000000002</v>
      </c>
      <c r="K157" s="8">
        <v>1146.923</v>
      </c>
      <c r="L157" s="2">
        <v>2293.8944999999999</v>
      </c>
      <c r="M157" s="3">
        <v>1773.5681</v>
      </c>
      <c r="N157">
        <f t="shared" si="53"/>
        <v>17111.308499999999</v>
      </c>
      <c r="O157">
        <f t="shared" si="54"/>
        <v>14189.590700000001</v>
      </c>
      <c r="P157">
        <f t="shared" si="55"/>
        <v>14565.8703</v>
      </c>
      <c r="Q157">
        <f t="shared" si="56"/>
        <v>4067.4625999999998</v>
      </c>
      <c r="R157" s="22">
        <f t="shared" si="59"/>
        <v>3.050383470635062E-3</v>
      </c>
      <c r="S157">
        <f t="shared" si="60"/>
        <v>3.4641514491464331E-3</v>
      </c>
      <c r="T157">
        <f t="shared" si="61"/>
        <v>3.2641252900544415E-3</v>
      </c>
      <c r="U157" s="25">
        <f t="shared" si="62"/>
        <v>3.3186139212857324E-3</v>
      </c>
      <c r="V157" s="33">
        <f t="shared" si="57"/>
        <v>1.7151232398302885E-4</v>
      </c>
      <c r="W157" s="36">
        <f t="shared" si="58"/>
        <v>3.274318532780417E-3</v>
      </c>
      <c r="X157" s="41">
        <f t="shared" si="63"/>
        <v>5.2381074799520991E-2</v>
      </c>
      <c r="Y157" s="37">
        <f t="shared" si="64"/>
        <v>8.950160179328431E-3</v>
      </c>
      <c r="Z157" s="30">
        <f t="shared" si="65"/>
        <v>4.3430914620192558E-2</v>
      </c>
    </row>
    <row r="158" spans="1:26" x14ac:dyDescent="0.25">
      <c r="A158" s="1" t="s">
        <v>111</v>
      </c>
      <c r="B158" s="2">
        <v>30697.685000000001</v>
      </c>
      <c r="C158" s="2">
        <v>18613.119200000001</v>
      </c>
      <c r="D158" s="2">
        <v>9179.9608000000007</v>
      </c>
      <c r="E158" s="2">
        <v>15995.5183</v>
      </c>
      <c r="F158" s="2">
        <v>11033.511500000001</v>
      </c>
      <c r="G158" s="2">
        <v>13272.1152</v>
      </c>
      <c r="H158" s="2">
        <v>14618.112499999999</v>
      </c>
      <c r="I158" s="2">
        <v>19344.968000000001</v>
      </c>
      <c r="J158" s="2">
        <v>11014.225</v>
      </c>
      <c r="K158" s="8">
        <v>2740.3038000000001</v>
      </c>
      <c r="L158" s="2">
        <v>9027.1450000000004</v>
      </c>
      <c r="M158" s="3">
        <v>4432.7124999999996</v>
      </c>
      <c r="N158">
        <f t="shared" si="53"/>
        <v>58490.764999999999</v>
      </c>
      <c r="O158">
        <f t="shared" si="54"/>
        <v>40301.145000000004</v>
      </c>
      <c r="P158">
        <f t="shared" si="55"/>
        <v>44977.305499999995</v>
      </c>
      <c r="Q158">
        <f t="shared" si="56"/>
        <v>13459.8575</v>
      </c>
      <c r="R158" s="22">
        <f t="shared" si="59"/>
        <v>1.0426979487909988E-2</v>
      </c>
      <c r="S158">
        <f t="shared" si="60"/>
        <v>9.8388510849724883E-3</v>
      </c>
      <c r="T158">
        <f t="shared" si="61"/>
        <v>1.0079147852981687E-2</v>
      </c>
      <c r="U158" s="25">
        <f t="shared" si="62"/>
        <v>1.0981802384125714E-2</v>
      </c>
      <c r="V158" s="33">
        <f t="shared" si="57"/>
        <v>4.9611622649590841E-4</v>
      </c>
      <c r="W158" s="36">
        <f t="shared" si="58"/>
        <v>1.033169520249747E-2</v>
      </c>
      <c r="X158" s="41">
        <f t="shared" si="63"/>
        <v>4.8018860097226126E-2</v>
      </c>
      <c r="Y158" s="37">
        <f t="shared" si="64"/>
        <v>5.0438663313659617E-3</v>
      </c>
      <c r="Z158" s="30">
        <f t="shared" si="65"/>
        <v>4.2974993765860163E-2</v>
      </c>
    </row>
    <row r="159" spans="1:26" x14ac:dyDescent="0.25">
      <c r="A159" s="1" t="s">
        <v>18</v>
      </c>
      <c r="B159" s="2">
        <v>24858.428800000002</v>
      </c>
      <c r="C159" s="2">
        <v>17213.458999999999</v>
      </c>
      <c r="D159" s="2">
        <v>8071.2255999999998</v>
      </c>
      <c r="E159" s="2">
        <v>17010.189399999999</v>
      </c>
      <c r="F159" s="2">
        <v>10845.699000000001</v>
      </c>
      <c r="G159" s="2">
        <v>12825.917299999999</v>
      </c>
      <c r="H159" s="2">
        <v>13681.2644</v>
      </c>
      <c r="I159" s="2">
        <v>19992.679400000001</v>
      </c>
      <c r="J159" s="2">
        <v>10403.442300000001</v>
      </c>
      <c r="K159" s="8">
        <v>4235.9867000000004</v>
      </c>
      <c r="L159" s="2">
        <v>6407.3</v>
      </c>
      <c r="M159" s="3">
        <v>5495.6962000000003</v>
      </c>
      <c r="N159">
        <f t="shared" si="53"/>
        <v>50143.113399999995</v>
      </c>
      <c r="O159">
        <f t="shared" si="54"/>
        <v>40681.805699999997</v>
      </c>
      <c r="P159">
        <f t="shared" si="55"/>
        <v>44077.386100000003</v>
      </c>
      <c r="Q159">
        <f t="shared" si="56"/>
        <v>11902.996200000001</v>
      </c>
      <c r="R159" s="22">
        <f t="shared" si="59"/>
        <v>8.9388677833457022E-3</v>
      </c>
      <c r="S159">
        <f t="shared" si="60"/>
        <v>9.931783033709958E-3</v>
      </c>
      <c r="T159">
        <f t="shared" si="61"/>
        <v>9.8774812438432967E-3</v>
      </c>
      <c r="U159" s="25">
        <f t="shared" si="62"/>
        <v>9.7115702783182756E-3</v>
      </c>
      <c r="V159" s="33">
        <f t="shared" si="57"/>
        <v>4.6033627734438031E-4</v>
      </c>
      <c r="W159" s="36">
        <f t="shared" si="58"/>
        <v>9.614925584804309E-3</v>
      </c>
      <c r="X159" s="41">
        <f t="shared" si="63"/>
        <v>4.7877258464892158E-2</v>
      </c>
      <c r="Y159" s="37">
        <f t="shared" si="64"/>
        <v>5.2198632579025786E-3</v>
      </c>
      <c r="Z159" s="30">
        <f t="shared" si="65"/>
        <v>4.2657395206989579E-2</v>
      </c>
    </row>
    <row r="160" spans="1:26" x14ac:dyDescent="0.25">
      <c r="A160" s="1" t="s">
        <v>144</v>
      </c>
      <c r="B160" s="2">
        <v>8515.0562000000009</v>
      </c>
      <c r="C160" s="2">
        <v>5651.2070000000003</v>
      </c>
      <c r="D160" s="2">
        <v>2807.2782000000002</v>
      </c>
      <c r="E160" s="2">
        <v>5986.6511</v>
      </c>
      <c r="F160" s="2">
        <v>3930.8505</v>
      </c>
      <c r="G160" s="2">
        <v>4063.4798000000001</v>
      </c>
      <c r="H160" s="2">
        <v>5585.1161000000002</v>
      </c>
      <c r="I160" s="2">
        <v>5963.6406999999999</v>
      </c>
      <c r="J160" s="2">
        <v>3003.7678999999998</v>
      </c>
      <c r="K160" s="8">
        <v>1230.8505</v>
      </c>
      <c r="L160" s="2">
        <v>2452.4946</v>
      </c>
      <c r="M160" s="3">
        <v>1643.0107</v>
      </c>
      <c r="N160">
        <f t="shared" si="53"/>
        <v>16973.541400000002</v>
      </c>
      <c r="O160">
        <f t="shared" si="54"/>
        <v>13980.981400000001</v>
      </c>
      <c r="P160">
        <f t="shared" si="55"/>
        <v>14552.524699999998</v>
      </c>
      <c r="Q160">
        <f t="shared" si="56"/>
        <v>4095.5052999999998</v>
      </c>
      <c r="R160" s="22">
        <f t="shared" si="59"/>
        <v>3.0258241282190615E-3</v>
      </c>
      <c r="S160">
        <f t="shared" si="60"/>
        <v>3.4132229745921653E-3</v>
      </c>
      <c r="T160">
        <f t="shared" si="61"/>
        <v>3.2611346201134248E-3</v>
      </c>
      <c r="U160" s="25">
        <f t="shared" si="62"/>
        <v>3.3414937615602169E-3</v>
      </c>
      <c r="V160" s="33">
        <f t="shared" si="57"/>
        <v>1.6828293396460255E-4</v>
      </c>
      <c r="W160" s="36">
        <f t="shared" si="58"/>
        <v>3.260418871121217E-3</v>
      </c>
      <c r="X160" s="41">
        <f t="shared" si="63"/>
        <v>5.1613900120364646E-2</v>
      </c>
      <c r="Y160" s="37">
        <f t="shared" si="64"/>
        <v>8.9800340132755192E-3</v>
      </c>
      <c r="Z160" s="30">
        <f t="shared" si="65"/>
        <v>4.2633866107089129E-2</v>
      </c>
    </row>
    <row r="161" spans="1:26" x14ac:dyDescent="0.25">
      <c r="A161" s="1" t="s">
        <v>19</v>
      </c>
      <c r="B161" s="2">
        <v>36881.201699999998</v>
      </c>
      <c r="C161" s="2">
        <v>24337.903699999999</v>
      </c>
      <c r="D161" s="2">
        <v>11629.056699999999</v>
      </c>
      <c r="E161" s="2">
        <v>23778.195299999999</v>
      </c>
      <c r="F161" s="2">
        <v>15552.873</v>
      </c>
      <c r="G161" s="2">
        <v>19875.894</v>
      </c>
      <c r="H161" s="2">
        <v>21667.75</v>
      </c>
      <c r="I161" s="2">
        <v>27743.1</v>
      </c>
      <c r="J161" s="2">
        <v>13281.1333</v>
      </c>
      <c r="K161" s="8">
        <v>5484.9759999999997</v>
      </c>
      <c r="L161" s="2">
        <v>9253.5133000000005</v>
      </c>
      <c r="M161" s="3">
        <v>7256.0466999999999</v>
      </c>
      <c r="N161">
        <f t="shared" si="53"/>
        <v>72848.162100000001</v>
      </c>
      <c r="O161">
        <f t="shared" si="54"/>
        <v>59206.962299999999</v>
      </c>
      <c r="P161">
        <f t="shared" si="55"/>
        <v>62691.9833</v>
      </c>
      <c r="Q161">
        <f t="shared" si="56"/>
        <v>16509.560000000001</v>
      </c>
      <c r="R161" s="22">
        <f t="shared" si="59"/>
        <v>1.2986431139148919E-2</v>
      </c>
      <c r="S161">
        <f t="shared" si="60"/>
        <v>1.4454390446308167E-2</v>
      </c>
      <c r="T161">
        <f t="shared" si="61"/>
        <v>1.404890225977096E-2</v>
      </c>
      <c r="U161" s="25">
        <f t="shared" si="62"/>
        <v>1.3470033049671331E-2</v>
      </c>
      <c r="V161" s="33">
        <f t="shared" si="57"/>
        <v>6.4459870808824984E-4</v>
      </c>
      <c r="W161" s="36">
        <f t="shared" si="58"/>
        <v>1.3739939223724844E-2</v>
      </c>
      <c r="X161" s="41">
        <f t="shared" si="63"/>
        <v>4.6914232850114576E-2</v>
      </c>
      <c r="Y161" s="37">
        <f t="shared" si="64"/>
        <v>4.3513576751867183E-3</v>
      </c>
      <c r="Z161" s="30">
        <f t="shared" si="65"/>
        <v>4.2562875174927857E-2</v>
      </c>
    </row>
    <row r="162" spans="1:26" x14ac:dyDescent="0.25">
      <c r="A162" s="1" t="s">
        <v>106</v>
      </c>
      <c r="B162" s="2">
        <v>26850.7333</v>
      </c>
      <c r="C162" s="2">
        <v>16587.869200000001</v>
      </c>
      <c r="D162" s="2">
        <v>7992.7957999999999</v>
      </c>
      <c r="E162" s="2">
        <v>13636.545</v>
      </c>
      <c r="F162" s="2">
        <v>8891.4032999999999</v>
      </c>
      <c r="G162" s="2">
        <v>10958.3208</v>
      </c>
      <c r="H162" s="2">
        <v>10912.2917</v>
      </c>
      <c r="I162" s="2">
        <v>17829.166700000002</v>
      </c>
      <c r="J162" s="2">
        <v>10257.25</v>
      </c>
      <c r="K162" s="8">
        <v>3167.3433</v>
      </c>
      <c r="L162" s="2">
        <v>6986.2332999999999</v>
      </c>
      <c r="M162" s="3">
        <v>3811.5749999999998</v>
      </c>
      <c r="N162">
        <f t="shared" si="53"/>
        <v>51431.398300000001</v>
      </c>
      <c r="O162">
        <f t="shared" si="54"/>
        <v>33486.269099999998</v>
      </c>
      <c r="P162">
        <f t="shared" si="55"/>
        <v>38998.708400000003</v>
      </c>
      <c r="Q162">
        <f t="shared" si="56"/>
        <v>10797.808300000001</v>
      </c>
      <c r="R162" s="22">
        <f t="shared" si="59"/>
        <v>9.1685266060142767E-3</v>
      </c>
      <c r="S162">
        <f t="shared" si="60"/>
        <v>8.1751130164221305E-3</v>
      </c>
      <c r="T162">
        <f t="shared" si="61"/>
        <v>8.7393796420045418E-3</v>
      </c>
      <c r="U162" s="25">
        <f t="shared" si="62"/>
        <v>8.8098552998999002E-3</v>
      </c>
      <c r="V162" s="33">
        <f t="shared" si="57"/>
        <v>4.1088767646720644E-4</v>
      </c>
      <c r="W162" s="36">
        <f t="shared" si="58"/>
        <v>8.7232186410852123E-3</v>
      </c>
      <c r="X162" s="41">
        <f t="shared" si="63"/>
        <v>4.7102760273825942E-2</v>
      </c>
      <c r="Y162" s="37">
        <f t="shared" si="64"/>
        <v>5.4490818707966949E-3</v>
      </c>
      <c r="Z162" s="30">
        <f t="shared" si="65"/>
        <v>4.1653678403029248E-2</v>
      </c>
    </row>
    <row r="163" spans="1:26" x14ac:dyDescent="0.25">
      <c r="A163" s="1" t="s">
        <v>104</v>
      </c>
      <c r="B163" s="2">
        <v>33987.683299999997</v>
      </c>
      <c r="C163" s="2">
        <v>21331.464400000001</v>
      </c>
      <c r="D163" s="2">
        <v>10387.625</v>
      </c>
      <c r="E163" s="2">
        <v>18992.504400000002</v>
      </c>
      <c r="F163" s="2">
        <v>13085.1322</v>
      </c>
      <c r="G163" s="2">
        <v>15671.6978</v>
      </c>
      <c r="H163" s="2">
        <v>17359.861099999998</v>
      </c>
      <c r="I163" s="2">
        <v>23877.763900000002</v>
      </c>
      <c r="J163" s="2">
        <v>11074.5556</v>
      </c>
      <c r="K163" s="8">
        <v>4384.1489000000001</v>
      </c>
      <c r="L163" s="2">
        <v>7887.2389000000003</v>
      </c>
      <c r="M163" s="3">
        <v>5184.9444000000003</v>
      </c>
      <c r="N163">
        <f t="shared" ref="N163:N194" si="66">SUM(B163:D163)</f>
        <v>65706.772700000001</v>
      </c>
      <c r="O163">
        <f t="shared" ref="O163:O194" si="67">SUM(E163:G163)</f>
        <v>47749.3344</v>
      </c>
      <c r="P163">
        <f t="shared" ref="P163:P194" si="68">SUM(H163:J163)</f>
        <v>52312.1806</v>
      </c>
      <c r="Q163">
        <f t="shared" ref="Q163:Q194" si="69">SUM(L163:M163)</f>
        <v>13072.183300000001</v>
      </c>
      <c r="R163" s="22">
        <f t="shared" si="59"/>
        <v>1.171335630778062E-2</v>
      </c>
      <c r="S163">
        <f t="shared" si="60"/>
        <v>1.1657202061334837E-2</v>
      </c>
      <c r="T163">
        <f t="shared" si="61"/>
        <v>1.1722849933268685E-2</v>
      </c>
      <c r="U163" s="25">
        <f t="shared" si="62"/>
        <v>1.0665501750643968E-2</v>
      </c>
      <c r="V163" s="33">
        <f t="shared" ref="V163:V194" si="70">STDEV(R163:U163)</f>
        <v>5.1696283956106318E-4</v>
      </c>
      <c r="W163" s="36">
        <f t="shared" ref="W163:W194" si="71">AVERAGE(R163:U163)</f>
        <v>1.1439727513257027E-2</v>
      </c>
      <c r="X163" s="41">
        <f t="shared" si="63"/>
        <v>4.5190135775697131E-2</v>
      </c>
      <c r="Y163" s="37">
        <f t="shared" si="64"/>
        <v>4.729302494903536E-3</v>
      </c>
      <c r="Z163" s="30">
        <f t="shared" si="65"/>
        <v>4.0460833280793598E-2</v>
      </c>
    </row>
    <row r="164" spans="1:26" x14ac:dyDescent="0.25">
      <c r="A164" s="1" t="s">
        <v>99</v>
      </c>
      <c r="B164" s="2">
        <v>30416.13</v>
      </c>
      <c r="C164" s="2">
        <v>21165.313999999998</v>
      </c>
      <c r="D164" s="2">
        <v>10312.654</v>
      </c>
      <c r="E164" s="2">
        <v>21404.558000000001</v>
      </c>
      <c r="F164" s="2">
        <v>13930.2353</v>
      </c>
      <c r="G164" s="2">
        <v>14990.0967</v>
      </c>
      <c r="H164" s="2">
        <v>18790.433300000001</v>
      </c>
      <c r="I164" s="2">
        <v>21343.3213</v>
      </c>
      <c r="J164" s="2">
        <v>11471.066699999999</v>
      </c>
      <c r="K164" s="8">
        <v>2048.1587</v>
      </c>
      <c r="L164" s="2">
        <v>7446.2267000000002</v>
      </c>
      <c r="M164" s="3">
        <v>6602.9666999999999</v>
      </c>
      <c r="N164">
        <f t="shared" si="66"/>
        <v>61894.098000000005</v>
      </c>
      <c r="O164">
        <f t="shared" si="67"/>
        <v>50324.890000000007</v>
      </c>
      <c r="P164">
        <f t="shared" si="68"/>
        <v>51604.821299999996</v>
      </c>
      <c r="Q164">
        <f t="shared" si="69"/>
        <v>14049.1934</v>
      </c>
      <c r="R164" s="22">
        <f t="shared" ref="R164:R195" si="72">N164/N$3</f>
        <v>1.1033681817440593E-2</v>
      </c>
      <c r="S164">
        <f t="shared" ref="S164:S195" si="73">O164/O$3</f>
        <v>1.2285980921326706E-2</v>
      </c>
      <c r="T164">
        <f t="shared" ref="T164:T195" si="74">P164/P$3</f>
        <v>1.1564334902396467E-2</v>
      </c>
      <c r="U164" s="25">
        <f t="shared" ref="U164:U195" si="75">Q164/Q$3</f>
        <v>1.1462637370058579E-2</v>
      </c>
      <c r="V164" s="33">
        <f t="shared" si="70"/>
        <v>5.1984441393757757E-4</v>
      </c>
      <c r="W164" s="36">
        <f t="shared" si="71"/>
        <v>1.1586658752805587E-2</v>
      </c>
      <c r="X164" s="41">
        <f t="shared" ref="X164:X195" si="76">V164/W164</f>
        <v>4.4865774079322282E-2</v>
      </c>
      <c r="Y164" s="37">
        <f t="shared" ref="Y164:Y195" si="77">SQRT(4/(SUM(N164:Q164)))</f>
        <v>4.7421466181265968E-3</v>
      </c>
      <c r="Z164" s="30">
        <f t="shared" ref="Z164:Z195" si="78">X164-Y164</f>
        <v>4.0123627461195688E-2</v>
      </c>
    </row>
    <row r="165" spans="1:26" x14ac:dyDescent="0.25">
      <c r="A165" s="1" t="s">
        <v>168</v>
      </c>
      <c r="B165" s="2">
        <v>5531.6323000000002</v>
      </c>
      <c r="C165" s="2">
        <v>3310.9657000000002</v>
      </c>
      <c r="D165" s="2">
        <v>1596.1675</v>
      </c>
      <c r="E165" s="2">
        <v>2593.2730999999999</v>
      </c>
      <c r="F165" s="2">
        <v>1724.4517000000001</v>
      </c>
      <c r="G165" s="2">
        <v>2423.0704999999998</v>
      </c>
      <c r="H165" s="2">
        <v>2215.4938000000002</v>
      </c>
      <c r="I165" s="2">
        <v>3572.5524999999998</v>
      </c>
      <c r="J165" s="2">
        <v>2029.2955999999999</v>
      </c>
      <c r="K165" s="8">
        <v>555.73320000000001</v>
      </c>
      <c r="L165" s="2">
        <v>1391.3966</v>
      </c>
      <c r="M165" s="3">
        <v>699.51329999999996</v>
      </c>
      <c r="N165">
        <f t="shared" si="66"/>
        <v>10438.7655</v>
      </c>
      <c r="O165">
        <f t="shared" si="67"/>
        <v>6740.7952999999998</v>
      </c>
      <c r="P165">
        <f t="shared" si="68"/>
        <v>7817.3418999999994</v>
      </c>
      <c r="Q165">
        <f t="shared" si="69"/>
        <v>2090.9099000000001</v>
      </c>
      <c r="R165" s="22">
        <f t="shared" si="72"/>
        <v>1.8608885308236682E-3</v>
      </c>
      <c r="S165">
        <f t="shared" si="73"/>
        <v>1.6456525280108653E-3</v>
      </c>
      <c r="T165">
        <f t="shared" si="74"/>
        <v>1.7518200334924194E-3</v>
      </c>
      <c r="U165" s="25">
        <f t="shared" si="75"/>
        <v>1.7059585753275664E-3</v>
      </c>
      <c r="V165" s="33">
        <f t="shared" si="70"/>
        <v>9.093834772118056E-5</v>
      </c>
      <c r="W165" s="36">
        <f t="shared" si="71"/>
        <v>1.7410799169136299E-3</v>
      </c>
      <c r="X165" s="41">
        <f t="shared" si="76"/>
        <v>5.2231001482335608E-2</v>
      </c>
      <c r="Y165" s="37">
        <f t="shared" si="77"/>
        <v>1.2151867558144392E-2</v>
      </c>
      <c r="Z165" s="30">
        <f t="shared" si="78"/>
        <v>4.0079133924191213E-2</v>
      </c>
    </row>
    <row r="166" spans="1:26" x14ac:dyDescent="0.25">
      <c r="A166" s="1" t="s">
        <v>133</v>
      </c>
      <c r="B166" s="2">
        <v>1846.3219999999999</v>
      </c>
      <c r="C166" s="2">
        <v>1097.9404</v>
      </c>
      <c r="D166" s="2">
        <v>527.63009999999997</v>
      </c>
      <c r="E166" s="2">
        <v>998.09289999999999</v>
      </c>
      <c r="F166" s="2">
        <v>621.57039999999995</v>
      </c>
      <c r="G166" s="2">
        <v>798.93079999999998</v>
      </c>
      <c r="H166" s="2">
        <v>849.05619999999999</v>
      </c>
      <c r="I166" s="2">
        <v>1411.8706999999999</v>
      </c>
      <c r="J166" s="2">
        <v>734.18060000000003</v>
      </c>
      <c r="K166" s="8">
        <v>309.51519999999999</v>
      </c>
      <c r="L166" s="2">
        <v>506.74489999999997</v>
      </c>
      <c r="M166" s="3">
        <v>305.11720000000003</v>
      </c>
      <c r="N166">
        <f t="shared" si="66"/>
        <v>3471.8924999999995</v>
      </c>
      <c r="O166">
        <f t="shared" si="67"/>
        <v>2418.5940999999998</v>
      </c>
      <c r="P166">
        <f t="shared" si="68"/>
        <v>2995.1075000000001</v>
      </c>
      <c r="Q166">
        <f t="shared" si="69"/>
        <v>811.86210000000005</v>
      </c>
      <c r="R166" s="22">
        <f t="shared" si="72"/>
        <v>6.1892423328244249E-4</v>
      </c>
      <c r="S166">
        <f t="shared" si="73"/>
        <v>5.9045933272846359E-4</v>
      </c>
      <c r="T166">
        <f t="shared" si="74"/>
        <v>6.7118585678891665E-4</v>
      </c>
      <c r="U166" s="25">
        <f t="shared" si="75"/>
        <v>6.6239253612910165E-4</v>
      </c>
      <c r="V166" s="33">
        <f t="shared" si="70"/>
        <v>3.7858839934283118E-5</v>
      </c>
      <c r="W166" s="36">
        <f t="shared" si="71"/>
        <v>6.3574048973223109E-4</v>
      </c>
      <c r="X166" s="41">
        <f t="shared" si="76"/>
        <v>5.9550776685985449E-2</v>
      </c>
      <c r="Y166" s="37">
        <f t="shared" si="77"/>
        <v>2.0309586545654634E-2</v>
      </c>
      <c r="Z166" s="30">
        <f t="shared" si="78"/>
        <v>3.9241190140330812E-2</v>
      </c>
    </row>
    <row r="167" spans="1:26" x14ac:dyDescent="0.25">
      <c r="A167" s="1" t="s">
        <v>80</v>
      </c>
      <c r="B167" s="2">
        <v>9761.4966000000004</v>
      </c>
      <c r="C167" s="2">
        <v>5866.2444999999998</v>
      </c>
      <c r="D167" s="2">
        <v>2901.1068</v>
      </c>
      <c r="E167" s="2">
        <v>6162.9227000000001</v>
      </c>
      <c r="F167" s="2">
        <v>3885.0711000000001</v>
      </c>
      <c r="G167" s="2">
        <v>4238.7692999999999</v>
      </c>
      <c r="H167" s="2">
        <v>4605.0681999999997</v>
      </c>
      <c r="I167" s="2">
        <v>6341.0565999999999</v>
      </c>
      <c r="J167" s="2">
        <v>4240.9318000000003</v>
      </c>
      <c r="K167" s="8">
        <v>1531.8507</v>
      </c>
      <c r="L167" s="2">
        <v>2426.2658999999999</v>
      </c>
      <c r="M167" s="3">
        <v>2088.9636</v>
      </c>
      <c r="N167">
        <f t="shared" si="66"/>
        <v>18528.847900000001</v>
      </c>
      <c r="O167">
        <f t="shared" si="67"/>
        <v>14286.7631</v>
      </c>
      <c r="P167">
        <f t="shared" si="68"/>
        <v>15187.0566</v>
      </c>
      <c r="Q167">
        <f t="shared" si="69"/>
        <v>4515.2294999999995</v>
      </c>
      <c r="R167" s="22">
        <f t="shared" si="72"/>
        <v>3.3030841191409284E-3</v>
      </c>
      <c r="S167">
        <f t="shared" si="73"/>
        <v>3.4878744667720956E-3</v>
      </c>
      <c r="T167">
        <f t="shared" si="74"/>
        <v>3.4033294618549654E-3</v>
      </c>
      <c r="U167" s="25">
        <f t="shared" si="75"/>
        <v>3.6839437629985865E-3</v>
      </c>
      <c r="V167" s="33">
        <f t="shared" si="70"/>
        <v>1.6165448813709553E-4</v>
      </c>
      <c r="W167" s="36">
        <f t="shared" si="71"/>
        <v>3.4695579526916442E-3</v>
      </c>
      <c r="X167" s="41">
        <f t="shared" si="76"/>
        <v>4.659224326017837E-2</v>
      </c>
      <c r="Y167" s="37">
        <f t="shared" si="77"/>
        <v>8.7272281926149674E-3</v>
      </c>
      <c r="Z167" s="30">
        <f t="shared" si="78"/>
        <v>3.7865015067563401E-2</v>
      </c>
    </row>
    <row r="168" spans="1:26" x14ac:dyDescent="0.25">
      <c r="A168" s="1" t="s">
        <v>101</v>
      </c>
      <c r="B168" s="2">
        <v>11044.7919</v>
      </c>
      <c r="C168" s="2">
        <v>8281.9622999999992</v>
      </c>
      <c r="D168" s="2">
        <v>3890.0055000000002</v>
      </c>
      <c r="E168" s="2">
        <v>8122.5869000000002</v>
      </c>
      <c r="F168" s="2">
        <v>5158.4083000000001</v>
      </c>
      <c r="G168" s="2">
        <v>5603.7956000000004</v>
      </c>
      <c r="H168" s="2">
        <v>6766.3897999999999</v>
      </c>
      <c r="I168" s="2">
        <v>8589.3844000000008</v>
      </c>
      <c r="J168" s="2">
        <v>4625.9246999999996</v>
      </c>
      <c r="K168" s="8">
        <v>1218.5597</v>
      </c>
      <c r="L168" s="2">
        <v>2765.643</v>
      </c>
      <c r="M168" s="3">
        <v>2649.0021999999999</v>
      </c>
      <c r="N168">
        <f t="shared" si="66"/>
        <v>23216.759699999999</v>
      </c>
      <c r="O168">
        <f t="shared" si="67"/>
        <v>18884.790800000002</v>
      </c>
      <c r="P168">
        <f t="shared" si="68"/>
        <v>19981.698899999999</v>
      </c>
      <c r="Q168">
        <f t="shared" si="69"/>
        <v>5414.6451999999999</v>
      </c>
      <c r="R168" s="22">
        <f t="shared" si="72"/>
        <v>4.1387845956132596E-3</v>
      </c>
      <c r="S168">
        <f t="shared" si="73"/>
        <v>4.6104060927315707E-3</v>
      </c>
      <c r="T168">
        <f t="shared" si="74"/>
        <v>4.4777804123206436E-3</v>
      </c>
      <c r="U168" s="25">
        <f t="shared" si="75"/>
        <v>4.4177706611347742E-3</v>
      </c>
      <c r="V168" s="33">
        <f t="shared" si="70"/>
        <v>1.9863647195583479E-4</v>
      </c>
      <c r="W168" s="36">
        <f t="shared" si="71"/>
        <v>4.4111854404500616E-3</v>
      </c>
      <c r="X168" s="41">
        <f t="shared" si="76"/>
        <v>4.5030179446631569E-2</v>
      </c>
      <c r="Y168" s="37">
        <f t="shared" si="77"/>
        <v>7.6981236466462039E-3</v>
      </c>
      <c r="Z168" s="30">
        <f t="shared" si="78"/>
        <v>3.7332055799985366E-2</v>
      </c>
    </row>
    <row r="169" spans="1:26" x14ac:dyDescent="0.25">
      <c r="A169" s="1" t="s">
        <v>156</v>
      </c>
      <c r="B169" s="2">
        <v>58955.377500000002</v>
      </c>
      <c r="C169" s="2">
        <v>35104.853999999999</v>
      </c>
      <c r="D169" s="2">
        <v>17517.186000000002</v>
      </c>
      <c r="E169" s="2">
        <v>35902.409500000002</v>
      </c>
      <c r="F169" s="2">
        <v>24054.717499999999</v>
      </c>
      <c r="G169" s="2">
        <v>26419.482499999998</v>
      </c>
      <c r="H169" s="2">
        <v>32280.212500000001</v>
      </c>
      <c r="I169" s="2">
        <v>37880.17</v>
      </c>
      <c r="J169" s="2">
        <v>21741.25</v>
      </c>
      <c r="K169" s="8">
        <v>1467.2539999999999</v>
      </c>
      <c r="L169" s="2">
        <v>14959.455</v>
      </c>
      <c r="M169" s="3">
        <v>8588.7999999999993</v>
      </c>
      <c r="N169">
        <f t="shared" si="66"/>
        <v>111577.4175</v>
      </c>
      <c r="O169">
        <f t="shared" si="67"/>
        <v>86376.609499999991</v>
      </c>
      <c r="P169">
        <f t="shared" si="68"/>
        <v>91901.632500000007</v>
      </c>
      <c r="Q169">
        <f t="shared" si="69"/>
        <v>23548.254999999997</v>
      </c>
      <c r="R169" s="22">
        <f t="shared" si="72"/>
        <v>1.9890583472219399E-2</v>
      </c>
      <c r="S169">
        <f t="shared" si="73"/>
        <v>2.108740578202728E-2</v>
      </c>
      <c r="T169">
        <f t="shared" si="74"/>
        <v>2.0594611695844856E-2</v>
      </c>
      <c r="U169" s="25">
        <f t="shared" si="75"/>
        <v>1.9212854437797744E-2</v>
      </c>
      <c r="V169" s="33">
        <f t="shared" si="70"/>
        <v>8.1921699906619164E-4</v>
      </c>
      <c r="W169" s="36">
        <f t="shared" si="71"/>
        <v>2.0196363846972321E-2</v>
      </c>
      <c r="X169" s="41">
        <f t="shared" si="76"/>
        <v>4.0562598558502506E-2</v>
      </c>
      <c r="Y169" s="37">
        <f t="shared" si="77"/>
        <v>3.5725456536028276E-3</v>
      </c>
      <c r="Z169" s="30">
        <f t="shared" si="78"/>
        <v>3.6990052904899678E-2</v>
      </c>
    </row>
    <row r="170" spans="1:26" x14ac:dyDescent="0.25">
      <c r="A170" s="1" t="s">
        <v>185</v>
      </c>
      <c r="B170" s="2">
        <v>43148.321400000001</v>
      </c>
      <c r="C170" s="2">
        <v>27526.810700000002</v>
      </c>
      <c r="D170" s="2">
        <v>13406.6</v>
      </c>
      <c r="E170" s="2">
        <v>21765.802899999999</v>
      </c>
      <c r="F170" s="2">
        <v>14560.447899999999</v>
      </c>
      <c r="G170" s="2">
        <v>20415.783599999999</v>
      </c>
      <c r="H170" s="2">
        <v>20165.875</v>
      </c>
      <c r="I170" s="2">
        <v>29152.992099999999</v>
      </c>
      <c r="J170" s="2">
        <v>17592.642899999999</v>
      </c>
      <c r="K170" s="8">
        <v>4010.4321</v>
      </c>
      <c r="L170" s="2">
        <v>11650.321400000001</v>
      </c>
      <c r="M170" s="3">
        <v>5775.05</v>
      </c>
      <c r="N170">
        <f t="shared" si="66"/>
        <v>84081.732100000008</v>
      </c>
      <c r="O170">
        <f t="shared" si="67"/>
        <v>56742.03439999999</v>
      </c>
      <c r="P170">
        <f t="shared" si="68"/>
        <v>66911.510000000009</v>
      </c>
      <c r="Q170">
        <f t="shared" si="69"/>
        <v>17425.3714</v>
      </c>
      <c r="R170" s="22">
        <f t="shared" si="72"/>
        <v>1.4989007169159829E-2</v>
      </c>
      <c r="S170">
        <f t="shared" si="73"/>
        <v>1.3852619490587329E-2</v>
      </c>
      <c r="T170">
        <f t="shared" si="74"/>
        <v>1.4994473209522585E-2</v>
      </c>
      <c r="U170" s="25">
        <f t="shared" si="75"/>
        <v>1.4217237083289777E-2</v>
      </c>
      <c r="V170" s="33">
        <f t="shared" si="70"/>
        <v>5.7212380648249917E-4</v>
      </c>
      <c r="W170" s="36">
        <f t="shared" si="71"/>
        <v>1.451333423813988E-2</v>
      </c>
      <c r="X170" s="41">
        <f t="shared" si="76"/>
        <v>3.9420562986760381E-2</v>
      </c>
      <c r="Y170" s="37">
        <f t="shared" si="77"/>
        <v>4.2148657946258841E-3</v>
      </c>
      <c r="Z170" s="30">
        <f t="shared" si="78"/>
        <v>3.5205697192134497E-2</v>
      </c>
    </row>
    <row r="171" spans="1:26" x14ac:dyDescent="0.25">
      <c r="A171" s="1" t="s">
        <v>176</v>
      </c>
      <c r="B171" s="2">
        <v>33463.743199999997</v>
      </c>
      <c r="C171" s="2">
        <v>21382.7124</v>
      </c>
      <c r="D171" s="2">
        <v>10093.238600000001</v>
      </c>
      <c r="E171" s="2">
        <v>19264.665099999998</v>
      </c>
      <c r="F171" s="2">
        <v>13701.5862</v>
      </c>
      <c r="G171" s="2">
        <v>15258.267599999999</v>
      </c>
      <c r="H171" s="2">
        <v>18828.8514</v>
      </c>
      <c r="I171" s="2">
        <v>21962.398399999998</v>
      </c>
      <c r="J171" s="2">
        <v>15081.6216</v>
      </c>
      <c r="K171" s="8">
        <v>3599.1550999999999</v>
      </c>
      <c r="L171" s="2">
        <v>8254.9703000000009</v>
      </c>
      <c r="M171" s="3">
        <v>5971.1621999999998</v>
      </c>
      <c r="N171">
        <f t="shared" si="66"/>
        <v>64939.694199999998</v>
      </c>
      <c r="O171">
        <f t="shared" si="67"/>
        <v>48224.518899999995</v>
      </c>
      <c r="P171">
        <f t="shared" si="68"/>
        <v>55872.871399999996</v>
      </c>
      <c r="Q171">
        <f t="shared" si="69"/>
        <v>14226.1325</v>
      </c>
      <c r="R171" s="22">
        <f t="shared" si="72"/>
        <v>1.1576611442413981E-2</v>
      </c>
      <c r="S171">
        <f t="shared" si="73"/>
        <v>1.1773210416268351E-2</v>
      </c>
      <c r="T171">
        <f t="shared" si="74"/>
        <v>1.2520779658782181E-2</v>
      </c>
      <c r="U171" s="25">
        <f t="shared" si="75"/>
        <v>1.1607000728305504E-2</v>
      </c>
      <c r="V171" s="33">
        <f t="shared" si="70"/>
        <v>4.4276645955910028E-4</v>
      </c>
      <c r="W171" s="36">
        <f t="shared" si="71"/>
        <v>1.1869400561442506E-2</v>
      </c>
      <c r="X171" s="41">
        <f t="shared" si="76"/>
        <v>3.7303186228074374E-2</v>
      </c>
      <c r="Y171" s="37">
        <f t="shared" si="77"/>
        <v>4.6718871383939391E-3</v>
      </c>
      <c r="Z171" s="30">
        <f t="shared" si="78"/>
        <v>3.2631299089680432E-2</v>
      </c>
    </row>
    <row r="172" spans="1:26" x14ac:dyDescent="0.25">
      <c r="A172" s="1" t="s">
        <v>158</v>
      </c>
      <c r="B172" s="2">
        <v>16003.007600000001</v>
      </c>
      <c r="C172" s="2">
        <v>9550.7122999999992</v>
      </c>
      <c r="D172" s="2">
        <v>4689.8005000000003</v>
      </c>
      <c r="E172" s="2">
        <v>7962.7394000000004</v>
      </c>
      <c r="F172" s="2">
        <v>5717.8235000000004</v>
      </c>
      <c r="G172" s="2">
        <v>6530.8432000000003</v>
      </c>
      <c r="H172" s="2">
        <v>7476.0648000000001</v>
      </c>
      <c r="I172" s="2">
        <v>8536.3102999999992</v>
      </c>
      <c r="J172" s="2">
        <v>7660.0879999999997</v>
      </c>
      <c r="K172" s="8">
        <v>1169.3839</v>
      </c>
      <c r="L172" s="2">
        <v>4261.1212999999998</v>
      </c>
      <c r="M172" s="3">
        <v>1999.8616</v>
      </c>
      <c r="N172">
        <f t="shared" si="66"/>
        <v>30243.520400000001</v>
      </c>
      <c r="O172">
        <f t="shared" si="67"/>
        <v>20211.4061</v>
      </c>
      <c r="P172">
        <f t="shared" si="68"/>
        <v>23672.463100000001</v>
      </c>
      <c r="Q172">
        <f t="shared" si="69"/>
        <v>6260.9829</v>
      </c>
      <c r="R172" s="22">
        <f t="shared" si="72"/>
        <v>5.3914249002041141E-3</v>
      </c>
      <c r="S172">
        <f t="shared" si="73"/>
        <v>4.9342770493444928E-3</v>
      </c>
      <c r="T172">
        <f t="shared" si="74"/>
        <v>5.304858816612597E-3</v>
      </c>
      <c r="U172" s="25">
        <f t="shared" si="75"/>
        <v>5.1082915950774604E-3</v>
      </c>
      <c r="V172" s="33">
        <f t="shared" si="70"/>
        <v>2.0471380302472127E-4</v>
      </c>
      <c r="W172" s="36">
        <f t="shared" si="71"/>
        <v>5.1847130903096656E-3</v>
      </c>
      <c r="X172" s="41">
        <f t="shared" si="76"/>
        <v>3.9484114059722138E-2</v>
      </c>
      <c r="Y172" s="37">
        <f t="shared" si="77"/>
        <v>7.0539662516099326E-3</v>
      </c>
      <c r="Z172" s="30">
        <f t="shared" si="78"/>
        <v>3.2430147808112209E-2</v>
      </c>
    </row>
    <row r="173" spans="1:26" x14ac:dyDescent="0.25">
      <c r="A173" s="1" t="s">
        <v>25</v>
      </c>
      <c r="B173" s="2">
        <v>42732.25</v>
      </c>
      <c r="C173" s="2">
        <v>29108.233800000002</v>
      </c>
      <c r="D173" s="2">
        <v>13566.7629</v>
      </c>
      <c r="E173" s="2">
        <v>27932.29</v>
      </c>
      <c r="F173" s="2">
        <v>17460.417099999999</v>
      </c>
      <c r="G173" s="2">
        <v>21701.512900000002</v>
      </c>
      <c r="H173" s="2">
        <v>21608.309499999999</v>
      </c>
      <c r="I173" s="2">
        <v>33178.715700000001</v>
      </c>
      <c r="J173" s="2">
        <v>15854.142900000001</v>
      </c>
      <c r="K173" s="8">
        <v>0</v>
      </c>
      <c r="L173" s="2">
        <v>11278.9095</v>
      </c>
      <c r="M173" s="3">
        <v>8928.2142999999996</v>
      </c>
      <c r="N173">
        <f t="shared" si="66"/>
        <v>85407.246700000003</v>
      </c>
      <c r="O173">
        <f t="shared" si="67"/>
        <v>67094.22</v>
      </c>
      <c r="P173">
        <f t="shared" si="68"/>
        <v>70641.16810000001</v>
      </c>
      <c r="Q173">
        <f t="shared" si="69"/>
        <v>20207.123800000001</v>
      </c>
      <c r="R173" s="22">
        <f t="shared" si="72"/>
        <v>1.5225302822757882E-2</v>
      </c>
      <c r="S173">
        <f t="shared" si="73"/>
        <v>1.637993261090678E-2</v>
      </c>
      <c r="T173">
        <f t="shared" si="74"/>
        <v>1.5830267506514669E-2</v>
      </c>
      <c r="U173" s="25">
        <f t="shared" si="75"/>
        <v>1.6486849160413732E-2</v>
      </c>
      <c r="V173" s="33">
        <f t="shared" si="70"/>
        <v>5.7989321733317831E-4</v>
      </c>
      <c r="W173" s="36">
        <f t="shared" si="71"/>
        <v>1.5980588025148266E-2</v>
      </c>
      <c r="X173" s="41">
        <f t="shared" si="76"/>
        <v>3.6287351655684655E-2</v>
      </c>
      <c r="Y173" s="37">
        <f t="shared" si="77"/>
        <v>4.0542874382833863E-3</v>
      </c>
      <c r="Z173" s="30">
        <f t="shared" si="78"/>
        <v>3.2233064217401269E-2</v>
      </c>
    </row>
    <row r="174" spans="1:26" x14ac:dyDescent="0.25">
      <c r="A174" s="1" t="s">
        <v>73</v>
      </c>
      <c r="B174" s="2">
        <v>15012.5026</v>
      </c>
      <c r="C174" s="2">
        <v>10176.9501</v>
      </c>
      <c r="D174" s="2">
        <v>4696.4512000000004</v>
      </c>
      <c r="E174" s="2">
        <v>9486.8413999999993</v>
      </c>
      <c r="F174" s="2">
        <v>6551.7737999999999</v>
      </c>
      <c r="G174" s="2">
        <v>7255.5855000000001</v>
      </c>
      <c r="H174" s="2">
        <v>7856.0672999999997</v>
      </c>
      <c r="I174" s="2">
        <v>12123.4599</v>
      </c>
      <c r="J174" s="2">
        <v>5591.9615000000003</v>
      </c>
      <c r="K174" s="8">
        <v>2554.7687999999998</v>
      </c>
      <c r="L174" s="2">
        <v>4320.4449000000004</v>
      </c>
      <c r="M174" s="3">
        <v>2818.1359000000002</v>
      </c>
      <c r="N174">
        <f t="shared" si="66"/>
        <v>29885.903900000001</v>
      </c>
      <c r="O174">
        <f t="shared" si="67"/>
        <v>23294.200700000001</v>
      </c>
      <c r="P174">
        <f t="shared" si="68"/>
        <v>25571.488700000002</v>
      </c>
      <c r="Q174">
        <f t="shared" si="69"/>
        <v>7138.5808000000006</v>
      </c>
      <c r="R174" s="22">
        <f t="shared" si="72"/>
        <v>5.3276736411799214E-3</v>
      </c>
      <c r="S174">
        <f t="shared" si="73"/>
        <v>5.6868898347866266E-3</v>
      </c>
      <c r="T174">
        <f t="shared" si="74"/>
        <v>5.7304192094866707E-3</v>
      </c>
      <c r="U174" s="25">
        <f t="shared" si="75"/>
        <v>5.8243175047517446E-3</v>
      </c>
      <c r="V174" s="33">
        <f t="shared" si="70"/>
        <v>2.1746521839730853E-4</v>
      </c>
      <c r="W174" s="36">
        <f t="shared" si="71"/>
        <v>5.6423250475512408E-3</v>
      </c>
      <c r="X174" s="41">
        <f t="shared" si="76"/>
        <v>3.8541774280035149E-2</v>
      </c>
      <c r="Y174" s="37">
        <f t="shared" si="77"/>
        <v>6.8243022584951255E-3</v>
      </c>
      <c r="Z174" s="30">
        <f t="shared" si="78"/>
        <v>3.1717472021540023E-2</v>
      </c>
    </row>
    <row r="175" spans="1:26" x14ac:dyDescent="0.25">
      <c r="A175" s="1" t="s">
        <v>115</v>
      </c>
      <c r="B175" s="2">
        <v>22893.143100000001</v>
      </c>
      <c r="C175" s="2">
        <v>16000.459699999999</v>
      </c>
      <c r="D175" s="2">
        <v>7447.7428</v>
      </c>
      <c r="E175" s="2">
        <v>14516.616900000001</v>
      </c>
      <c r="F175" s="2">
        <v>9156.6299999999992</v>
      </c>
      <c r="G175" s="2">
        <v>11269.4066</v>
      </c>
      <c r="H175" s="2">
        <v>11850.508599999999</v>
      </c>
      <c r="I175" s="2">
        <v>18263.990699999998</v>
      </c>
      <c r="J175" s="2">
        <v>10126.4828</v>
      </c>
      <c r="K175" s="8">
        <v>2876.2851999999998</v>
      </c>
      <c r="L175" s="2">
        <v>5896.9345000000003</v>
      </c>
      <c r="M175" s="3">
        <v>4808.1482999999998</v>
      </c>
      <c r="N175">
        <f t="shared" si="66"/>
        <v>46341.345600000001</v>
      </c>
      <c r="O175">
        <f t="shared" si="67"/>
        <v>34942.6535</v>
      </c>
      <c r="P175">
        <f t="shared" si="68"/>
        <v>40240.982099999994</v>
      </c>
      <c r="Q175">
        <f t="shared" si="69"/>
        <v>10705.0828</v>
      </c>
      <c r="R175" s="22">
        <f t="shared" si="72"/>
        <v>8.2611376345197007E-3</v>
      </c>
      <c r="S175">
        <f t="shared" si="73"/>
        <v>8.5306649302468382E-3</v>
      </c>
      <c r="T175">
        <f t="shared" si="74"/>
        <v>9.0177658227011716E-3</v>
      </c>
      <c r="U175" s="25">
        <f t="shared" si="75"/>
        <v>8.7342012213207434E-3</v>
      </c>
      <c r="V175" s="33">
        <f t="shared" si="70"/>
        <v>3.1989887983285663E-4</v>
      </c>
      <c r="W175" s="36">
        <f t="shared" si="71"/>
        <v>8.635942402197113E-3</v>
      </c>
      <c r="X175" s="41">
        <f t="shared" si="76"/>
        <v>3.704272966798268E-2</v>
      </c>
      <c r="Y175" s="37">
        <f t="shared" si="77"/>
        <v>5.5000278879621094E-3</v>
      </c>
      <c r="Z175" s="30">
        <f t="shared" si="78"/>
        <v>3.1542701780020568E-2</v>
      </c>
    </row>
    <row r="176" spans="1:26" x14ac:dyDescent="0.25">
      <c r="A176" s="1" t="s">
        <v>134</v>
      </c>
      <c r="B176" s="2">
        <v>16319.3205</v>
      </c>
      <c r="C176" s="2">
        <v>10853.8784</v>
      </c>
      <c r="D176" s="2">
        <v>5184.8504999999996</v>
      </c>
      <c r="E176" s="2">
        <v>10169.795599999999</v>
      </c>
      <c r="F176" s="2">
        <v>6158.6818000000003</v>
      </c>
      <c r="G176" s="2">
        <v>7106.3571000000002</v>
      </c>
      <c r="H176" s="2">
        <v>7293.7466000000004</v>
      </c>
      <c r="I176" s="2">
        <v>11321.407800000001</v>
      </c>
      <c r="J176" s="2">
        <v>7251.6985999999997</v>
      </c>
      <c r="K176" s="8">
        <v>1690.1147000000001</v>
      </c>
      <c r="L176" s="2">
        <v>4145.9452000000001</v>
      </c>
      <c r="M176" s="3">
        <v>3388.5589</v>
      </c>
      <c r="N176">
        <f t="shared" si="66"/>
        <v>32358.0494</v>
      </c>
      <c r="O176">
        <f t="shared" si="67"/>
        <v>23434.834500000001</v>
      </c>
      <c r="P176">
        <f t="shared" si="68"/>
        <v>25866.852999999999</v>
      </c>
      <c r="Q176">
        <f t="shared" si="69"/>
        <v>7534.5041000000001</v>
      </c>
      <c r="R176" s="22">
        <f t="shared" si="72"/>
        <v>5.7683758686106782E-3</v>
      </c>
      <c r="S176">
        <f t="shared" si="73"/>
        <v>5.7212232269449343E-3</v>
      </c>
      <c r="T176">
        <f t="shared" si="74"/>
        <v>5.7966086002715954E-3</v>
      </c>
      <c r="U176" s="25">
        <f t="shared" si="75"/>
        <v>6.1473485204865631E-3</v>
      </c>
      <c r="V176" s="33">
        <f t="shared" si="70"/>
        <v>1.9513348883155117E-4</v>
      </c>
      <c r="W176" s="36">
        <f t="shared" si="71"/>
        <v>5.8583890540784425E-3</v>
      </c>
      <c r="X176" s="41">
        <f t="shared" si="76"/>
        <v>3.330838683301595E-2</v>
      </c>
      <c r="Y176" s="37">
        <f t="shared" si="77"/>
        <v>6.6967114844696928E-3</v>
      </c>
      <c r="Z176" s="30">
        <f t="shared" si="78"/>
        <v>2.6611675348546256E-2</v>
      </c>
    </row>
    <row r="177" spans="1:26" x14ac:dyDescent="0.25">
      <c r="A177" s="1" t="s">
        <v>150</v>
      </c>
      <c r="B177" s="2">
        <v>16643.3845</v>
      </c>
      <c r="C177" s="2">
        <v>10265.7804</v>
      </c>
      <c r="D177" s="2">
        <v>5156.8296</v>
      </c>
      <c r="E177" s="2">
        <v>9763.3762000000006</v>
      </c>
      <c r="F177" s="2">
        <v>6509.4638000000004</v>
      </c>
      <c r="G177" s="2">
        <v>7106.3433000000005</v>
      </c>
      <c r="H177" s="2">
        <v>8143.0091000000002</v>
      </c>
      <c r="I177" s="2">
        <v>10074.7381</v>
      </c>
      <c r="J177" s="2">
        <v>7131.8951999999999</v>
      </c>
      <c r="K177" s="8">
        <v>1596.8668</v>
      </c>
      <c r="L177" s="2">
        <v>4462.7475999999997</v>
      </c>
      <c r="M177" s="3">
        <v>2994.2516000000001</v>
      </c>
      <c r="N177">
        <f t="shared" si="66"/>
        <v>32065.994500000001</v>
      </c>
      <c r="O177">
        <f t="shared" si="67"/>
        <v>23379.183300000001</v>
      </c>
      <c r="P177">
        <f t="shared" si="68"/>
        <v>25349.642400000001</v>
      </c>
      <c r="Q177">
        <f t="shared" si="69"/>
        <v>7456.9992000000002</v>
      </c>
      <c r="R177" s="22">
        <f t="shared" si="72"/>
        <v>5.7163120863769597E-3</v>
      </c>
      <c r="S177">
        <f t="shared" si="73"/>
        <v>5.7076369164443261E-3</v>
      </c>
      <c r="T177">
        <f t="shared" si="74"/>
        <v>5.6807047672033971E-3</v>
      </c>
      <c r="U177" s="25">
        <f t="shared" si="75"/>
        <v>6.0841128216241177E-3</v>
      </c>
      <c r="V177" s="33">
        <f t="shared" si="70"/>
        <v>1.9188061106141589E-4</v>
      </c>
      <c r="W177" s="36">
        <f t="shared" si="71"/>
        <v>5.7971916479122006E-3</v>
      </c>
      <c r="X177" s="41">
        <f t="shared" si="76"/>
        <v>3.3098890413691899E-2</v>
      </c>
      <c r="Y177" s="37">
        <f t="shared" si="77"/>
        <v>6.7323728803679811E-3</v>
      </c>
      <c r="Z177" s="30">
        <f t="shared" si="78"/>
        <v>2.6366517533323919E-2</v>
      </c>
    </row>
    <row r="178" spans="1:26" x14ac:dyDescent="0.25">
      <c r="A178" s="1" t="s">
        <v>194</v>
      </c>
      <c r="B178" s="2">
        <v>2911.9587999999999</v>
      </c>
      <c r="C178" s="2">
        <v>2020.9689000000001</v>
      </c>
      <c r="D178" s="2">
        <v>937.6875</v>
      </c>
      <c r="E178" s="2">
        <v>1632.6887999999999</v>
      </c>
      <c r="F178" s="2">
        <v>1108.8351</v>
      </c>
      <c r="G178" s="2">
        <v>1245.595</v>
      </c>
      <c r="H178" s="2">
        <v>1319.4323999999999</v>
      </c>
      <c r="I178" s="2">
        <v>1945.9404</v>
      </c>
      <c r="J178" s="2">
        <v>1014.6</v>
      </c>
      <c r="K178" s="8">
        <v>250.11349999999999</v>
      </c>
      <c r="L178" s="2">
        <v>699.33529999999996</v>
      </c>
      <c r="M178" s="3">
        <v>546.8288</v>
      </c>
      <c r="N178">
        <f t="shared" si="66"/>
        <v>5870.6152000000002</v>
      </c>
      <c r="O178">
        <f t="shared" si="67"/>
        <v>3987.1189000000004</v>
      </c>
      <c r="P178">
        <f t="shared" si="68"/>
        <v>4279.9728000000005</v>
      </c>
      <c r="Q178">
        <f t="shared" si="69"/>
        <v>1246.1641</v>
      </c>
      <c r="R178" s="22">
        <f t="shared" si="72"/>
        <v>1.0465375905377983E-3</v>
      </c>
      <c r="S178">
        <f t="shared" si="73"/>
        <v>9.7338845125068563E-4</v>
      </c>
      <c r="T178">
        <f t="shared" si="74"/>
        <v>9.591165628616865E-4</v>
      </c>
      <c r="U178" s="25">
        <f t="shared" si="75"/>
        <v>1.0167364613178017E-3</v>
      </c>
      <c r="V178" s="33">
        <f t="shared" si="70"/>
        <v>4.0087539038791641E-5</v>
      </c>
      <c r="W178" s="36">
        <f t="shared" si="71"/>
        <v>9.9894476649199301E-4</v>
      </c>
      <c r="X178" s="41">
        <f t="shared" si="76"/>
        <v>4.0129885438578913E-2</v>
      </c>
      <c r="Y178" s="37">
        <f t="shared" si="77"/>
        <v>1.6124905603094784E-2</v>
      </c>
      <c r="Z178" s="30">
        <f t="shared" si="78"/>
        <v>2.4004979835484129E-2</v>
      </c>
    </row>
    <row r="179" spans="1:26" x14ac:dyDescent="0.25">
      <c r="A179" s="1" t="s">
        <v>40</v>
      </c>
      <c r="B179" s="2">
        <v>35097.8943</v>
      </c>
      <c r="C179" s="2">
        <v>24507.8089</v>
      </c>
      <c r="D179" s="2">
        <v>11338.703100000001</v>
      </c>
      <c r="E179" s="2">
        <v>21966.782299999999</v>
      </c>
      <c r="F179" s="2">
        <v>14871.9743</v>
      </c>
      <c r="G179" s="2">
        <v>17441.5291</v>
      </c>
      <c r="H179" s="2">
        <v>18762.635699999999</v>
      </c>
      <c r="I179" s="2">
        <v>25143.8966</v>
      </c>
      <c r="J179" s="2">
        <v>14726.6286</v>
      </c>
      <c r="K179" s="8">
        <v>4466.3716999999997</v>
      </c>
      <c r="L179" s="2">
        <v>9777.8371000000006</v>
      </c>
      <c r="M179" s="3">
        <v>6821.2542999999996</v>
      </c>
      <c r="N179">
        <f t="shared" si="66"/>
        <v>70944.406300000002</v>
      </c>
      <c r="O179">
        <f t="shared" si="67"/>
        <v>54280.2857</v>
      </c>
      <c r="P179">
        <f t="shared" si="68"/>
        <v>58633.160900000003</v>
      </c>
      <c r="Q179">
        <f t="shared" si="69"/>
        <v>16599.091400000001</v>
      </c>
      <c r="R179" s="22">
        <f t="shared" si="72"/>
        <v>1.264705409943009E-2</v>
      </c>
      <c r="S179">
        <f t="shared" si="73"/>
        <v>1.3251624683419332E-2</v>
      </c>
      <c r="T179">
        <f t="shared" si="74"/>
        <v>1.3139344192122955E-2</v>
      </c>
      <c r="U179" s="25">
        <f t="shared" si="75"/>
        <v>1.3543081084687608E-2</v>
      </c>
      <c r="V179" s="33">
        <f t="shared" si="70"/>
        <v>3.7319305835832573E-4</v>
      </c>
      <c r="W179" s="36">
        <f t="shared" si="71"/>
        <v>1.3145276014914997E-2</v>
      </c>
      <c r="X179" s="41">
        <f t="shared" si="76"/>
        <v>2.8389898997547899E-2</v>
      </c>
      <c r="Y179" s="37">
        <f t="shared" si="77"/>
        <v>4.4670358999080832E-3</v>
      </c>
      <c r="Z179" s="30">
        <f t="shared" si="78"/>
        <v>2.3922863097639815E-2</v>
      </c>
    </row>
    <row r="180" spans="1:26" x14ac:dyDescent="0.25">
      <c r="A180" s="1" t="s">
        <v>172</v>
      </c>
      <c r="B180" s="2">
        <v>16828.102699999999</v>
      </c>
      <c r="C180" s="2">
        <v>10526.412899999999</v>
      </c>
      <c r="D180" s="2">
        <v>4980.5767999999998</v>
      </c>
      <c r="E180" s="2">
        <v>8929.8336999999992</v>
      </c>
      <c r="F180" s="2">
        <v>5949.2251999999999</v>
      </c>
      <c r="G180" s="2">
        <v>7385.8564999999999</v>
      </c>
      <c r="H180" s="2">
        <v>7768.1629999999996</v>
      </c>
      <c r="I180" s="2">
        <v>10653.385399999999</v>
      </c>
      <c r="J180" s="2">
        <v>5726.0870000000004</v>
      </c>
      <c r="K180" s="8">
        <v>1731.0895</v>
      </c>
      <c r="L180" s="2">
        <v>4123.8152</v>
      </c>
      <c r="M180" s="3">
        <v>2564.6217000000001</v>
      </c>
      <c r="N180">
        <f t="shared" si="66"/>
        <v>32335.092399999998</v>
      </c>
      <c r="O180">
        <f t="shared" si="67"/>
        <v>22264.915399999998</v>
      </c>
      <c r="P180">
        <f t="shared" si="68"/>
        <v>24147.635399999999</v>
      </c>
      <c r="Q180">
        <f t="shared" si="69"/>
        <v>6688.4369000000006</v>
      </c>
      <c r="R180" s="22">
        <f t="shared" si="72"/>
        <v>5.7642833906254107E-3</v>
      </c>
      <c r="S180">
        <f t="shared" si="73"/>
        <v>5.435607029033806E-3</v>
      </c>
      <c r="T180">
        <f t="shared" si="74"/>
        <v>5.4113421155585805E-3</v>
      </c>
      <c r="U180" s="25">
        <f t="shared" si="75"/>
        <v>5.4570482855776448E-3</v>
      </c>
      <c r="V180" s="33">
        <f t="shared" si="70"/>
        <v>1.6586306389472752E-4</v>
      </c>
      <c r="W180" s="36">
        <f t="shared" si="71"/>
        <v>5.5170702051988603E-3</v>
      </c>
      <c r="X180" s="41">
        <f t="shared" si="76"/>
        <v>3.0063613063765437E-2</v>
      </c>
      <c r="Y180" s="37">
        <f t="shared" si="77"/>
        <v>6.8424138570822163E-3</v>
      </c>
      <c r="Z180" s="30">
        <f t="shared" si="78"/>
        <v>2.3221199206683221E-2</v>
      </c>
    </row>
    <row r="181" spans="1:26" x14ac:dyDescent="0.25">
      <c r="A181" s="1" t="s">
        <v>108</v>
      </c>
      <c r="B181" s="2">
        <v>44204.9974</v>
      </c>
      <c r="C181" s="2">
        <v>29629.950499999999</v>
      </c>
      <c r="D181" s="2">
        <v>14057.597400000001</v>
      </c>
      <c r="E181" s="2">
        <v>28492.486799999999</v>
      </c>
      <c r="F181" s="2">
        <v>18337.0389</v>
      </c>
      <c r="G181" s="2">
        <v>21116.277399999999</v>
      </c>
      <c r="H181" s="2">
        <v>23369.894700000001</v>
      </c>
      <c r="I181" s="2">
        <v>32728.130499999999</v>
      </c>
      <c r="J181" s="2">
        <v>17852.6842</v>
      </c>
      <c r="K181" s="8">
        <v>3708.4295000000002</v>
      </c>
      <c r="L181" s="2">
        <v>11640.1474</v>
      </c>
      <c r="M181" s="3">
        <v>8579.3263000000006</v>
      </c>
      <c r="N181">
        <f t="shared" si="66"/>
        <v>87892.545299999998</v>
      </c>
      <c r="O181">
        <f t="shared" si="67"/>
        <v>67945.80309999999</v>
      </c>
      <c r="P181">
        <f t="shared" si="68"/>
        <v>73950.709400000007</v>
      </c>
      <c r="Q181">
        <f t="shared" si="69"/>
        <v>20219.473700000002</v>
      </c>
      <c r="R181" s="22">
        <f t="shared" si="72"/>
        <v>1.5668349815279377E-2</v>
      </c>
      <c r="S181">
        <f t="shared" si="73"/>
        <v>1.6587832394086122E-2</v>
      </c>
      <c r="T181">
        <f t="shared" si="74"/>
        <v>1.657191611612845E-2</v>
      </c>
      <c r="U181" s="25">
        <f t="shared" si="75"/>
        <v>1.6496925356336588E-2</v>
      </c>
      <c r="V181" s="33">
        <f t="shared" si="70"/>
        <v>4.4371149893709184E-4</v>
      </c>
      <c r="W181" s="36">
        <f t="shared" si="71"/>
        <v>1.6331255920457637E-2</v>
      </c>
      <c r="X181" s="41">
        <f t="shared" si="76"/>
        <v>2.7169465783783892E-2</v>
      </c>
      <c r="Y181" s="37">
        <f t="shared" si="77"/>
        <v>3.9999317497468262E-3</v>
      </c>
      <c r="Z181" s="30">
        <f t="shared" si="78"/>
        <v>2.3169534034037067E-2</v>
      </c>
    </row>
    <row r="182" spans="1:26" x14ac:dyDescent="0.25">
      <c r="A182" s="1" t="s">
        <v>140</v>
      </c>
      <c r="B182" s="2">
        <v>31801.327300000001</v>
      </c>
      <c r="C182" s="2">
        <v>19883.998200000002</v>
      </c>
      <c r="D182" s="2">
        <v>9429.2533999999996</v>
      </c>
      <c r="E182" s="2">
        <v>17370.129099999998</v>
      </c>
      <c r="F182" s="2">
        <v>11526.940699999999</v>
      </c>
      <c r="G182" s="2">
        <v>14415.208199999999</v>
      </c>
      <c r="H182" s="2">
        <v>15179.6023</v>
      </c>
      <c r="I182" s="2">
        <v>20969.371599999999</v>
      </c>
      <c r="J182" s="2">
        <v>12065.5455</v>
      </c>
      <c r="K182" s="8">
        <v>3270.3847999999998</v>
      </c>
      <c r="L182" s="2">
        <v>7838.3341</v>
      </c>
      <c r="M182" s="3">
        <v>4742.8932000000004</v>
      </c>
      <c r="N182">
        <f t="shared" si="66"/>
        <v>61114.578900000008</v>
      </c>
      <c r="O182">
        <f t="shared" si="67"/>
        <v>43312.277999999998</v>
      </c>
      <c r="P182">
        <f t="shared" si="68"/>
        <v>48214.519399999997</v>
      </c>
      <c r="Q182">
        <f t="shared" si="69"/>
        <v>12581.2273</v>
      </c>
      <c r="R182" s="22">
        <f t="shared" si="72"/>
        <v>1.0894719202297261E-2</v>
      </c>
      <c r="S182">
        <f t="shared" si="73"/>
        <v>1.057396888830156E-2</v>
      </c>
      <c r="T182">
        <f t="shared" si="74"/>
        <v>1.0804588320504302E-2</v>
      </c>
      <c r="U182" s="25">
        <f t="shared" si="75"/>
        <v>1.0264934228194283E-2</v>
      </c>
      <c r="V182" s="33">
        <f t="shared" si="70"/>
        <v>2.8100233338163656E-4</v>
      </c>
      <c r="W182" s="36">
        <f t="shared" si="71"/>
        <v>1.063455265982435E-2</v>
      </c>
      <c r="X182" s="41">
        <f t="shared" si="76"/>
        <v>2.642352173808107E-2</v>
      </c>
      <c r="Y182" s="37">
        <f t="shared" si="77"/>
        <v>4.9203417100494506E-3</v>
      </c>
      <c r="Z182" s="30">
        <f t="shared" si="78"/>
        <v>2.1503180028031619E-2</v>
      </c>
    </row>
    <row r="183" spans="1:26" x14ac:dyDescent="0.25">
      <c r="A183" s="1" t="s">
        <v>47</v>
      </c>
      <c r="B183" s="2">
        <v>31199.4391</v>
      </c>
      <c r="C183" s="2">
        <v>20356.264800000001</v>
      </c>
      <c r="D183" s="2">
        <v>9582.7404000000006</v>
      </c>
      <c r="E183" s="2">
        <v>19479.6387</v>
      </c>
      <c r="F183" s="2">
        <v>12837.146500000001</v>
      </c>
      <c r="G183" s="2">
        <v>15087.864299999999</v>
      </c>
      <c r="H183" s="2">
        <v>16809.673900000002</v>
      </c>
      <c r="I183" s="2">
        <v>22017.498299999999</v>
      </c>
      <c r="J183" s="2">
        <v>10967.8696</v>
      </c>
      <c r="K183" s="8">
        <v>3984.9452000000001</v>
      </c>
      <c r="L183" s="2">
        <v>7504.7</v>
      </c>
      <c r="M183" s="3">
        <v>6080.7695999999996</v>
      </c>
      <c r="N183">
        <f t="shared" si="66"/>
        <v>61138.444300000003</v>
      </c>
      <c r="O183">
        <f t="shared" si="67"/>
        <v>47404.6495</v>
      </c>
      <c r="P183">
        <f t="shared" si="68"/>
        <v>49795.041799999999</v>
      </c>
      <c r="Q183">
        <f t="shared" si="69"/>
        <v>13585.4696</v>
      </c>
      <c r="R183" s="22">
        <f t="shared" si="72"/>
        <v>1.0898973618122917E-2</v>
      </c>
      <c r="S183">
        <f t="shared" si="73"/>
        <v>1.157305300298082E-2</v>
      </c>
      <c r="T183">
        <f t="shared" si="74"/>
        <v>1.1158774032108335E-2</v>
      </c>
      <c r="U183" s="25">
        <f t="shared" si="75"/>
        <v>1.108428840667499E-2</v>
      </c>
      <c r="V183" s="33">
        <f t="shared" si="70"/>
        <v>2.8464698132933994E-4</v>
      </c>
      <c r="W183" s="36">
        <f t="shared" si="71"/>
        <v>1.1178772264971765E-2</v>
      </c>
      <c r="X183" s="41">
        <f t="shared" si="76"/>
        <v>2.54631702464563E-2</v>
      </c>
      <c r="Y183" s="37">
        <f t="shared" si="77"/>
        <v>4.823499533355328E-3</v>
      </c>
      <c r="Z183" s="30">
        <f t="shared" si="78"/>
        <v>2.0639670713100973E-2</v>
      </c>
    </row>
    <row r="184" spans="1:26" x14ac:dyDescent="0.25">
      <c r="A184" s="1" t="s">
        <v>178</v>
      </c>
      <c r="B184" s="2">
        <v>17991.429199999999</v>
      </c>
      <c r="C184" s="2">
        <v>11364.159</v>
      </c>
      <c r="D184" s="2">
        <v>5353.8171000000002</v>
      </c>
      <c r="E184" s="2">
        <v>9604.8973999999998</v>
      </c>
      <c r="F184" s="2">
        <v>6382.8950000000004</v>
      </c>
      <c r="G184" s="2">
        <v>8031.2665999999999</v>
      </c>
      <c r="H184" s="2">
        <v>8231.2703999999994</v>
      </c>
      <c r="I184" s="2">
        <v>11600.2333</v>
      </c>
      <c r="J184" s="2">
        <v>6364.7240000000002</v>
      </c>
      <c r="K184" s="8">
        <v>2155.3501999999999</v>
      </c>
      <c r="L184" s="2">
        <v>4502.2687999999998</v>
      </c>
      <c r="M184" s="3">
        <v>2722.8643000000002</v>
      </c>
      <c r="N184">
        <f t="shared" si="66"/>
        <v>34709.405299999999</v>
      </c>
      <c r="O184">
        <f t="shared" si="67"/>
        <v>24019.059000000001</v>
      </c>
      <c r="P184">
        <f t="shared" si="68"/>
        <v>26196.227700000003</v>
      </c>
      <c r="Q184">
        <f t="shared" si="69"/>
        <v>7225.1331</v>
      </c>
      <c r="R184" s="22">
        <f t="shared" si="72"/>
        <v>6.1875452834418247E-3</v>
      </c>
      <c r="S184">
        <f t="shared" si="73"/>
        <v>5.863851875726315E-3</v>
      </c>
      <c r="T184">
        <f t="shared" si="74"/>
        <v>5.8704195203217423E-3</v>
      </c>
      <c r="U184" s="25">
        <f t="shared" si="75"/>
        <v>5.8949349131820752E-3</v>
      </c>
      <c r="V184" s="33">
        <f t="shared" si="70"/>
        <v>1.5614557691372123E-4</v>
      </c>
      <c r="W184" s="36">
        <f t="shared" si="71"/>
        <v>5.9541878981679893E-3</v>
      </c>
      <c r="X184" s="41">
        <f t="shared" si="76"/>
        <v>2.6224496032744411E-2</v>
      </c>
      <c r="Y184" s="37">
        <f t="shared" si="77"/>
        <v>6.5884421663153815E-3</v>
      </c>
      <c r="Z184" s="30">
        <f t="shared" si="78"/>
        <v>1.963605386642903E-2</v>
      </c>
    </row>
    <row r="185" spans="1:26" x14ac:dyDescent="0.25">
      <c r="A185" s="1" t="s">
        <v>82</v>
      </c>
      <c r="B185" s="2">
        <v>15284.9355</v>
      </c>
      <c r="C185" s="2">
        <v>9572.5887000000002</v>
      </c>
      <c r="D185" s="2">
        <v>4581.2542000000003</v>
      </c>
      <c r="E185" s="2">
        <v>8297.8418000000001</v>
      </c>
      <c r="F185" s="2">
        <v>5537.26</v>
      </c>
      <c r="G185" s="2">
        <v>6672.5805</v>
      </c>
      <c r="H185" s="2">
        <v>7337.65</v>
      </c>
      <c r="I185" s="2">
        <v>8564.6561999999994</v>
      </c>
      <c r="J185" s="2">
        <v>6600.2</v>
      </c>
      <c r="K185" s="8">
        <v>1928.3262</v>
      </c>
      <c r="L185" s="2">
        <v>3666.2381999999998</v>
      </c>
      <c r="M185" s="3">
        <v>2437.6673000000001</v>
      </c>
      <c r="N185">
        <f t="shared" si="66"/>
        <v>29438.778399999999</v>
      </c>
      <c r="O185">
        <f t="shared" si="67"/>
        <v>20507.6823</v>
      </c>
      <c r="P185">
        <f t="shared" si="68"/>
        <v>22502.5062</v>
      </c>
      <c r="Q185">
        <f t="shared" si="69"/>
        <v>6103.9054999999998</v>
      </c>
      <c r="R185" s="22">
        <f t="shared" si="72"/>
        <v>5.2479658716367891E-3</v>
      </c>
      <c r="S185">
        <f t="shared" si="73"/>
        <v>5.0066079325444988E-3</v>
      </c>
      <c r="T185">
        <f t="shared" si="74"/>
        <v>5.0426784026098917E-3</v>
      </c>
      <c r="U185" s="25">
        <f t="shared" si="75"/>
        <v>4.9801332571595249E-3</v>
      </c>
      <c r="V185" s="33">
        <f t="shared" si="70"/>
        <v>1.218074955092938E-4</v>
      </c>
      <c r="W185" s="36">
        <f t="shared" si="71"/>
        <v>5.0693463659876757E-3</v>
      </c>
      <c r="X185" s="41">
        <f t="shared" si="76"/>
        <v>2.4028244810129815E-2</v>
      </c>
      <c r="Y185" s="37">
        <f t="shared" si="77"/>
        <v>7.1359033710875815E-3</v>
      </c>
      <c r="Z185" s="30">
        <f t="shared" si="78"/>
        <v>1.6892341439042231E-2</v>
      </c>
    </row>
    <row r="186" spans="1:26" x14ac:dyDescent="0.25">
      <c r="A186" s="1" t="s">
        <v>132</v>
      </c>
      <c r="B186" s="2">
        <v>5389.2156000000004</v>
      </c>
      <c r="C186" s="2">
        <v>3376.8732</v>
      </c>
      <c r="D186" s="2">
        <v>1640.6253999999999</v>
      </c>
      <c r="E186" s="2">
        <v>3204.3881000000001</v>
      </c>
      <c r="F186" s="2">
        <v>2148.9288999999999</v>
      </c>
      <c r="G186" s="2">
        <v>2349.7964999999999</v>
      </c>
      <c r="H186" s="2">
        <v>2662.6505999999999</v>
      </c>
      <c r="I186" s="2">
        <v>3539.277</v>
      </c>
      <c r="J186" s="2">
        <v>1962.5769</v>
      </c>
      <c r="K186" s="8">
        <v>571.7115</v>
      </c>
      <c r="L186" s="2">
        <v>1446.5138999999999</v>
      </c>
      <c r="M186" s="3">
        <v>948.15409999999997</v>
      </c>
      <c r="N186">
        <f t="shared" si="66"/>
        <v>10406.714200000002</v>
      </c>
      <c r="O186">
        <f t="shared" si="67"/>
        <v>7703.1134999999995</v>
      </c>
      <c r="P186">
        <f t="shared" si="68"/>
        <v>8164.5045</v>
      </c>
      <c r="Q186">
        <f t="shared" si="69"/>
        <v>2394.6679999999997</v>
      </c>
      <c r="R186" s="22">
        <f t="shared" si="72"/>
        <v>1.8551748382833019E-3</v>
      </c>
      <c r="S186">
        <f t="shared" si="73"/>
        <v>1.8805864353764938E-3</v>
      </c>
      <c r="T186">
        <f t="shared" si="74"/>
        <v>1.8296171166108277E-3</v>
      </c>
      <c r="U186" s="25">
        <f t="shared" si="75"/>
        <v>1.9537926572840425E-3</v>
      </c>
      <c r="V186" s="33">
        <f t="shared" si="70"/>
        <v>5.354204571430737E-5</v>
      </c>
      <c r="W186" s="36">
        <f t="shared" si="71"/>
        <v>1.8797927618886667E-3</v>
      </c>
      <c r="X186" s="41">
        <f t="shared" si="76"/>
        <v>2.8482951312416252E-2</v>
      </c>
      <c r="Y186" s="37">
        <f t="shared" si="77"/>
        <v>1.1812007711707003E-2</v>
      </c>
      <c r="Z186" s="30">
        <f t="shared" si="78"/>
        <v>1.6670943600709247E-2</v>
      </c>
    </row>
    <row r="187" spans="1:26" x14ac:dyDescent="0.25">
      <c r="A187" s="1" t="s">
        <v>109</v>
      </c>
      <c r="B187" s="2">
        <v>57799.712500000001</v>
      </c>
      <c r="C187" s="2">
        <v>35898.842499999999</v>
      </c>
      <c r="D187" s="2">
        <v>16988.859199999999</v>
      </c>
      <c r="E187" s="2">
        <v>31357.569200000002</v>
      </c>
      <c r="F187" s="2">
        <v>21256.111700000001</v>
      </c>
      <c r="G187" s="2">
        <v>26013.52</v>
      </c>
      <c r="H187" s="2">
        <v>26539.979200000002</v>
      </c>
      <c r="I187" s="2">
        <v>38994.136700000003</v>
      </c>
      <c r="J187" s="2">
        <v>20589.166700000002</v>
      </c>
      <c r="K187" s="8">
        <v>5847.7449999999999</v>
      </c>
      <c r="L187" s="2">
        <v>14531.066699999999</v>
      </c>
      <c r="M187" s="3">
        <v>8507.9832999999999</v>
      </c>
      <c r="N187">
        <f t="shared" si="66"/>
        <v>110687.4142</v>
      </c>
      <c r="O187">
        <f t="shared" si="67"/>
        <v>78627.200900000011</v>
      </c>
      <c r="P187">
        <f t="shared" si="68"/>
        <v>86123.282600000006</v>
      </c>
      <c r="Q187">
        <f t="shared" si="69"/>
        <v>23039.05</v>
      </c>
      <c r="R187" s="22">
        <f t="shared" si="72"/>
        <v>1.9731925158325364E-2</v>
      </c>
      <c r="S187">
        <f t="shared" si="73"/>
        <v>1.9195517171616709E-2</v>
      </c>
      <c r="T187">
        <f t="shared" si="74"/>
        <v>1.9299717696728749E-2</v>
      </c>
      <c r="U187" s="25">
        <f t="shared" si="75"/>
        <v>1.8797397685524644E-2</v>
      </c>
      <c r="V187" s="33">
        <f t="shared" si="70"/>
        <v>3.8400962268540529E-4</v>
      </c>
      <c r="W187" s="36">
        <f t="shared" si="71"/>
        <v>1.9256139428048866E-2</v>
      </c>
      <c r="X187" s="41">
        <f t="shared" si="76"/>
        <v>1.9942191638166549E-2</v>
      </c>
      <c r="Y187" s="37">
        <f t="shared" si="77"/>
        <v>3.6607881607368677E-3</v>
      </c>
      <c r="Z187" s="30">
        <f t="shared" si="78"/>
        <v>1.6281403477429682E-2</v>
      </c>
    </row>
    <row r="188" spans="1:26" x14ac:dyDescent="0.25">
      <c r="A188" s="1" t="s">
        <v>60</v>
      </c>
      <c r="B188" s="2">
        <v>29216.751400000001</v>
      </c>
      <c r="C188" s="2">
        <v>19278.1217</v>
      </c>
      <c r="D188" s="2">
        <v>8981.1224999999995</v>
      </c>
      <c r="E188" s="2">
        <v>16872.551899999999</v>
      </c>
      <c r="F188" s="2">
        <v>11180.6958</v>
      </c>
      <c r="G188" s="2">
        <v>13977.867200000001</v>
      </c>
      <c r="H188" s="2">
        <v>14811.3056</v>
      </c>
      <c r="I188" s="2">
        <v>21570.35</v>
      </c>
      <c r="J188" s="2">
        <v>10185.3333</v>
      </c>
      <c r="K188" s="8">
        <v>3042.3042</v>
      </c>
      <c r="L188" s="2">
        <v>7243.7667000000001</v>
      </c>
      <c r="M188" s="3">
        <v>4920.4889000000003</v>
      </c>
      <c r="N188">
        <f t="shared" si="66"/>
        <v>57475.995599999995</v>
      </c>
      <c r="O188">
        <f t="shared" si="67"/>
        <v>42031.1149</v>
      </c>
      <c r="P188">
        <f t="shared" si="68"/>
        <v>46566.988899999997</v>
      </c>
      <c r="Q188">
        <f t="shared" si="69"/>
        <v>12164.2556</v>
      </c>
      <c r="R188" s="22">
        <f t="shared" si="72"/>
        <v>1.0246079482263647E-2</v>
      </c>
      <c r="S188">
        <f t="shared" si="73"/>
        <v>1.0261194326773304E-2</v>
      </c>
      <c r="T188">
        <f t="shared" si="74"/>
        <v>1.0435386490443654E-2</v>
      </c>
      <c r="U188" s="25">
        <f t="shared" si="75"/>
        <v>9.9247299720071017E-3</v>
      </c>
      <c r="V188" s="33">
        <f t="shared" si="70"/>
        <v>2.1284821691894157E-4</v>
      </c>
      <c r="W188" s="36">
        <f t="shared" si="71"/>
        <v>1.0216847567871926E-2</v>
      </c>
      <c r="X188" s="41">
        <f t="shared" si="76"/>
        <v>2.0833061813339344E-2</v>
      </c>
      <c r="Y188" s="37">
        <f t="shared" si="77"/>
        <v>5.0277551082421662E-3</v>
      </c>
      <c r="Z188" s="30">
        <f t="shared" si="78"/>
        <v>1.5805306705097177E-2</v>
      </c>
    </row>
    <row r="189" spans="1:26" x14ac:dyDescent="0.25">
      <c r="A189" s="1" t="s">
        <v>38</v>
      </c>
      <c r="B189" s="2">
        <v>23712.665400000002</v>
      </c>
      <c r="C189" s="2">
        <v>15902.5538</v>
      </c>
      <c r="D189" s="2">
        <v>7418.0027</v>
      </c>
      <c r="E189" s="2">
        <v>14754.1147</v>
      </c>
      <c r="F189" s="2">
        <v>9695.5061999999998</v>
      </c>
      <c r="G189" s="2">
        <v>11200.3017</v>
      </c>
      <c r="H189" s="2">
        <v>12528.75</v>
      </c>
      <c r="I189" s="2">
        <v>16557.347399999999</v>
      </c>
      <c r="J189" s="2">
        <v>7983.5769</v>
      </c>
      <c r="K189" s="8">
        <v>2834.2235000000001</v>
      </c>
      <c r="L189" s="2">
        <v>5935.2951999999996</v>
      </c>
      <c r="M189" s="3">
        <v>4404.7422999999999</v>
      </c>
      <c r="N189">
        <f t="shared" si="66"/>
        <v>47033.221899999997</v>
      </c>
      <c r="O189">
        <f t="shared" si="67"/>
        <v>35649.922600000005</v>
      </c>
      <c r="P189">
        <f t="shared" si="68"/>
        <v>37069.674299999999</v>
      </c>
      <c r="Q189">
        <f t="shared" si="69"/>
        <v>10340.037499999999</v>
      </c>
      <c r="R189" s="22">
        <f t="shared" si="72"/>
        <v>8.3844764212199791E-3</v>
      </c>
      <c r="S189">
        <f t="shared" si="73"/>
        <v>8.703332861937179E-3</v>
      </c>
      <c r="T189">
        <f t="shared" si="74"/>
        <v>8.3070945219600907E-3</v>
      </c>
      <c r="U189" s="25">
        <f t="shared" si="75"/>
        <v>8.4363633470450391E-3</v>
      </c>
      <c r="V189" s="33">
        <f t="shared" si="70"/>
        <v>1.7207982989489454E-4</v>
      </c>
      <c r="W189" s="36">
        <f t="shared" si="71"/>
        <v>8.457816788040572E-3</v>
      </c>
      <c r="X189" s="41">
        <f t="shared" si="76"/>
        <v>2.0345655883468289E-2</v>
      </c>
      <c r="Y189" s="37">
        <f t="shared" si="77"/>
        <v>5.5450219687430222E-3</v>
      </c>
      <c r="Z189" s="30">
        <f t="shared" si="78"/>
        <v>1.4800633914725267E-2</v>
      </c>
    </row>
    <row r="190" spans="1:26" x14ac:dyDescent="0.25">
      <c r="A190" s="1" t="s">
        <v>189</v>
      </c>
      <c r="B190" s="2">
        <v>6397.9993999999997</v>
      </c>
      <c r="C190" s="2">
        <v>4166.6463000000003</v>
      </c>
      <c r="D190" s="2">
        <v>1973.6315</v>
      </c>
      <c r="E190" s="2">
        <v>3891.5958999999998</v>
      </c>
      <c r="F190" s="2">
        <v>2499.6617000000001</v>
      </c>
      <c r="G190" s="2">
        <v>2945.3786</v>
      </c>
      <c r="H190" s="2">
        <v>3071.6478999999999</v>
      </c>
      <c r="I190" s="2">
        <v>4442.8654999999999</v>
      </c>
      <c r="J190" s="2">
        <v>2496.64</v>
      </c>
      <c r="K190" s="8">
        <v>906.12919999999997</v>
      </c>
      <c r="L190" s="2">
        <v>1697.8065999999999</v>
      </c>
      <c r="M190" s="3">
        <v>1196.172</v>
      </c>
      <c r="N190">
        <f t="shared" si="66"/>
        <v>12538.2772</v>
      </c>
      <c r="O190">
        <f t="shared" si="67"/>
        <v>9336.6362000000008</v>
      </c>
      <c r="P190">
        <f t="shared" si="68"/>
        <v>10011.153399999999</v>
      </c>
      <c r="Q190">
        <f t="shared" si="69"/>
        <v>2893.9785999999999</v>
      </c>
      <c r="R190" s="22">
        <f t="shared" si="72"/>
        <v>2.2351624085978268E-3</v>
      </c>
      <c r="S190">
        <f t="shared" si="73"/>
        <v>2.2793837050129324E-3</v>
      </c>
      <c r="T190">
        <f t="shared" si="74"/>
        <v>2.243440201136111E-3</v>
      </c>
      <c r="U190" s="25">
        <f t="shared" si="75"/>
        <v>2.361176638689436E-3</v>
      </c>
      <c r="V190" s="33">
        <f t="shared" si="70"/>
        <v>5.7552526218533992E-5</v>
      </c>
      <c r="W190" s="36">
        <f t="shared" si="71"/>
        <v>2.2797907383590764E-3</v>
      </c>
      <c r="X190" s="41">
        <f t="shared" si="76"/>
        <v>2.524465305090174E-2</v>
      </c>
      <c r="Y190" s="37">
        <f t="shared" si="77"/>
        <v>1.0724200460680105E-2</v>
      </c>
      <c r="Z190" s="30">
        <f t="shared" si="78"/>
        <v>1.4520452590221635E-2</v>
      </c>
    </row>
    <row r="191" spans="1:26" x14ac:dyDescent="0.25">
      <c r="A191" s="1" t="s">
        <v>79</v>
      </c>
      <c r="B191" s="2">
        <v>35211.366000000002</v>
      </c>
      <c r="C191" s="2">
        <v>22366.616000000002</v>
      </c>
      <c r="D191" s="2">
        <v>10472.8572</v>
      </c>
      <c r="E191" s="2">
        <v>19978.482</v>
      </c>
      <c r="F191" s="2">
        <v>13012.990400000001</v>
      </c>
      <c r="G191" s="2">
        <v>15991.307199999999</v>
      </c>
      <c r="H191" s="2">
        <v>17119.11</v>
      </c>
      <c r="I191" s="2">
        <v>24965.856400000001</v>
      </c>
      <c r="J191" s="2">
        <v>12934.8</v>
      </c>
      <c r="K191" s="8">
        <v>4267.4776000000002</v>
      </c>
      <c r="L191" s="2">
        <v>8687.4159999999993</v>
      </c>
      <c r="M191" s="3">
        <v>5793.424</v>
      </c>
      <c r="N191">
        <f t="shared" si="66"/>
        <v>68050.839200000002</v>
      </c>
      <c r="O191">
        <f t="shared" si="67"/>
        <v>48982.779599999994</v>
      </c>
      <c r="P191">
        <f t="shared" si="68"/>
        <v>55019.766400000008</v>
      </c>
      <c r="Q191">
        <f t="shared" si="69"/>
        <v>14480.84</v>
      </c>
      <c r="R191" s="22">
        <f t="shared" si="72"/>
        <v>1.2131226262358869E-2</v>
      </c>
      <c r="S191">
        <f t="shared" si="73"/>
        <v>1.1958327094985221E-2</v>
      </c>
      <c r="T191">
        <f t="shared" si="74"/>
        <v>1.2329603879496829E-2</v>
      </c>
      <c r="U191" s="25">
        <f t="shared" si="75"/>
        <v>1.1814814773198231E-2</v>
      </c>
      <c r="V191" s="33">
        <f t="shared" si="70"/>
        <v>2.2226374961562562E-4</v>
      </c>
      <c r="W191" s="36">
        <f t="shared" si="71"/>
        <v>1.2058493002509788E-2</v>
      </c>
      <c r="X191" s="41">
        <f t="shared" si="76"/>
        <v>1.8432133233345565E-2</v>
      </c>
      <c r="Y191" s="37">
        <f t="shared" si="77"/>
        <v>4.630743564828353E-3</v>
      </c>
      <c r="Z191" s="30">
        <f t="shared" si="78"/>
        <v>1.3801389668517211E-2</v>
      </c>
    </row>
    <row r="192" spans="1:26" x14ac:dyDescent="0.25">
      <c r="A192" s="1" t="s">
        <v>170</v>
      </c>
      <c r="B192" s="2">
        <v>8881.7273000000005</v>
      </c>
      <c r="C192" s="2">
        <v>5791.3644000000004</v>
      </c>
      <c r="D192" s="2">
        <v>2702.4537</v>
      </c>
      <c r="E192" s="2">
        <v>5371.5162</v>
      </c>
      <c r="F192" s="2">
        <v>3567.9376000000002</v>
      </c>
      <c r="G192" s="2">
        <v>4395.0506999999998</v>
      </c>
      <c r="H192" s="2">
        <v>4535.5101000000004</v>
      </c>
      <c r="I192" s="2">
        <v>6526.3252000000002</v>
      </c>
      <c r="J192" s="2">
        <v>3056.2222000000002</v>
      </c>
      <c r="K192" s="8">
        <v>1070.3163999999999</v>
      </c>
      <c r="L192" s="2">
        <v>2227.0120999999999</v>
      </c>
      <c r="M192" s="3">
        <v>1644.8823</v>
      </c>
      <c r="N192">
        <f t="shared" si="66"/>
        <v>17375.545400000003</v>
      </c>
      <c r="O192">
        <f t="shared" si="67"/>
        <v>13334.504499999999</v>
      </c>
      <c r="P192">
        <f t="shared" si="68"/>
        <v>14118.057500000001</v>
      </c>
      <c r="Q192">
        <f t="shared" si="69"/>
        <v>3871.8944000000001</v>
      </c>
      <c r="R192" s="22">
        <f t="shared" si="72"/>
        <v>3.0974882184742971E-3</v>
      </c>
      <c r="S192">
        <f t="shared" si="73"/>
        <v>3.255396442641903E-3</v>
      </c>
      <c r="T192">
        <f t="shared" si="74"/>
        <v>3.1637730930635013E-3</v>
      </c>
      <c r="U192" s="25">
        <f t="shared" si="75"/>
        <v>3.1590512123180355E-3</v>
      </c>
      <c r="V192" s="33">
        <f t="shared" si="70"/>
        <v>6.5075745495779173E-5</v>
      </c>
      <c r="W192" s="36">
        <f t="shared" si="71"/>
        <v>3.1689272416244342E-3</v>
      </c>
      <c r="X192" s="41">
        <f t="shared" si="76"/>
        <v>2.0535575774980708E-2</v>
      </c>
      <c r="Y192" s="37">
        <f t="shared" si="77"/>
        <v>9.0628649211026667E-3</v>
      </c>
      <c r="Z192" s="30">
        <f t="shared" si="78"/>
        <v>1.1472710853878042E-2</v>
      </c>
    </row>
    <row r="193" spans="1:26" x14ac:dyDescent="0.25">
      <c r="A193" s="1" t="s">
        <v>37</v>
      </c>
      <c r="B193" s="2">
        <v>25950.813300000002</v>
      </c>
      <c r="C193" s="2">
        <v>18599.6973</v>
      </c>
      <c r="D193" s="2">
        <v>8782.9627</v>
      </c>
      <c r="E193" s="2">
        <v>16825.068299999999</v>
      </c>
      <c r="F193" s="2">
        <v>10878.329299999999</v>
      </c>
      <c r="G193" s="2">
        <v>12517.371999999999</v>
      </c>
      <c r="H193" s="2">
        <v>13783.1</v>
      </c>
      <c r="I193" s="2">
        <v>18654.718700000001</v>
      </c>
      <c r="J193" s="2">
        <v>11617.9</v>
      </c>
      <c r="K193" s="8">
        <v>3301.6696999999999</v>
      </c>
      <c r="L193" s="2">
        <v>6090.4966999999997</v>
      </c>
      <c r="M193" s="3">
        <v>5837.6333000000004</v>
      </c>
      <c r="N193">
        <f t="shared" si="66"/>
        <v>53333.473299999998</v>
      </c>
      <c r="O193">
        <f t="shared" si="67"/>
        <v>40220.7696</v>
      </c>
      <c r="P193">
        <f t="shared" si="68"/>
        <v>44055.718700000005</v>
      </c>
      <c r="Q193">
        <f t="shared" si="69"/>
        <v>11928.130000000001</v>
      </c>
      <c r="R193" s="22">
        <f t="shared" si="72"/>
        <v>9.5076040143789366E-3</v>
      </c>
      <c r="S193">
        <f t="shared" si="73"/>
        <v>9.8192287742045158E-3</v>
      </c>
      <c r="T193">
        <f t="shared" si="74"/>
        <v>9.8726257077954623E-3</v>
      </c>
      <c r="U193" s="25">
        <f t="shared" si="75"/>
        <v>9.7320767676895136E-3</v>
      </c>
      <c r="V193" s="33">
        <f t="shared" si="70"/>
        <v>1.6097089641227633E-4</v>
      </c>
      <c r="W193" s="36">
        <f t="shared" si="71"/>
        <v>9.7328838160171075E-3</v>
      </c>
      <c r="X193" s="41">
        <f t="shared" si="76"/>
        <v>1.6538869615125937E-2</v>
      </c>
      <c r="Y193" s="37">
        <f t="shared" si="77"/>
        <v>5.1719471543135061E-3</v>
      </c>
      <c r="Z193" s="30">
        <f t="shared" si="78"/>
        <v>1.1366922460812431E-2</v>
      </c>
    </row>
    <row r="194" spans="1:26" x14ac:dyDescent="0.25">
      <c r="A194" s="1" t="s">
        <v>102</v>
      </c>
      <c r="B194" s="2">
        <v>41818.505599999997</v>
      </c>
      <c r="C194" s="2">
        <v>26108.863300000001</v>
      </c>
      <c r="D194" s="2">
        <v>12594.314399999999</v>
      </c>
      <c r="E194" s="2">
        <v>25169.6217</v>
      </c>
      <c r="F194" s="2">
        <v>16015.6878</v>
      </c>
      <c r="G194" s="2">
        <v>19130.282800000001</v>
      </c>
      <c r="H194" s="2">
        <v>20603.486099999998</v>
      </c>
      <c r="I194" s="2">
        <v>29348.662799999998</v>
      </c>
      <c r="J194" s="2">
        <v>14507.6111</v>
      </c>
      <c r="K194" s="8">
        <v>0</v>
      </c>
      <c r="L194" s="2">
        <v>9916.7556000000004</v>
      </c>
      <c r="M194" s="3">
        <v>7497.1166999999996</v>
      </c>
      <c r="N194">
        <f t="shared" si="66"/>
        <v>80521.683300000004</v>
      </c>
      <c r="O194">
        <f t="shared" si="67"/>
        <v>60315.592300000004</v>
      </c>
      <c r="P194">
        <f t="shared" si="68"/>
        <v>64459.76</v>
      </c>
      <c r="Q194">
        <f t="shared" si="69"/>
        <v>17413.872299999999</v>
      </c>
      <c r="R194" s="22">
        <f t="shared" si="72"/>
        <v>1.4354367567274666E-2</v>
      </c>
      <c r="S194">
        <f t="shared" si="73"/>
        <v>1.4725043934647844E-2</v>
      </c>
      <c r="T194">
        <f t="shared" si="74"/>
        <v>1.4445050551276685E-2</v>
      </c>
      <c r="U194" s="25">
        <f t="shared" si="75"/>
        <v>1.4207855049059822E-2</v>
      </c>
      <c r="V194" s="33">
        <f t="shared" si="70"/>
        <v>2.1779819315317597E-4</v>
      </c>
      <c r="W194" s="36">
        <f t="shared" si="71"/>
        <v>1.4433079275564755E-2</v>
      </c>
      <c r="X194" s="41">
        <f t="shared" si="76"/>
        <v>1.5090209718580909E-2</v>
      </c>
      <c r="Y194" s="37">
        <f t="shared" si="77"/>
        <v>4.2379834021248307E-3</v>
      </c>
      <c r="Z194" s="30">
        <f t="shared" si="78"/>
        <v>1.0852226316456078E-2</v>
      </c>
    </row>
    <row r="195" spans="1:26" x14ac:dyDescent="0.25">
      <c r="A195" s="1" t="s">
        <v>107</v>
      </c>
      <c r="B195" s="2">
        <v>16158.081200000001</v>
      </c>
      <c r="C195" s="2">
        <v>10329.375599999999</v>
      </c>
      <c r="D195" s="2">
        <v>4940.3552</v>
      </c>
      <c r="E195" s="2">
        <v>9739.5758000000005</v>
      </c>
      <c r="F195" s="2">
        <v>6273.2422999999999</v>
      </c>
      <c r="G195" s="2">
        <v>6639.1342000000004</v>
      </c>
      <c r="H195" s="2">
        <v>7158.375</v>
      </c>
      <c r="I195" s="2">
        <v>11278.9804</v>
      </c>
      <c r="J195" s="2">
        <v>6025.5833000000002</v>
      </c>
      <c r="K195" s="8">
        <v>2043.5608</v>
      </c>
      <c r="L195" s="2">
        <v>3788.0832999999998</v>
      </c>
      <c r="M195" s="3">
        <v>3194.7604000000001</v>
      </c>
      <c r="N195">
        <f t="shared" ref="N195:N201" si="79">SUM(B195:D195)</f>
        <v>31427.811999999998</v>
      </c>
      <c r="O195">
        <f t="shared" ref="O195:O201" si="80">SUM(E195:G195)</f>
        <v>22651.952300000001</v>
      </c>
      <c r="P195">
        <f t="shared" ref="P195:P201" si="81">SUM(H195:J195)</f>
        <v>24462.938699999999</v>
      </c>
      <c r="Q195">
        <f t="shared" ref="Q195:Q201" si="82">SUM(L195:M195)</f>
        <v>6982.8436999999994</v>
      </c>
      <c r="R195" s="22">
        <f t="shared" si="72"/>
        <v>5.6025451380896001E-3</v>
      </c>
      <c r="S195">
        <f t="shared" si="73"/>
        <v>5.5300956204494944E-3</v>
      </c>
      <c r="T195">
        <f t="shared" si="74"/>
        <v>5.481999718185155E-3</v>
      </c>
      <c r="U195" s="25">
        <f t="shared" si="75"/>
        <v>5.697252708109073E-3</v>
      </c>
      <c r="V195" s="33">
        <f t="shared" ref="V195:V226" si="83">STDEV(R195:U195)</f>
        <v>9.3691965204180139E-5</v>
      </c>
      <c r="W195" s="36">
        <f t="shared" ref="W195:W201" si="84">AVERAGE(R195:U195)</f>
        <v>5.5779732962083304E-3</v>
      </c>
      <c r="X195" s="41">
        <f t="shared" si="76"/>
        <v>1.6796775500497279E-2</v>
      </c>
      <c r="Y195" s="37">
        <f t="shared" si="77"/>
        <v>6.8388340630609378E-3</v>
      </c>
      <c r="Z195" s="30">
        <f t="shared" si="78"/>
        <v>9.957941437436342E-3</v>
      </c>
    </row>
    <row r="196" spans="1:26" x14ac:dyDescent="0.25">
      <c r="A196" s="1" t="s">
        <v>137</v>
      </c>
      <c r="B196" s="2">
        <v>34683.813000000002</v>
      </c>
      <c r="C196" s="2">
        <v>23107.048299999999</v>
      </c>
      <c r="D196" s="2">
        <v>10821.602800000001</v>
      </c>
      <c r="E196" s="2">
        <v>20607.834299999999</v>
      </c>
      <c r="F196" s="2">
        <v>13681.117399999999</v>
      </c>
      <c r="G196" s="2">
        <v>16982.184099999999</v>
      </c>
      <c r="H196" s="2">
        <v>17506.009300000002</v>
      </c>
      <c r="I196" s="2">
        <v>26140.752</v>
      </c>
      <c r="J196" s="2">
        <v>12540.9815</v>
      </c>
      <c r="K196" s="8">
        <v>4126.7601999999997</v>
      </c>
      <c r="L196" s="2">
        <v>8992.3741000000009</v>
      </c>
      <c r="M196" s="3">
        <v>6418.3666999999996</v>
      </c>
      <c r="N196">
        <f t="shared" si="79"/>
        <v>68612.464100000012</v>
      </c>
      <c r="O196">
        <f t="shared" si="80"/>
        <v>51271.135799999996</v>
      </c>
      <c r="P196">
        <f t="shared" si="81"/>
        <v>56187.7428</v>
      </c>
      <c r="Q196">
        <f t="shared" si="82"/>
        <v>15410.7408</v>
      </c>
      <c r="R196" s="22">
        <f t="shared" ref="R196:R201" si="85">N196/N$3</f>
        <v>1.2231345508742457E-2</v>
      </c>
      <c r="S196">
        <f t="shared" ref="S196:S201" si="86">O196/O$3</f>
        <v>1.2516991020815953E-2</v>
      </c>
      <c r="T196">
        <f t="shared" ref="T196:T201" si="87">P196/P$3</f>
        <v>1.2591340475176026E-2</v>
      </c>
      <c r="U196" s="25">
        <f t="shared" ref="U196:U201" si="88">Q196/Q$3</f>
        <v>1.257351424846685E-2</v>
      </c>
      <c r="V196" s="33">
        <f t="shared" si="83"/>
        <v>1.6765780423634192E-4</v>
      </c>
      <c r="W196" s="36">
        <f t="shared" si="84"/>
        <v>1.2478297813300322E-2</v>
      </c>
      <c r="X196" s="41">
        <f t="shared" ref="X196:X227" si="89">V196/W196</f>
        <v>1.3435951501144607E-2</v>
      </c>
      <c r="Y196" s="37">
        <f t="shared" ref="Y196:Y201" si="90">SQRT(4/(SUM(N196:Q196)))</f>
        <v>4.5705232602054717E-3</v>
      </c>
      <c r="Z196" s="30">
        <f t="shared" ref="Z196:Z227" si="91">X196-Y196</f>
        <v>8.8654282409391348E-3</v>
      </c>
    </row>
    <row r="197" spans="1:26" x14ac:dyDescent="0.25">
      <c r="A197" s="1" t="s">
        <v>183</v>
      </c>
      <c r="B197" s="2">
        <v>45047.2281</v>
      </c>
      <c r="C197" s="2">
        <v>28778.518100000001</v>
      </c>
      <c r="D197" s="2">
        <v>13793.668799999999</v>
      </c>
      <c r="E197" s="2">
        <v>26874.571199999998</v>
      </c>
      <c r="F197" s="2">
        <v>17211.393800000002</v>
      </c>
      <c r="G197" s="2">
        <v>20802.78</v>
      </c>
      <c r="H197" s="2">
        <v>21980.734400000001</v>
      </c>
      <c r="I197" s="2">
        <v>31938.564999999999</v>
      </c>
      <c r="J197" s="2">
        <v>14878.5625</v>
      </c>
      <c r="K197" s="8">
        <v>4338.4125000000004</v>
      </c>
      <c r="L197" s="2">
        <v>10906.575000000001</v>
      </c>
      <c r="M197" s="3">
        <v>8322.9874999999993</v>
      </c>
      <c r="N197">
        <f t="shared" si="79"/>
        <v>87619.414999999994</v>
      </c>
      <c r="O197">
        <f t="shared" si="80"/>
        <v>64888.744999999995</v>
      </c>
      <c r="P197">
        <f t="shared" si="81"/>
        <v>68797.861900000004</v>
      </c>
      <c r="Q197">
        <f t="shared" si="82"/>
        <v>19229.5625</v>
      </c>
      <c r="R197" s="22">
        <f t="shared" si="85"/>
        <v>1.5619659666746923E-2</v>
      </c>
      <c r="S197">
        <f t="shared" si="86"/>
        <v>1.584150274503995E-2</v>
      </c>
      <c r="T197">
        <f t="shared" si="87"/>
        <v>1.5417193501267338E-2</v>
      </c>
      <c r="U197" s="25">
        <f t="shared" si="88"/>
        <v>1.5689263820823841E-2</v>
      </c>
      <c r="V197" s="33">
        <f t="shared" si="83"/>
        <v>1.7613652872044061E-4</v>
      </c>
      <c r="W197" s="36">
        <f t="shared" si="84"/>
        <v>1.5641904933469512E-2</v>
      </c>
      <c r="X197" s="41">
        <f t="shared" si="89"/>
        <v>1.1260554866533892E-2</v>
      </c>
      <c r="Y197" s="37">
        <f t="shared" si="90"/>
        <v>4.0779352767681323E-3</v>
      </c>
      <c r="Z197" s="30">
        <f t="shared" si="91"/>
        <v>7.18261958976576E-3</v>
      </c>
    </row>
    <row r="198" spans="1:26" x14ac:dyDescent="0.25">
      <c r="A198" s="1" t="s">
        <v>39</v>
      </c>
      <c r="B198" s="2">
        <v>29011.632000000001</v>
      </c>
      <c r="C198" s="2">
        <v>18812.518800000002</v>
      </c>
      <c r="D198" s="2">
        <v>8881.6877999999997</v>
      </c>
      <c r="E198" s="2">
        <v>17554.977800000001</v>
      </c>
      <c r="F198" s="2">
        <v>11296.6792</v>
      </c>
      <c r="G198" s="2">
        <v>13178.040800000001</v>
      </c>
      <c r="H198" s="2">
        <v>14240.485000000001</v>
      </c>
      <c r="I198" s="2">
        <v>20849.25</v>
      </c>
      <c r="J198" s="2">
        <v>10307.06</v>
      </c>
      <c r="K198" s="8">
        <v>4035.4218000000001</v>
      </c>
      <c r="L198" s="2">
        <v>6748.8379999999997</v>
      </c>
      <c r="M198" s="3">
        <v>5491.4520000000002</v>
      </c>
      <c r="N198">
        <f t="shared" si="79"/>
        <v>56705.838600000003</v>
      </c>
      <c r="O198">
        <f t="shared" si="80"/>
        <v>42029.697800000002</v>
      </c>
      <c r="P198">
        <f t="shared" si="81"/>
        <v>45396.794999999998</v>
      </c>
      <c r="Q198">
        <f t="shared" si="82"/>
        <v>12240.29</v>
      </c>
      <c r="R198" s="22">
        <f t="shared" si="85"/>
        <v>1.0108785821606786E-2</v>
      </c>
      <c r="S198">
        <f t="shared" si="86"/>
        <v>1.0260848365489263E-2</v>
      </c>
      <c r="T198">
        <f t="shared" si="87"/>
        <v>1.0173152966144221E-2</v>
      </c>
      <c r="U198" s="25">
        <f t="shared" si="88"/>
        <v>9.9867659003366228E-3</v>
      </c>
      <c r="V198" s="33">
        <f t="shared" si="83"/>
        <v>1.1536421556874092E-4</v>
      </c>
      <c r="W198" s="36">
        <f t="shared" si="84"/>
        <v>1.0132388263394224E-2</v>
      </c>
      <c r="X198" s="41">
        <f t="shared" si="89"/>
        <v>1.1385688405321269E-2</v>
      </c>
      <c r="Y198" s="37">
        <f t="shared" si="90"/>
        <v>5.0576600779270887E-3</v>
      </c>
      <c r="Z198" s="30">
        <f t="shared" si="91"/>
        <v>6.3280283273941806E-3</v>
      </c>
    </row>
    <row r="199" spans="1:26" x14ac:dyDescent="0.25">
      <c r="A199" s="1" t="s">
        <v>43</v>
      </c>
      <c r="B199" s="2">
        <v>26094.330399999999</v>
      </c>
      <c r="C199" s="2">
        <v>17537.8462</v>
      </c>
      <c r="D199" s="2">
        <v>8324.3078999999998</v>
      </c>
      <c r="E199" s="2">
        <v>15894.8462</v>
      </c>
      <c r="F199" s="2">
        <v>10303.4264</v>
      </c>
      <c r="G199" s="2">
        <v>12209.7464</v>
      </c>
      <c r="H199" s="2">
        <v>12879.584800000001</v>
      </c>
      <c r="I199" s="2">
        <v>18806.664499999999</v>
      </c>
      <c r="J199" s="2">
        <v>10108</v>
      </c>
      <c r="K199" s="8">
        <v>2732.6379999999999</v>
      </c>
      <c r="L199" s="2">
        <v>6522.2964000000002</v>
      </c>
      <c r="M199" s="3">
        <v>5100.6179000000002</v>
      </c>
      <c r="N199">
        <f t="shared" si="79"/>
        <v>51956.484499999999</v>
      </c>
      <c r="O199">
        <f t="shared" si="80"/>
        <v>38408.019</v>
      </c>
      <c r="P199">
        <f t="shared" si="81"/>
        <v>41794.249299999996</v>
      </c>
      <c r="Q199">
        <f t="shared" si="82"/>
        <v>11622.9143</v>
      </c>
      <c r="R199" s="22">
        <f t="shared" si="85"/>
        <v>9.2621322040396144E-3</v>
      </c>
      <c r="S199">
        <f t="shared" si="86"/>
        <v>9.3766760078353578E-3</v>
      </c>
      <c r="T199">
        <f t="shared" si="87"/>
        <v>9.3658438053626034E-3</v>
      </c>
      <c r="U199" s="25">
        <f t="shared" si="88"/>
        <v>9.4830534402187278E-3</v>
      </c>
      <c r="V199" s="33">
        <f t="shared" si="83"/>
        <v>9.0302346345429648E-5</v>
      </c>
      <c r="W199" s="36">
        <f t="shared" si="84"/>
        <v>9.3719263643640763E-3</v>
      </c>
      <c r="X199" s="41">
        <f t="shared" si="89"/>
        <v>9.6354092888305612E-3</v>
      </c>
      <c r="Y199" s="37">
        <f t="shared" si="90"/>
        <v>5.2744628558793211E-3</v>
      </c>
      <c r="Z199" s="30">
        <f t="shared" si="91"/>
        <v>4.3609464329512401E-3</v>
      </c>
    </row>
    <row r="200" spans="1:26" x14ac:dyDescent="0.25">
      <c r="A200" s="1" t="s">
        <v>100</v>
      </c>
      <c r="B200" s="2">
        <v>38602.863899999997</v>
      </c>
      <c r="C200" s="2">
        <v>25689.34</v>
      </c>
      <c r="D200" s="2">
        <v>12257.6489</v>
      </c>
      <c r="E200" s="2">
        <v>22716.483899999999</v>
      </c>
      <c r="F200" s="2">
        <v>15159.911099999999</v>
      </c>
      <c r="G200" s="2">
        <v>18547.387200000001</v>
      </c>
      <c r="H200" s="2">
        <v>19117.6528</v>
      </c>
      <c r="I200" s="2">
        <v>29188.3122</v>
      </c>
      <c r="J200" s="2">
        <v>12708.7222</v>
      </c>
      <c r="K200" s="8">
        <v>4668.8544000000002</v>
      </c>
      <c r="L200" s="2">
        <v>9519.85</v>
      </c>
      <c r="M200" s="3">
        <v>7338.6556</v>
      </c>
      <c r="N200">
        <f t="shared" si="79"/>
        <v>76549.852799999993</v>
      </c>
      <c r="O200">
        <f t="shared" si="80"/>
        <v>56423.782200000001</v>
      </c>
      <c r="P200">
        <f t="shared" si="81"/>
        <v>61014.6872</v>
      </c>
      <c r="Q200">
        <f t="shared" si="82"/>
        <v>16858.5056</v>
      </c>
      <c r="R200" s="22">
        <f t="shared" si="85"/>
        <v>1.364632083283795E-2</v>
      </c>
      <c r="S200">
        <f t="shared" si="86"/>
        <v>1.3774923534225178E-2</v>
      </c>
      <c r="T200">
        <f t="shared" si="87"/>
        <v>1.3673030134991729E-2</v>
      </c>
      <c r="U200" s="25">
        <f t="shared" si="88"/>
        <v>1.3754735292767899E-2</v>
      </c>
      <c r="V200" s="33">
        <f t="shared" si="83"/>
        <v>6.223028433116406E-5</v>
      </c>
      <c r="W200" s="36">
        <f t="shared" si="84"/>
        <v>1.3712252448705688E-2</v>
      </c>
      <c r="X200" s="41">
        <f t="shared" si="89"/>
        <v>4.5382977423988448E-3</v>
      </c>
      <c r="Y200" s="37">
        <f t="shared" si="90"/>
        <v>4.3555846636581822E-3</v>
      </c>
      <c r="Z200" s="30">
        <f t="shared" si="91"/>
        <v>1.8271307874066257E-4</v>
      </c>
    </row>
    <row r="201" spans="1:26" ht="15.75" thickBot="1" x14ac:dyDescent="0.3">
      <c r="A201" s="4" t="s">
        <v>182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9.9000000000000008E-3</v>
      </c>
      <c r="J201" s="5">
        <v>0</v>
      </c>
      <c r="K201" s="9">
        <v>0</v>
      </c>
      <c r="L201" s="5">
        <v>0</v>
      </c>
      <c r="M201" s="6">
        <v>0</v>
      </c>
      <c r="N201">
        <f t="shared" si="79"/>
        <v>0</v>
      </c>
      <c r="O201">
        <f t="shared" si="80"/>
        <v>0</v>
      </c>
      <c r="P201">
        <f t="shared" si="81"/>
        <v>9.9000000000000008E-3</v>
      </c>
      <c r="Q201">
        <f t="shared" si="82"/>
        <v>0</v>
      </c>
      <c r="R201" s="22">
        <f t="shared" si="85"/>
        <v>0</v>
      </c>
      <c r="S201">
        <f t="shared" si="86"/>
        <v>0</v>
      </c>
      <c r="T201">
        <f t="shared" si="87"/>
        <v>2.2185313823327793E-9</v>
      </c>
      <c r="U201" s="25">
        <f t="shared" si="88"/>
        <v>0</v>
      </c>
      <c r="V201" s="33">
        <f t="shared" si="83"/>
        <v>1.1092656911663897E-9</v>
      </c>
      <c r="W201" s="36">
        <f t="shared" si="84"/>
        <v>5.5463284558319483E-10</v>
      </c>
      <c r="X201" s="41">
        <f t="shared" si="89"/>
        <v>2</v>
      </c>
      <c r="Y201" s="37">
        <f t="shared" si="90"/>
        <v>20.100756305184241</v>
      </c>
      <c r="Z201" s="30">
        <f t="shared" si="91"/>
        <v>-18.100756305184241</v>
      </c>
    </row>
  </sheetData>
  <autoFilter ref="A3:Z3" xr:uid="{00000000-0009-0000-0000-000001000000}">
    <sortState xmlns:xlrd2="http://schemas.microsoft.com/office/spreadsheetml/2017/richdata2" ref="A4:Z201">
      <sortCondition descending="1" ref="Z3"/>
    </sortState>
  </autoFilter>
  <mergeCells count="2">
    <mergeCell ref="N1:Q1"/>
    <mergeCell ref="R1:U1"/>
  </mergeCells>
  <conditionalFormatting sqref="R4:U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1"/>
  <sheetViews>
    <sheetView tabSelected="1" workbookViewId="0">
      <selection activeCell="H25" sqref="H25"/>
    </sheetView>
  </sheetViews>
  <sheetFormatPr defaultRowHeight="15" x14ac:dyDescent="0.25"/>
  <sheetData>
    <row r="1" spans="1:3" x14ac:dyDescent="0.25">
      <c r="A1" s="1" t="s">
        <v>175</v>
      </c>
      <c r="C1" t="str">
        <f>"'"&amp;A1&amp;"'"&amp;","</f>
        <v>'ko03060',</v>
      </c>
    </row>
    <row r="2" spans="1:3" x14ac:dyDescent="0.25">
      <c r="A2" s="1" t="s">
        <v>127</v>
      </c>
      <c r="C2" t="str">
        <f t="shared" ref="C2:C61" si="0">"'"&amp;A2&amp;"'"&amp;","</f>
        <v>'ko00970',</v>
      </c>
    </row>
    <row r="3" spans="1:3" x14ac:dyDescent="0.25">
      <c r="A3" s="1" t="s">
        <v>171</v>
      </c>
      <c r="C3" t="str">
        <f t="shared" si="0"/>
        <v>'ko03030',</v>
      </c>
    </row>
    <row r="4" spans="1:3" x14ac:dyDescent="0.25">
      <c r="A4" s="1" t="s">
        <v>61</v>
      </c>
      <c r="C4" t="str">
        <f t="shared" si="0"/>
        <v>'ko00401',</v>
      </c>
    </row>
    <row r="5" spans="1:3" x14ac:dyDescent="0.25">
      <c r="A5" s="1" t="s">
        <v>205</v>
      </c>
      <c r="C5" t="str">
        <f t="shared" si="0"/>
        <v>'ko05204',</v>
      </c>
    </row>
    <row r="6" spans="1:3" x14ac:dyDescent="0.25">
      <c r="A6" s="1" t="s">
        <v>96</v>
      </c>
      <c r="C6" t="str">
        <f t="shared" si="0"/>
        <v>'ko00642',</v>
      </c>
    </row>
    <row r="7" spans="1:3" x14ac:dyDescent="0.25">
      <c r="A7" s="1" t="s">
        <v>180</v>
      </c>
      <c r="C7" t="str">
        <f t="shared" si="0"/>
        <v>'ko04016',</v>
      </c>
    </row>
    <row r="8" spans="1:3" x14ac:dyDescent="0.25">
      <c r="A8" s="1" t="s">
        <v>139</v>
      </c>
      <c r="C8" t="str">
        <f t="shared" si="0"/>
        <v>'ko01009',</v>
      </c>
    </row>
    <row r="9" spans="1:3" x14ac:dyDescent="0.25">
      <c r="A9" s="1" t="s">
        <v>143</v>
      </c>
      <c r="C9" t="str">
        <f t="shared" si="0"/>
        <v>'ko01054',</v>
      </c>
    </row>
    <row r="10" spans="1:3" x14ac:dyDescent="0.25">
      <c r="A10" s="1" t="s">
        <v>186</v>
      </c>
      <c r="C10" t="str">
        <f t="shared" si="0"/>
        <v>'ko04131',</v>
      </c>
    </row>
    <row r="11" spans="1:3" x14ac:dyDescent="0.25">
      <c r="A11" s="1" t="s">
        <v>187</v>
      </c>
      <c r="C11" t="str">
        <f t="shared" si="0"/>
        <v>'ko04142',</v>
      </c>
    </row>
    <row r="12" spans="1:3" x14ac:dyDescent="0.25">
      <c r="A12" s="1" t="s">
        <v>116</v>
      </c>
      <c r="C12" t="str">
        <f t="shared" si="0"/>
        <v>'ko00901',</v>
      </c>
    </row>
    <row r="13" spans="1:3" x14ac:dyDescent="0.25">
      <c r="A13" s="1" t="s">
        <v>56</v>
      </c>
      <c r="C13" t="str">
        <f t="shared" si="0"/>
        <v>'ko00363',</v>
      </c>
    </row>
    <row r="14" spans="1:3" x14ac:dyDescent="0.25">
      <c r="A14" s="1" t="s">
        <v>13</v>
      </c>
      <c r="C14" t="str">
        <f t="shared" si="0"/>
        <v>'[FeFe]GroupA1_Prototypical-evolving',</v>
      </c>
    </row>
    <row r="15" spans="1:3" x14ac:dyDescent="0.25">
      <c r="A15" s="1" t="s">
        <v>195</v>
      </c>
      <c r="C15" t="str">
        <f t="shared" si="0"/>
        <v>'ko04928',</v>
      </c>
    </row>
    <row r="16" spans="1:3" x14ac:dyDescent="0.25">
      <c r="A16" s="1" t="s">
        <v>166</v>
      </c>
      <c r="C16" t="str">
        <f t="shared" si="0"/>
        <v>'ko03015',</v>
      </c>
    </row>
    <row r="17" spans="1:3" x14ac:dyDescent="0.25">
      <c r="A17" s="1" t="s">
        <v>84</v>
      </c>
      <c r="C17" t="str">
        <f t="shared" si="0"/>
        <v>'ko00572',</v>
      </c>
    </row>
    <row r="18" spans="1:3" x14ac:dyDescent="0.25">
      <c r="A18" s="1" t="s">
        <v>192</v>
      </c>
      <c r="C18" t="str">
        <f t="shared" si="0"/>
        <v>'ko04723',</v>
      </c>
    </row>
    <row r="19" spans="1:3" x14ac:dyDescent="0.25">
      <c r="A19" s="1" t="s">
        <v>163</v>
      </c>
      <c r="C19" t="str">
        <f t="shared" si="0"/>
        <v>'ko03010',</v>
      </c>
    </row>
    <row r="20" spans="1:3" x14ac:dyDescent="0.25">
      <c r="A20" s="1" t="s">
        <v>193</v>
      </c>
      <c r="C20" t="str">
        <f t="shared" si="0"/>
        <v>'ko04744',</v>
      </c>
    </row>
    <row r="21" spans="1:3" x14ac:dyDescent="0.25">
      <c r="A21" s="1" t="s">
        <v>204</v>
      </c>
      <c r="C21" t="str">
        <f t="shared" si="0"/>
        <v>'ko05150',</v>
      </c>
    </row>
    <row r="22" spans="1:3" x14ac:dyDescent="0.25">
      <c r="A22" s="1" t="s">
        <v>83</v>
      </c>
      <c r="C22" t="str">
        <f t="shared" si="0"/>
        <v>'ko00571',</v>
      </c>
    </row>
    <row r="23" spans="1:3" x14ac:dyDescent="0.25">
      <c r="A23" s="1" t="s">
        <v>119</v>
      </c>
      <c r="C23" t="str">
        <f t="shared" si="0"/>
        <v>'ko00909',</v>
      </c>
    </row>
    <row r="24" spans="1:3" x14ac:dyDescent="0.25">
      <c r="A24" s="1" t="s">
        <v>191</v>
      </c>
      <c r="C24" t="str">
        <f t="shared" si="0"/>
        <v>'ko04626',</v>
      </c>
    </row>
    <row r="25" spans="1:3" x14ac:dyDescent="0.25">
      <c r="A25" s="1" t="s">
        <v>87</v>
      </c>
      <c r="C25" t="str">
        <f t="shared" si="0"/>
        <v>'ko00621',</v>
      </c>
    </row>
    <row r="26" spans="1:3" x14ac:dyDescent="0.25">
      <c r="A26" s="1" t="s">
        <v>35</v>
      </c>
      <c r="C26" t="str">
        <f t="shared" si="0"/>
        <v>'ko00195',</v>
      </c>
    </row>
    <row r="27" spans="1:3" x14ac:dyDescent="0.25">
      <c r="A27" s="1" t="s">
        <v>63</v>
      </c>
      <c r="C27" t="str">
        <f t="shared" si="0"/>
        <v>'ko00410',</v>
      </c>
    </row>
    <row r="28" spans="1:3" x14ac:dyDescent="0.25">
      <c r="A28" s="1" t="s">
        <v>117</v>
      </c>
      <c r="C28" t="str">
        <f t="shared" si="0"/>
        <v>'ko00903',</v>
      </c>
    </row>
    <row r="29" spans="1:3" x14ac:dyDescent="0.25">
      <c r="A29" s="1" t="s">
        <v>160</v>
      </c>
      <c r="C29" t="str">
        <f t="shared" si="0"/>
        <v>'ko02060',</v>
      </c>
    </row>
    <row r="30" spans="1:3" x14ac:dyDescent="0.25">
      <c r="A30" s="1" t="s">
        <v>153</v>
      </c>
      <c r="C30" t="str">
        <f t="shared" si="0"/>
        <v>'ko02026',</v>
      </c>
    </row>
    <row r="31" spans="1:3" x14ac:dyDescent="0.25">
      <c r="A31" s="1" t="s">
        <v>91</v>
      </c>
      <c r="C31" t="str">
        <f t="shared" si="0"/>
        <v>'ko00626',</v>
      </c>
    </row>
    <row r="32" spans="1:3" x14ac:dyDescent="0.25">
      <c r="A32" s="1" t="s">
        <v>199</v>
      </c>
      <c r="C32" t="str">
        <f t="shared" si="0"/>
        <v>'ko05130',</v>
      </c>
    </row>
    <row r="33" spans="1:3" x14ac:dyDescent="0.25">
      <c r="A33" s="1" t="s">
        <v>130</v>
      </c>
      <c r="C33" t="str">
        <f t="shared" si="0"/>
        <v>'ko00998',</v>
      </c>
    </row>
    <row r="34" spans="1:3" x14ac:dyDescent="0.25">
      <c r="A34" s="1" t="s">
        <v>196</v>
      </c>
      <c r="C34" t="str">
        <f t="shared" si="0"/>
        <v>'ko04978',</v>
      </c>
    </row>
    <row r="35" spans="1:3" x14ac:dyDescent="0.25">
      <c r="A35" s="1" t="s">
        <v>209</v>
      </c>
      <c r="C35" t="str">
        <f t="shared" si="0"/>
        <v>'spore_maintinence',</v>
      </c>
    </row>
    <row r="36" spans="1:3" x14ac:dyDescent="0.25">
      <c r="A36" s="1" t="s">
        <v>15</v>
      </c>
      <c r="C36" t="str">
        <f t="shared" si="0"/>
        <v>'[NiFe]Group1b_Prototypical-consuming',</v>
      </c>
    </row>
    <row r="37" spans="1:3" x14ac:dyDescent="0.25">
      <c r="A37" s="1" t="s">
        <v>181</v>
      </c>
      <c r="C37" t="str">
        <f t="shared" si="0"/>
        <v>'ko04020',</v>
      </c>
    </row>
    <row r="38" spans="1:3" x14ac:dyDescent="0.25">
      <c r="A38" s="1" t="s">
        <v>145</v>
      </c>
      <c r="C38" t="str">
        <f t="shared" si="0"/>
        <v>'ko01503',</v>
      </c>
    </row>
    <row r="39" spans="1:3" x14ac:dyDescent="0.25">
      <c r="A39" s="1" t="s">
        <v>124</v>
      </c>
      <c r="C39" t="str">
        <f t="shared" si="0"/>
        <v>'ko00943',</v>
      </c>
    </row>
    <row r="40" spans="1:3" x14ac:dyDescent="0.25">
      <c r="A40" s="1" t="s">
        <v>16</v>
      </c>
      <c r="C40" t="str">
        <f t="shared" si="0"/>
        <v>'[NiFe]Group2b_Hiskinase-linked-sensing',</v>
      </c>
    </row>
    <row r="41" spans="1:3" x14ac:dyDescent="0.25">
      <c r="A41" s="1" t="s">
        <v>141</v>
      </c>
      <c r="C41" t="str">
        <f t="shared" si="0"/>
        <v>'ko01051',</v>
      </c>
    </row>
    <row r="42" spans="1:3" x14ac:dyDescent="0.25">
      <c r="A42" s="1" t="s">
        <v>17</v>
      </c>
      <c r="C42" t="str">
        <f t="shared" si="0"/>
        <v>'[NiFe]Group3d_NAD-coupled-bidirectional',</v>
      </c>
    </row>
    <row r="43" spans="1:3" x14ac:dyDescent="0.25">
      <c r="A43" s="1" t="s">
        <v>88</v>
      </c>
      <c r="C43" t="str">
        <f t="shared" si="0"/>
        <v>'ko00622',</v>
      </c>
    </row>
    <row r="44" spans="1:3" x14ac:dyDescent="0.25">
      <c r="A44" s="1" t="s">
        <v>28</v>
      </c>
      <c r="C44" t="str">
        <f t="shared" si="0"/>
        <v>'ko00100',</v>
      </c>
    </row>
    <row r="45" spans="1:3" x14ac:dyDescent="0.25">
      <c r="A45" s="1" t="s">
        <v>208</v>
      </c>
      <c r="C45" t="str">
        <f t="shared" si="0"/>
        <v>'spore_formation',</v>
      </c>
    </row>
    <row r="46" spans="1:3" x14ac:dyDescent="0.25">
      <c r="A46" s="1" t="s">
        <v>32</v>
      </c>
      <c r="C46" t="str">
        <f t="shared" si="0"/>
        <v>'ko00140',</v>
      </c>
    </row>
    <row r="47" spans="1:3" x14ac:dyDescent="0.25">
      <c r="A47" s="1" t="s">
        <v>14</v>
      </c>
      <c r="C47" t="str">
        <f t="shared" si="0"/>
        <v>'[FeFe]GroupA3_Bifurcating',</v>
      </c>
    </row>
    <row r="48" spans="1:3" x14ac:dyDescent="0.25">
      <c r="A48" s="1" t="s">
        <v>126</v>
      </c>
      <c r="C48" t="str">
        <f t="shared" si="0"/>
        <v>'ko00965',</v>
      </c>
    </row>
    <row r="49" spans="1:3" x14ac:dyDescent="0.25">
      <c r="A49" s="1" t="s">
        <v>113</v>
      </c>
      <c r="C49" t="str">
        <f t="shared" si="0"/>
        <v>'ko00830',</v>
      </c>
    </row>
    <row r="50" spans="1:3" x14ac:dyDescent="0.25">
      <c r="A50" s="1" t="s">
        <v>197</v>
      </c>
      <c r="C50" t="str">
        <f t="shared" si="0"/>
        <v>'ko05100',</v>
      </c>
    </row>
    <row r="51" spans="1:3" x14ac:dyDescent="0.25">
      <c r="A51" s="1" t="s">
        <v>129</v>
      </c>
      <c r="C51" t="str">
        <f t="shared" si="0"/>
        <v>'ko00984',</v>
      </c>
    </row>
    <row r="52" spans="1:3" x14ac:dyDescent="0.25">
      <c r="A52" s="1" t="s">
        <v>136</v>
      </c>
      <c r="C52" t="str">
        <f t="shared" si="0"/>
        <v>'ko01006',</v>
      </c>
    </row>
    <row r="53" spans="1:3" x14ac:dyDescent="0.25">
      <c r="A53" s="1" t="s">
        <v>58</v>
      </c>
      <c r="C53" t="str">
        <f t="shared" si="0"/>
        <v>'ko00365',</v>
      </c>
    </row>
    <row r="54" spans="1:3" x14ac:dyDescent="0.25">
      <c r="A54" s="1" t="s">
        <v>118</v>
      </c>
      <c r="C54" t="str">
        <f t="shared" si="0"/>
        <v>'ko00906',</v>
      </c>
    </row>
    <row r="55" spans="1:3" x14ac:dyDescent="0.25">
      <c r="A55" s="1" t="s">
        <v>184</v>
      </c>
      <c r="C55" t="str">
        <f t="shared" si="0"/>
        <v>'ko04121',</v>
      </c>
    </row>
    <row r="56" spans="1:3" x14ac:dyDescent="0.25">
      <c r="A56" s="1" t="s">
        <v>49</v>
      </c>
      <c r="C56" t="str">
        <f t="shared" si="0"/>
        <v>'ko00311',</v>
      </c>
    </row>
    <row r="57" spans="1:3" x14ac:dyDescent="0.25">
      <c r="A57" s="1" t="s">
        <v>62</v>
      </c>
      <c r="C57" t="str">
        <f t="shared" si="0"/>
        <v>'ko00404',</v>
      </c>
    </row>
    <row r="58" spans="1:3" x14ac:dyDescent="0.25">
      <c r="A58" s="1" t="s">
        <v>57</v>
      </c>
      <c r="C58" t="str">
        <f t="shared" si="0"/>
        <v>'ko00364',</v>
      </c>
    </row>
    <row r="59" spans="1:3" x14ac:dyDescent="0.25">
      <c r="A59" s="1" t="s">
        <v>89</v>
      </c>
      <c r="C59" t="str">
        <f t="shared" si="0"/>
        <v>'ko00623',</v>
      </c>
    </row>
    <row r="60" spans="1:3" x14ac:dyDescent="0.25">
      <c r="A60" s="1" t="s">
        <v>85</v>
      </c>
      <c r="C60" t="str">
        <f t="shared" si="0"/>
        <v>'ko00600',</v>
      </c>
    </row>
    <row r="61" spans="1:3" x14ac:dyDescent="0.25">
      <c r="A61" s="1" t="s">
        <v>179</v>
      </c>
      <c r="C61" t="str">
        <f t="shared" si="0"/>
        <v>'ko03430',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KEGG_OTUMAT</vt:lpstr>
      <vt:lpstr>Specialisation index</vt:lpstr>
      <vt:lpstr>Top Specialists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 Wood</cp:lastModifiedBy>
  <dcterms:created xsi:type="dcterms:W3CDTF">2020-08-07T03:57:22Z</dcterms:created>
  <dcterms:modified xsi:type="dcterms:W3CDTF">2020-08-17T02:01:06Z</dcterms:modified>
</cp:coreProperties>
</file>