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que\Downloads\IE -Y2\Thesis_midterm\Scenarios_CO\"/>
    </mc:Choice>
  </mc:AlternateContent>
  <xr:revisionPtr revIDLastSave="0" documentId="13_ncr:1_{7F0373D7-D802-470A-BDB4-A28A8012F256}" xr6:coauthVersionLast="47" xr6:coauthVersionMax="47" xr10:uidLastSave="{00000000-0000-0000-0000-000000000000}"/>
  <bookViews>
    <workbookView xWindow="-110" yWindow="-110" windowWidth="25820" windowHeight="15500" activeTab="5" xr2:uid="{00000000-000D-0000-FFFF-FFFF00000000}"/>
  </bookViews>
  <sheets>
    <sheet name="indeces" sheetId="1" r:id="rId1"/>
    <sheet name="main" sheetId="2" r:id="rId2"/>
    <sheet name="Y" sheetId="3" r:id="rId3"/>
    <sheet name="v" sheetId="4" r:id="rId4"/>
    <sheet name="e" sheetId="5" r:id="rId5"/>
    <sheet name="z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6" l="1"/>
  <c r="H9" i="6"/>
  <c r="H8" i="6"/>
  <c r="H7" i="6"/>
  <c r="H6" i="6"/>
  <c r="H5" i="6"/>
</calcChain>
</file>

<file path=xl/sharedStrings.xml><?xml version="1.0" encoding="utf-8"?>
<sst xmlns="http://schemas.openxmlformats.org/spreadsheetml/2006/main" count="335" uniqueCount="119">
  <si>
    <t>LAC</t>
  </si>
  <si>
    <t>RoW</t>
  </si>
  <si>
    <t>Manufacturing</t>
  </si>
  <si>
    <t xml:space="preserve">Construction </t>
  </si>
  <si>
    <t>Mining</t>
  </si>
  <si>
    <t>P&amp;N Fertilisers</t>
  </si>
  <si>
    <t>Agriculture</t>
  </si>
  <si>
    <t>Organic composting</t>
  </si>
  <si>
    <t>Electricity</t>
  </si>
  <si>
    <t>Nutrients</t>
  </si>
  <si>
    <t>Legend</t>
  </si>
  <si>
    <t>Description</t>
  </si>
  <si>
    <t>Value</t>
  </si>
  <si>
    <t>Unit of measure</t>
  </si>
  <si>
    <t>Sensitivity</t>
  </si>
  <si>
    <t>Min</t>
  </si>
  <si>
    <t>Max</t>
  </si>
  <si>
    <t>Step</t>
  </si>
  <si>
    <t>Affected Parameter</t>
  </si>
  <si>
    <t>Notes</t>
  </si>
  <si>
    <t>References</t>
  </si>
  <si>
    <t>row region</t>
  </si>
  <si>
    <t>row level</t>
  </si>
  <si>
    <t>row sector</t>
  </si>
  <si>
    <t>column region</t>
  </si>
  <si>
    <t>demand category</t>
  </si>
  <si>
    <t>type</t>
  </si>
  <si>
    <t>value</t>
  </si>
  <si>
    <t>column level</t>
  </si>
  <si>
    <t>column sector</t>
  </si>
  <si>
    <t>Employment - high-skilled (hours)</t>
  </si>
  <si>
    <t>Employment - medium-skilled (hours)</t>
  </si>
  <si>
    <t>Employment - low-skilled (people)</t>
  </si>
  <si>
    <t>Biogasification</t>
  </si>
  <si>
    <t>Employment - high-skilled (people)</t>
  </si>
  <si>
    <t>Employment - medium-skilled (people)</t>
  </si>
  <si>
    <t>Re-processing of secondary wood material into new wood material</t>
  </si>
  <si>
    <t>Re-processing of secondary paper into new pulp</t>
  </si>
  <si>
    <t>Re-processing of secondary plastic into new plastic</t>
  </si>
  <si>
    <t>Re-processing of secondary glass into new glass</t>
  </si>
  <si>
    <t>Re-processing Fly-ash into clinker</t>
  </si>
  <si>
    <t xml:space="preserve">Steel production </t>
  </si>
  <si>
    <t xml:space="preserve">Recycling Steel </t>
  </si>
  <si>
    <t>Re-processing of secondary aluminium into new aluminium</t>
  </si>
  <si>
    <t>Re-processing of secondary lead into new lead, zinc and tin</t>
  </si>
  <si>
    <t>Re-processing of secondary copper into new copper</t>
  </si>
  <si>
    <t>Re-processing of secondary other non-ferrous metals into new other non-ferrous metals</t>
  </si>
  <si>
    <t>Recycling waste and scrap</t>
  </si>
  <si>
    <t>Recycling of bottles by direct reuse</t>
  </si>
  <si>
    <t>Production power non-renewable</t>
  </si>
  <si>
    <t>Production power renewable</t>
  </si>
  <si>
    <t>Recycling construction material into aggregates</t>
  </si>
  <si>
    <t>Waste water treatment</t>
  </si>
  <si>
    <t>Waste treatment landfill</t>
  </si>
  <si>
    <t>Waste treatment incineration</t>
  </si>
  <si>
    <t>Sector</t>
  </si>
  <si>
    <t>Percentage</t>
  </si>
  <si>
    <t xml:space="preserve">Value added </t>
  </si>
  <si>
    <t xml:space="preserve">Final demand </t>
  </si>
  <si>
    <t>Emissions -air</t>
  </si>
  <si>
    <t>Energy use - Emission relevant</t>
  </si>
  <si>
    <t>Energy use - Final</t>
  </si>
  <si>
    <t>Energy use - Gross</t>
  </si>
  <si>
    <t>Energy use - Net</t>
  </si>
  <si>
    <t>Artificial Surfaces</t>
  </si>
  <si>
    <t>Land use</t>
  </si>
  <si>
    <t>GHG emissions (GWP100) from v3.8.2</t>
  </si>
  <si>
    <t>Water Consumption Blue</t>
  </si>
  <si>
    <t>Water Withdrawal Blue</t>
  </si>
  <si>
    <t>Metal Ores</t>
  </si>
  <si>
    <t>Non-Metallic Minerals</t>
  </si>
  <si>
    <t>Biomass</t>
  </si>
  <si>
    <t>Fossil Fuels</t>
  </si>
  <si>
    <t>Service</t>
  </si>
  <si>
    <t>Employment - low-skilled (hours)</t>
  </si>
  <si>
    <t>Manufacturing of pulp</t>
  </si>
  <si>
    <t xml:space="preserve">Manufacturing of paper </t>
  </si>
  <si>
    <t>Manufacture of rubber and plastic products (25)</t>
  </si>
  <si>
    <t>Manufacturing of glass</t>
  </si>
  <si>
    <t>Manufacturing construction</t>
  </si>
  <si>
    <t>Manufacture of basic iron and steel and of ferro-alloys and first products thereof</t>
  </si>
  <si>
    <t>Re-processing of secondary preciuos metals into new preciuos metals</t>
  </si>
  <si>
    <t>Production of electricity by biomass and waste</t>
  </si>
  <si>
    <t>GHG emissions (GWP100) from v3.8.3</t>
  </si>
  <si>
    <t>GHG emissions (GWP100) from v3.8.4</t>
  </si>
  <si>
    <t>GHG emissions (GWP100) from v3.8.5</t>
  </si>
  <si>
    <t>GHG emissions (GWP100) from v3.8.6</t>
  </si>
  <si>
    <t>GHG emissions (GWP100) from v3.8.7</t>
  </si>
  <si>
    <t>GHG emissions (GWP100) from v3.8.8</t>
  </si>
  <si>
    <t>GHG emissions (GWP100) from v3.8.9</t>
  </si>
  <si>
    <t>GHG emissions (GWP100) from v3.8.10</t>
  </si>
  <si>
    <t>GHG emissions (GWP100) from v3.8.11</t>
  </si>
  <si>
    <t>GHG emissions (GWP100) from v3.8.12</t>
  </si>
  <si>
    <t>GHG emissions (GWP100) from v3.8.13</t>
  </si>
  <si>
    <t>GHG emissions (GWP100) from v3.8.14</t>
  </si>
  <si>
    <t>GHG emissions (GWP100) from v3.8.15</t>
  </si>
  <si>
    <t>GHG emissions (GWP100) from v3.8.16</t>
  </si>
  <si>
    <t>GHG emissions (GWP100) from v3.8.17</t>
  </si>
  <si>
    <t>GHG emissions (GWP100) from v3.8.18</t>
  </si>
  <si>
    <t>GHG emissions (GWP100) from v3.8.19</t>
  </si>
  <si>
    <t>GHG emissions (GWP100) from v3.8.20</t>
  </si>
  <si>
    <t>GHG emissions (GWP100) from v3.8.21</t>
  </si>
  <si>
    <t>GHG emissions (GWP100) from v3.8.22</t>
  </si>
  <si>
    <t>GHG emissions (GWP100) from v3.8.23</t>
  </si>
  <si>
    <t>GHG emissions (GWP100) from v3.8.24</t>
  </si>
  <si>
    <t>GHG emissions (GWP100) from v3.8.25</t>
  </si>
  <si>
    <t>GHG emissions (GWP100) from v3.8.26</t>
  </si>
  <si>
    <t>GHG emissions (GWP100) from v3.8.27</t>
  </si>
  <si>
    <t>GHG emissions (GWP100) from v3.8.28</t>
  </si>
  <si>
    <t>GHG emissions (GWP100) from v3.8.29</t>
  </si>
  <si>
    <t>GHG emissions (GWP100) from v3.8.30</t>
  </si>
  <si>
    <t>GHG emissions (GWP100) from v3.8.31</t>
  </si>
  <si>
    <t>GHG emissions (GWP100) from v3.8.32</t>
  </si>
  <si>
    <t>GHG emissions (GWP100) from v3.8.33</t>
  </si>
  <si>
    <t>GHG emissions (GWP100) from v3.8.34</t>
  </si>
  <si>
    <t>GHG emissions (GWP100) from v3.8.35</t>
  </si>
  <si>
    <t>GHG emissions (GWP100) from v3.8.36</t>
  </si>
  <si>
    <t>GHG emissions (GWP100) from v3.8.37</t>
  </si>
  <si>
    <t>Recycling of waste and scrap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</si>
</sst>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left" vertical="center" indent="1"/>
    </xf>
    <xf numFmtId="164" fontId="0" fillId="0" borderId="0" xfId="0" applyNumberFormat="1"/>
    <xf numFmtId="0" fontId="0" fillId="0" borderId="0" xfId="0" applyAlignment="1">
      <alignment wrapText="1"/>
    </xf>
    <xf numFmtId="10" fontId="0" fillId="0" borderId="0" xfId="0" applyNumberFormat="1"/>
    <xf numFmtId="0" fontId="0" fillId="0" borderId="1" xfId="0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6"/>
  <sheetViews>
    <sheetView zoomScale="62" workbookViewId="0">
      <selection activeCell="D24" sqref="D24"/>
    </sheetView>
  </sheetViews>
  <sheetFormatPr defaultRowHeight="14.5" x14ac:dyDescent="0.35"/>
  <cols>
    <col min="1" max="1" width="4.81640625" bestFit="1" customWidth="1"/>
    <col min="2" max="2" width="19" bestFit="1" customWidth="1"/>
    <col min="3" max="3" width="11.36328125" bestFit="1" customWidth="1"/>
    <col min="4" max="4" width="29.453125" bestFit="1" customWidth="1"/>
  </cols>
  <sheetData>
    <row r="1" spans="1:5" x14ac:dyDescent="0.35">
      <c r="A1" t="s">
        <v>0</v>
      </c>
      <c r="B1" t="s">
        <v>2</v>
      </c>
      <c r="C1" t="s">
        <v>57</v>
      </c>
      <c r="D1" t="s">
        <v>30</v>
      </c>
      <c r="E1" t="s">
        <v>58</v>
      </c>
    </row>
    <row r="2" spans="1:5" x14ac:dyDescent="0.35">
      <c r="A2" t="s">
        <v>1</v>
      </c>
      <c r="B2" t="s">
        <v>73</v>
      </c>
      <c r="D2" t="s">
        <v>31</v>
      </c>
    </row>
    <row r="3" spans="1:5" x14ac:dyDescent="0.35">
      <c r="B3" t="s">
        <v>3</v>
      </c>
      <c r="D3" t="s">
        <v>74</v>
      </c>
    </row>
    <row r="4" spans="1:5" x14ac:dyDescent="0.35">
      <c r="B4" t="s">
        <v>33</v>
      </c>
      <c r="D4" t="s">
        <v>34</v>
      </c>
    </row>
    <row r="5" spans="1:5" x14ac:dyDescent="0.35">
      <c r="B5" t="s">
        <v>4</v>
      </c>
      <c r="D5" t="s">
        <v>32</v>
      </c>
    </row>
    <row r="6" spans="1:5" x14ac:dyDescent="0.35">
      <c r="B6" t="s">
        <v>5</v>
      </c>
      <c r="D6" t="s">
        <v>35</v>
      </c>
    </row>
    <row r="7" spans="1:5" x14ac:dyDescent="0.35">
      <c r="B7" t="s">
        <v>6</v>
      </c>
      <c r="D7" t="s">
        <v>59</v>
      </c>
    </row>
    <row r="8" spans="1:5" x14ac:dyDescent="0.35">
      <c r="B8" t="s">
        <v>7</v>
      </c>
      <c r="D8" t="s">
        <v>60</v>
      </c>
    </row>
    <row r="9" spans="1:5" x14ac:dyDescent="0.35">
      <c r="B9" t="s">
        <v>8</v>
      </c>
      <c r="D9" t="s">
        <v>61</v>
      </c>
    </row>
    <row r="10" spans="1:5" x14ac:dyDescent="0.35">
      <c r="B10" t="s">
        <v>36</v>
      </c>
      <c r="D10" t="s">
        <v>62</v>
      </c>
    </row>
    <row r="11" spans="1:5" x14ac:dyDescent="0.35">
      <c r="B11" t="s">
        <v>37</v>
      </c>
      <c r="D11" t="s">
        <v>63</v>
      </c>
    </row>
    <row r="12" spans="1:5" x14ac:dyDescent="0.35">
      <c r="B12" t="s">
        <v>38</v>
      </c>
      <c r="D12" t="s">
        <v>64</v>
      </c>
    </row>
    <row r="13" spans="1:5" x14ac:dyDescent="0.35">
      <c r="B13" t="s">
        <v>39</v>
      </c>
      <c r="D13" t="s">
        <v>65</v>
      </c>
    </row>
    <row r="14" spans="1:5" x14ac:dyDescent="0.35">
      <c r="B14" t="s">
        <v>40</v>
      </c>
      <c r="D14" t="s">
        <v>9</v>
      </c>
    </row>
    <row r="15" spans="1:5" x14ac:dyDescent="0.35">
      <c r="B15" t="s">
        <v>41</v>
      </c>
      <c r="D15" s="5" t="s">
        <v>66</v>
      </c>
    </row>
    <row r="16" spans="1:5" x14ac:dyDescent="0.35">
      <c r="B16" t="s">
        <v>42</v>
      </c>
      <c r="D16" t="s">
        <v>67</v>
      </c>
    </row>
    <row r="17" spans="2:4" x14ac:dyDescent="0.35">
      <c r="B17" t="s">
        <v>43</v>
      </c>
      <c r="D17" t="s">
        <v>68</v>
      </c>
    </row>
    <row r="18" spans="2:4" x14ac:dyDescent="0.35">
      <c r="B18" t="s">
        <v>44</v>
      </c>
      <c r="D18" t="s">
        <v>69</v>
      </c>
    </row>
    <row r="19" spans="2:4" x14ac:dyDescent="0.35">
      <c r="B19" t="s">
        <v>45</v>
      </c>
      <c r="D19" t="s">
        <v>70</v>
      </c>
    </row>
    <row r="20" spans="2:4" x14ac:dyDescent="0.35">
      <c r="B20" t="s">
        <v>46</v>
      </c>
      <c r="D20" t="s">
        <v>71</v>
      </c>
    </row>
    <row r="21" spans="2:4" x14ac:dyDescent="0.35">
      <c r="B21" t="s">
        <v>118</v>
      </c>
      <c r="D21" t="s">
        <v>72</v>
      </c>
    </row>
    <row r="22" spans="2:4" x14ac:dyDescent="0.35">
      <c r="B22" t="s">
        <v>48</v>
      </c>
    </row>
    <row r="23" spans="2:4" x14ac:dyDescent="0.35">
      <c r="B23" t="s">
        <v>49</v>
      </c>
    </row>
    <row r="24" spans="2:4" x14ac:dyDescent="0.35">
      <c r="B24" t="s">
        <v>50</v>
      </c>
    </row>
    <row r="25" spans="2:4" x14ac:dyDescent="0.35">
      <c r="B25" t="s">
        <v>51</v>
      </c>
    </row>
    <row r="26" spans="2:4" x14ac:dyDescent="0.35">
      <c r="B26" t="s">
        <v>52</v>
      </c>
    </row>
    <row r="27" spans="2:4" x14ac:dyDescent="0.35">
      <c r="B27" t="s">
        <v>53</v>
      </c>
    </row>
    <row r="28" spans="2:4" x14ac:dyDescent="0.35">
      <c r="B28" t="s">
        <v>54</v>
      </c>
    </row>
    <row r="29" spans="2:4" x14ac:dyDescent="0.35">
      <c r="B29" t="s">
        <v>75</v>
      </c>
    </row>
    <row r="30" spans="2:4" x14ac:dyDescent="0.35">
      <c r="B30" t="s">
        <v>76</v>
      </c>
    </row>
    <row r="31" spans="2:4" x14ac:dyDescent="0.35">
      <c r="B31" t="s">
        <v>77</v>
      </c>
    </row>
    <row r="32" spans="2:4" x14ac:dyDescent="0.35">
      <c r="B32" t="s">
        <v>78</v>
      </c>
    </row>
    <row r="33" spans="2:2" x14ac:dyDescent="0.35">
      <c r="B33" t="s">
        <v>79</v>
      </c>
    </row>
    <row r="34" spans="2:2" x14ac:dyDescent="0.35">
      <c r="B34" t="s">
        <v>80</v>
      </c>
    </row>
    <row r="35" spans="2:2" x14ac:dyDescent="0.35">
      <c r="B35" t="s">
        <v>81</v>
      </c>
    </row>
    <row r="36" spans="2:2" x14ac:dyDescent="0.35">
      <c r="B36" t="s">
        <v>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"/>
  <sheetViews>
    <sheetView workbookViewId="0"/>
  </sheetViews>
  <sheetFormatPr defaultRowHeight="14.5" x14ac:dyDescent="0.35"/>
  <sheetData>
    <row r="1" spans="1:11" x14ac:dyDescent="0.35">
      <c r="A1" s="1" t="s">
        <v>10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17</v>
      </c>
      <c r="I1" s="1" t="s">
        <v>18</v>
      </c>
      <c r="J1" s="1" t="s">
        <v>19</v>
      </c>
      <c r="K1" s="1" t="s">
        <v>20</v>
      </c>
    </row>
  </sheetData>
  <dataValidations count="1">
    <dataValidation type="list" allowBlank="1" showInputMessage="1" showErrorMessage="1" sqref="E2:E31" xr:uid="{00000000-0002-0000-0100-000000000000}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3"/>
  <sheetViews>
    <sheetView workbookViewId="0">
      <selection activeCell="C18" sqref="C18"/>
    </sheetView>
  </sheetViews>
  <sheetFormatPr defaultRowHeight="14.5" x14ac:dyDescent="0.35"/>
  <cols>
    <col min="3" max="3" width="21.6328125" customWidth="1"/>
    <col min="5" max="5" width="12.6328125" customWidth="1"/>
    <col min="7" max="7" width="9.54296875" bestFit="1" customWidth="1"/>
  </cols>
  <sheetData>
    <row r="1" spans="1:7" x14ac:dyDescent="0.35">
      <c r="A1" s="1" t="s">
        <v>21</v>
      </c>
      <c r="B1" s="1" t="s">
        <v>22</v>
      </c>
      <c r="C1" s="1" t="s">
        <v>23</v>
      </c>
      <c r="D1" s="1" t="s">
        <v>24</v>
      </c>
      <c r="E1" s="1" t="s">
        <v>25</v>
      </c>
      <c r="F1" s="1" t="s">
        <v>26</v>
      </c>
      <c r="G1" s="1" t="s">
        <v>27</v>
      </c>
    </row>
    <row r="5" spans="1:7" x14ac:dyDescent="0.35">
      <c r="G5" s="2"/>
    </row>
    <row r="6" spans="1:7" x14ac:dyDescent="0.35">
      <c r="G6" s="2"/>
    </row>
    <row r="7" spans="1:7" x14ac:dyDescent="0.35">
      <c r="G7" s="2"/>
    </row>
    <row r="8" spans="1:7" x14ac:dyDescent="0.35">
      <c r="G8" s="2"/>
    </row>
    <row r="9" spans="1:7" x14ac:dyDescent="0.35">
      <c r="G9" s="2"/>
    </row>
    <row r="10" spans="1:7" x14ac:dyDescent="0.35">
      <c r="G10" s="2"/>
    </row>
    <row r="11" spans="1:7" x14ac:dyDescent="0.35">
      <c r="G11" s="2"/>
    </row>
    <row r="12" spans="1:7" x14ac:dyDescent="0.35">
      <c r="G12" s="2"/>
    </row>
    <row r="13" spans="1:7" x14ac:dyDescent="0.35">
      <c r="G13" s="2"/>
    </row>
  </sheetData>
  <dataValidations count="2">
    <dataValidation type="list" allowBlank="1" showInputMessage="1" showErrorMessage="1" sqref="B2:B13" xr:uid="{00000000-0002-0000-0200-000001000000}">
      <formula1>"Sector"</formula1>
    </dataValidation>
    <dataValidation type="list" allowBlank="1" showInputMessage="1" showErrorMessage="1" sqref="F2:F15" xr:uid="{00000000-0002-0000-0200-000005000000}">
      <formula1>"Percentage,Absolute,Update"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200-000000000000}">
          <x14:formula1>
            <xm:f>indeces!$A$1:$A$3</xm:f>
          </x14:formula1>
          <xm:sqref>D2:D13 A2:A13</xm:sqref>
        </x14:dataValidation>
        <x14:dataValidation type="list" allowBlank="1" showInputMessage="1" showErrorMessage="1" xr:uid="{00000000-0002-0000-0200-000002000000}">
          <x14:formula1>
            <xm:f>indeces!$B$1:$B$10</xm:f>
          </x14:formula1>
          <xm:sqref>C2:C13</xm:sqref>
        </x14:dataValidation>
        <x14:dataValidation type="list" allowBlank="1" showInputMessage="1" showErrorMessage="1" xr:uid="{00000000-0002-0000-0200-000004000000}">
          <x14:formula1>
            <xm:f>indeces!$E$1:$E$1</xm:f>
          </x14:formula1>
          <xm:sqref>E2:E13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"/>
  <sheetViews>
    <sheetView workbookViewId="0"/>
  </sheetViews>
  <sheetFormatPr defaultRowHeight="14.5" x14ac:dyDescent="0.35"/>
  <sheetData>
    <row r="1" spans="1:6" x14ac:dyDescent="0.35">
      <c r="A1" s="1" t="s">
        <v>23</v>
      </c>
      <c r="B1" s="1" t="s">
        <v>24</v>
      </c>
      <c r="C1" s="1" t="s">
        <v>28</v>
      </c>
      <c r="D1" s="1" t="s">
        <v>29</v>
      </c>
      <c r="E1" s="1" t="s">
        <v>26</v>
      </c>
      <c r="F1" s="1" t="s">
        <v>27</v>
      </c>
    </row>
  </sheetData>
  <dataValidations count="2">
    <dataValidation type="list" allowBlank="1" showInputMessage="1" showErrorMessage="1" sqref="C2:C11" xr:uid="{00000000-0002-0000-0300-000002000000}">
      <formula1>"Sector"</formula1>
    </dataValidation>
    <dataValidation type="list" allowBlank="1" showInputMessage="1" showErrorMessage="1" sqref="E2:E11" xr:uid="{00000000-0002-0000-0300-000004000000}">
      <formula1>"Percentage,Absolute,Update"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300-000000000000}">
          <x14:formula1>
            <xm:f>indeces!$C$1:$C$1</xm:f>
          </x14:formula1>
          <xm:sqref>A2:A11</xm:sqref>
        </x14:dataValidation>
        <x14:dataValidation type="list" allowBlank="1" showInputMessage="1" showErrorMessage="1" xr:uid="{00000000-0002-0000-0300-000001000000}">
          <x14:formula1>
            <xm:f>indeces!$A$1:$A$3</xm:f>
          </x14:formula1>
          <xm:sqref>B2:B11</xm:sqref>
        </x14:dataValidation>
        <x14:dataValidation type="list" allowBlank="1" showInputMessage="1" showErrorMessage="1" xr:uid="{00000000-0002-0000-0300-000003000000}">
          <x14:formula1>
            <xm:f>indeces!$B$1:$B$10</xm:f>
          </x14:formula1>
          <xm:sqref>D2:D11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37"/>
  <sheetViews>
    <sheetView workbookViewId="0">
      <selection activeCell="I21" sqref="I21"/>
    </sheetView>
  </sheetViews>
  <sheetFormatPr defaultRowHeight="14.5" x14ac:dyDescent="0.35"/>
  <cols>
    <col min="3" max="3" width="15.1796875" customWidth="1"/>
    <col min="4" max="4" width="27.1796875" customWidth="1"/>
  </cols>
  <sheetData>
    <row r="1" spans="1:6" x14ac:dyDescent="0.35">
      <c r="A1" s="1" t="s">
        <v>23</v>
      </c>
      <c r="B1" s="1" t="s">
        <v>24</v>
      </c>
      <c r="C1" s="1" t="s">
        <v>28</v>
      </c>
      <c r="D1" s="1" t="s">
        <v>29</v>
      </c>
      <c r="E1" s="1" t="s">
        <v>26</v>
      </c>
      <c r="F1" s="1" t="s">
        <v>27</v>
      </c>
    </row>
    <row r="2" spans="1:6" x14ac:dyDescent="0.35">
      <c r="A2" t="s">
        <v>66</v>
      </c>
      <c r="B2" t="s">
        <v>0</v>
      </c>
      <c r="C2" t="s">
        <v>2</v>
      </c>
      <c r="D2" t="s">
        <v>2</v>
      </c>
      <c r="E2" t="s">
        <v>56</v>
      </c>
      <c r="F2">
        <v>-0.2</v>
      </c>
    </row>
    <row r="3" spans="1:6" x14ac:dyDescent="0.35">
      <c r="A3" t="s">
        <v>83</v>
      </c>
      <c r="B3" t="s">
        <v>0</v>
      </c>
      <c r="C3" t="s">
        <v>73</v>
      </c>
      <c r="D3" t="s">
        <v>73</v>
      </c>
      <c r="E3" t="s">
        <v>56</v>
      </c>
      <c r="F3">
        <v>-0.2</v>
      </c>
    </row>
    <row r="4" spans="1:6" x14ac:dyDescent="0.35">
      <c r="A4" t="s">
        <v>84</v>
      </c>
      <c r="B4" t="s">
        <v>0</v>
      </c>
      <c r="C4" t="s">
        <v>3</v>
      </c>
      <c r="D4" t="s">
        <v>3</v>
      </c>
      <c r="E4" t="s">
        <v>56</v>
      </c>
      <c r="F4">
        <v>-0.2</v>
      </c>
    </row>
    <row r="5" spans="1:6" x14ac:dyDescent="0.35">
      <c r="A5" t="s">
        <v>85</v>
      </c>
      <c r="B5" t="s">
        <v>0</v>
      </c>
      <c r="C5" t="s">
        <v>33</v>
      </c>
      <c r="D5" t="s">
        <v>33</v>
      </c>
      <c r="E5" t="s">
        <v>56</v>
      </c>
      <c r="F5">
        <v>-0.2</v>
      </c>
    </row>
    <row r="6" spans="1:6" x14ac:dyDescent="0.35">
      <c r="A6" t="s">
        <v>86</v>
      </c>
      <c r="B6" t="s">
        <v>0</v>
      </c>
      <c r="C6" t="s">
        <v>4</v>
      </c>
      <c r="D6" t="s">
        <v>4</v>
      </c>
      <c r="E6" t="s">
        <v>56</v>
      </c>
      <c r="F6">
        <v>-0.2</v>
      </c>
    </row>
    <row r="7" spans="1:6" x14ac:dyDescent="0.35">
      <c r="A7" t="s">
        <v>87</v>
      </c>
      <c r="B7" t="s">
        <v>0</v>
      </c>
      <c r="C7" t="s">
        <v>5</v>
      </c>
      <c r="D7" t="s">
        <v>5</v>
      </c>
      <c r="E7" t="s">
        <v>56</v>
      </c>
      <c r="F7">
        <v>-0.2</v>
      </c>
    </row>
    <row r="8" spans="1:6" x14ac:dyDescent="0.35">
      <c r="A8" t="s">
        <v>88</v>
      </c>
      <c r="B8" t="s">
        <v>0</v>
      </c>
      <c r="C8" t="s">
        <v>6</v>
      </c>
      <c r="D8" t="s">
        <v>6</v>
      </c>
      <c r="E8" t="s">
        <v>56</v>
      </c>
      <c r="F8">
        <v>-0.2</v>
      </c>
    </row>
    <row r="9" spans="1:6" x14ac:dyDescent="0.35">
      <c r="A9" t="s">
        <v>89</v>
      </c>
      <c r="B9" t="s">
        <v>0</v>
      </c>
      <c r="C9" t="s">
        <v>7</v>
      </c>
      <c r="D9" t="s">
        <v>7</v>
      </c>
      <c r="E9" t="s">
        <v>56</v>
      </c>
      <c r="F9">
        <v>-0.2</v>
      </c>
    </row>
    <row r="10" spans="1:6" x14ac:dyDescent="0.35">
      <c r="A10" t="s">
        <v>90</v>
      </c>
      <c r="B10" t="s">
        <v>0</v>
      </c>
      <c r="C10" t="s">
        <v>8</v>
      </c>
      <c r="D10" t="s">
        <v>8</v>
      </c>
      <c r="E10" t="s">
        <v>56</v>
      </c>
      <c r="F10">
        <v>-0.2</v>
      </c>
    </row>
    <row r="11" spans="1:6" x14ac:dyDescent="0.35">
      <c r="A11" t="s">
        <v>91</v>
      </c>
      <c r="B11" t="s">
        <v>0</v>
      </c>
      <c r="C11" t="s">
        <v>36</v>
      </c>
      <c r="D11" t="s">
        <v>36</v>
      </c>
      <c r="E11" t="s">
        <v>56</v>
      </c>
      <c r="F11">
        <v>-0.2</v>
      </c>
    </row>
    <row r="12" spans="1:6" x14ac:dyDescent="0.35">
      <c r="A12" t="s">
        <v>92</v>
      </c>
      <c r="B12" t="s">
        <v>0</v>
      </c>
      <c r="C12" t="s">
        <v>37</v>
      </c>
      <c r="D12" t="s">
        <v>37</v>
      </c>
      <c r="E12" t="s">
        <v>56</v>
      </c>
      <c r="F12">
        <v>-0.2</v>
      </c>
    </row>
    <row r="13" spans="1:6" x14ac:dyDescent="0.35">
      <c r="A13" t="s">
        <v>93</v>
      </c>
      <c r="B13" t="s">
        <v>0</v>
      </c>
      <c r="C13" t="s">
        <v>38</v>
      </c>
      <c r="D13" t="s">
        <v>38</v>
      </c>
      <c r="E13" t="s">
        <v>56</v>
      </c>
      <c r="F13">
        <v>-0.2</v>
      </c>
    </row>
    <row r="14" spans="1:6" x14ac:dyDescent="0.35">
      <c r="A14" t="s">
        <v>94</v>
      </c>
      <c r="B14" t="s">
        <v>0</v>
      </c>
      <c r="C14" t="s">
        <v>39</v>
      </c>
      <c r="D14" t="s">
        <v>39</v>
      </c>
      <c r="E14" t="s">
        <v>56</v>
      </c>
      <c r="F14">
        <v>-0.2</v>
      </c>
    </row>
    <row r="15" spans="1:6" x14ac:dyDescent="0.35">
      <c r="A15" t="s">
        <v>95</v>
      </c>
      <c r="B15" t="s">
        <v>0</v>
      </c>
      <c r="C15" t="s">
        <v>40</v>
      </c>
      <c r="D15" t="s">
        <v>40</v>
      </c>
      <c r="E15" t="s">
        <v>56</v>
      </c>
      <c r="F15">
        <v>-0.2</v>
      </c>
    </row>
    <row r="16" spans="1:6" x14ac:dyDescent="0.35">
      <c r="A16" t="s">
        <v>96</v>
      </c>
      <c r="B16" t="s">
        <v>0</v>
      </c>
      <c r="C16" t="s">
        <v>41</v>
      </c>
      <c r="D16" t="s">
        <v>41</v>
      </c>
      <c r="E16" t="s">
        <v>56</v>
      </c>
      <c r="F16">
        <v>-0.2</v>
      </c>
    </row>
    <row r="17" spans="1:6" x14ac:dyDescent="0.35">
      <c r="A17" t="s">
        <v>97</v>
      </c>
      <c r="B17" t="s">
        <v>0</v>
      </c>
      <c r="C17" t="s">
        <v>42</v>
      </c>
      <c r="D17" t="s">
        <v>42</v>
      </c>
      <c r="E17" t="s">
        <v>56</v>
      </c>
      <c r="F17">
        <v>-0.2</v>
      </c>
    </row>
    <row r="18" spans="1:6" x14ac:dyDescent="0.35">
      <c r="A18" t="s">
        <v>98</v>
      </c>
      <c r="B18" t="s">
        <v>0</v>
      </c>
      <c r="C18" t="s">
        <v>43</v>
      </c>
      <c r="D18" t="s">
        <v>43</v>
      </c>
      <c r="E18" t="s">
        <v>56</v>
      </c>
      <c r="F18">
        <v>-0.2</v>
      </c>
    </row>
    <row r="19" spans="1:6" x14ac:dyDescent="0.35">
      <c r="A19" t="s">
        <v>99</v>
      </c>
      <c r="B19" t="s">
        <v>0</v>
      </c>
      <c r="C19" t="s">
        <v>44</v>
      </c>
      <c r="D19" t="s">
        <v>44</v>
      </c>
      <c r="E19" t="s">
        <v>56</v>
      </c>
      <c r="F19">
        <v>-0.2</v>
      </c>
    </row>
    <row r="20" spans="1:6" x14ac:dyDescent="0.35">
      <c r="A20" t="s">
        <v>100</v>
      </c>
      <c r="B20" t="s">
        <v>0</v>
      </c>
      <c r="C20" t="s">
        <v>45</v>
      </c>
      <c r="D20" t="s">
        <v>45</v>
      </c>
      <c r="E20" t="s">
        <v>56</v>
      </c>
      <c r="F20">
        <v>-0.2</v>
      </c>
    </row>
    <row r="21" spans="1:6" x14ac:dyDescent="0.35">
      <c r="A21" t="s">
        <v>101</v>
      </c>
      <c r="B21" t="s">
        <v>0</v>
      </c>
      <c r="C21" t="s">
        <v>46</v>
      </c>
      <c r="D21" t="s">
        <v>46</v>
      </c>
      <c r="E21" t="s">
        <v>56</v>
      </c>
      <c r="F21">
        <v>-0.2</v>
      </c>
    </row>
    <row r="22" spans="1:6" x14ac:dyDescent="0.35">
      <c r="A22" t="s">
        <v>102</v>
      </c>
      <c r="B22" t="s">
        <v>0</v>
      </c>
      <c r="C22" t="s">
        <v>47</v>
      </c>
      <c r="D22" t="s">
        <v>47</v>
      </c>
      <c r="E22" t="s">
        <v>56</v>
      </c>
      <c r="F22">
        <v>-0.2</v>
      </c>
    </row>
    <row r="23" spans="1:6" x14ac:dyDescent="0.35">
      <c r="A23" t="s">
        <v>103</v>
      </c>
      <c r="B23" t="s">
        <v>0</v>
      </c>
      <c r="C23" t="s">
        <v>48</v>
      </c>
      <c r="D23" t="s">
        <v>48</v>
      </c>
      <c r="E23" t="s">
        <v>56</v>
      </c>
      <c r="F23">
        <v>-0.2</v>
      </c>
    </row>
    <row r="24" spans="1:6" x14ac:dyDescent="0.35">
      <c r="A24" t="s">
        <v>104</v>
      </c>
      <c r="B24" t="s">
        <v>0</v>
      </c>
      <c r="C24" t="s">
        <v>49</v>
      </c>
      <c r="D24" t="s">
        <v>49</v>
      </c>
      <c r="E24" t="s">
        <v>56</v>
      </c>
      <c r="F24">
        <v>-0.2</v>
      </c>
    </row>
    <row r="25" spans="1:6" x14ac:dyDescent="0.35">
      <c r="A25" t="s">
        <v>105</v>
      </c>
      <c r="B25" t="s">
        <v>0</v>
      </c>
      <c r="C25" t="s">
        <v>50</v>
      </c>
      <c r="D25" t="s">
        <v>50</v>
      </c>
      <c r="E25" t="s">
        <v>56</v>
      </c>
      <c r="F25">
        <v>-0.2</v>
      </c>
    </row>
    <row r="26" spans="1:6" x14ac:dyDescent="0.35">
      <c r="A26" t="s">
        <v>106</v>
      </c>
      <c r="B26" t="s">
        <v>0</v>
      </c>
      <c r="C26" t="s">
        <v>51</v>
      </c>
      <c r="D26" t="s">
        <v>51</v>
      </c>
      <c r="E26" t="s">
        <v>56</v>
      </c>
      <c r="F26">
        <v>-0.2</v>
      </c>
    </row>
    <row r="27" spans="1:6" x14ac:dyDescent="0.35">
      <c r="A27" t="s">
        <v>107</v>
      </c>
      <c r="B27" t="s">
        <v>0</v>
      </c>
      <c r="C27" t="s">
        <v>52</v>
      </c>
      <c r="D27" t="s">
        <v>52</v>
      </c>
      <c r="E27" t="s">
        <v>56</v>
      </c>
      <c r="F27">
        <v>-0.2</v>
      </c>
    </row>
    <row r="28" spans="1:6" x14ac:dyDescent="0.35">
      <c r="A28" t="s">
        <v>108</v>
      </c>
      <c r="B28" t="s">
        <v>0</v>
      </c>
      <c r="C28" t="s">
        <v>53</v>
      </c>
      <c r="D28" t="s">
        <v>53</v>
      </c>
      <c r="E28" t="s">
        <v>56</v>
      </c>
      <c r="F28">
        <v>-0.2</v>
      </c>
    </row>
    <row r="29" spans="1:6" x14ac:dyDescent="0.35">
      <c r="A29" t="s">
        <v>109</v>
      </c>
      <c r="B29" t="s">
        <v>0</v>
      </c>
      <c r="C29" t="s">
        <v>54</v>
      </c>
      <c r="D29" t="s">
        <v>54</v>
      </c>
      <c r="E29" t="s">
        <v>56</v>
      </c>
      <c r="F29">
        <v>-0.2</v>
      </c>
    </row>
    <row r="30" spans="1:6" x14ac:dyDescent="0.35">
      <c r="A30" t="s">
        <v>110</v>
      </c>
      <c r="B30" t="s">
        <v>0</v>
      </c>
      <c r="C30" t="s">
        <v>75</v>
      </c>
      <c r="D30" t="s">
        <v>75</v>
      </c>
      <c r="E30" t="s">
        <v>56</v>
      </c>
      <c r="F30">
        <v>-0.2</v>
      </c>
    </row>
    <row r="31" spans="1:6" x14ac:dyDescent="0.35">
      <c r="A31" t="s">
        <v>111</v>
      </c>
      <c r="B31" t="s">
        <v>0</v>
      </c>
      <c r="C31" t="s">
        <v>76</v>
      </c>
      <c r="D31" t="s">
        <v>76</v>
      </c>
      <c r="E31" t="s">
        <v>56</v>
      </c>
      <c r="F31">
        <v>-0.2</v>
      </c>
    </row>
    <row r="32" spans="1:6" x14ac:dyDescent="0.35">
      <c r="A32" t="s">
        <v>112</v>
      </c>
      <c r="B32" t="s">
        <v>0</v>
      </c>
      <c r="C32" t="s">
        <v>77</v>
      </c>
      <c r="D32" t="s">
        <v>77</v>
      </c>
      <c r="E32" t="s">
        <v>56</v>
      </c>
      <c r="F32">
        <v>-0.2</v>
      </c>
    </row>
    <row r="33" spans="1:6" x14ac:dyDescent="0.35">
      <c r="A33" t="s">
        <v>113</v>
      </c>
      <c r="B33" t="s">
        <v>0</v>
      </c>
      <c r="C33" t="s">
        <v>78</v>
      </c>
      <c r="D33" t="s">
        <v>78</v>
      </c>
      <c r="E33" t="s">
        <v>56</v>
      </c>
      <c r="F33">
        <v>-0.2</v>
      </c>
    </row>
    <row r="34" spans="1:6" x14ac:dyDescent="0.35">
      <c r="A34" t="s">
        <v>114</v>
      </c>
      <c r="B34" t="s">
        <v>0</v>
      </c>
      <c r="C34" t="s">
        <v>79</v>
      </c>
      <c r="D34" t="s">
        <v>79</v>
      </c>
      <c r="E34" t="s">
        <v>56</v>
      </c>
      <c r="F34">
        <v>-0.2</v>
      </c>
    </row>
    <row r="35" spans="1:6" x14ac:dyDescent="0.35">
      <c r="A35" t="s">
        <v>115</v>
      </c>
      <c r="B35" t="s">
        <v>0</v>
      </c>
      <c r="C35" t="s">
        <v>80</v>
      </c>
      <c r="D35" t="s">
        <v>80</v>
      </c>
      <c r="E35" t="s">
        <v>56</v>
      </c>
      <c r="F35">
        <v>-0.2</v>
      </c>
    </row>
    <row r="36" spans="1:6" x14ac:dyDescent="0.35">
      <c r="A36" t="s">
        <v>116</v>
      </c>
      <c r="B36" t="s">
        <v>0</v>
      </c>
      <c r="C36" t="s">
        <v>81</v>
      </c>
      <c r="D36" t="s">
        <v>81</v>
      </c>
      <c r="E36" t="s">
        <v>56</v>
      </c>
      <c r="F36">
        <v>-0.2</v>
      </c>
    </row>
    <row r="37" spans="1:6" x14ac:dyDescent="0.35">
      <c r="A37" t="s">
        <v>117</v>
      </c>
      <c r="B37" t="s">
        <v>0</v>
      </c>
      <c r="C37" t="s">
        <v>82</v>
      </c>
      <c r="D37" t="s">
        <v>82</v>
      </c>
      <c r="E37" t="s">
        <v>56</v>
      </c>
      <c r="F37">
        <v>-0.2</v>
      </c>
    </row>
  </sheetData>
  <phoneticPr fontId="2" type="noConversion"/>
  <dataValidations count="2">
    <dataValidation type="list" allowBlank="1" showInputMessage="1" showErrorMessage="1" sqref="C2:C11" xr:uid="{00000000-0002-0000-0400-000002000000}">
      <formula1>"Sector"</formula1>
    </dataValidation>
    <dataValidation type="list" allowBlank="1" showInputMessage="1" showErrorMessage="1" sqref="E2:E37" xr:uid="{00000000-0002-0000-0400-000004000000}">
      <formula1>"Percentage,Absolute,Update"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400-000000000000}">
          <x14:formula1>
            <xm:f>indeces!$D$1:$D$19</xm:f>
          </x14:formula1>
          <xm:sqref>A2:A37</xm:sqref>
        </x14:dataValidation>
        <x14:dataValidation type="list" allowBlank="1" showInputMessage="1" showErrorMessage="1" xr:uid="{00000000-0002-0000-0400-000001000000}">
          <x14:formula1>
            <xm:f>indeces!$A$1:$A$3</xm:f>
          </x14:formula1>
          <xm:sqref>B2:B37</xm:sqref>
        </x14:dataValidation>
        <x14:dataValidation type="list" allowBlank="1" showInputMessage="1" showErrorMessage="1" xr:uid="{00000000-0002-0000-0400-000003000000}">
          <x14:formula1>
            <xm:f>indeces!$B$1:$B$10</xm:f>
          </x14:formula1>
          <xm:sqref>D2:D11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0"/>
  <sheetViews>
    <sheetView tabSelected="1" zoomScale="75" workbookViewId="0">
      <selection activeCell="H4" sqref="H4"/>
    </sheetView>
  </sheetViews>
  <sheetFormatPr defaultRowHeight="14.5" x14ac:dyDescent="0.35"/>
  <cols>
    <col min="8" max="8" width="10.54296875" bestFit="1" customWidth="1"/>
  </cols>
  <sheetData>
    <row r="1" spans="1:8" x14ac:dyDescent="0.35">
      <c r="A1" s="1" t="s">
        <v>21</v>
      </c>
      <c r="B1" s="1" t="s">
        <v>22</v>
      </c>
      <c r="C1" s="1" t="s">
        <v>23</v>
      </c>
      <c r="D1" s="1" t="s">
        <v>24</v>
      </c>
      <c r="E1" s="1" t="s">
        <v>28</v>
      </c>
      <c r="F1" s="1" t="s">
        <v>29</v>
      </c>
      <c r="G1" s="1" t="s">
        <v>26</v>
      </c>
      <c r="H1" s="1" t="s">
        <v>27</v>
      </c>
    </row>
    <row r="2" spans="1:8" ht="58" x14ac:dyDescent="0.35">
      <c r="A2" t="s">
        <v>0</v>
      </c>
      <c r="B2" t="s">
        <v>55</v>
      </c>
      <c r="C2" s="3" t="s">
        <v>118</v>
      </c>
      <c r="D2" t="s">
        <v>0</v>
      </c>
      <c r="E2" t="s">
        <v>55</v>
      </c>
      <c r="F2" s="3" t="s">
        <v>118</v>
      </c>
      <c r="G2" t="s">
        <v>56</v>
      </c>
      <c r="H2" s="4">
        <v>1.0813999999999999</v>
      </c>
    </row>
    <row r="3" spans="1:8" ht="58" x14ac:dyDescent="0.35">
      <c r="A3" t="s">
        <v>0</v>
      </c>
      <c r="B3" t="s">
        <v>55</v>
      </c>
      <c r="C3" s="3" t="s">
        <v>48</v>
      </c>
      <c r="D3" t="s">
        <v>0</v>
      </c>
      <c r="E3" t="s">
        <v>55</v>
      </c>
      <c r="F3" s="3" t="s">
        <v>48</v>
      </c>
      <c r="G3" t="s">
        <v>56</v>
      </c>
      <c r="H3" s="4">
        <v>1.0813999999999999</v>
      </c>
    </row>
    <row r="4" spans="1:8" ht="130.5" x14ac:dyDescent="0.35">
      <c r="A4" t="s">
        <v>0</v>
      </c>
      <c r="B4" t="s">
        <v>55</v>
      </c>
      <c r="C4" s="3" t="s">
        <v>36</v>
      </c>
      <c r="D4" t="s">
        <v>0</v>
      </c>
      <c r="E4" t="s">
        <v>55</v>
      </c>
      <c r="F4" s="3" t="s">
        <v>36</v>
      </c>
      <c r="G4" t="s">
        <v>56</v>
      </c>
      <c r="H4">
        <f>108.14%*20%</f>
        <v>0.21628</v>
      </c>
    </row>
    <row r="5" spans="1:8" ht="101.5" x14ac:dyDescent="0.35">
      <c r="A5" t="s">
        <v>0</v>
      </c>
      <c r="B5" t="s">
        <v>55</v>
      </c>
      <c r="C5" s="3" t="s">
        <v>37</v>
      </c>
      <c r="D5" t="s">
        <v>0</v>
      </c>
      <c r="E5" t="s">
        <v>55</v>
      </c>
      <c r="F5" s="3" t="s">
        <v>37</v>
      </c>
      <c r="G5" t="s">
        <v>56</v>
      </c>
      <c r="H5" s="2">
        <f>108.14*51.94%</f>
        <v>56.167915999999998</v>
      </c>
    </row>
    <row r="6" spans="1:8" ht="101.5" x14ac:dyDescent="0.35">
      <c r="A6" t="s">
        <v>0</v>
      </c>
      <c r="B6" t="s">
        <v>55</v>
      </c>
      <c r="C6" s="3" t="s">
        <v>38</v>
      </c>
      <c r="D6" t="s">
        <v>0</v>
      </c>
      <c r="E6" t="s">
        <v>55</v>
      </c>
      <c r="F6" s="3" t="s">
        <v>38</v>
      </c>
      <c r="G6" t="s">
        <v>56</v>
      </c>
      <c r="H6" s="2">
        <f>108.14%*10%</f>
        <v>0.10814</v>
      </c>
    </row>
    <row r="7" spans="1:8" ht="101.5" x14ac:dyDescent="0.35">
      <c r="A7" t="s">
        <v>0</v>
      </c>
      <c r="B7" t="s">
        <v>55</v>
      </c>
      <c r="C7" s="3" t="s">
        <v>39</v>
      </c>
      <c r="D7" t="s">
        <v>0</v>
      </c>
      <c r="E7" t="s">
        <v>55</v>
      </c>
      <c r="F7" s="3" t="s">
        <v>39</v>
      </c>
      <c r="G7" t="s">
        <v>56</v>
      </c>
      <c r="H7" s="2">
        <f>108.14%*100%</f>
        <v>1.0813999999999999</v>
      </c>
    </row>
    <row r="8" spans="1:8" ht="145" x14ac:dyDescent="0.35">
      <c r="A8" t="s">
        <v>0</v>
      </c>
      <c r="B8" t="s">
        <v>55</v>
      </c>
      <c r="C8" s="3" t="s">
        <v>43</v>
      </c>
      <c r="D8" t="s">
        <v>0</v>
      </c>
      <c r="E8" t="s">
        <v>55</v>
      </c>
      <c r="F8" s="3" t="s">
        <v>43</v>
      </c>
      <c r="G8" t="s">
        <v>56</v>
      </c>
      <c r="H8" s="2">
        <f>108.14%*100%</f>
        <v>1.0813999999999999</v>
      </c>
    </row>
    <row r="9" spans="1:8" ht="101.5" x14ac:dyDescent="0.35">
      <c r="A9" t="s">
        <v>0</v>
      </c>
      <c r="B9" t="s">
        <v>55</v>
      </c>
      <c r="C9" s="3" t="s">
        <v>45</v>
      </c>
      <c r="D9" t="s">
        <v>0</v>
      </c>
      <c r="E9" t="s">
        <v>55</v>
      </c>
      <c r="F9" s="3" t="s">
        <v>45</v>
      </c>
      <c r="G9" t="s">
        <v>56</v>
      </c>
      <c r="H9">
        <f>108.14%</f>
        <v>1.0813999999999999</v>
      </c>
    </row>
    <row r="10" spans="1:8" x14ac:dyDescent="0.35">
      <c r="C10" s="3"/>
      <c r="F10" s="3"/>
    </row>
  </sheetData>
  <dataValidations count="2">
    <dataValidation type="list" allowBlank="1" showInputMessage="1" showErrorMessage="1" sqref="B2:B11 E2:E11" xr:uid="{00000000-0002-0000-0500-000001000000}">
      <formula1>"Sector"</formula1>
    </dataValidation>
    <dataValidation type="list" allowBlank="1" showInputMessage="1" showErrorMessage="1" sqref="G2:G11" xr:uid="{00000000-0002-0000-0500-000006000000}">
      <formula1>"Percentage,Absolute,Update"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500-000000000000}">
          <x14:formula1>
            <xm:f>indeces!$A$1:$A$3</xm:f>
          </x14:formula1>
          <xm:sqref>A11 D11</xm:sqref>
        </x14:dataValidation>
        <x14:dataValidation type="list" allowBlank="1" showInputMessage="1" showErrorMessage="1" xr:uid="{00000000-0002-0000-0500-000002000000}">
          <x14:formula1>
            <xm:f>indeces!$B$1:$B$10</xm:f>
          </x14:formula1>
          <xm:sqref>C11 F11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indeces</vt:lpstr>
      <vt:lpstr>main</vt:lpstr>
      <vt:lpstr>Y</vt:lpstr>
      <vt:lpstr>v</vt:lpstr>
      <vt:lpstr>e</vt:lpstr>
      <vt:lpstr>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Jaqueline Herrmann</dc:creator>
  <cp:lastModifiedBy>Herrmann, J.E. (Jaqueline)</cp:lastModifiedBy>
  <dcterms:created xsi:type="dcterms:W3CDTF">2025-03-16T01:17:01Z</dcterms:created>
  <dcterms:modified xsi:type="dcterms:W3CDTF">2025-07-22T07:59:00Z</dcterms:modified>
</cp:coreProperties>
</file>