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6\Semester Two\CS 711\Assignment Two\711-A2\"/>
    </mc:Choice>
  </mc:AlternateContent>
  <bookViews>
    <workbookView xWindow="0" yWindow="0" windowWidth="28800" windowHeight="12435" activeTab="2"/>
  </bookViews>
  <sheets>
    <sheet name="Round 1" sheetId="2" r:id="rId1"/>
    <sheet name="Round 2" sheetId="3" r:id="rId2"/>
    <sheet name="Round 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5" i="1" l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U26" i="1"/>
  <c r="T26" i="1"/>
  <c r="S26" i="1"/>
  <c r="R2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F26" i="1"/>
  <c r="G26" i="1"/>
  <c r="F27" i="1"/>
  <c r="F28" i="1"/>
  <c r="G28" i="1" s="1"/>
  <c r="H28" i="1" s="1"/>
  <c r="F29" i="1"/>
  <c r="F30" i="1"/>
  <c r="G30" i="1" s="1"/>
  <c r="F31" i="1"/>
  <c r="F32" i="1"/>
  <c r="F33" i="1"/>
  <c r="F34" i="1"/>
  <c r="G34" i="1" s="1"/>
  <c r="F35" i="1"/>
  <c r="F36" i="1"/>
  <c r="G36" i="1" s="1"/>
  <c r="H36" i="1" s="1"/>
  <c r="F37" i="1"/>
  <c r="F38" i="1"/>
  <c r="F39" i="1"/>
  <c r="F40" i="1"/>
  <c r="G40" i="1" s="1"/>
  <c r="F41" i="1"/>
  <c r="F42" i="1"/>
  <c r="F43" i="1"/>
  <c r="F44" i="1"/>
  <c r="F45" i="1"/>
  <c r="F46" i="1"/>
  <c r="F47" i="1"/>
  <c r="F48" i="1"/>
  <c r="G48" i="1" s="1"/>
  <c r="H48" i="1" s="1"/>
  <c r="F49" i="1"/>
  <c r="F50" i="1"/>
  <c r="F51" i="1"/>
  <c r="F52" i="1"/>
  <c r="F53" i="1"/>
  <c r="F54" i="1"/>
  <c r="G54" i="1" s="1"/>
  <c r="F55" i="1"/>
  <c r="G55" i="1"/>
  <c r="G50" i="1"/>
  <c r="G47" i="1"/>
  <c r="H47" i="1" s="1"/>
  <c r="G42" i="1"/>
  <c r="G39" i="1"/>
  <c r="H39" i="1" s="1"/>
  <c r="G38" i="1"/>
  <c r="G31" i="1"/>
  <c r="H31" i="1" s="1"/>
  <c r="G27" i="1"/>
  <c r="G33" i="1"/>
  <c r="H33" i="1" s="1"/>
  <c r="G35" i="1"/>
  <c r="H35" i="1" s="1"/>
  <c r="G41" i="1"/>
  <c r="H41" i="1" s="1"/>
  <c r="G45" i="1"/>
  <c r="G49" i="1"/>
  <c r="H49" i="1" s="1"/>
  <c r="G53" i="1"/>
  <c r="H53" i="1" s="1"/>
  <c r="G46" i="1"/>
  <c r="G29" i="1"/>
  <c r="R10" i="3"/>
  <c r="R9" i="3"/>
  <c r="R8" i="3"/>
  <c r="R7" i="3"/>
  <c r="R6" i="3"/>
  <c r="R5" i="3"/>
  <c r="P10" i="3"/>
  <c r="P9" i="3"/>
  <c r="P8" i="3"/>
  <c r="P7" i="3"/>
  <c r="P6" i="3"/>
  <c r="P5" i="3"/>
  <c r="Q5" i="3" s="1"/>
  <c r="G51" i="1"/>
  <c r="H51" i="1" s="1"/>
  <c r="G43" i="1"/>
  <c r="H43" i="1" s="1"/>
  <c r="G37" i="1"/>
  <c r="H37" i="1" s="1"/>
  <c r="G52" i="1"/>
  <c r="H52" i="1" s="1"/>
  <c r="G44" i="1"/>
  <c r="H44" i="1" s="1"/>
  <c r="G32" i="1"/>
  <c r="H32" i="1" s="1"/>
  <c r="Q10" i="3"/>
  <c r="Q9" i="3"/>
  <c r="Q8" i="3"/>
  <c r="Q7" i="3"/>
  <c r="Q6" i="3"/>
  <c r="N10" i="3"/>
  <c r="N9" i="3"/>
  <c r="N8" i="3"/>
  <c r="N7" i="3"/>
  <c r="N6" i="3"/>
  <c r="N5" i="3"/>
  <c r="M10" i="3"/>
  <c r="M9" i="3"/>
  <c r="M8" i="3"/>
  <c r="M7" i="3"/>
  <c r="M6" i="3"/>
  <c r="M5" i="3"/>
  <c r="I28" i="1" l="1"/>
  <c r="I52" i="1"/>
  <c r="H40" i="1"/>
  <c r="I40" i="1"/>
  <c r="I44" i="1"/>
  <c r="I36" i="1"/>
  <c r="H29" i="1"/>
  <c r="I29" i="1"/>
  <c r="H45" i="1"/>
  <c r="I45" i="1"/>
  <c r="H30" i="1"/>
  <c r="I30" i="1"/>
  <c r="H34" i="1"/>
  <c r="I34" i="1"/>
  <c r="H38" i="1"/>
  <c r="I38" i="1"/>
  <c r="H42" i="1"/>
  <c r="I42" i="1"/>
  <c r="H46" i="1"/>
  <c r="I46" i="1"/>
  <c r="H50" i="1"/>
  <c r="I50" i="1"/>
  <c r="H54" i="1"/>
  <c r="I54" i="1"/>
  <c r="H27" i="1"/>
  <c r="I27" i="1"/>
  <c r="H55" i="1"/>
  <c r="I55" i="1"/>
  <c r="I32" i="1"/>
  <c r="I33" i="1"/>
  <c r="I37" i="1"/>
  <c r="I41" i="1"/>
  <c r="I49" i="1"/>
  <c r="I53" i="1"/>
  <c r="I48" i="1"/>
  <c r="I31" i="1"/>
  <c r="I35" i="1"/>
  <c r="I39" i="1"/>
  <c r="I43" i="1"/>
  <c r="I47" i="1"/>
  <c r="I51" i="1"/>
  <c r="H26" i="1"/>
  <c r="I26" i="1"/>
  <c r="D55" i="1"/>
  <c r="D54" i="1"/>
  <c r="D53" i="1"/>
  <c r="D52" i="1"/>
  <c r="D51" i="1"/>
  <c r="D50" i="1"/>
  <c r="D49" i="1"/>
  <c r="D48" i="1"/>
  <c r="D47" i="1"/>
  <c r="D46" i="1"/>
  <c r="D44" i="1"/>
  <c r="D45" i="1"/>
  <c r="D35" i="1"/>
  <c r="D36" i="1"/>
  <c r="D37" i="1"/>
  <c r="D38" i="1"/>
  <c r="D39" i="1"/>
  <c r="D40" i="1"/>
  <c r="D41" i="1"/>
  <c r="D42" i="1"/>
  <c r="D43" i="1"/>
  <c r="D28" i="1"/>
  <c r="D29" i="1"/>
  <c r="D30" i="1"/>
  <c r="D31" i="1"/>
  <c r="D32" i="1"/>
  <c r="D33" i="1"/>
  <c r="D34" i="1"/>
  <c r="D27" i="1"/>
</calcChain>
</file>

<file path=xl/sharedStrings.xml><?xml version="1.0" encoding="utf-8"?>
<sst xmlns="http://schemas.openxmlformats.org/spreadsheetml/2006/main" count="226" uniqueCount="222">
  <si>
    <t>1.2.3</t>
  </si>
  <si>
    <t>1.2.4</t>
  </si>
  <si>
    <t>1.2.5</t>
  </si>
  <si>
    <t>1.2.6</t>
  </si>
  <si>
    <t>1.2.7</t>
  </si>
  <si>
    <t>1.3.2</t>
  </si>
  <si>
    <t>1.3.4</t>
  </si>
  <si>
    <t>1.3.5</t>
  </si>
  <si>
    <t>1.3.6</t>
  </si>
  <si>
    <t>1.3.7</t>
  </si>
  <si>
    <t>1.4.2</t>
  </si>
  <si>
    <t>1.4.3</t>
  </si>
  <si>
    <t>1.4.5</t>
  </si>
  <si>
    <t>1.4.6</t>
  </si>
  <si>
    <t>1.4.7</t>
  </si>
  <si>
    <t>1.5.2</t>
  </si>
  <si>
    <t>1.5.3</t>
  </si>
  <si>
    <t>1.5.4</t>
  </si>
  <si>
    <t>1.5.6</t>
  </si>
  <si>
    <t>1.5.7</t>
  </si>
  <si>
    <t>1.6.2</t>
  </si>
  <si>
    <t>1.6.3</t>
  </si>
  <si>
    <t>1.6.4</t>
  </si>
  <si>
    <t>1.6.5</t>
  </si>
  <si>
    <t>1.6.7</t>
  </si>
  <si>
    <t>1.7.2</t>
  </si>
  <si>
    <t>1.7.3</t>
  </si>
  <si>
    <t>1.7.4</t>
  </si>
  <si>
    <t>1.7.5</t>
  </si>
  <si>
    <t>1.7.6</t>
  </si>
  <si>
    <t>2.1.3</t>
  </si>
  <si>
    <t>2.1.4</t>
  </si>
  <si>
    <t>2.1.5</t>
  </si>
  <si>
    <t>2.1.6</t>
  </si>
  <si>
    <t>2.1.7</t>
  </si>
  <si>
    <t>2.3.1</t>
  </si>
  <si>
    <t>2.3.4</t>
  </si>
  <si>
    <t>2.3.5</t>
  </si>
  <si>
    <t>2.3.6</t>
  </si>
  <si>
    <t>2.3.7</t>
  </si>
  <si>
    <t>2.4.1</t>
  </si>
  <si>
    <t>2.4.3</t>
  </si>
  <si>
    <t>2.4.5</t>
  </si>
  <si>
    <t>2.4.6</t>
  </si>
  <si>
    <t>2.4.7</t>
  </si>
  <si>
    <t>2.5.1</t>
  </si>
  <si>
    <t>2.5.3</t>
  </si>
  <si>
    <t>2.5.4</t>
  </si>
  <si>
    <t>2.5.6</t>
  </si>
  <si>
    <t>2.5.7</t>
  </si>
  <si>
    <t>2.6.1</t>
  </si>
  <si>
    <t>2.6.3</t>
  </si>
  <si>
    <t>2.6.4</t>
  </si>
  <si>
    <t>2.6.5</t>
  </si>
  <si>
    <t>2.6.7</t>
  </si>
  <si>
    <t>2.7.1</t>
  </si>
  <si>
    <t>2.7.3</t>
  </si>
  <si>
    <t>2.7.4</t>
  </si>
  <si>
    <t>2.7.5</t>
  </si>
  <si>
    <t>2.7.6</t>
  </si>
  <si>
    <t>3.1.2</t>
  </si>
  <si>
    <t>3.1.4</t>
  </si>
  <si>
    <t>3.1.5</t>
  </si>
  <si>
    <t>3.1.6</t>
  </si>
  <si>
    <t>3.1.7</t>
  </si>
  <si>
    <t>3.2.1</t>
  </si>
  <si>
    <t>3.2.4</t>
  </si>
  <si>
    <t>3.2.5</t>
  </si>
  <si>
    <t>3.2.6</t>
  </si>
  <si>
    <t>3.2.7</t>
  </si>
  <si>
    <t>3.4.1</t>
  </si>
  <si>
    <t>3.4.2</t>
  </si>
  <si>
    <t>3.4.5</t>
  </si>
  <si>
    <t>3.4.6</t>
  </si>
  <si>
    <t>3.4.7</t>
  </si>
  <si>
    <t>3.5.1</t>
  </si>
  <si>
    <t>3.5.2</t>
  </si>
  <si>
    <t>3.5.4</t>
  </si>
  <si>
    <t>3.5.6</t>
  </si>
  <si>
    <t>3.5.7</t>
  </si>
  <si>
    <t>3.6.1</t>
  </si>
  <si>
    <t>3.6.2</t>
  </si>
  <si>
    <t>3.6.4</t>
  </si>
  <si>
    <t>3.6.5</t>
  </si>
  <si>
    <t>3.6.7</t>
  </si>
  <si>
    <t>3.7.1</t>
  </si>
  <si>
    <t>3.7.2</t>
  </si>
  <si>
    <t>3.7.4</t>
  </si>
  <si>
    <t>3.7.5</t>
  </si>
  <si>
    <t>3.7.6</t>
  </si>
  <si>
    <t>4.1.2</t>
  </si>
  <si>
    <t>4.1.3</t>
  </si>
  <si>
    <t>4.1.5</t>
  </si>
  <si>
    <t>4.1.6</t>
  </si>
  <si>
    <t>4.1.7</t>
  </si>
  <si>
    <t>4.2.1</t>
  </si>
  <si>
    <t>4.2.3</t>
  </si>
  <si>
    <t>4.2.5</t>
  </si>
  <si>
    <t>4.2.6</t>
  </si>
  <si>
    <t>4.2.7</t>
  </si>
  <si>
    <t>4.3.1</t>
  </si>
  <si>
    <t>4.3.2</t>
  </si>
  <si>
    <t>4.3.5</t>
  </si>
  <si>
    <t>4.3.6</t>
  </si>
  <si>
    <t>4.3.7</t>
  </si>
  <si>
    <t>4.5.1</t>
  </si>
  <si>
    <t>4.5.2</t>
  </si>
  <si>
    <t>4.5.3</t>
  </si>
  <si>
    <t>4.5.6</t>
  </si>
  <si>
    <t>4.5.7</t>
  </si>
  <si>
    <t>4.6.1</t>
  </si>
  <si>
    <t>4.6.2</t>
  </si>
  <si>
    <t>4.6.3</t>
  </si>
  <si>
    <t>4.6.5</t>
  </si>
  <si>
    <t>4.6.7</t>
  </si>
  <si>
    <t>4.7.1</t>
  </si>
  <si>
    <t>4.7.2</t>
  </si>
  <si>
    <t>4.7.3</t>
  </si>
  <si>
    <t>4.7.5</t>
  </si>
  <si>
    <t>4.7.6</t>
  </si>
  <si>
    <t>5.1.2</t>
  </si>
  <si>
    <t>5.1.3</t>
  </si>
  <si>
    <t>5.1.4</t>
  </si>
  <si>
    <t>5.1.6</t>
  </si>
  <si>
    <t>5.1.7</t>
  </si>
  <si>
    <t>5.2.1</t>
  </si>
  <si>
    <t>5.2.3</t>
  </si>
  <si>
    <t>5.2.4</t>
  </si>
  <si>
    <t>5.2.6</t>
  </si>
  <si>
    <t>5.2.7</t>
  </si>
  <si>
    <t>5.3.1</t>
  </si>
  <si>
    <t>5.3.2</t>
  </si>
  <si>
    <t>5.3.4</t>
  </si>
  <si>
    <t>5.3.6</t>
  </si>
  <si>
    <t>5.3.7</t>
  </si>
  <si>
    <t>5.4.1</t>
  </si>
  <si>
    <t>5.4.2</t>
  </si>
  <si>
    <t>5.4.3</t>
  </si>
  <si>
    <t>5.4.6</t>
  </si>
  <si>
    <t>5.4.7</t>
  </si>
  <si>
    <t>5.6.1</t>
  </si>
  <si>
    <t>5.6.2</t>
  </si>
  <si>
    <t>5.6.3</t>
  </si>
  <si>
    <t>5.6.4</t>
  </si>
  <si>
    <t>5.6.7</t>
  </si>
  <si>
    <t>5.7.1</t>
  </si>
  <si>
    <t>5.7.2</t>
  </si>
  <si>
    <t>5.7.3</t>
  </si>
  <si>
    <t>5.7.4</t>
  </si>
  <si>
    <t>5.7.6</t>
  </si>
  <si>
    <t>6.1.2</t>
  </si>
  <si>
    <t>6.1.3</t>
  </si>
  <si>
    <t>6.1.4</t>
  </si>
  <si>
    <t>6.1.5</t>
  </si>
  <si>
    <t>6.1.7</t>
  </si>
  <si>
    <t>6.2.1</t>
  </si>
  <si>
    <t>6.2.3</t>
  </si>
  <si>
    <t>6.2.4</t>
  </si>
  <si>
    <t>6.2.5</t>
  </si>
  <si>
    <t>6.2.7</t>
  </si>
  <si>
    <t>6.3.1</t>
  </si>
  <si>
    <t>6.3.2</t>
  </si>
  <si>
    <t>6.3.4</t>
  </si>
  <si>
    <t>6.3.5</t>
  </si>
  <si>
    <t>6.3.7</t>
  </si>
  <si>
    <t>6.4.1</t>
  </si>
  <si>
    <t>6.4.2</t>
  </si>
  <si>
    <t>6.4.3</t>
  </si>
  <si>
    <t>6.4.5</t>
  </si>
  <si>
    <t>6.4.7</t>
  </si>
  <si>
    <t>6.5.1</t>
  </si>
  <si>
    <t>6.5.2</t>
  </si>
  <si>
    <t>6.5.3</t>
  </si>
  <si>
    <t>6.5.4</t>
  </si>
  <si>
    <t>6.5.7</t>
  </si>
  <si>
    <t>6.7.1</t>
  </si>
  <si>
    <t>6.7.2</t>
  </si>
  <si>
    <t>6.7.3</t>
  </si>
  <si>
    <t>6.7.4</t>
  </si>
  <si>
    <t>6.7.5</t>
  </si>
  <si>
    <t>7.1.2</t>
  </si>
  <si>
    <t>7.1.3</t>
  </si>
  <si>
    <t>7.1.4</t>
  </si>
  <si>
    <t>7.1.5</t>
  </si>
  <si>
    <t>7.1.6</t>
  </si>
  <si>
    <t>7.2.1</t>
  </si>
  <si>
    <t>7.2.3</t>
  </si>
  <si>
    <t>7.2.4</t>
  </si>
  <si>
    <t>7.2.5</t>
  </si>
  <si>
    <t>7.2.6</t>
  </si>
  <si>
    <t>7.3.1</t>
  </si>
  <si>
    <t>7.3.2</t>
  </si>
  <si>
    <t>7.3.4</t>
  </si>
  <si>
    <t>7.3.5</t>
  </si>
  <si>
    <t>7.3.6</t>
  </si>
  <si>
    <t>7.4.1</t>
  </si>
  <si>
    <t>7.4.2</t>
  </si>
  <si>
    <t>7.4.3</t>
  </si>
  <si>
    <t>7.4.5</t>
  </si>
  <si>
    <t>7.4.6</t>
  </si>
  <si>
    <t>7.5.1</t>
  </si>
  <si>
    <t>7.5.2</t>
  </si>
  <si>
    <t>7.5.3</t>
  </si>
  <si>
    <t>7.5.4</t>
  </si>
  <si>
    <t>7.5.6</t>
  </si>
  <si>
    <t>7.6.1</t>
  </si>
  <si>
    <t>7.6.2</t>
  </si>
  <si>
    <t>7.6.3</t>
  </si>
  <si>
    <t>7.6.4</t>
  </si>
  <si>
    <t>7.6.5</t>
  </si>
  <si>
    <t>sender:</t>
  </si>
  <si>
    <t>+sender - round number</t>
  </si>
  <si>
    <t>+(I * messageSize)</t>
  </si>
  <si>
    <t>+(I / (nG -rn)) * messageSize)</t>
  </si>
  <si>
    <t>+sender</t>
  </si>
  <si>
    <t>+ sender - rn</t>
  </si>
  <si>
    <t>+ sender</t>
  </si>
  <si>
    <t>+((I + 1) * messageSize)</t>
  </si>
  <si>
    <t>rn:</t>
  </si>
  <si>
    <t>messageSize:</t>
  </si>
  <si>
    <t>+sender - rn</t>
  </si>
  <si>
    <t>+((I / (nG - rn)) + 1) * messageSize)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</si>
</sst>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0" borderId="12" xfId="0" applyBorder="1"/>
    <xf numFmtId="0" fontId="0" fillId="2" borderId="13" xfId="0" applyFill="1" applyBorder="1"/>
    <xf numFmtId="0" fontId="0" fillId="3" borderId="14" xfId="0" applyFill="1" applyBorder="1"/>
    <xf numFmtId="0" fontId="0" fillId="0" borderId="15" xfId="0" applyBorder="1"/>
    <xf numFmtId="0" fontId="0" fillId="2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0" xfId="0" quotePrefix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F10" sqref="F10"/>
    </sheetView>
  </sheetViews>
  <sheetFormatPr defaultRowHeight="15" x14ac:dyDescent="0.25"/>
  <sheetData>
    <row r="1" spans="2:6" ht="15.75" thickBot="1" x14ac:dyDescent="0.3"/>
    <row r="2" spans="2:6" x14ac:dyDescent="0.25">
      <c r="B2" s="18">
        <v>1</v>
      </c>
      <c r="D2" s="21" t="s">
        <v>220</v>
      </c>
      <c r="F2" s="21" t="s">
        <v>212</v>
      </c>
    </row>
    <row r="3" spans="2:6" x14ac:dyDescent="0.25">
      <c r="B3" s="19">
        <v>0</v>
      </c>
    </row>
    <row r="4" spans="2:6" ht="15.75" thickBot="1" x14ac:dyDescent="0.3">
      <c r="B4" s="20"/>
      <c r="D4" s="21" t="s">
        <v>216</v>
      </c>
      <c r="F4" s="21" t="s">
        <v>217</v>
      </c>
    </row>
    <row r="5" spans="2:6" x14ac:dyDescent="0.25">
      <c r="B5" s="18">
        <v>2</v>
      </c>
    </row>
    <row r="6" spans="2:6" x14ac:dyDescent="0.25">
      <c r="B6" s="19">
        <v>1</v>
      </c>
    </row>
    <row r="7" spans="2:6" ht="15.75" thickBot="1" x14ac:dyDescent="0.3">
      <c r="B7" s="20"/>
    </row>
    <row r="8" spans="2:6" x14ac:dyDescent="0.25">
      <c r="B8" s="18">
        <v>3</v>
      </c>
    </row>
    <row r="9" spans="2:6" x14ac:dyDescent="0.25">
      <c r="B9" s="19">
        <v>2</v>
      </c>
    </row>
    <row r="10" spans="2:6" ht="15.75" thickBot="1" x14ac:dyDescent="0.3">
      <c r="B10" s="20"/>
    </row>
    <row r="11" spans="2:6" x14ac:dyDescent="0.25">
      <c r="B11" s="18">
        <v>4</v>
      </c>
    </row>
    <row r="12" spans="2:6" x14ac:dyDescent="0.25">
      <c r="B12" s="19">
        <v>3</v>
      </c>
    </row>
    <row r="13" spans="2:6" ht="15.75" thickBot="1" x14ac:dyDescent="0.3">
      <c r="B13" s="20"/>
    </row>
    <row r="14" spans="2:6" x14ac:dyDescent="0.25">
      <c r="B14" s="18">
        <v>5</v>
      </c>
    </row>
    <row r="15" spans="2:6" x14ac:dyDescent="0.25">
      <c r="B15" s="19">
        <v>4</v>
      </c>
    </row>
    <row r="16" spans="2:6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workbookViewId="0">
      <selection activeCell="Q8" sqref="Q8"/>
    </sheetView>
  </sheetViews>
  <sheetFormatPr defaultRowHeight="15" x14ac:dyDescent="0.25"/>
  <sheetData>
    <row r="1" spans="2:18" ht="15.75" thickBot="1" x14ac:dyDescent="0.3"/>
    <row r="2" spans="2:18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J2" t="s">
        <v>210</v>
      </c>
      <c r="K2">
        <v>3</v>
      </c>
      <c r="M2" t="s">
        <v>218</v>
      </c>
      <c r="N2">
        <v>1</v>
      </c>
      <c r="P2" t="s">
        <v>219</v>
      </c>
      <c r="R2">
        <v>6</v>
      </c>
    </row>
    <row r="3" spans="2:18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</row>
    <row r="4" spans="2:18" ht="15.75" thickBot="1" x14ac:dyDescent="0.3">
      <c r="B4" s="14"/>
      <c r="C4" s="3"/>
      <c r="D4" s="3">
        <v>0</v>
      </c>
      <c r="E4" s="3"/>
      <c r="F4" s="3"/>
      <c r="G4" s="17"/>
    </row>
    <row r="5" spans="2:18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J5" s="11">
        <v>0</v>
      </c>
      <c r="K5" s="11">
        <v>2</v>
      </c>
      <c r="M5">
        <f>$J5*$R$2+$K$2-1</f>
        <v>2</v>
      </c>
      <c r="N5">
        <f>(($J5+1)*$R$2) + $K$2</f>
        <v>9</v>
      </c>
      <c r="P5">
        <f>(J5/$R$2)*6</f>
        <v>0</v>
      </c>
      <c r="Q5">
        <f>P5*$R$2</f>
        <v>0</v>
      </c>
      <c r="R5">
        <f>(P5+1)*$R$2</f>
        <v>6</v>
      </c>
    </row>
    <row r="6" spans="2:18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J6" s="4">
        <v>1</v>
      </c>
      <c r="K6" s="4">
        <v>8</v>
      </c>
      <c r="M6">
        <f t="shared" ref="M6:M10" si="0">$J6*$R$2+$K$2-1</f>
        <v>8</v>
      </c>
      <c r="N6">
        <f t="shared" ref="N6:N10" si="1">(($J6+1)*$R$2) + $K$2</f>
        <v>15</v>
      </c>
      <c r="P6">
        <f t="shared" ref="P6:P10" si="2">(J6/$R$2)*6</f>
        <v>1</v>
      </c>
      <c r="Q6">
        <f t="shared" ref="Q6:Q10" si="3">P6*$R$2</f>
        <v>6</v>
      </c>
      <c r="R6">
        <f t="shared" ref="R6:R10" si="4">(P6+1)*$R$2</f>
        <v>12</v>
      </c>
    </row>
    <row r="7" spans="2:18" ht="15.75" thickBot="1" x14ac:dyDescent="0.3">
      <c r="B7" s="14"/>
      <c r="C7" s="3"/>
      <c r="D7" s="3">
        <v>1</v>
      </c>
      <c r="E7" s="3"/>
      <c r="F7" s="3"/>
      <c r="G7" s="17"/>
      <c r="J7">
        <v>2</v>
      </c>
      <c r="K7">
        <v>14</v>
      </c>
      <c r="M7">
        <f t="shared" si="0"/>
        <v>14</v>
      </c>
      <c r="N7">
        <f t="shared" si="1"/>
        <v>21</v>
      </c>
      <c r="P7">
        <f t="shared" si="2"/>
        <v>2</v>
      </c>
      <c r="Q7">
        <f t="shared" si="3"/>
        <v>12</v>
      </c>
      <c r="R7">
        <f t="shared" si="4"/>
        <v>18</v>
      </c>
    </row>
    <row r="8" spans="2:18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J8" s="11">
        <v>3</v>
      </c>
      <c r="K8" s="11">
        <v>27</v>
      </c>
      <c r="M8">
        <f t="shared" si="0"/>
        <v>20</v>
      </c>
      <c r="N8">
        <f t="shared" si="1"/>
        <v>27</v>
      </c>
      <c r="P8">
        <f t="shared" si="2"/>
        <v>3</v>
      </c>
      <c r="Q8">
        <f t="shared" si="3"/>
        <v>18</v>
      </c>
      <c r="R8">
        <f t="shared" si="4"/>
        <v>24</v>
      </c>
    </row>
    <row r="9" spans="2:18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J9" s="11">
        <v>4</v>
      </c>
      <c r="K9">
        <v>33</v>
      </c>
      <c r="M9">
        <f t="shared" si="0"/>
        <v>26</v>
      </c>
      <c r="N9">
        <f t="shared" si="1"/>
        <v>33</v>
      </c>
      <c r="P9">
        <f t="shared" si="2"/>
        <v>4</v>
      </c>
      <c r="Q9">
        <f t="shared" si="3"/>
        <v>24</v>
      </c>
      <c r="R9">
        <f t="shared" si="4"/>
        <v>30</v>
      </c>
    </row>
    <row r="10" spans="2:18" ht="15.75" thickBot="1" x14ac:dyDescent="0.3">
      <c r="B10" s="14"/>
      <c r="C10" s="3"/>
      <c r="D10" s="3">
        <v>2</v>
      </c>
      <c r="E10" s="3"/>
      <c r="F10" s="3"/>
      <c r="G10" s="17"/>
      <c r="J10" s="4">
        <v>5</v>
      </c>
      <c r="K10">
        <v>39</v>
      </c>
      <c r="M10">
        <f t="shared" si="0"/>
        <v>32</v>
      </c>
      <c r="N10">
        <f t="shared" si="1"/>
        <v>39</v>
      </c>
      <c r="P10">
        <f t="shared" si="2"/>
        <v>5</v>
      </c>
      <c r="Q10">
        <f t="shared" si="3"/>
        <v>30</v>
      </c>
      <c r="R10">
        <f t="shared" si="4"/>
        <v>36</v>
      </c>
    </row>
    <row r="11" spans="2:18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</row>
    <row r="12" spans="2:18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</row>
    <row r="13" spans="2:18" ht="15.75" thickBot="1" x14ac:dyDescent="0.3">
      <c r="B13" s="14"/>
      <c r="C13" s="3"/>
      <c r="D13" s="3"/>
      <c r="E13" s="3"/>
      <c r="F13" s="3"/>
      <c r="G13" s="17"/>
      <c r="J13" s="21" t="s">
        <v>215</v>
      </c>
      <c r="L13" s="21" t="s">
        <v>212</v>
      </c>
    </row>
    <row r="14" spans="2:18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</row>
    <row r="15" spans="2:18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J15" s="21" t="s">
        <v>216</v>
      </c>
      <c r="L15" s="21" t="s">
        <v>217</v>
      </c>
    </row>
    <row r="16" spans="2:18" ht="15.75" thickBot="1" x14ac:dyDescent="0.3">
      <c r="B16" s="14"/>
      <c r="C16" s="3"/>
      <c r="D16" s="3"/>
      <c r="E16" s="3">
        <v>3</v>
      </c>
      <c r="F16" s="3"/>
      <c r="G16" s="17"/>
    </row>
    <row r="17" spans="2:7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</row>
    <row r="18" spans="2:7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</row>
    <row r="19" spans="2:7" ht="15.75" thickBot="1" x14ac:dyDescent="0.3">
      <c r="B19" s="14"/>
      <c r="C19" s="3"/>
      <c r="D19" s="3"/>
      <c r="E19" s="3">
        <v>4</v>
      </c>
      <c r="F19" s="3"/>
      <c r="G19" s="17"/>
    </row>
    <row r="20" spans="2:7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</row>
    <row r="21" spans="2:7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</row>
    <row r="22" spans="2:7" ht="15.75" thickBot="1" x14ac:dyDescent="0.3">
      <c r="B22" s="14"/>
      <c r="C22" s="3"/>
      <c r="D22" s="3"/>
      <c r="E22" s="3">
        <v>5</v>
      </c>
      <c r="F22" s="3"/>
      <c r="G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topLeftCell="A16" workbookViewId="0">
      <selection activeCell="L26" sqref="L26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>
        <v>0</v>
      </c>
      <c r="C4" s="3"/>
      <c r="D4" s="3"/>
      <c r="E4" s="3"/>
      <c r="F4" s="10"/>
      <c r="G4" s="9"/>
      <c r="H4" s="3"/>
      <c r="I4" s="3"/>
      <c r="J4" s="3"/>
      <c r="K4" s="10"/>
      <c r="L4" s="9"/>
      <c r="M4" s="3">
        <v>1</v>
      </c>
      <c r="N4" s="3"/>
      <c r="O4" s="3"/>
      <c r="P4" s="10"/>
      <c r="Q4" s="9"/>
      <c r="R4" s="3">
        <v>2</v>
      </c>
      <c r="S4" s="3"/>
      <c r="T4" s="3"/>
      <c r="U4" s="10"/>
      <c r="V4" s="9"/>
      <c r="W4" s="3">
        <v>3</v>
      </c>
      <c r="X4" s="3"/>
      <c r="Y4" s="3"/>
      <c r="Z4" s="10"/>
      <c r="AA4" s="9"/>
      <c r="AB4" s="3">
        <v>4</v>
      </c>
      <c r="AC4" s="3"/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>
        <v>5</v>
      </c>
      <c r="C7" s="3"/>
      <c r="D7" s="3"/>
      <c r="E7" s="3"/>
      <c r="F7" s="10"/>
      <c r="G7" s="9"/>
      <c r="H7" s="3"/>
      <c r="I7" s="3"/>
      <c r="J7" s="3"/>
      <c r="K7" s="10"/>
      <c r="L7" s="9"/>
      <c r="M7" s="3">
        <v>6</v>
      </c>
      <c r="N7" s="3"/>
      <c r="O7" s="3"/>
      <c r="P7" s="10"/>
      <c r="Q7" s="9"/>
      <c r="R7" s="3">
        <v>7</v>
      </c>
      <c r="S7" s="3"/>
      <c r="T7" s="3"/>
      <c r="U7" s="10"/>
      <c r="V7" s="9"/>
      <c r="W7" s="3">
        <v>8</v>
      </c>
      <c r="X7" s="3"/>
      <c r="Y7" s="3"/>
      <c r="Z7" s="10"/>
      <c r="AA7" s="9"/>
      <c r="AB7" s="3">
        <v>9</v>
      </c>
      <c r="AC7" s="3"/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/>
      <c r="D10" s="3"/>
      <c r="E10" s="3"/>
      <c r="F10" s="10"/>
      <c r="G10" s="9"/>
      <c r="H10" s="3"/>
      <c r="I10" s="3"/>
      <c r="J10" s="3"/>
      <c r="K10" s="10"/>
      <c r="L10" s="9"/>
      <c r="M10" s="3"/>
      <c r="N10" s="3"/>
      <c r="O10" s="3"/>
      <c r="P10" s="10"/>
      <c r="Q10" s="9"/>
      <c r="R10" s="3"/>
      <c r="S10" s="3"/>
      <c r="T10" s="3"/>
      <c r="U10" s="10"/>
      <c r="V10" s="9"/>
      <c r="W10" s="3"/>
      <c r="X10" s="3"/>
      <c r="Y10" s="3"/>
      <c r="Z10" s="10"/>
      <c r="AA10" s="9"/>
      <c r="AB10" s="3"/>
      <c r="AC10" s="3"/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>
        <v>10</v>
      </c>
      <c r="D13" s="3"/>
      <c r="E13" s="3"/>
      <c r="F13" s="10"/>
      <c r="G13" s="9"/>
      <c r="H13" s="3">
        <v>11</v>
      </c>
      <c r="I13" s="3"/>
      <c r="J13" s="3"/>
      <c r="K13" s="10"/>
      <c r="L13" s="9"/>
      <c r="M13" s="3"/>
      <c r="N13" s="3"/>
      <c r="O13" s="3"/>
      <c r="P13" s="10"/>
      <c r="Q13" s="9"/>
      <c r="R13" s="3"/>
      <c r="S13" s="3">
        <v>12</v>
      </c>
      <c r="T13" s="3"/>
      <c r="U13" s="10"/>
      <c r="V13" s="9"/>
      <c r="W13" s="3"/>
      <c r="X13" s="3">
        <v>13</v>
      </c>
      <c r="Y13" s="3"/>
      <c r="Z13" s="10"/>
      <c r="AA13" s="9"/>
      <c r="AB13" s="3"/>
      <c r="AC13" s="3">
        <v>14</v>
      </c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>
        <v>15</v>
      </c>
      <c r="D16" s="3"/>
      <c r="E16" s="3"/>
      <c r="F16" s="10"/>
      <c r="G16" s="9"/>
      <c r="H16" s="3">
        <v>16</v>
      </c>
      <c r="I16" s="3"/>
      <c r="J16" s="3"/>
      <c r="K16" s="10"/>
      <c r="L16" s="9"/>
      <c r="M16" s="3"/>
      <c r="N16" s="3"/>
      <c r="O16" s="3"/>
      <c r="P16" s="10"/>
      <c r="Q16" s="9"/>
      <c r="R16" s="3"/>
      <c r="S16" s="3">
        <v>17</v>
      </c>
      <c r="T16" s="3"/>
      <c r="U16" s="10"/>
      <c r="V16" s="9"/>
      <c r="W16" s="3"/>
      <c r="X16" s="3">
        <v>18</v>
      </c>
      <c r="Y16" s="3"/>
      <c r="Z16" s="10"/>
      <c r="AA16" s="9"/>
      <c r="AB16" s="3"/>
      <c r="AC16" s="3">
        <v>19</v>
      </c>
      <c r="AD16" s="3"/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>
        <v>20</v>
      </c>
      <c r="D19" s="3"/>
      <c r="E19" s="3"/>
      <c r="F19" s="10"/>
      <c r="G19" s="9"/>
      <c r="H19" s="3">
        <v>21</v>
      </c>
      <c r="I19" s="3"/>
      <c r="J19" s="3"/>
      <c r="K19" s="10"/>
      <c r="L19" s="9"/>
      <c r="M19" s="3"/>
      <c r="N19" s="3"/>
      <c r="O19" s="3"/>
      <c r="P19" s="10"/>
      <c r="Q19" s="9"/>
      <c r="R19" s="3"/>
      <c r="S19" s="3">
        <v>22</v>
      </c>
      <c r="T19" s="3"/>
      <c r="U19" s="10"/>
      <c r="V19" s="9"/>
      <c r="W19" s="3"/>
      <c r="X19" s="3">
        <v>23</v>
      </c>
      <c r="Y19" s="3"/>
      <c r="Z19" s="10"/>
      <c r="AA19" s="9"/>
      <c r="AB19" s="3"/>
      <c r="AC19" s="3">
        <v>24</v>
      </c>
      <c r="AD19" s="3"/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>
        <v>25</v>
      </c>
      <c r="D22" s="3"/>
      <c r="E22" s="3"/>
      <c r="F22" s="10"/>
      <c r="G22" s="9"/>
      <c r="H22" s="3">
        <v>26</v>
      </c>
      <c r="I22" s="3"/>
      <c r="J22" s="3"/>
      <c r="K22" s="10"/>
      <c r="L22" s="9"/>
      <c r="M22" s="3"/>
      <c r="N22" s="3"/>
      <c r="O22" s="3"/>
      <c r="P22" s="10"/>
      <c r="Q22" s="9"/>
      <c r="R22" s="3"/>
      <c r="S22" s="3">
        <v>27</v>
      </c>
      <c r="T22" s="3"/>
      <c r="U22" s="10"/>
      <c r="V22" s="9"/>
      <c r="W22" s="3"/>
      <c r="X22" s="3">
        <v>28</v>
      </c>
      <c r="Y22" s="3"/>
      <c r="Z22" s="10"/>
      <c r="AA22" s="9"/>
      <c r="AB22" s="3"/>
      <c r="AC22" s="3">
        <v>29</v>
      </c>
      <c r="AD22" s="3"/>
      <c r="AE22" s="17"/>
    </row>
    <row r="24" spans="2:31" x14ac:dyDescent="0.25">
      <c r="I24" t="s">
        <v>210</v>
      </c>
      <c r="J24">
        <v>2</v>
      </c>
    </row>
    <row r="26" spans="2:31" x14ac:dyDescent="0.25">
      <c r="B26">
        <v>0</v>
      </c>
      <c r="C26">
        <v>0</v>
      </c>
      <c r="F26">
        <f>(B26/30)*6</f>
        <v>0</v>
      </c>
      <c r="G26">
        <f>ROUNDDOWN(F26,0)</f>
        <v>0</v>
      </c>
      <c r="H26">
        <f>30*G26</f>
        <v>0</v>
      </c>
      <c r="I26">
        <f>(G26+1)*30</f>
        <v>30</v>
      </c>
      <c r="K26">
        <f>B26-(G26*5)</f>
        <v>0</v>
      </c>
      <c r="L26">
        <f>(K26/5)*5</f>
        <v>0</v>
      </c>
      <c r="M26">
        <f>L26*5</f>
        <v>0</v>
      </c>
      <c r="N26">
        <f>(L26+1)*5</f>
        <v>5</v>
      </c>
      <c r="O26">
        <f>I26+M26</f>
        <v>30</v>
      </c>
      <c r="P26">
        <f>I26+N26</f>
        <v>35</v>
      </c>
      <c r="R26">
        <f>H26+M26</f>
        <v>0</v>
      </c>
      <c r="S26">
        <f>I26+M26</f>
        <v>30</v>
      </c>
      <c r="T26">
        <f>H26+N26</f>
        <v>5</v>
      </c>
      <c r="U26">
        <f>I26+N26</f>
        <v>35</v>
      </c>
      <c r="W26">
        <f>R26-C26</f>
        <v>0</v>
      </c>
      <c r="X26">
        <f>S26-C26</f>
        <v>30</v>
      </c>
      <c r="Y26">
        <f>T26-C26</f>
        <v>5</v>
      </c>
      <c r="Z26">
        <f>U26-C26</f>
        <v>35</v>
      </c>
    </row>
    <row r="27" spans="2:31" x14ac:dyDescent="0.25">
      <c r="B27">
        <v>1</v>
      </c>
      <c r="C27">
        <v>11</v>
      </c>
      <c r="D27">
        <f>C27-C26</f>
        <v>11</v>
      </c>
      <c r="F27">
        <f t="shared" ref="F27:F55" si="0">(B27/30)*6</f>
        <v>0.2</v>
      </c>
      <c r="G27">
        <f t="shared" ref="G27:G55" si="1">ROUNDDOWN(F27,0)</f>
        <v>0</v>
      </c>
      <c r="H27">
        <f t="shared" ref="H27:H55" si="2">30*G27</f>
        <v>0</v>
      </c>
      <c r="I27">
        <f t="shared" ref="I27:I55" si="3">(G27+1)*30</f>
        <v>30</v>
      </c>
      <c r="K27">
        <f t="shared" ref="K27:K55" si="4">B27-(G27*5)</f>
        <v>1</v>
      </c>
      <c r="L27">
        <f t="shared" ref="L27:L55" si="5">(K27/5)*5</f>
        <v>1</v>
      </c>
      <c r="M27">
        <f t="shared" ref="M27:M55" si="6">L27*5</f>
        <v>5</v>
      </c>
      <c r="N27">
        <f t="shared" ref="N27:N55" si="7">(L27+1)*5</f>
        <v>10</v>
      </c>
      <c r="O27">
        <f t="shared" ref="O27:O55" si="8">I27+M27</f>
        <v>35</v>
      </c>
      <c r="P27">
        <f t="shared" ref="P27:P55" si="9">I27+N27</f>
        <v>40</v>
      </c>
      <c r="R27">
        <f t="shared" ref="R27:R55" si="10">H27+M27</f>
        <v>5</v>
      </c>
      <c r="S27">
        <f t="shared" ref="S27:S55" si="11">I27+M27</f>
        <v>35</v>
      </c>
      <c r="T27">
        <f t="shared" ref="T27:T55" si="12">H27+N27</f>
        <v>10</v>
      </c>
      <c r="U27">
        <f t="shared" ref="U27:U55" si="13">I27+N27</f>
        <v>40</v>
      </c>
      <c r="W27">
        <f t="shared" ref="W27:W55" si="14">R27-C27</f>
        <v>-6</v>
      </c>
      <c r="X27">
        <f t="shared" ref="X27:X55" si="15">S27-C27</f>
        <v>24</v>
      </c>
      <c r="Y27">
        <f t="shared" ref="Y27:Y55" si="16">T27-C27</f>
        <v>-1</v>
      </c>
      <c r="Z27">
        <f t="shared" ref="Z27:Z55" si="17">U27-C27</f>
        <v>29</v>
      </c>
    </row>
    <row r="28" spans="2:31" x14ac:dyDescent="0.25">
      <c r="B28">
        <v>2</v>
      </c>
      <c r="C28">
        <v>16</v>
      </c>
      <c r="D28">
        <f t="shared" ref="D28:D55" si="18">C28-C27</f>
        <v>5</v>
      </c>
      <c r="F28">
        <f t="shared" si="0"/>
        <v>0.4</v>
      </c>
      <c r="G28">
        <f t="shared" si="1"/>
        <v>0</v>
      </c>
      <c r="H28">
        <f t="shared" si="2"/>
        <v>0</v>
      </c>
      <c r="I28">
        <f t="shared" si="3"/>
        <v>30</v>
      </c>
      <c r="K28">
        <f t="shared" si="4"/>
        <v>2</v>
      </c>
      <c r="L28">
        <f t="shared" si="5"/>
        <v>2</v>
      </c>
      <c r="M28">
        <f t="shared" si="6"/>
        <v>10</v>
      </c>
      <c r="N28">
        <f t="shared" si="7"/>
        <v>15</v>
      </c>
      <c r="O28">
        <f t="shared" si="8"/>
        <v>40</v>
      </c>
      <c r="P28">
        <f t="shared" si="9"/>
        <v>45</v>
      </c>
      <c r="R28">
        <f t="shared" si="10"/>
        <v>10</v>
      </c>
      <c r="S28">
        <f t="shared" si="11"/>
        <v>40</v>
      </c>
      <c r="T28">
        <f t="shared" si="12"/>
        <v>15</v>
      </c>
      <c r="U28">
        <f t="shared" si="13"/>
        <v>45</v>
      </c>
      <c r="W28">
        <f t="shared" si="14"/>
        <v>-6</v>
      </c>
      <c r="X28">
        <f t="shared" si="15"/>
        <v>24</v>
      </c>
      <c r="Y28">
        <f t="shared" si="16"/>
        <v>-1</v>
      </c>
      <c r="Z28">
        <f t="shared" si="17"/>
        <v>29</v>
      </c>
    </row>
    <row r="29" spans="2:31" x14ac:dyDescent="0.25">
      <c r="B29">
        <v>3</v>
      </c>
      <c r="C29">
        <v>21</v>
      </c>
      <c r="D29">
        <f t="shared" si="18"/>
        <v>5</v>
      </c>
      <c r="F29">
        <f t="shared" si="0"/>
        <v>0.60000000000000009</v>
      </c>
      <c r="G29">
        <f t="shared" si="1"/>
        <v>0</v>
      </c>
      <c r="H29">
        <f t="shared" si="2"/>
        <v>0</v>
      </c>
      <c r="I29">
        <f t="shared" si="3"/>
        <v>30</v>
      </c>
      <c r="K29">
        <f t="shared" si="4"/>
        <v>3</v>
      </c>
      <c r="L29">
        <f t="shared" si="5"/>
        <v>3</v>
      </c>
      <c r="M29">
        <f t="shared" si="6"/>
        <v>15</v>
      </c>
      <c r="N29">
        <f t="shared" si="7"/>
        <v>20</v>
      </c>
      <c r="O29">
        <f t="shared" si="8"/>
        <v>45</v>
      </c>
      <c r="P29">
        <f t="shared" si="9"/>
        <v>50</v>
      </c>
      <c r="R29">
        <f t="shared" si="10"/>
        <v>15</v>
      </c>
      <c r="S29">
        <f t="shared" si="11"/>
        <v>45</v>
      </c>
      <c r="T29">
        <f t="shared" si="12"/>
        <v>20</v>
      </c>
      <c r="U29">
        <f t="shared" si="13"/>
        <v>50</v>
      </c>
      <c r="W29">
        <f t="shared" si="14"/>
        <v>-6</v>
      </c>
      <c r="X29">
        <f t="shared" si="15"/>
        <v>24</v>
      </c>
      <c r="Y29">
        <f t="shared" si="16"/>
        <v>-1</v>
      </c>
      <c r="Z29">
        <f t="shared" si="17"/>
        <v>29</v>
      </c>
    </row>
    <row r="30" spans="2:31" x14ac:dyDescent="0.25">
      <c r="B30">
        <v>4</v>
      </c>
      <c r="C30">
        <v>26</v>
      </c>
      <c r="D30">
        <f t="shared" si="18"/>
        <v>5</v>
      </c>
      <c r="F30">
        <f t="shared" si="0"/>
        <v>0.8</v>
      </c>
      <c r="G30">
        <f t="shared" si="1"/>
        <v>0</v>
      </c>
      <c r="H30">
        <f t="shared" si="2"/>
        <v>0</v>
      </c>
      <c r="I30">
        <f t="shared" si="3"/>
        <v>30</v>
      </c>
      <c r="K30">
        <f t="shared" si="4"/>
        <v>4</v>
      </c>
      <c r="L30">
        <f t="shared" si="5"/>
        <v>4</v>
      </c>
      <c r="M30">
        <f t="shared" si="6"/>
        <v>20</v>
      </c>
      <c r="N30">
        <f t="shared" si="7"/>
        <v>25</v>
      </c>
      <c r="O30">
        <f t="shared" si="8"/>
        <v>50</v>
      </c>
      <c r="P30">
        <f t="shared" si="9"/>
        <v>55</v>
      </c>
      <c r="R30">
        <f t="shared" si="10"/>
        <v>20</v>
      </c>
      <c r="S30">
        <f t="shared" si="11"/>
        <v>50</v>
      </c>
      <c r="T30">
        <f t="shared" si="12"/>
        <v>25</v>
      </c>
      <c r="U30">
        <f t="shared" si="13"/>
        <v>55</v>
      </c>
      <c r="W30">
        <f t="shared" si="14"/>
        <v>-6</v>
      </c>
      <c r="X30">
        <f t="shared" si="15"/>
        <v>24</v>
      </c>
      <c r="Y30">
        <f t="shared" si="16"/>
        <v>-1</v>
      </c>
      <c r="Z30">
        <f t="shared" si="17"/>
        <v>29</v>
      </c>
    </row>
    <row r="31" spans="2:31" x14ac:dyDescent="0.25">
      <c r="B31">
        <v>5</v>
      </c>
      <c r="C31">
        <v>30</v>
      </c>
      <c r="D31">
        <f t="shared" si="18"/>
        <v>4</v>
      </c>
      <c r="F31">
        <f t="shared" si="0"/>
        <v>1</v>
      </c>
      <c r="G31">
        <f t="shared" si="1"/>
        <v>1</v>
      </c>
      <c r="H31">
        <f t="shared" si="2"/>
        <v>30</v>
      </c>
      <c r="I31">
        <f t="shared" si="3"/>
        <v>60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5</v>
      </c>
      <c r="O31">
        <f t="shared" si="8"/>
        <v>60</v>
      </c>
      <c r="P31">
        <f t="shared" si="9"/>
        <v>65</v>
      </c>
      <c r="R31">
        <f t="shared" si="10"/>
        <v>30</v>
      </c>
      <c r="S31">
        <f t="shared" si="11"/>
        <v>60</v>
      </c>
      <c r="T31">
        <f t="shared" si="12"/>
        <v>35</v>
      </c>
      <c r="U31">
        <f t="shared" si="13"/>
        <v>65</v>
      </c>
      <c r="W31">
        <f t="shared" si="14"/>
        <v>0</v>
      </c>
      <c r="X31">
        <f t="shared" si="15"/>
        <v>30</v>
      </c>
      <c r="Y31">
        <f t="shared" si="16"/>
        <v>5</v>
      </c>
      <c r="Z31">
        <f t="shared" si="17"/>
        <v>35</v>
      </c>
    </row>
    <row r="32" spans="2:31" x14ac:dyDescent="0.25">
      <c r="B32">
        <v>6</v>
      </c>
      <c r="C32">
        <v>41</v>
      </c>
      <c r="D32">
        <f t="shared" si="18"/>
        <v>11</v>
      </c>
      <c r="F32">
        <f t="shared" si="0"/>
        <v>1.2000000000000002</v>
      </c>
      <c r="G32">
        <f t="shared" si="1"/>
        <v>1</v>
      </c>
      <c r="H32">
        <f t="shared" si="2"/>
        <v>30</v>
      </c>
      <c r="I32">
        <f t="shared" si="3"/>
        <v>60</v>
      </c>
      <c r="K32">
        <f t="shared" si="4"/>
        <v>1</v>
      </c>
      <c r="L32">
        <f t="shared" si="5"/>
        <v>1</v>
      </c>
      <c r="M32">
        <f t="shared" si="6"/>
        <v>5</v>
      </c>
      <c r="N32">
        <f t="shared" si="7"/>
        <v>10</v>
      </c>
      <c r="O32">
        <f t="shared" si="8"/>
        <v>65</v>
      </c>
      <c r="P32">
        <f t="shared" si="9"/>
        <v>70</v>
      </c>
      <c r="R32">
        <f t="shared" si="10"/>
        <v>35</v>
      </c>
      <c r="S32">
        <f t="shared" si="11"/>
        <v>65</v>
      </c>
      <c r="T32">
        <f t="shared" si="12"/>
        <v>40</v>
      </c>
      <c r="U32">
        <f t="shared" si="13"/>
        <v>70</v>
      </c>
      <c r="W32">
        <f t="shared" si="14"/>
        <v>-6</v>
      </c>
      <c r="X32">
        <f t="shared" si="15"/>
        <v>24</v>
      </c>
      <c r="Y32">
        <f t="shared" si="16"/>
        <v>-1</v>
      </c>
      <c r="Z32">
        <f t="shared" si="17"/>
        <v>29</v>
      </c>
    </row>
    <row r="33" spans="2:26" x14ac:dyDescent="0.25">
      <c r="B33">
        <v>7</v>
      </c>
      <c r="C33">
        <v>46</v>
      </c>
      <c r="D33">
        <f t="shared" si="18"/>
        <v>5</v>
      </c>
      <c r="F33">
        <f t="shared" si="0"/>
        <v>1.4</v>
      </c>
      <c r="G33">
        <f t="shared" si="1"/>
        <v>1</v>
      </c>
      <c r="H33">
        <f t="shared" si="2"/>
        <v>30</v>
      </c>
      <c r="I33">
        <f t="shared" si="3"/>
        <v>60</v>
      </c>
      <c r="K33">
        <f t="shared" si="4"/>
        <v>2</v>
      </c>
      <c r="L33">
        <f t="shared" si="5"/>
        <v>2</v>
      </c>
      <c r="M33">
        <f t="shared" si="6"/>
        <v>10</v>
      </c>
      <c r="N33">
        <f t="shared" si="7"/>
        <v>15</v>
      </c>
      <c r="O33">
        <f t="shared" si="8"/>
        <v>70</v>
      </c>
      <c r="P33">
        <f t="shared" si="9"/>
        <v>75</v>
      </c>
      <c r="R33">
        <f t="shared" si="10"/>
        <v>40</v>
      </c>
      <c r="S33">
        <f t="shared" si="11"/>
        <v>70</v>
      </c>
      <c r="T33">
        <f t="shared" si="12"/>
        <v>45</v>
      </c>
      <c r="U33">
        <f t="shared" si="13"/>
        <v>75</v>
      </c>
      <c r="W33">
        <f t="shared" si="14"/>
        <v>-6</v>
      </c>
      <c r="X33">
        <f t="shared" si="15"/>
        <v>24</v>
      </c>
      <c r="Y33">
        <f t="shared" si="16"/>
        <v>-1</v>
      </c>
      <c r="Z33">
        <f t="shared" si="17"/>
        <v>29</v>
      </c>
    </row>
    <row r="34" spans="2:26" x14ac:dyDescent="0.25">
      <c r="B34">
        <v>8</v>
      </c>
      <c r="C34">
        <v>51</v>
      </c>
      <c r="D34">
        <f t="shared" si="18"/>
        <v>5</v>
      </c>
      <c r="F34">
        <f t="shared" si="0"/>
        <v>1.6</v>
      </c>
      <c r="G34">
        <f t="shared" si="1"/>
        <v>1</v>
      </c>
      <c r="H34">
        <f t="shared" si="2"/>
        <v>30</v>
      </c>
      <c r="I34">
        <f t="shared" si="3"/>
        <v>60</v>
      </c>
      <c r="K34">
        <f t="shared" si="4"/>
        <v>3</v>
      </c>
      <c r="L34">
        <f t="shared" si="5"/>
        <v>3</v>
      </c>
      <c r="M34">
        <f t="shared" si="6"/>
        <v>15</v>
      </c>
      <c r="N34">
        <f t="shared" si="7"/>
        <v>20</v>
      </c>
      <c r="O34">
        <f t="shared" si="8"/>
        <v>75</v>
      </c>
      <c r="P34">
        <f t="shared" si="9"/>
        <v>80</v>
      </c>
      <c r="R34">
        <f t="shared" si="10"/>
        <v>45</v>
      </c>
      <c r="S34">
        <f t="shared" si="11"/>
        <v>75</v>
      </c>
      <c r="T34">
        <f t="shared" si="12"/>
        <v>50</v>
      </c>
      <c r="U34">
        <f t="shared" si="13"/>
        <v>80</v>
      </c>
      <c r="W34">
        <f t="shared" si="14"/>
        <v>-6</v>
      </c>
      <c r="X34">
        <f t="shared" si="15"/>
        <v>24</v>
      </c>
      <c r="Y34">
        <f t="shared" si="16"/>
        <v>-1</v>
      </c>
      <c r="Z34">
        <f t="shared" si="17"/>
        <v>29</v>
      </c>
    </row>
    <row r="35" spans="2:26" x14ac:dyDescent="0.25">
      <c r="B35" s="22">
        <v>9</v>
      </c>
      <c r="C35" s="22">
        <v>56</v>
      </c>
      <c r="D35" s="22">
        <f t="shared" si="18"/>
        <v>5</v>
      </c>
      <c r="E35" s="22"/>
      <c r="F35" s="22">
        <f t="shared" si="0"/>
        <v>1.7999999999999998</v>
      </c>
      <c r="G35" s="22">
        <f t="shared" si="1"/>
        <v>1</v>
      </c>
      <c r="H35" s="22">
        <f t="shared" si="2"/>
        <v>30</v>
      </c>
      <c r="I35" s="22">
        <f t="shared" si="3"/>
        <v>60</v>
      </c>
      <c r="J35" s="22"/>
      <c r="K35" s="22">
        <f t="shared" si="4"/>
        <v>4</v>
      </c>
      <c r="L35" s="22">
        <f t="shared" si="5"/>
        <v>4</v>
      </c>
      <c r="M35" s="22">
        <f t="shared" si="6"/>
        <v>20</v>
      </c>
      <c r="N35" s="22">
        <f t="shared" si="7"/>
        <v>25</v>
      </c>
      <c r="O35" s="22">
        <f t="shared" si="8"/>
        <v>80</v>
      </c>
      <c r="P35" s="22">
        <f t="shared" si="9"/>
        <v>85</v>
      </c>
      <c r="Q35" s="22"/>
      <c r="R35" s="22">
        <f t="shared" si="10"/>
        <v>50</v>
      </c>
      <c r="S35" s="22">
        <f t="shared" si="11"/>
        <v>80</v>
      </c>
      <c r="T35" s="22">
        <f t="shared" si="12"/>
        <v>55</v>
      </c>
      <c r="U35" s="22">
        <f t="shared" si="13"/>
        <v>85</v>
      </c>
      <c r="V35" s="22"/>
      <c r="W35" s="22">
        <f t="shared" si="14"/>
        <v>-6</v>
      </c>
      <c r="X35" s="22">
        <f t="shared" si="15"/>
        <v>24</v>
      </c>
      <c r="Y35" s="22">
        <f t="shared" si="16"/>
        <v>-1</v>
      </c>
      <c r="Z35" s="22">
        <f t="shared" si="17"/>
        <v>29</v>
      </c>
    </row>
    <row r="36" spans="2:26" x14ac:dyDescent="0.25">
      <c r="B36" s="23">
        <v>10</v>
      </c>
      <c r="C36" s="23">
        <v>91</v>
      </c>
      <c r="D36" s="23">
        <f t="shared" si="18"/>
        <v>35</v>
      </c>
      <c r="E36" s="23"/>
      <c r="F36" s="23">
        <f t="shared" si="0"/>
        <v>2</v>
      </c>
      <c r="G36" s="23">
        <f t="shared" si="1"/>
        <v>2</v>
      </c>
      <c r="H36" s="23">
        <f t="shared" si="2"/>
        <v>60</v>
      </c>
      <c r="I36" s="23">
        <f t="shared" si="3"/>
        <v>90</v>
      </c>
      <c r="J36" s="23"/>
      <c r="K36" s="23">
        <f t="shared" si="4"/>
        <v>0</v>
      </c>
      <c r="L36" s="23">
        <f t="shared" si="5"/>
        <v>0</v>
      </c>
      <c r="M36" s="23">
        <f t="shared" si="6"/>
        <v>0</v>
      </c>
      <c r="N36" s="23">
        <f t="shared" si="7"/>
        <v>5</v>
      </c>
      <c r="O36" s="23">
        <f t="shared" si="8"/>
        <v>90</v>
      </c>
      <c r="P36" s="23">
        <f t="shared" si="9"/>
        <v>95</v>
      </c>
      <c r="Q36" s="23"/>
      <c r="R36" s="23">
        <f t="shared" si="10"/>
        <v>60</v>
      </c>
      <c r="S36" s="23">
        <f t="shared" si="11"/>
        <v>90</v>
      </c>
      <c r="T36" s="23">
        <f t="shared" si="12"/>
        <v>65</v>
      </c>
      <c r="U36" s="23">
        <f t="shared" si="13"/>
        <v>95</v>
      </c>
      <c r="V36" s="23"/>
      <c r="W36" s="23">
        <f t="shared" si="14"/>
        <v>-31</v>
      </c>
      <c r="X36" s="23">
        <f t="shared" si="15"/>
        <v>-1</v>
      </c>
      <c r="Y36" s="23">
        <f t="shared" si="16"/>
        <v>-26</v>
      </c>
      <c r="Z36" s="23">
        <f t="shared" si="17"/>
        <v>4</v>
      </c>
    </row>
    <row r="37" spans="2:26" x14ac:dyDescent="0.25">
      <c r="B37">
        <v>11</v>
      </c>
      <c r="C37">
        <v>96</v>
      </c>
      <c r="D37">
        <f t="shared" si="18"/>
        <v>5</v>
      </c>
      <c r="F37">
        <f t="shared" si="0"/>
        <v>2.1999999999999997</v>
      </c>
      <c r="G37">
        <f t="shared" si="1"/>
        <v>2</v>
      </c>
      <c r="H37">
        <f t="shared" si="2"/>
        <v>60</v>
      </c>
      <c r="I37">
        <f t="shared" si="3"/>
        <v>90</v>
      </c>
      <c r="K37">
        <f t="shared" si="4"/>
        <v>1</v>
      </c>
      <c r="L37">
        <f t="shared" si="5"/>
        <v>1</v>
      </c>
      <c r="M37">
        <f t="shared" si="6"/>
        <v>5</v>
      </c>
      <c r="N37">
        <f t="shared" si="7"/>
        <v>10</v>
      </c>
      <c r="O37">
        <f t="shared" si="8"/>
        <v>95</v>
      </c>
      <c r="P37">
        <f t="shared" si="9"/>
        <v>100</v>
      </c>
      <c r="R37">
        <f t="shared" si="10"/>
        <v>65</v>
      </c>
      <c r="S37">
        <f t="shared" si="11"/>
        <v>95</v>
      </c>
      <c r="T37">
        <f t="shared" si="12"/>
        <v>70</v>
      </c>
      <c r="U37">
        <f t="shared" si="13"/>
        <v>100</v>
      </c>
      <c r="W37">
        <f t="shared" si="14"/>
        <v>-31</v>
      </c>
      <c r="X37">
        <f t="shared" si="15"/>
        <v>-1</v>
      </c>
      <c r="Y37">
        <f t="shared" si="16"/>
        <v>-26</v>
      </c>
      <c r="Z37">
        <f t="shared" si="17"/>
        <v>4</v>
      </c>
    </row>
    <row r="38" spans="2:26" x14ac:dyDescent="0.25">
      <c r="B38">
        <v>12</v>
      </c>
      <c r="C38">
        <v>107</v>
      </c>
      <c r="D38">
        <f t="shared" si="18"/>
        <v>11</v>
      </c>
      <c r="F38">
        <f t="shared" si="0"/>
        <v>2.4000000000000004</v>
      </c>
      <c r="G38">
        <f t="shared" si="1"/>
        <v>2</v>
      </c>
      <c r="H38">
        <f t="shared" si="2"/>
        <v>60</v>
      </c>
      <c r="I38">
        <f t="shared" si="3"/>
        <v>90</v>
      </c>
      <c r="K38">
        <f t="shared" si="4"/>
        <v>2</v>
      </c>
      <c r="L38">
        <f t="shared" si="5"/>
        <v>2</v>
      </c>
      <c r="M38">
        <f t="shared" si="6"/>
        <v>10</v>
      </c>
      <c r="N38">
        <f t="shared" si="7"/>
        <v>15</v>
      </c>
      <c r="O38">
        <f t="shared" si="8"/>
        <v>100</v>
      </c>
      <c r="P38">
        <f t="shared" si="9"/>
        <v>105</v>
      </c>
      <c r="R38">
        <f t="shared" si="10"/>
        <v>70</v>
      </c>
      <c r="S38">
        <f t="shared" si="11"/>
        <v>100</v>
      </c>
      <c r="T38">
        <f t="shared" si="12"/>
        <v>75</v>
      </c>
      <c r="U38">
        <f t="shared" si="13"/>
        <v>105</v>
      </c>
      <c r="W38">
        <f t="shared" si="14"/>
        <v>-37</v>
      </c>
      <c r="X38">
        <f t="shared" si="15"/>
        <v>-7</v>
      </c>
      <c r="Y38">
        <f t="shared" si="16"/>
        <v>-32</v>
      </c>
      <c r="Z38">
        <f t="shared" si="17"/>
        <v>-2</v>
      </c>
    </row>
    <row r="39" spans="2:26" x14ac:dyDescent="0.25">
      <c r="B39">
        <v>13</v>
      </c>
      <c r="C39">
        <v>112</v>
      </c>
      <c r="D39">
        <f t="shared" si="18"/>
        <v>5</v>
      </c>
      <c r="F39">
        <f t="shared" si="0"/>
        <v>2.6</v>
      </c>
      <c r="G39">
        <f t="shared" si="1"/>
        <v>2</v>
      </c>
      <c r="H39">
        <f t="shared" si="2"/>
        <v>60</v>
      </c>
      <c r="I39">
        <f t="shared" si="3"/>
        <v>90</v>
      </c>
      <c r="K39">
        <f t="shared" si="4"/>
        <v>3</v>
      </c>
      <c r="L39">
        <f t="shared" si="5"/>
        <v>3</v>
      </c>
      <c r="M39">
        <f t="shared" si="6"/>
        <v>15</v>
      </c>
      <c r="N39">
        <f t="shared" si="7"/>
        <v>20</v>
      </c>
      <c r="O39">
        <f t="shared" si="8"/>
        <v>105</v>
      </c>
      <c r="P39">
        <f t="shared" si="9"/>
        <v>110</v>
      </c>
      <c r="R39">
        <f t="shared" si="10"/>
        <v>75</v>
      </c>
      <c r="S39">
        <f t="shared" si="11"/>
        <v>105</v>
      </c>
      <c r="T39">
        <f t="shared" si="12"/>
        <v>80</v>
      </c>
      <c r="U39">
        <f t="shared" si="13"/>
        <v>110</v>
      </c>
      <c r="W39">
        <f t="shared" si="14"/>
        <v>-37</v>
      </c>
      <c r="X39">
        <f t="shared" si="15"/>
        <v>-7</v>
      </c>
      <c r="Y39">
        <f t="shared" si="16"/>
        <v>-32</v>
      </c>
      <c r="Z39">
        <f t="shared" si="17"/>
        <v>-2</v>
      </c>
    </row>
    <row r="40" spans="2:26" x14ac:dyDescent="0.25">
      <c r="B40">
        <v>14</v>
      </c>
      <c r="C40">
        <v>117</v>
      </c>
      <c r="D40">
        <f t="shared" si="18"/>
        <v>5</v>
      </c>
      <c r="F40">
        <f t="shared" si="0"/>
        <v>2.8</v>
      </c>
      <c r="G40">
        <f t="shared" si="1"/>
        <v>2</v>
      </c>
      <c r="H40">
        <f t="shared" si="2"/>
        <v>60</v>
      </c>
      <c r="I40">
        <f t="shared" si="3"/>
        <v>90</v>
      </c>
      <c r="K40">
        <f t="shared" si="4"/>
        <v>4</v>
      </c>
      <c r="L40">
        <f t="shared" si="5"/>
        <v>4</v>
      </c>
      <c r="M40">
        <f t="shared" si="6"/>
        <v>20</v>
      </c>
      <c r="N40">
        <f t="shared" si="7"/>
        <v>25</v>
      </c>
      <c r="O40">
        <f t="shared" si="8"/>
        <v>110</v>
      </c>
      <c r="P40">
        <f t="shared" si="9"/>
        <v>115</v>
      </c>
      <c r="R40">
        <f t="shared" si="10"/>
        <v>80</v>
      </c>
      <c r="S40">
        <f t="shared" si="11"/>
        <v>110</v>
      </c>
      <c r="T40">
        <f t="shared" si="12"/>
        <v>85</v>
      </c>
      <c r="U40">
        <f t="shared" si="13"/>
        <v>115</v>
      </c>
      <c r="W40">
        <f t="shared" si="14"/>
        <v>-37</v>
      </c>
      <c r="X40">
        <f t="shared" si="15"/>
        <v>-7</v>
      </c>
      <c r="Y40">
        <f t="shared" si="16"/>
        <v>-32</v>
      </c>
      <c r="Z40">
        <f t="shared" si="17"/>
        <v>-2</v>
      </c>
    </row>
    <row r="41" spans="2:26" x14ac:dyDescent="0.25">
      <c r="B41">
        <v>15</v>
      </c>
      <c r="C41">
        <v>121</v>
      </c>
      <c r="D41">
        <f t="shared" si="18"/>
        <v>4</v>
      </c>
      <c r="F41">
        <f t="shared" si="0"/>
        <v>3</v>
      </c>
      <c r="G41">
        <f t="shared" si="1"/>
        <v>3</v>
      </c>
      <c r="H41">
        <f t="shared" si="2"/>
        <v>90</v>
      </c>
      <c r="I41">
        <f t="shared" si="3"/>
        <v>120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5</v>
      </c>
      <c r="O41">
        <f t="shared" si="8"/>
        <v>120</v>
      </c>
      <c r="P41">
        <f t="shared" si="9"/>
        <v>125</v>
      </c>
      <c r="R41">
        <f t="shared" si="10"/>
        <v>90</v>
      </c>
      <c r="S41">
        <f t="shared" si="11"/>
        <v>120</v>
      </c>
      <c r="T41">
        <f t="shared" si="12"/>
        <v>95</v>
      </c>
      <c r="U41">
        <f t="shared" si="13"/>
        <v>125</v>
      </c>
      <c r="W41">
        <f t="shared" si="14"/>
        <v>-31</v>
      </c>
      <c r="X41">
        <f t="shared" si="15"/>
        <v>-1</v>
      </c>
      <c r="Y41">
        <f t="shared" si="16"/>
        <v>-26</v>
      </c>
      <c r="Z41">
        <f t="shared" si="17"/>
        <v>4</v>
      </c>
    </row>
    <row r="42" spans="2:26" x14ac:dyDescent="0.25">
      <c r="B42">
        <v>16</v>
      </c>
      <c r="C42">
        <v>126</v>
      </c>
      <c r="D42">
        <f t="shared" si="18"/>
        <v>5</v>
      </c>
      <c r="F42">
        <f t="shared" si="0"/>
        <v>3.2</v>
      </c>
      <c r="G42">
        <f t="shared" si="1"/>
        <v>3</v>
      </c>
      <c r="H42">
        <f t="shared" si="2"/>
        <v>90</v>
      </c>
      <c r="I42">
        <f t="shared" si="3"/>
        <v>120</v>
      </c>
      <c r="K42">
        <f t="shared" si="4"/>
        <v>1</v>
      </c>
      <c r="L42">
        <f t="shared" si="5"/>
        <v>1</v>
      </c>
      <c r="M42">
        <f t="shared" si="6"/>
        <v>5</v>
      </c>
      <c r="N42">
        <f t="shared" si="7"/>
        <v>10</v>
      </c>
      <c r="O42">
        <f t="shared" si="8"/>
        <v>125</v>
      </c>
      <c r="P42">
        <f t="shared" si="9"/>
        <v>130</v>
      </c>
      <c r="R42">
        <f t="shared" si="10"/>
        <v>95</v>
      </c>
      <c r="S42">
        <f t="shared" si="11"/>
        <v>125</v>
      </c>
      <c r="T42">
        <f t="shared" si="12"/>
        <v>100</v>
      </c>
      <c r="U42">
        <f t="shared" si="13"/>
        <v>130</v>
      </c>
      <c r="W42">
        <f t="shared" si="14"/>
        <v>-31</v>
      </c>
      <c r="X42">
        <f t="shared" si="15"/>
        <v>-1</v>
      </c>
      <c r="Y42">
        <f t="shared" si="16"/>
        <v>-26</v>
      </c>
      <c r="Z42">
        <f t="shared" si="17"/>
        <v>4</v>
      </c>
    </row>
    <row r="43" spans="2:26" x14ac:dyDescent="0.25">
      <c r="B43">
        <v>17</v>
      </c>
      <c r="C43">
        <v>137</v>
      </c>
      <c r="D43">
        <f t="shared" si="18"/>
        <v>11</v>
      </c>
      <c r="F43">
        <f t="shared" si="0"/>
        <v>3.4</v>
      </c>
      <c r="G43">
        <f t="shared" si="1"/>
        <v>3</v>
      </c>
      <c r="H43">
        <f t="shared" si="2"/>
        <v>90</v>
      </c>
      <c r="I43">
        <f t="shared" si="3"/>
        <v>120</v>
      </c>
      <c r="K43">
        <f t="shared" si="4"/>
        <v>2</v>
      </c>
      <c r="L43">
        <f t="shared" si="5"/>
        <v>2</v>
      </c>
      <c r="M43">
        <f t="shared" si="6"/>
        <v>10</v>
      </c>
      <c r="N43">
        <f t="shared" si="7"/>
        <v>15</v>
      </c>
      <c r="O43">
        <f t="shared" si="8"/>
        <v>130</v>
      </c>
      <c r="P43">
        <f t="shared" si="9"/>
        <v>135</v>
      </c>
      <c r="R43">
        <f t="shared" si="10"/>
        <v>100</v>
      </c>
      <c r="S43">
        <f t="shared" si="11"/>
        <v>130</v>
      </c>
      <c r="T43">
        <f t="shared" si="12"/>
        <v>105</v>
      </c>
      <c r="U43">
        <f t="shared" si="13"/>
        <v>135</v>
      </c>
      <c r="W43">
        <f t="shared" si="14"/>
        <v>-37</v>
      </c>
      <c r="X43">
        <f t="shared" si="15"/>
        <v>-7</v>
      </c>
      <c r="Y43">
        <f t="shared" si="16"/>
        <v>-32</v>
      </c>
      <c r="Z43">
        <f t="shared" si="17"/>
        <v>-2</v>
      </c>
    </row>
    <row r="44" spans="2:26" x14ac:dyDescent="0.25">
      <c r="B44">
        <v>18</v>
      </c>
      <c r="C44">
        <v>142</v>
      </c>
      <c r="D44">
        <f t="shared" si="18"/>
        <v>5</v>
      </c>
      <c r="F44">
        <f t="shared" si="0"/>
        <v>3.5999999999999996</v>
      </c>
      <c r="G44">
        <f t="shared" si="1"/>
        <v>3</v>
      </c>
      <c r="H44">
        <f t="shared" si="2"/>
        <v>90</v>
      </c>
      <c r="I44">
        <f t="shared" si="3"/>
        <v>120</v>
      </c>
      <c r="K44">
        <f t="shared" si="4"/>
        <v>3</v>
      </c>
      <c r="L44">
        <f t="shared" si="5"/>
        <v>3</v>
      </c>
      <c r="M44">
        <f t="shared" si="6"/>
        <v>15</v>
      </c>
      <c r="N44">
        <f t="shared" si="7"/>
        <v>20</v>
      </c>
      <c r="O44">
        <f t="shared" si="8"/>
        <v>135</v>
      </c>
      <c r="P44">
        <f t="shared" si="9"/>
        <v>140</v>
      </c>
      <c r="R44">
        <f t="shared" si="10"/>
        <v>105</v>
      </c>
      <c r="S44">
        <f t="shared" si="11"/>
        <v>135</v>
      </c>
      <c r="T44">
        <f t="shared" si="12"/>
        <v>110</v>
      </c>
      <c r="U44">
        <f t="shared" si="13"/>
        <v>140</v>
      </c>
      <c r="W44">
        <f t="shared" si="14"/>
        <v>-37</v>
      </c>
      <c r="X44">
        <f t="shared" si="15"/>
        <v>-7</v>
      </c>
      <c r="Y44">
        <f t="shared" si="16"/>
        <v>-32</v>
      </c>
      <c r="Z44">
        <f t="shared" si="17"/>
        <v>-2</v>
      </c>
    </row>
    <row r="45" spans="2:26" x14ac:dyDescent="0.25">
      <c r="B45">
        <v>19</v>
      </c>
      <c r="C45">
        <v>147</v>
      </c>
      <c r="D45">
        <f t="shared" si="18"/>
        <v>5</v>
      </c>
      <c r="F45">
        <f t="shared" si="0"/>
        <v>3.8</v>
      </c>
      <c r="G45">
        <f t="shared" si="1"/>
        <v>3</v>
      </c>
      <c r="H45">
        <f t="shared" si="2"/>
        <v>90</v>
      </c>
      <c r="I45">
        <f t="shared" si="3"/>
        <v>120</v>
      </c>
      <c r="K45">
        <f t="shared" si="4"/>
        <v>4</v>
      </c>
      <c r="L45">
        <f t="shared" si="5"/>
        <v>4</v>
      </c>
      <c r="M45">
        <f t="shared" si="6"/>
        <v>20</v>
      </c>
      <c r="N45">
        <f t="shared" si="7"/>
        <v>25</v>
      </c>
      <c r="O45">
        <f t="shared" si="8"/>
        <v>140</v>
      </c>
      <c r="P45">
        <f t="shared" si="9"/>
        <v>145</v>
      </c>
      <c r="R45">
        <f t="shared" si="10"/>
        <v>110</v>
      </c>
      <c r="S45">
        <f t="shared" si="11"/>
        <v>140</v>
      </c>
      <c r="T45">
        <f t="shared" si="12"/>
        <v>115</v>
      </c>
      <c r="U45">
        <f t="shared" si="13"/>
        <v>145</v>
      </c>
      <c r="W45">
        <f t="shared" si="14"/>
        <v>-37</v>
      </c>
      <c r="X45">
        <f t="shared" si="15"/>
        <v>-7</v>
      </c>
      <c r="Y45">
        <f t="shared" si="16"/>
        <v>-32</v>
      </c>
      <c r="Z45">
        <f t="shared" si="17"/>
        <v>-2</v>
      </c>
    </row>
    <row r="46" spans="2:26" x14ac:dyDescent="0.25">
      <c r="B46">
        <v>20</v>
      </c>
      <c r="C46">
        <v>151</v>
      </c>
      <c r="D46">
        <f t="shared" si="18"/>
        <v>4</v>
      </c>
      <c r="F46">
        <f t="shared" si="0"/>
        <v>4</v>
      </c>
      <c r="G46">
        <f t="shared" si="1"/>
        <v>4</v>
      </c>
      <c r="H46">
        <f t="shared" si="2"/>
        <v>120</v>
      </c>
      <c r="I46">
        <f t="shared" si="3"/>
        <v>150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5</v>
      </c>
      <c r="O46">
        <f t="shared" si="8"/>
        <v>150</v>
      </c>
      <c r="P46">
        <f t="shared" si="9"/>
        <v>155</v>
      </c>
      <c r="R46">
        <f t="shared" si="10"/>
        <v>120</v>
      </c>
      <c r="S46">
        <f t="shared" si="11"/>
        <v>150</v>
      </c>
      <c r="T46">
        <f t="shared" si="12"/>
        <v>125</v>
      </c>
      <c r="U46">
        <f t="shared" si="13"/>
        <v>155</v>
      </c>
      <c r="W46">
        <f t="shared" si="14"/>
        <v>-31</v>
      </c>
      <c r="X46">
        <f t="shared" si="15"/>
        <v>-1</v>
      </c>
      <c r="Y46">
        <f t="shared" si="16"/>
        <v>-26</v>
      </c>
      <c r="Z46">
        <f t="shared" si="17"/>
        <v>4</v>
      </c>
    </row>
    <row r="47" spans="2:26" x14ac:dyDescent="0.25">
      <c r="B47">
        <v>21</v>
      </c>
      <c r="C47">
        <v>156</v>
      </c>
      <c r="D47">
        <f t="shared" si="18"/>
        <v>5</v>
      </c>
      <c r="F47">
        <f t="shared" si="0"/>
        <v>4.1999999999999993</v>
      </c>
      <c r="G47">
        <f t="shared" si="1"/>
        <v>4</v>
      </c>
      <c r="H47">
        <f t="shared" si="2"/>
        <v>120</v>
      </c>
      <c r="I47">
        <f t="shared" si="3"/>
        <v>150</v>
      </c>
      <c r="K47">
        <f t="shared" si="4"/>
        <v>1</v>
      </c>
      <c r="L47">
        <f t="shared" si="5"/>
        <v>1</v>
      </c>
      <c r="M47">
        <f t="shared" si="6"/>
        <v>5</v>
      </c>
      <c r="N47">
        <f t="shared" si="7"/>
        <v>10</v>
      </c>
      <c r="O47">
        <f t="shared" si="8"/>
        <v>155</v>
      </c>
      <c r="P47">
        <f t="shared" si="9"/>
        <v>160</v>
      </c>
      <c r="R47">
        <f t="shared" si="10"/>
        <v>125</v>
      </c>
      <c r="S47">
        <f t="shared" si="11"/>
        <v>155</v>
      </c>
      <c r="T47">
        <f t="shared" si="12"/>
        <v>130</v>
      </c>
      <c r="U47">
        <f t="shared" si="13"/>
        <v>160</v>
      </c>
      <c r="W47">
        <f t="shared" si="14"/>
        <v>-31</v>
      </c>
      <c r="X47">
        <f t="shared" si="15"/>
        <v>-1</v>
      </c>
      <c r="Y47">
        <f t="shared" si="16"/>
        <v>-26</v>
      </c>
      <c r="Z47">
        <f t="shared" si="17"/>
        <v>4</v>
      </c>
    </row>
    <row r="48" spans="2:26" x14ac:dyDescent="0.25">
      <c r="B48">
        <v>22</v>
      </c>
      <c r="C48">
        <v>167</v>
      </c>
      <c r="D48">
        <f t="shared" si="18"/>
        <v>11</v>
      </c>
      <c r="F48">
        <f t="shared" si="0"/>
        <v>4.3999999999999995</v>
      </c>
      <c r="G48">
        <f t="shared" si="1"/>
        <v>4</v>
      </c>
      <c r="H48">
        <f t="shared" si="2"/>
        <v>120</v>
      </c>
      <c r="I48">
        <f t="shared" si="3"/>
        <v>150</v>
      </c>
      <c r="K48">
        <f t="shared" si="4"/>
        <v>2</v>
      </c>
      <c r="L48">
        <f t="shared" si="5"/>
        <v>2</v>
      </c>
      <c r="M48">
        <f t="shared" si="6"/>
        <v>10</v>
      </c>
      <c r="N48">
        <f t="shared" si="7"/>
        <v>15</v>
      </c>
      <c r="O48">
        <f t="shared" si="8"/>
        <v>160</v>
      </c>
      <c r="P48">
        <f t="shared" si="9"/>
        <v>165</v>
      </c>
      <c r="R48">
        <f t="shared" si="10"/>
        <v>130</v>
      </c>
      <c r="S48">
        <f t="shared" si="11"/>
        <v>160</v>
      </c>
      <c r="T48">
        <f t="shared" si="12"/>
        <v>135</v>
      </c>
      <c r="U48">
        <f t="shared" si="13"/>
        <v>165</v>
      </c>
      <c r="W48">
        <f t="shared" si="14"/>
        <v>-37</v>
      </c>
      <c r="X48">
        <f t="shared" si="15"/>
        <v>-7</v>
      </c>
      <c r="Y48">
        <f t="shared" si="16"/>
        <v>-32</v>
      </c>
      <c r="Z48">
        <f t="shared" si="17"/>
        <v>-2</v>
      </c>
    </row>
    <row r="49" spans="2:26" x14ac:dyDescent="0.25">
      <c r="B49">
        <v>23</v>
      </c>
      <c r="C49">
        <v>172</v>
      </c>
      <c r="D49">
        <f t="shared" si="18"/>
        <v>5</v>
      </c>
      <c r="F49">
        <f t="shared" si="0"/>
        <v>4.6000000000000005</v>
      </c>
      <c r="G49">
        <f t="shared" si="1"/>
        <v>4</v>
      </c>
      <c r="H49">
        <f t="shared" si="2"/>
        <v>120</v>
      </c>
      <c r="I49">
        <f t="shared" si="3"/>
        <v>150</v>
      </c>
      <c r="K49">
        <f t="shared" si="4"/>
        <v>3</v>
      </c>
      <c r="L49">
        <f t="shared" si="5"/>
        <v>3</v>
      </c>
      <c r="M49">
        <f t="shared" si="6"/>
        <v>15</v>
      </c>
      <c r="N49">
        <f t="shared" si="7"/>
        <v>20</v>
      </c>
      <c r="O49">
        <f t="shared" si="8"/>
        <v>165</v>
      </c>
      <c r="P49">
        <f t="shared" si="9"/>
        <v>170</v>
      </c>
      <c r="R49">
        <f t="shared" si="10"/>
        <v>135</v>
      </c>
      <c r="S49">
        <f t="shared" si="11"/>
        <v>165</v>
      </c>
      <c r="T49">
        <f t="shared" si="12"/>
        <v>140</v>
      </c>
      <c r="U49">
        <f t="shared" si="13"/>
        <v>170</v>
      </c>
      <c r="W49">
        <f t="shared" si="14"/>
        <v>-37</v>
      </c>
      <c r="X49">
        <f t="shared" si="15"/>
        <v>-7</v>
      </c>
      <c r="Y49">
        <f t="shared" si="16"/>
        <v>-32</v>
      </c>
      <c r="Z49">
        <f t="shared" si="17"/>
        <v>-2</v>
      </c>
    </row>
    <row r="50" spans="2:26" x14ac:dyDescent="0.25">
      <c r="B50">
        <v>24</v>
      </c>
      <c r="C50">
        <v>177</v>
      </c>
      <c r="D50">
        <f t="shared" si="18"/>
        <v>5</v>
      </c>
      <c r="F50">
        <f t="shared" si="0"/>
        <v>4.8000000000000007</v>
      </c>
      <c r="G50">
        <f t="shared" si="1"/>
        <v>4</v>
      </c>
      <c r="H50">
        <f t="shared" si="2"/>
        <v>120</v>
      </c>
      <c r="I50">
        <f t="shared" si="3"/>
        <v>150</v>
      </c>
      <c r="K50">
        <f t="shared" si="4"/>
        <v>4</v>
      </c>
      <c r="L50">
        <f t="shared" si="5"/>
        <v>4</v>
      </c>
      <c r="M50">
        <f t="shared" si="6"/>
        <v>20</v>
      </c>
      <c r="N50">
        <f t="shared" si="7"/>
        <v>25</v>
      </c>
      <c r="O50">
        <f t="shared" si="8"/>
        <v>170</v>
      </c>
      <c r="P50">
        <f t="shared" si="9"/>
        <v>175</v>
      </c>
      <c r="R50">
        <f t="shared" si="10"/>
        <v>140</v>
      </c>
      <c r="S50">
        <f t="shared" si="11"/>
        <v>170</v>
      </c>
      <c r="T50">
        <f t="shared" si="12"/>
        <v>145</v>
      </c>
      <c r="U50">
        <f t="shared" si="13"/>
        <v>175</v>
      </c>
      <c r="W50">
        <f t="shared" si="14"/>
        <v>-37</v>
      </c>
      <c r="X50">
        <f t="shared" si="15"/>
        <v>-7</v>
      </c>
      <c r="Y50">
        <f t="shared" si="16"/>
        <v>-32</v>
      </c>
      <c r="Z50">
        <f t="shared" si="17"/>
        <v>-2</v>
      </c>
    </row>
    <row r="51" spans="2:26" x14ac:dyDescent="0.25">
      <c r="B51">
        <v>25</v>
      </c>
      <c r="C51">
        <v>181</v>
      </c>
      <c r="D51">
        <f t="shared" si="18"/>
        <v>4</v>
      </c>
      <c r="F51">
        <f t="shared" si="0"/>
        <v>5</v>
      </c>
      <c r="G51">
        <f t="shared" si="1"/>
        <v>5</v>
      </c>
      <c r="H51">
        <f t="shared" si="2"/>
        <v>150</v>
      </c>
      <c r="I51">
        <f t="shared" si="3"/>
        <v>180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5</v>
      </c>
      <c r="O51">
        <f t="shared" si="8"/>
        <v>180</v>
      </c>
      <c r="P51">
        <f t="shared" si="9"/>
        <v>185</v>
      </c>
      <c r="R51">
        <f t="shared" si="10"/>
        <v>150</v>
      </c>
      <c r="S51">
        <f t="shared" si="11"/>
        <v>180</v>
      </c>
      <c r="T51">
        <f t="shared" si="12"/>
        <v>155</v>
      </c>
      <c r="U51">
        <f t="shared" si="13"/>
        <v>185</v>
      </c>
      <c r="W51">
        <f t="shared" si="14"/>
        <v>-31</v>
      </c>
      <c r="X51">
        <f t="shared" si="15"/>
        <v>-1</v>
      </c>
      <c r="Y51">
        <f t="shared" si="16"/>
        <v>-26</v>
      </c>
      <c r="Z51">
        <f t="shared" si="17"/>
        <v>4</v>
      </c>
    </row>
    <row r="52" spans="2:26" x14ac:dyDescent="0.25">
      <c r="B52">
        <v>26</v>
      </c>
      <c r="C52">
        <v>186</v>
      </c>
      <c r="D52">
        <f t="shared" si="18"/>
        <v>5</v>
      </c>
      <c r="F52">
        <f t="shared" si="0"/>
        <v>5.2</v>
      </c>
      <c r="G52">
        <f t="shared" si="1"/>
        <v>5</v>
      </c>
      <c r="H52">
        <f t="shared" si="2"/>
        <v>150</v>
      </c>
      <c r="I52">
        <f t="shared" si="3"/>
        <v>180</v>
      </c>
      <c r="K52">
        <f t="shared" si="4"/>
        <v>1</v>
      </c>
      <c r="L52">
        <f t="shared" si="5"/>
        <v>1</v>
      </c>
      <c r="M52">
        <f t="shared" si="6"/>
        <v>5</v>
      </c>
      <c r="N52">
        <f t="shared" si="7"/>
        <v>10</v>
      </c>
      <c r="O52">
        <f t="shared" si="8"/>
        <v>185</v>
      </c>
      <c r="P52">
        <f t="shared" si="9"/>
        <v>190</v>
      </c>
      <c r="R52">
        <f t="shared" si="10"/>
        <v>155</v>
      </c>
      <c r="S52">
        <f t="shared" si="11"/>
        <v>185</v>
      </c>
      <c r="T52">
        <f t="shared" si="12"/>
        <v>160</v>
      </c>
      <c r="U52">
        <f t="shared" si="13"/>
        <v>190</v>
      </c>
      <c r="W52">
        <f t="shared" si="14"/>
        <v>-31</v>
      </c>
      <c r="X52">
        <f t="shared" si="15"/>
        <v>-1</v>
      </c>
      <c r="Y52">
        <f t="shared" si="16"/>
        <v>-26</v>
      </c>
      <c r="Z52">
        <f t="shared" si="17"/>
        <v>4</v>
      </c>
    </row>
    <row r="53" spans="2:26" x14ac:dyDescent="0.25">
      <c r="B53">
        <v>27</v>
      </c>
      <c r="C53">
        <v>197</v>
      </c>
      <c r="D53">
        <f t="shared" si="18"/>
        <v>11</v>
      </c>
      <c r="F53">
        <f t="shared" si="0"/>
        <v>5.4</v>
      </c>
      <c r="G53">
        <f t="shared" si="1"/>
        <v>5</v>
      </c>
      <c r="H53">
        <f t="shared" si="2"/>
        <v>150</v>
      </c>
      <c r="I53">
        <f t="shared" si="3"/>
        <v>180</v>
      </c>
      <c r="K53">
        <f t="shared" si="4"/>
        <v>2</v>
      </c>
      <c r="L53">
        <f t="shared" si="5"/>
        <v>2</v>
      </c>
      <c r="M53">
        <f t="shared" si="6"/>
        <v>10</v>
      </c>
      <c r="N53">
        <f t="shared" si="7"/>
        <v>15</v>
      </c>
      <c r="O53">
        <f t="shared" si="8"/>
        <v>190</v>
      </c>
      <c r="P53">
        <f t="shared" si="9"/>
        <v>195</v>
      </c>
      <c r="R53">
        <f t="shared" si="10"/>
        <v>160</v>
      </c>
      <c r="S53">
        <f t="shared" si="11"/>
        <v>190</v>
      </c>
      <c r="T53">
        <f t="shared" si="12"/>
        <v>165</v>
      </c>
      <c r="U53">
        <f t="shared" si="13"/>
        <v>195</v>
      </c>
      <c r="W53">
        <f t="shared" si="14"/>
        <v>-37</v>
      </c>
      <c r="X53">
        <f t="shared" si="15"/>
        <v>-7</v>
      </c>
      <c r="Y53">
        <f t="shared" si="16"/>
        <v>-32</v>
      </c>
      <c r="Z53">
        <f t="shared" si="17"/>
        <v>-2</v>
      </c>
    </row>
    <row r="54" spans="2:26" x14ac:dyDescent="0.25">
      <c r="B54">
        <v>28</v>
      </c>
      <c r="C54">
        <v>202</v>
      </c>
      <c r="D54">
        <f t="shared" si="18"/>
        <v>5</v>
      </c>
      <c r="F54">
        <f t="shared" si="0"/>
        <v>5.6</v>
      </c>
      <c r="G54">
        <f t="shared" si="1"/>
        <v>5</v>
      </c>
      <c r="H54">
        <f t="shared" si="2"/>
        <v>150</v>
      </c>
      <c r="I54">
        <f t="shared" si="3"/>
        <v>180</v>
      </c>
      <c r="K54">
        <f t="shared" si="4"/>
        <v>3</v>
      </c>
      <c r="L54">
        <f t="shared" si="5"/>
        <v>3</v>
      </c>
      <c r="M54">
        <f t="shared" si="6"/>
        <v>15</v>
      </c>
      <c r="N54">
        <f t="shared" si="7"/>
        <v>20</v>
      </c>
      <c r="O54">
        <f t="shared" si="8"/>
        <v>195</v>
      </c>
      <c r="P54">
        <f t="shared" si="9"/>
        <v>200</v>
      </c>
      <c r="R54">
        <f t="shared" si="10"/>
        <v>165</v>
      </c>
      <c r="S54">
        <f t="shared" si="11"/>
        <v>195</v>
      </c>
      <c r="T54">
        <f t="shared" si="12"/>
        <v>170</v>
      </c>
      <c r="U54">
        <f t="shared" si="13"/>
        <v>200</v>
      </c>
      <c r="W54">
        <f t="shared" si="14"/>
        <v>-37</v>
      </c>
      <c r="X54">
        <f t="shared" si="15"/>
        <v>-7</v>
      </c>
      <c r="Y54">
        <f t="shared" si="16"/>
        <v>-32</v>
      </c>
      <c r="Z54">
        <f t="shared" si="17"/>
        <v>-2</v>
      </c>
    </row>
    <row r="55" spans="2:26" x14ac:dyDescent="0.25">
      <c r="B55">
        <v>29</v>
      </c>
      <c r="C55">
        <v>207</v>
      </c>
      <c r="D55">
        <f t="shared" si="18"/>
        <v>5</v>
      </c>
      <c r="F55">
        <f t="shared" si="0"/>
        <v>5.8</v>
      </c>
      <c r="G55">
        <f t="shared" si="1"/>
        <v>5</v>
      </c>
      <c r="H55">
        <f t="shared" si="2"/>
        <v>150</v>
      </c>
      <c r="I55">
        <f t="shared" si="3"/>
        <v>180</v>
      </c>
      <c r="K55">
        <f t="shared" si="4"/>
        <v>4</v>
      </c>
      <c r="L55">
        <f t="shared" si="5"/>
        <v>4</v>
      </c>
      <c r="M55">
        <f t="shared" si="6"/>
        <v>20</v>
      </c>
      <c r="N55">
        <f t="shared" si="7"/>
        <v>25</v>
      </c>
      <c r="O55">
        <f t="shared" si="8"/>
        <v>200</v>
      </c>
      <c r="P55">
        <f t="shared" si="9"/>
        <v>205</v>
      </c>
      <c r="R55">
        <f t="shared" si="10"/>
        <v>170</v>
      </c>
      <c r="S55">
        <f t="shared" si="11"/>
        <v>200</v>
      </c>
      <c r="T55">
        <f t="shared" si="12"/>
        <v>175</v>
      </c>
      <c r="U55">
        <f t="shared" si="13"/>
        <v>205</v>
      </c>
      <c r="W55">
        <f t="shared" si="14"/>
        <v>-37</v>
      </c>
      <c r="X55">
        <f t="shared" si="15"/>
        <v>-7</v>
      </c>
      <c r="Y55">
        <f t="shared" si="16"/>
        <v>-32</v>
      </c>
      <c r="Z55">
        <f t="shared" si="17"/>
        <v>-2</v>
      </c>
    </row>
    <row r="57" spans="2:26" x14ac:dyDescent="0.25">
      <c r="F57">
        <v>30</v>
      </c>
    </row>
    <row r="58" spans="2:26" x14ac:dyDescent="0.25">
      <c r="B58" s="21" t="s">
        <v>211</v>
      </c>
      <c r="F58" s="21" t="s">
        <v>213</v>
      </c>
    </row>
    <row r="60" spans="2:26" x14ac:dyDescent="0.25">
      <c r="B60" s="21" t="s">
        <v>214</v>
      </c>
      <c r="F60" s="21" t="s">
        <v>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1</vt:lpstr>
      <vt:lpstr>Round 2</vt:lpstr>
      <vt:lpstr>Round 3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2016-10-11T22:15:58Z</dcterms:created>
  <dcterms:modified xsi:type="dcterms:W3CDTF">2016-10-13T02:02:39Z</dcterms:modified>
</cp:coreProperties>
</file>