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uso\Desktop\"/>
    </mc:Choice>
  </mc:AlternateContent>
  <xr:revisionPtr revIDLastSave="0" documentId="13_ncr:1_{355AF99D-3A84-49C2-9096-174F9FE479AB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2" r:id="rId1"/>
    <sheet name="Sheet2" sheetId="1" r:id="rId2"/>
    <sheet name="Sheet3" sheetId="3" r:id="rId3"/>
    <sheet name="Sheet4" sheetId="4" r:id="rId4"/>
    <sheet name="Sheet5" sheetId="5" r:id="rId5"/>
    <sheet name="Suggestion1" sheetId="6" r:id="rId6"/>
    <sheet name="Suggestion2" sheetId="7" r:id="rId7"/>
    <sheet name="Sheet6" sheetId="8" r:id="rId8"/>
  </sheets>
  <definedNames>
    <definedName name="_xlnm._FilterDatabase" localSheetId="0" hidden="1">Sheet1!$G$1:$G$80</definedName>
    <definedName name="_xlnm._FilterDatabase" localSheetId="4" hidden="1">Sheet5!$A$1:$E$574</definedName>
  </definedNames>
  <calcPr calcId="191029"/>
  <pivotCaches>
    <pivotCache cacheId="0" r:id="rId9"/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5" l="1" a="1"/>
  <c r="D3" i="5" s="1"/>
  <c r="D2" i="5" a="1"/>
  <c r="D2" i="5" s="1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E2" i="5"/>
  <c r="D12" i="3"/>
  <c r="D20" i="3"/>
  <c r="D28" i="3"/>
  <c r="D36" i="3"/>
  <c r="D44" i="3"/>
  <c r="D52" i="3"/>
  <c r="D60" i="3"/>
  <c r="D68" i="3"/>
  <c r="D76" i="3"/>
  <c r="D6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2" i="3"/>
  <c r="E2" i="2"/>
  <c r="B3" i="3"/>
  <c r="D3" i="3" s="1"/>
  <c r="B4" i="3"/>
  <c r="D4" i="3" s="1"/>
  <c r="B5" i="3"/>
  <c r="D5" i="3" s="1"/>
  <c r="B6" i="3"/>
  <c r="B7" i="3"/>
  <c r="D7" i="3" s="1"/>
  <c r="B8" i="3"/>
  <c r="D8" i="3" s="1"/>
  <c r="B9" i="3"/>
  <c r="D9" i="3" s="1"/>
  <c r="B10" i="3"/>
  <c r="D10" i="3" s="1"/>
  <c r="B11" i="3"/>
  <c r="D11" i="3" s="1"/>
  <c r="B12" i="3"/>
  <c r="B13" i="3"/>
  <c r="D13" i="3" s="1"/>
  <c r="B14" i="3"/>
  <c r="D14" i="3" s="1"/>
  <c r="B15" i="3"/>
  <c r="D15" i="3" s="1"/>
  <c r="B16" i="3"/>
  <c r="D16" i="3" s="1"/>
  <c r="B17" i="3"/>
  <c r="D17" i="3" s="1"/>
  <c r="B18" i="3"/>
  <c r="D18" i="3" s="1"/>
  <c r="B19" i="3"/>
  <c r="D19" i="3" s="1"/>
  <c r="B20" i="3"/>
  <c r="B21" i="3"/>
  <c r="D21" i="3" s="1"/>
  <c r="B22" i="3"/>
  <c r="D22" i="3" s="1"/>
  <c r="B23" i="3"/>
  <c r="D23" i="3" s="1"/>
  <c r="B24" i="3"/>
  <c r="D24" i="3" s="1"/>
  <c r="B25" i="3"/>
  <c r="D25" i="3" s="1"/>
  <c r="B26" i="3"/>
  <c r="D26" i="3" s="1"/>
  <c r="B27" i="3"/>
  <c r="D27" i="3" s="1"/>
  <c r="B28" i="3"/>
  <c r="B29" i="3"/>
  <c r="D29" i="3" s="1"/>
  <c r="B30" i="3"/>
  <c r="D30" i="3" s="1"/>
  <c r="B31" i="3"/>
  <c r="D31" i="3" s="1"/>
  <c r="B32" i="3"/>
  <c r="D32" i="3" s="1"/>
  <c r="B33" i="3"/>
  <c r="D33" i="3" s="1"/>
  <c r="B34" i="3"/>
  <c r="D34" i="3" s="1"/>
  <c r="B35" i="3"/>
  <c r="D35" i="3" s="1"/>
  <c r="B36" i="3"/>
  <c r="B37" i="3"/>
  <c r="D37" i="3" s="1"/>
  <c r="B38" i="3"/>
  <c r="D38" i="3" s="1"/>
  <c r="B39" i="3"/>
  <c r="D39" i="3" s="1"/>
  <c r="B40" i="3"/>
  <c r="D40" i="3" s="1"/>
  <c r="B41" i="3"/>
  <c r="D41" i="3" s="1"/>
  <c r="B42" i="3"/>
  <c r="D42" i="3" s="1"/>
  <c r="B43" i="3"/>
  <c r="D43" i="3" s="1"/>
  <c r="B44" i="3"/>
  <c r="B45" i="3"/>
  <c r="D45" i="3" s="1"/>
  <c r="B46" i="3"/>
  <c r="D46" i="3" s="1"/>
  <c r="B47" i="3"/>
  <c r="D47" i="3" s="1"/>
  <c r="B48" i="3"/>
  <c r="D48" i="3" s="1"/>
  <c r="B49" i="3"/>
  <c r="D49" i="3" s="1"/>
  <c r="B50" i="3"/>
  <c r="D50" i="3" s="1"/>
  <c r="B51" i="3"/>
  <c r="D51" i="3" s="1"/>
  <c r="B52" i="3"/>
  <c r="B53" i="3"/>
  <c r="D53" i="3" s="1"/>
  <c r="B54" i="3"/>
  <c r="D54" i="3" s="1"/>
  <c r="B55" i="3"/>
  <c r="D55" i="3" s="1"/>
  <c r="B56" i="3"/>
  <c r="D56" i="3" s="1"/>
  <c r="B57" i="3"/>
  <c r="D57" i="3" s="1"/>
  <c r="B58" i="3"/>
  <c r="D58" i="3" s="1"/>
  <c r="B59" i="3"/>
  <c r="D59" i="3" s="1"/>
  <c r="B60" i="3"/>
  <c r="B61" i="3"/>
  <c r="D61" i="3" s="1"/>
  <c r="B62" i="3"/>
  <c r="D62" i="3" s="1"/>
  <c r="B63" i="3"/>
  <c r="D63" i="3" s="1"/>
  <c r="B64" i="3"/>
  <c r="D64" i="3" s="1"/>
  <c r="B65" i="3"/>
  <c r="D65" i="3" s="1"/>
  <c r="B66" i="3"/>
  <c r="D66" i="3" s="1"/>
  <c r="B67" i="3"/>
  <c r="D67" i="3" s="1"/>
  <c r="B68" i="3"/>
  <c r="B69" i="3"/>
  <c r="D69" i="3" s="1"/>
  <c r="B70" i="3"/>
  <c r="D70" i="3" s="1"/>
  <c r="B71" i="3"/>
  <c r="D71" i="3" s="1"/>
  <c r="B72" i="3"/>
  <c r="D72" i="3" s="1"/>
  <c r="B73" i="3"/>
  <c r="D73" i="3" s="1"/>
  <c r="B74" i="3"/>
  <c r="D74" i="3" s="1"/>
  <c r="B75" i="3"/>
  <c r="D75" i="3" s="1"/>
  <c r="B76" i="3"/>
  <c r="B77" i="3"/>
  <c r="D77" i="3" s="1"/>
  <c r="B78" i="3"/>
  <c r="D78" i="3" s="1"/>
  <c r="B79" i="3"/>
  <c r="D79" i="3" s="1"/>
  <c r="B80" i="3"/>
  <c r="D80" i="3" s="1"/>
  <c r="B2" i="3"/>
  <c r="D2" i="3" s="1"/>
  <c r="A2" i="4" s="1"/>
  <c r="C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B80" i="2"/>
  <c r="B79" i="2"/>
  <c r="B78" i="2"/>
  <c r="B77" i="2"/>
  <c r="F77" i="2" s="1"/>
  <c r="B76" i="2"/>
  <c r="B75" i="2"/>
  <c r="B74" i="2"/>
  <c r="B73" i="2"/>
  <c r="B72" i="2"/>
  <c r="B71" i="2"/>
  <c r="F71" i="2" s="1"/>
  <c r="B70" i="2"/>
  <c r="D70" i="2" s="1"/>
  <c r="G70" i="2" s="1"/>
  <c r="B69" i="2"/>
  <c r="F69" i="2" s="1"/>
  <c r="B68" i="2"/>
  <c r="B67" i="2"/>
  <c r="B66" i="2"/>
  <c r="B65" i="2"/>
  <c r="B64" i="2"/>
  <c r="F64" i="2" s="1"/>
  <c r="B63" i="2"/>
  <c r="F63" i="2" s="1"/>
  <c r="B62" i="2"/>
  <c r="B61" i="2"/>
  <c r="B60" i="2"/>
  <c r="F60" i="2" s="1"/>
  <c r="B59" i="2"/>
  <c r="B58" i="2"/>
  <c r="B57" i="2"/>
  <c r="B56" i="2"/>
  <c r="B55" i="2"/>
  <c r="F55" i="2" s="1"/>
  <c r="B54" i="2"/>
  <c r="D54" i="2" s="1"/>
  <c r="G54" i="2" s="1"/>
  <c r="B53" i="2"/>
  <c r="B52" i="2"/>
  <c r="B51" i="2"/>
  <c r="B50" i="2"/>
  <c r="B49" i="2"/>
  <c r="B48" i="2"/>
  <c r="B47" i="2"/>
  <c r="F47" i="2" s="1"/>
  <c r="B46" i="2"/>
  <c r="F46" i="2" s="1"/>
  <c r="B45" i="2"/>
  <c r="B44" i="2"/>
  <c r="F44" i="2" s="1"/>
  <c r="B43" i="2"/>
  <c r="B42" i="2"/>
  <c r="B41" i="2"/>
  <c r="B40" i="2"/>
  <c r="F40" i="2" s="1"/>
  <c r="B39" i="2"/>
  <c r="F39" i="2" s="1"/>
  <c r="B38" i="2"/>
  <c r="F38" i="2" s="1"/>
  <c r="B37" i="2"/>
  <c r="F37" i="2" s="1"/>
  <c r="B36" i="2"/>
  <c r="B35" i="2"/>
  <c r="B34" i="2"/>
  <c r="B33" i="2"/>
  <c r="B32" i="2"/>
  <c r="F32" i="2" s="1"/>
  <c r="B31" i="2"/>
  <c r="F31" i="2" s="1"/>
  <c r="B30" i="2"/>
  <c r="D30" i="2" s="1"/>
  <c r="G30" i="2" s="1"/>
  <c r="B29" i="2"/>
  <c r="D29" i="2" s="1"/>
  <c r="G29" i="2" s="1"/>
  <c r="B28" i="2"/>
  <c r="B27" i="2"/>
  <c r="B26" i="2"/>
  <c r="B25" i="2"/>
  <c r="B24" i="2"/>
  <c r="B23" i="2"/>
  <c r="B22" i="2"/>
  <c r="D22" i="2" s="1"/>
  <c r="G22" i="2" s="1"/>
  <c r="B21" i="2"/>
  <c r="F21" i="2" s="1"/>
  <c r="B20" i="2"/>
  <c r="B19" i="2"/>
  <c r="B18" i="2"/>
  <c r="B17" i="2"/>
  <c r="B16" i="2"/>
  <c r="F16" i="2" s="1"/>
  <c r="B15" i="2"/>
  <c r="F15" i="2" s="1"/>
  <c r="B14" i="2"/>
  <c r="F14" i="2" s="1"/>
  <c r="B13" i="2"/>
  <c r="F13" i="2" s="1"/>
  <c r="B12" i="2"/>
  <c r="B11" i="2"/>
  <c r="B10" i="2"/>
  <c r="B9" i="2"/>
  <c r="B8" i="2"/>
  <c r="F8" i="2" s="1"/>
  <c r="B7" i="2"/>
  <c r="D7" i="2" s="1"/>
  <c r="G7" i="2" s="1"/>
  <c r="B6" i="2"/>
  <c r="F6" i="2" s="1"/>
  <c r="B5" i="2"/>
  <c r="F5" i="2" s="1"/>
  <c r="B4" i="2"/>
  <c r="B3" i="2"/>
  <c r="F45" i="2"/>
  <c r="F53" i="2"/>
  <c r="F61" i="2"/>
  <c r="D69" i="2"/>
  <c r="G69" i="2" s="1"/>
  <c r="B2" i="2"/>
  <c r="D61" i="2"/>
  <c r="G61" i="2" s="1"/>
  <c r="F56" i="2"/>
  <c r="F52" i="2"/>
  <c r="F48" i="2"/>
  <c r="F36" i="2"/>
  <c r="F29" i="2"/>
  <c r="F28" i="2"/>
  <c r="F24" i="2"/>
  <c r="D60" i="2" l="1"/>
  <c r="G60" i="2" s="1"/>
  <c r="D52" i="2"/>
  <c r="G52" i="2" s="1"/>
  <c r="D44" i="2"/>
  <c r="G44" i="2" s="1"/>
  <c r="D36" i="2"/>
  <c r="G36" i="2" s="1"/>
  <c r="D28" i="2"/>
  <c r="G28" i="2" s="1"/>
  <c r="D48" i="2"/>
  <c r="G48" i="2" s="1"/>
  <c r="F72" i="2"/>
  <c r="D23" i="2"/>
  <c r="G23" i="2" s="1"/>
  <c r="D79" i="2"/>
  <c r="G79" i="2" s="1"/>
  <c r="F17" i="2"/>
  <c r="F33" i="2"/>
  <c r="F41" i="2"/>
  <c r="F49" i="2"/>
  <c r="F57" i="2"/>
  <c r="F65" i="2"/>
  <c r="F73" i="2"/>
  <c r="D8" i="2"/>
  <c r="G8" i="2" s="1"/>
  <c r="D64" i="2"/>
  <c r="G64" i="2" s="1"/>
  <c r="D5" i="2"/>
  <c r="G5" i="2" s="1"/>
  <c r="D40" i="2"/>
  <c r="G40" i="2" s="1"/>
  <c r="D16" i="2"/>
  <c r="G16" i="2" s="1"/>
  <c r="D56" i="2"/>
  <c r="G56" i="2" s="1"/>
  <c r="D32" i="2"/>
  <c r="G32" i="2" s="1"/>
  <c r="D24" i="2"/>
  <c r="G24" i="2" s="1"/>
  <c r="D55" i="2"/>
  <c r="G55" i="2" s="1"/>
  <c r="F22" i="2"/>
  <c r="F30" i="2"/>
  <c r="D39" i="2"/>
  <c r="G39" i="2" s="1"/>
  <c r="D71" i="2"/>
  <c r="G71" i="2" s="1"/>
  <c r="D6" i="2"/>
  <c r="G6" i="2" s="1"/>
  <c r="F23" i="2"/>
  <c r="D31" i="2"/>
  <c r="G31" i="2" s="1"/>
  <c r="D12" i="2"/>
  <c r="G12" i="2" s="1"/>
  <c r="D78" i="2"/>
  <c r="G78" i="2" s="1"/>
  <c r="D62" i="2"/>
  <c r="G62" i="2" s="1"/>
  <c r="D14" i="2"/>
  <c r="G14" i="2" s="1"/>
  <c r="D13" i="2"/>
  <c r="G13" i="2" s="1"/>
  <c r="D38" i="2"/>
  <c r="G38" i="2" s="1"/>
  <c r="D46" i="2"/>
  <c r="G46" i="2" s="1"/>
  <c r="D47" i="2"/>
  <c r="G47" i="2" s="1"/>
  <c r="D68" i="2"/>
  <c r="G68" i="2" s="1"/>
  <c r="F67" i="2"/>
  <c r="F59" i="2"/>
  <c r="F51" i="2"/>
  <c r="F43" i="2"/>
  <c r="F19" i="2"/>
  <c r="D75" i="2"/>
  <c r="G75" i="2" s="1"/>
  <c r="D67" i="2"/>
  <c r="G67" i="2" s="1"/>
  <c r="D51" i="2"/>
  <c r="G51" i="2" s="1"/>
  <c r="D35" i="2"/>
  <c r="G35" i="2" s="1"/>
  <c r="D27" i="2"/>
  <c r="G27" i="2" s="1"/>
  <c r="D15" i="2"/>
  <c r="G15" i="2" s="1"/>
  <c r="F80" i="2"/>
  <c r="D72" i="2"/>
  <c r="G72" i="2" s="1"/>
  <c r="D63" i="2"/>
  <c r="G63" i="2" s="1"/>
  <c r="F78" i="2"/>
  <c r="F70" i="2"/>
  <c r="F62" i="2"/>
  <c r="F54" i="2"/>
  <c r="F3" i="2"/>
  <c r="D11" i="2"/>
  <c r="G11" i="2" s="1"/>
  <c r="D19" i="2"/>
  <c r="G19" i="2" s="1"/>
  <c r="D9" i="2"/>
  <c r="G9" i="2" s="1"/>
  <c r="F12" i="2"/>
  <c r="D33" i="2"/>
  <c r="G33" i="2" s="1"/>
  <c r="D73" i="2"/>
  <c r="G73" i="2" s="1"/>
  <c r="D20" i="2"/>
  <c r="G20" i="2" s="1"/>
  <c r="D41" i="2"/>
  <c r="G41" i="2" s="1"/>
  <c r="D4" i="2"/>
  <c r="G4" i="2" s="1"/>
  <c r="D17" i="2"/>
  <c r="G17" i="2" s="1"/>
  <c r="F20" i="2"/>
  <c r="D65" i="2"/>
  <c r="G65" i="2" s="1"/>
  <c r="F25" i="2"/>
  <c r="F9" i="2"/>
  <c r="D57" i="2"/>
  <c r="G57" i="2" s="1"/>
  <c r="F4" i="2"/>
  <c r="F7" i="2"/>
  <c r="F11" i="2"/>
  <c r="D25" i="2"/>
  <c r="G25" i="2" s="1"/>
  <c r="D49" i="2"/>
  <c r="G49" i="2" s="1"/>
  <c r="D21" i="2"/>
  <c r="G21" i="2" s="1"/>
  <c r="D53" i="2"/>
  <c r="G53" i="2" s="1"/>
  <c r="D59" i="2"/>
  <c r="G59" i="2" s="1"/>
  <c r="F27" i="2"/>
  <c r="D45" i="2"/>
  <c r="G45" i="2" s="1"/>
  <c r="D77" i="2"/>
  <c r="G77" i="2" s="1"/>
  <c r="F35" i="2"/>
  <c r="F75" i="2"/>
  <c r="D37" i="2"/>
  <c r="G37" i="2" s="1"/>
  <c r="D43" i="2"/>
  <c r="G43" i="2" s="1"/>
  <c r="D18" i="2"/>
  <c r="G18" i="2" s="1"/>
  <c r="D50" i="2"/>
  <c r="G50" i="2" s="1"/>
  <c r="F58" i="2"/>
  <c r="F18" i="2"/>
  <c r="D42" i="2"/>
  <c r="G42" i="2" s="1"/>
  <c r="F50" i="2"/>
  <c r="D76" i="2"/>
  <c r="G76" i="2" s="1"/>
  <c r="D10" i="2"/>
  <c r="G10" i="2" s="1"/>
  <c r="F42" i="2"/>
  <c r="F76" i="2"/>
  <c r="F10" i="2"/>
  <c r="D34" i="2"/>
  <c r="G34" i="2" s="1"/>
  <c r="F68" i="2"/>
  <c r="D74" i="2"/>
  <c r="G74" i="2" s="1"/>
  <c r="F34" i="2"/>
  <c r="D66" i="2"/>
  <c r="G66" i="2" s="1"/>
  <c r="F74" i="2"/>
  <c r="F79" i="2"/>
  <c r="D26" i="2"/>
  <c r="G26" i="2" s="1"/>
  <c r="F66" i="2"/>
  <c r="D80" i="2"/>
  <c r="G80" i="2" s="1"/>
  <c r="F26" i="2"/>
  <c r="D58" i="2"/>
  <c r="G58" i="2" s="1"/>
  <c r="D3" i="2"/>
  <c r="G3" i="2" s="1"/>
  <c r="F2" i="2"/>
  <c r="D2" i="2"/>
  <c r="G2" i="2" s="1"/>
  <c r="C2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<sst xmlns="http://schemas.openxmlformats.org/spreadsheetml/2006/main" count="3037" uniqueCount="175">
  <si>
    <t>regions</t>
  </si>
  <si>
    <t>states</t>
  </si>
  <si>
    <t>markets</t>
  </si>
  <si>
    <t>occupancy</t>
  </si>
  <si>
    <t>count</t>
  </si>
  <si>
    <t>North-Central</t>
  </si>
  <si>
    <t>Benue</t>
  </si>
  <si>
    <t>Gboko-Main</t>
  </si>
  <si>
    <t>CHURCH</t>
  </si>
  <si>
    <t>LOCKED UP</t>
  </si>
  <si>
    <t>OCCUPIED</t>
  </si>
  <si>
    <t>POLICE STATION</t>
  </si>
  <si>
    <t>SHED</t>
  </si>
  <si>
    <t>UNDER CONSTRUCTION</t>
  </si>
  <si>
    <t>UNOCCUPIED</t>
  </si>
  <si>
    <t>WAREHOUSE</t>
  </si>
  <si>
    <t>Makurdi</t>
  </si>
  <si>
    <t>BANK</t>
  </si>
  <si>
    <t>Otukpo</t>
  </si>
  <si>
    <t>MOSQUE</t>
  </si>
  <si>
    <t>RESIDENTIAL</t>
  </si>
  <si>
    <t>FCT</t>
  </si>
  <si>
    <t>Gudu</t>
  </si>
  <si>
    <t>Wuye</t>
  </si>
  <si>
    <t>Kogi</t>
  </si>
  <si>
    <t>Bariki</t>
  </si>
  <si>
    <t>Ejule</t>
  </si>
  <si>
    <t>SCHOOL</t>
  </si>
  <si>
    <t>Kwara</t>
  </si>
  <si>
    <t>Baboko</t>
  </si>
  <si>
    <t>Mandate</t>
  </si>
  <si>
    <t>FIRE SERVICE</t>
  </si>
  <si>
    <t>Oja-Oba</t>
  </si>
  <si>
    <t>Niger</t>
  </si>
  <si>
    <t>Suleja</t>
  </si>
  <si>
    <t>Plateau</t>
  </si>
  <si>
    <t>Building-Jos</t>
  </si>
  <si>
    <t>Katako</t>
  </si>
  <si>
    <t>Rukkuba</t>
  </si>
  <si>
    <t>North-East</t>
  </si>
  <si>
    <t>Adamawa</t>
  </si>
  <si>
    <t>Jimeta</t>
  </si>
  <si>
    <t>Bauchi</t>
  </si>
  <si>
    <t>Central</t>
  </si>
  <si>
    <t>Muda</t>
  </si>
  <si>
    <t>Wunti</t>
  </si>
  <si>
    <t>Borno</t>
  </si>
  <si>
    <t>GSM</t>
  </si>
  <si>
    <t>Gombe</t>
  </si>
  <si>
    <t>Babban-Kasuwa</t>
  </si>
  <si>
    <t>Gombe-Main</t>
  </si>
  <si>
    <t>Makera</t>
  </si>
  <si>
    <t>Tshon</t>
  </si>
  <si>
    <t>Yobe</t>
  </si>
  <si>
    <t>Potiskum</t>
  </si>
  <si>
    <t>North-West</t>
  </si>
  <si>
    <t>Kaduna</t>
  </si>
  <si>
    <t>Abubakar-Gumi</t>
  </si>
  <si>
    <t>Fabrics-Chenchenia</t>
  </si>
  <si>
    <t>Makarfi</t>
  </si>
  <si>
    <t>Panteka</t>
  </si>
  <si>
    <t>Rice-Dealer</t>
  </si>
  <si>
    <t>Sabongari</t>
  </si>
  <si>
    <t>Tundun</t>
  </si>
  <si>
    <t>Kano</t>
  </si>
  <si>
    <t>Bompai</t>
  </si>
  <si>
    <t>Kurmi</t>
  </si>
  <si>
    <t>Sharada</t>
  </si>
  <si>
    <t>Katsina</t>
  </si>
  <si>
    <t>Funtua</t>
  </si>
  <si>
    <t>South-East</t>
  </si>
  <si>
    <t>Abia</t>
  </si>
  <si>
    <t>Aba-Ekeoha</t>
  </si>
  <si>
    <t>Ehere</t>
  </si>
  <si>
    <t>Onuimo</t>
  </si>
  <si>
    <t>Ngwa</t>
  </si>
  <si>
    <t>Nsulu</t>
  </si>
  <si>
    <t>Orie</t>
  </si>
  <si>
    <t>St-Micheals</t>
  </si>
  <si>
    <t>Anambra</t>
  </si>
  <si>
    <t>IEM</t>
  </si>
  <si>
    <t>Marine</t>
  </si>
  <si>
    <t>Ochanja</t>
  </si>
  <si>
    <t>Onitsha</t>
  </si>
  <si>
    <t>Osakwe</t>
  </si>
  <si>
    <t>Ebonyi</t>
  </si>
  <si>
    <t>Margaret</t>
  </si>
  <si>
    <t>Enugu</t>
  </si>
  <si>
    <t>Aria</t>
  </si>
  <si>
    <t>Ogige</t>
  </si>
  <si>
    <t>Imo</t>
  </si>
  <si>
    <t>Nekede</t>
  </si>
  <si>
    <t>South-South</t>
  </si>
  <si>
    <t>Akwa-Ibom</t>
  </si>
  <si>
    <t>Akpan-Andem</t>
  </si>
  <si>
    <t>Cross-River</t>
  </si>
  <si>
    <t>Marian</t>
  </si>
  <si>
    <t>Tinapa</t>
  </si>
  <si>
    <t>Watt</t>
  </si>
  <si>
    <t>Delta</t>
  </si>
  <si>
    <t>Ibo</t>
  </si>
  <si>
    <t>Igbudu</t>
  </si>
  <si>
    <t>Warri</t>
  </si>
  <si>
    <t>Rivers</t>
  </si>
  <si>
    <t>Ogbum-Nu-Abali</t>
  </si>
  <si>
    <t>South-West</t>
  </si>
  <si>
    <t>Ekiti</t>
  </si>
  <si>
    <t>Fayose</t>
  </si>
  <si>
    <t>Old-textile</t>
  </si>
  <si>
    <t>Lagos</t>
  </si>
  <si>
    <t>Abraham-Adesanya</t>
  </si>
  <si>
    <t>Alade</t>
  </si>
  <si>
    <t>Ilupeju</t>
  </si>
  <si>
    <t>Jankara</t>
  </si>
  <si>
    <t>Ketu</t>
  </si>
  <si>
    <t>Ketu-Shopping</t>
  </si>
  <si>
    <t>Lanwason</t>
  </si>
  <si>
    <t>Oniru</t>
  </si>
  <si>
    <t>Onyingbo</t>
  </si>
  <si>
    <t>Saka-Tinubu</t>
  </si>
  <si>
    <t>Ogun</t>
  </si>
  <si>
    <t>Kuto</t>
  </si>
  <si>
    <t>Lanfenwa</t>
  </si>
  <si>
    <t>Oke-Aje</t>
  </si>
  <si>
    <t>Osun</t>
  </si>
  <si>
    <t>Obalufo</t>
  </si>
  <si>
    <t>Oyo</t>
  </si>
  <si>
    <t>Adamasingha</t>
  </si>
  <si>
    <t>Adelabu</t>
  </si>
  <si>
    <t>Okebola</t>
  </si>
  <si>
    <t>Percentage of spaces Occupied</t>
  </si>
  <si>
    <t>Market spaces</t>
  </si>
  <si>
    <t>Number of Spaces</t>
  </si>
  <si>
    <t>Number of spaces Occupied</t>
  </si>
  <si>
    <t>Number of spaces locked up</t>
  </si>
  <si>
    <t>Percentage of spaces Locked up</t>
  </si>
  <si>
    <t>Market Spaces</t>
  </si>
  <si>
    <t>Is the Occupancy less than the locked up?</t>
  </si>
  <si>
    <t>Number that are true</t>
  </si>
  <si>
    <t>Number with occupancy &lt; 35%</t>
  </si>
  <si>
    <t>Occupancy &lt; 35%</t>
  </si>
  <si>
    <t>Markets with the most spaces &lt;35% occupancy</t>
  </si>
  <si>
    <t>Marian with 25179 spaces</t>
  </si>
  <si>
    <t>Count of regions</t>
  </si>
  <si>
    <t>Grand Total</t>
  </si>
  <si>
    <t>Sum of count</t>
  </si>
  <si>
    <t>Abia Total</t>
  </si>
  <si>
    <t>Adamawa Total</t>
  </si>
  <si>
    <t>Akwa-Ibom Total</t>
  </si>
  <si>
    <t>Anambra Total</t>
  </si>
  <si>
    <t>Bauchi Total</t>
  </si>
  <si>
    <t>Benue Total</t>
  </si>
  <si>
    <t>Borno Total</t>
  </si>
  <si>
    <t>Cross-River Total</t>
  </si>
  <si>
    <t>Delta Total</t>
  </si>
  <si>
    <t>Ebonyi Total</t>
  </si>
  <si>
    <t>Ekiti Total</t>
  </si>
  <si>
    <t>Enugu Total</t>
  </si>
  <si>
    <t>FCT Total</t>
  </si>
  <si>
    <t>Gombe Total</t>
  </si>
  <si>
    <t>Imo Total</t>
  </si>
  <si>
    <t>Kaduna Total</t>
  </si>
  <si>
    <t>Kano Total</t>
  </si>
  <si>
    <t>Katsina Total</t>
  </si>
  <si>
    <t>Kogi Total</t>
  </si>
  <si>
    <t>Kwara Total</t>
  </si>
  <si>
    <t>Lagos Total</t>
  </si>
  <si>
    <t>Niger Total</t>
  </si>
  <si>
    <t>Ogun Total</t>
  </si>
  <si>
    <t>Osun Total</t>
  </si>
  <si>
    <t>Oyo Total</t>
  </si>
  <si>
    <t>Plateau Total</t>
  </si>
  <si>
    <t>Rivers Total</t>
  </si>
  <si>
    <t>Yobe Total</t>
  </si>
  <si>
    <t>North-Central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</si>
</sst>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Spaces</a:t>
            </a:r>
            <a:r>
              <a:rPr lang="en-US" baseline="0"/>
              <a:t> Occupied and Locked up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Number of spaces Occupied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Sheet3!$A$2:$A$80</c:f>
              <c:strCache>
                <c:ptCount val="79"/>
                <c:pt idx="0">
                  <c:v>Gboko-Main</c:v>
                </c:pt>
                <c:pt idx="1">
                  <c:v>Makurdi</c:v>
                </c:pt>
                <c:pt idx="2">
                  <c:v>Otukpo</c:v>
                </c:pt>
                <c:pt idx="3">
                  <c:v>Gudu</c:v>
                </c:pt>
                <c:pt idx="4">
                  <c:v>Wuye</c:v>
                </c:pt>
                <c:pt idx="5">
                  <c:v>Bariki</c:v>
                </c:pt>
                <c:pt idx="6">
                  <c:v>Ejule</c:v>
                </c:pt>
                <c:pt idx="7">
                  <c:v>Baboko</c:v>
                </c:pt>
                <c:pt idx="8">
                  <c:v>Mandate</c:v>
                </c:pt>
                <c:pt idx="9">
                  <c:v>Oja-Oba</c:v>
                </c:pt>
                <c:pt idx="10">
                  <c:v>Suleja</c:v>
                </c:pt>
                <c:pt idx="11">
                  <c:v>Building-Jos</c:v>
                </c:pt>
                <c:pt idx="12">
                  <c:v>Katako</c:v>
                </c:pt>
                <c:pt idx="13">
                  <c:v>Rukkuba</c:v>
                </c:pt>
                <c:pt idx="14">
                  <c:v>Jimeta</c:v>
                </c:pt>
                <c:pt idx="15">
                  <c:v>Central</c:v>
                </c:pt>
                <c:pt idx="16">
                  <c:v>Muda</c:v>
                </c:pt>
                <c:pt idx="17">
                  <c:v>Wunti</c:v>
                </c:pt>
                <c:pt idx="18">
                  <c:v>GSM</c:v>
                </c:pt>
                <c:pt idx="19">
                  <c:v>Babban-Kasuwa</c:v>
                </c:pt>
                <c:pt idx="20">
                  <c:v>Gombe-Main</c:v>
                </c:pt>
                <c:pt idx="21">
                  <c:v>Makera</c:v>
                </c:pt>
                <c:pt idx="22">
                  <c:v>Tshon</c:v>
                </c:pt>
                <c:pt idx="23">
                  <c:v>Potiskum</c:v>
                </c:pt>
                <c:pt idx="24">
                  <c:v>Abubakar-Gumi</c:v>
                </c:pt>
                <c:pt idx="25">
                  <c:v>Fabrics-Chenchenia</c:v>
                </c:pt>
                <c:pt idx="26">
                  <c:v>Makarfi</c:v>
                </c:pt>
                <c:pt idx="27">
                  <c:v>Panteka</c:v>
                </c:pt>
                <c:pt idx="28">
                  <c:v>Rice-Dealer</c:v>
                </c:pt>
                <c:pt idx="29">
                  <c:v>Sabongari</c:v>
                </c:pt>
                <c:pt idx="30">
                  <c:v>Tundun</c:v>
                </c:pt>
                <c:pt idx="31">
                  <c:v>Bompai</c:v>
                </c:pt>
                <c:pt idx="32">
                  <c:v>Kurmi</c:v>
                </c:pt>
                <c:pt idx="33">
                  <c:v>Sharada</c:v>
                </c:pt>
                <c:pt idx="34">
                  <c:v>Funtua</c:v>
                </c:pt>
                <c:pt idx="35">
                  <c:v>Katsina</c:v>
                </c:pt>
                <c:pt idx="36">
                  <c:v>Aba-Ekeoha</c:v>
                </c:pt>
                <c:pt idx="37">
                  <c:v>Ehere</c:v>
                </c:pt>
                <c:pt idx="38">
                  <c:v>Onuimo</c:v>
                </c:pt>
                <c:pt idx="39">
                  <c:v>Ngwa</c:v>
                </c:pt>
                <c:pt idx="40">
                  <c:v>Nsulu</c:v>
                </c:pt>
                <c:pt idx="41">
                  <c:v>Orie</c:v>
                </c:pt>
                <c:pt idx="42">
                  <c:v>St-Micheals</c:v>
                </c:pt>
                <c:pt idx="43">
                  <c:v>IEM</c:v>
                </c:pt>
                <c:pt idx="44">
                  <c:v>Marine</c:v>
                </c:pt>
                <c:pt idx="45">
                  <c:v>Ochanja</c:v>
                </c:pt>
                <c:pt idx="46">
                  <c:v>Onitsha</c:v>
                </c:pt>
                <c:pt idx="47">
                  <c:v>Osakwe</c:v>
                </c:pt>
                <c:pt idx="48">
                  <c:v>Margaret</c:v>
                </c:pt>
                <c:pt idx="49">
                  <c:v>Aria</c:v>
                </c:pt>
                <c:pt idx="50">
                  <c:v>Ogige</c:v>
                </c:pt>
                <c:pt idx="51">
                  <c:v>Nekede</c:v>
                </c:pt>
                <c:pt idx="52">
                  <c:v>Akpan-Andem</c:v>
                </c:pt>
                <c:pt idx="53">
                  <c:v>Marian</c:v>
                </c:pt>
                <c:pt idx="54">
                  <c:v>Tinapa</c:v>
                </c:pt>
                <c:pt idx="55">
                  <c:v>Watt</c:v>
                </c:pt>
                <c:pt idx="56">
                  <c:v>Ibo</c:v>
                </c:pt>
                <c:pt idx="57">
                  <c:v>Igbudu</c:v>
                </c:pt>
                <c:pt idx="58">
                  <c:v>Warri</c:v>
                </c:pt>
                <c:pt idx="59">
                  <c:v>Ogbum-Nu-Abali</c:v>
                </c:pt>
                <c:pt idx="60">
                  <c:v>Fayose</c:v>
                </c:pt>
                <c:pt idx="61">
                  <c:v>Old-textile</c:v>
                </c:pt>
                <c:pt idx="62">
                  <c:v>Abraham-Adesanya</c:v>
                </c:pt>
                <c:pt idx="63">
                  <c:v>Alade</c:v>
                </c:pt>
                <c:pt idx="64">
                  <c:v>Ilupeju</c:v>
                </c:pt>
                <c:pt idx="65">
                  <c:v>Jankara</c:v>
                </c:pt>
                <c:pt idx="66">
                  <c:v>Ketu</c:v>
                </c:pt>
                <c:pt idx="67">
                  <c:v>Ketu-Shopping</c:v>
                </c:pt>
                <c:pt idx="68">
                  <c:v>Lanwason</c:v>
                </c:pt>
                <c:pt idx="69">
                  <c:v>Oniru</c:v>
                </c:pt>
                <c:pt idx="70">
                  <c:v>Onyingbo</c:v>
                </c:pt>
                <c:pt idx="71">
                  <c:v>Saka-Tinubu</c:v>
                </c:pt>
                <c:pt idx="72">
                  <c:v>Kuto</c:v>
                </c:pt>
                <c:pt idx="73">
                  <c:v>Lanfenwa</c:v>
                </c:pt>
                <c:pt idx="74">
                  <c:v>Oke-Aje</c:v>
                </c:pt>
                <c:pt idx="75">
                  <c:v>Obalufo</c:v>
                </c:pt>
                <c:pt idx="76">
                  <c:v>Adamasingha</c:v>
                </c:pt>
                <c:pt idx="77">
                  <c:v>Adelabu</c:v>
                </c:pt>
                <c:pt idx="78">
                  <c:v>Okebola</c:v>
                </c:pt>
              </c:strCache>
            </c:strRef>
          </c:cat>
          <c:val>
            <c:numRef>
              <c:f>Sheet3!$B$2:$B$80</c:f>
              <c:numCache>
                <c:formatCode>General</c:formatCode>
                <c:ptCount val="79"/>
                <c:pt idx="0">
                  <c:v>1610</c:v>
                </c:pt>
                <c:pt idx="1">
                  <c:v>973</c:v>
                </c:pt>
                <c:pt idx="2">
                  <c:v>1373</c:v>
                </c:pt>
                <c:pt idx="3">
                  <c:v>554</c:v>
                </c:pt>
                <c:pt idx="4">
                  <c:v>522</c:v>
                </c:pt>
                <c:pt idx="5">
                  <c:v>564</c:v>
                </c:pt>
                <c:pt idx="6">
                  <c:v>206</c:v>
                </c:pt>
                <c:pt idx="7">
                  <c:v>1878</c:v>
                </c:pt>
                <c:pt idx="8">
                  <c:v>1550</c:v>
                </c:pt>
                <c:pt idx="9">
                  <c:v>1841</c:v>
                </c:pt>
                <c:pt idx="10">
                  <c:v>1066</c:v>
                </c:pt>
                <c:pt idx="11">
                  <c:v>458</c:v>
                </c:pt>
                <c:pt idx="12">
                  <c:v>2780</c:v>
                </c:pt>
                <c:pt idx="13">
                  <c:v>558</c:v>
                </c:pt>
                <c:pt idx="14">
                  <c:v>1459</c:v>
                </c:pt>
                <c:pt idx="15">
                  <c:v>926</c:v>
                </c:pt>
                <c:pt idx="16">
                  <c:v>2633</c:v>
                </c:pt>
                <c:pt idx="17">
                  <c:v>2332</c:v>
                </c:pt>
                <c:pt idx="18">
                  <c:v>349</c:v>
                </c:pt>
                <c:pt idx="19">
                  <c:v>2908</c:v>
                </c:pt>
                <c:pt idx="20">
                  <c:v>202</c:v>
                </c:pt>
                <c:pt idx="21">
                  <c:v>239</c:v>
                </c:pt>
                <c:pt idx="22">
                  <c:v>1640</c:v>
                </c:pt>
                <c:pt idx="23">
                  <c:v>4938</c:v>
                </c:pt>
                <c:pt idx="24">
                  <c:v>3327</c:v>
                </c:pt>
                <c:pt idx="25">
                  <c:v>1377</c:v>
                </c:pt>
                <c:pt idx="26">
                  <c:v>93</c:v>
                </c:pt>
                <c:pt idx="27">
                  <c:v>2338</c:v>
                </c:pt>
                <c:pt idx="28">
                  <c:v>409</c:v>
                </c:pt>
                <c:pt idx="29">
                  <c:v>5919</c:v>
                </c:pt>
                <c:pt idx="30">
                  <c:v>3375</c:v>
                </c:pt>
                <c:pt idx="31">
                  <c:v>396</c:v>
                </c:pt>
                <c:pt idx="32">
                  <c:v>3451</c:v>
                </c:pt>
                <c:pt idx="33">
                  <c:v>649</c:v>
                </c:pt>
                <c:pt idx="34">
                  <c:v>2212</c:v>
                </c:pt>
                <c:pt idx="35">
                  <c:v>3520</c:v>
                </c:pt>
                <c:pt idx="36">
                  <c:v>2927</c:v>
                </c:pt>
                <c:pt idx="37">
                  <c:v>79</c:v>
                </c:pt>
                <c:pt idx="38">
                  <c:v>1947</c:v>
                </c:pt>
                <c:pt idx="39">
                  <c:v>1654</c:v>
                </c:pt>
                <c:pt idx="40">
                  <c:v>26</c:v>
                </c:pt>
                <c:pt idx="41">
                  <c:v>35</c:v>
                </c:pt>
                <c:pt idx="42">
                  <c:v>219</c:v>
                </c:pt>
                <c:pt idx="43">
                  <c:v>508</c:v>
                </c:pt>
                <c:pt idx="44">
                  <c:v>409</c:v>
                </c:pt>
                <c:pt idx="45">
                  <c:v>2260</c:v>
                </c:pt>
                <c:pt idx="46">
                  <c:v>13703</c:v>
                </c:pt>
                <c:pt idx="47">
                  <c:v>161</c:v>
                </c:pt>
                <c:pt idx="48">
                  <c:v>1759</c:v>
                </c:pt>
                <c:pt idx="49">
                  <c:v>1598</c:v>
                </c:pt>
                <c:pt idx="50">
                  <c:v>976</c:v>
                </c:pt>
                <c:pt idx="51">
                  <c:v>194</c:v>
                </c:pt>
                <c:pt idx="52">
                  <c:v>1489</c:v>
                </c:pt>
                <c:pt idx="53">
                  <c:v>495</c:v>
                </c:pt>
                <c:pt idx="54">
                  <c:v>0</c:v>
                </c:pt>
                <c:pt idx="55">
                  <c:v>1013</c:v>
                </c:pt>
                <c:pt idx="56">
                  <c:v>73</c:v>
                </c:pt>
                <c:pt idx="57">
                  <c:v>1001</c:v>
                </c:pt>
                <c:pt idx="58">
                  <c:v>539</c:v>
                </c:pt>
                <c:pt idx="59">
                  <c:v>106</c:v>
                </c:pt>
                <c:pt idx="60">
                  <c:v>254</c:v>
                </c:pt>
                <c:pt idx="61">
                  <c:v>311</c:v>
                </c:pt>
                <c:pt idx="62">
                  <c:v>59</c:v>
                </c:pt>
                <c:pt idx="63">
                  <c:v>231</c:v>
                </c:pt>
                <c:pt idx="64">
                  <c:v>77</c:v>
                </c:pt>
                <c:pt idx="65">
                  <c:v>241</c:v>
                </c:pt>
                <c:pt idx="66">
                  <c:v>222</c:v>
                </c:pt>
                <c:pt idx="67">
                  <c:v>28</c:v>
                </c:pt>
                <c:pt idx="68">
                  <c:v>69</c:v>
                </c:pt>
                <c:pt idx="69">
                  <c:v>381</c:v>
                </c:pt>
                <c:pt idx="70">
                  <c:v>695</c:v>
                </c:pt>
                <c:pt idx="71">
                  <c:v>40</c:v>
                </c:pt>
                <c:pt idx="72">
                  <c:v>224</c:v>
                </c:pt>
                <c:pt idx="73">
                  <c:v>308</c:v>
                </c:pt>
                <c:pt idx="74">
                  <c:v>1669</c:v>
                </c:pt>
                <c:pt idx="75">
                  <c:v>711</c:v>
                </c:pt>
                <c:pt idx="76">
                  <c:v>65</c:v>
                </c:pt>
                <c:pt idx="77">
                  <c:v>481</c:v>
                </c:pt>
                <c:pt idx="78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C-4536-A44E-438146E590A6}"/>
            </c:ext>
          </c:extLst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Number of spaces locked up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Sheet3!$A$2:$A$80</c:f>
              <c:strCache>
                <c:ptCount val="79"/>
                <c:pt idx="0">
                  <c:v>Gboko-Main</c:v>
                </c:pt>
                <c:pt idx="1">
                  <c:v>Makurdi</c:v>
                </c:pt>
                <c:pt idx="2">
                  <c:v>Otukpo</c:v>
                </c:pt>
                <c:pt idx="3">
                  <c:v>Gudu</c:v>
                </c:pt>
                <c:pt idx="4">
                  <c:v>Wuye</c:v>
                </c:pt>
                <c:pt idx="5">
                  <c:v>Bariki</c:v>
                </c:pt>
                <c:pt idx="6">
                  <c:v>Ejule</c:v>
                </c:pt>
                <c:pt idx="7">
                  <c:v>Baboko</c:v>
                </c:pt>
                <c:pt idx="8">
                  <c:v>Mandate</c:v>
                </c:pt>
                <c:pt idx="9">
                  <c:v>Oja-Oba</c:v>
                </c:pt>
                <c:pt idx="10">
                  <c:v>Suleja</c:v>
                </c:pt>
                <c:pt idx="11">
                  <c:v>Building-Jos</c:v>
                </c:pt>
                <c:pt idx="12">
                  <c:v>Katako</c:v>
                </c:pt>
                <c:pt idx="13">
                  <c:v>Rukkuba</c:v>
                </c:pt>
                <c:pt idx="14">
                  <c:v>Jimeta</c:v>
                </c:pt>
                <c:pt idx="15">
                  <c:v>Central</c:v>
                </c:pt>
                <c:pt idx="16">
                  <c:v>Muda</c:v>
                </c:pt>
                <c:pt idx="17">
                  <c:v>Wunti</c:v>
                </c:pt>
                <c:pt idx="18">
                  <c:v>GSM</c:v>
                </c:pt>
                <c:pt idx="19">
                  <c:v>Babban-Kasuwa</c:v>
                </c:pt>
                <c:pt idx="20">
                  <c:v>Gombe-Main</c:v>
                </c:pt>
                <c:pt idx="21">
                  <c:v>Makera</c:v>
                </c:pt>
                <c:pt idx="22">
                  <c:v>Tshon</c:v>
                </c:pt>
                <c:pt idx="23">
                  <c:v>Potiskum</c:v>
                </c:pt>
                <c:pt idx="24">
                  <c:v>Abubakar-Gumi</c:v>
                </c:pt>
                <c:pt idx="25">
                  <c:v>Fabrics-Chenchenia</c:v>
                </c:pt>
                <c:pt idx="26">
                  <c:v>Makarfi</c:v>
                </c:pt>
                <c:pt idx="27">
                  <c:v>Panteka</c:v>
                </c:pt>
                <c:pt idx="28">
                  <c:v>Rice-Dealer</c:v>
                </c:pt>
                <c:pt idx="29">
                  <c:v>Sabongari</c:v>
                </c:pt>
                <c:pt idx="30">
                  <c:v>Tundun</c:v>
                </c:pt>
                <c:pt idx="31">
                  <c:v>Bompai</c:v>
                </c:pt>
                <c:pt idx="32">
                  <c:v>Kurmi</c:v>
                </c:pt>
                <c:pt idx="33">
                  <c:v>Sharada</c:v>
                </c:pt>
                <c:pt idx="34">
                  <c:v>Funtua</c:v>
                </c:pt>
                <c:pt idx="35">
                  <c:v>Katsina</c:v>
                </c:pt>
                <c:pt idx="36">
                  <c:v>Aba-Ekeoha</c:v>
                </c:pt>
                <c:pt idx="37">
                  <c:v>Ehere</c:v>
                </c:pt>
                <c:pt idx="38">
                  <c:v>Onuimo</c:v>
                </c:pt>
                <c:pt idx="39">
                  <c:v>Ngwa</c:v>
                </c:pt>
                <c:pt idx="40">
                  <c:v>Nsulu</c:v>
                </c:pt>
                <c:pt idx="41">
                  <c:v>Orie</c:v>
                </c:pt>
                <c:pt idx="42">
                  <c:v>St-Micheals</c:v>
                </c:pt>
                <c:pt idx="43">
                  <c:v>IEM</c:v>
                </c:pt>
                <c:pt idx="44">
                  <c:v>Marine</c:v>
                </c:pt>
                <c:pt idx="45">
                  <c:v>Ochanja</c:v>
                </c:pt>
                <c:pt idx="46">
                  <c:v>Onitsha</c:v>
                </c:pt>
                <c:pt idx="47">
                  <c:v>Osakwe</c:v>
                </c:pt>
                <c:pt idx="48">
                  <c:v>Margaret</c:v>
                </c:pt>
                <c:pt idx="49">
                  <c:v>Aria</c:v>
                </c:pt>
                <c:pt idx="50">
                  <c:v>Ogige</c:v>
                </c:pt>
                <c:pt idx="51">
                  <c:v>Nekede</c:v>
                </c:pt>
                <c:pt idx="52">
                  <c:v>Akpan-Andem</c:v>
                </c:pt>
                <c:pt idx="53">
                  <c:v>Marian</c:v>
                </c:pt>
                <c:pt idx="54">
                  <c:v>Tinapa</c:v>
                </c:pt>
                <c:pt idx="55">
                  <c:v>Watt</c:v>
                </c:pt>
                <c:pt idx="56">
                  <c:v>Ibo</c:v>
                </c:pt>
                <c:pt idx="57">
                  <c:v>Igbudu</c:v>
                </c:pt>
                <c:pt idx="58">
                  <c:v>Warri</c:v>
                </c:pt>
                <c:pt idx="59">
                  <c:v>Ogbum-Nu-Abali</c:v>
                </c:pt>
                <c:pt idx="60">
                  <c:v>Fayose</c:v>
                </c:pt>
                <c:pt idx="61">
                  <c:v>Old-textile</c:v>
                </c:pt>
                <c:pt idx="62">
                  <c:v>Abraham-Adesanya</c:v>
                </c:pt>
                <c:pt idx="63">
                  <c:v>Alade</c:v>
                </c:pt>
                <c:pt idx="64">
                  <c:v>Ilupeju</c:v>
                </c:pt>
                <c:pt idx="65">
                  <c:v>Jankara</c:v>
                </c:pt>
                <c:pt idx="66">
                  <c:v>Ketu</c:v>
                </c:pt>
                <c:pt idx="67">
                  <c:v>Ketu-Shopping</c:v>
                </c:pt>
                <c:pt idx="68">
                  <c:v>Lanwason</c:v>
                </c:pt>
                <c:pt idx="69">
                  <c:v>Oniru</c:v>
                </c:pt>
                <c:pt idx="70">
                  <c:v>Onyingbo</c:v>
                </c:pt>
                <c:pt idx="71">
                  <c:v>Saka-Tinubu</c:v>
                </c:pt>
                <c:pt idx="72">
                  <c:v>Kuto</c:v>
                </c:pt>
                <c:pt idx="73">
                  <c:v>Lanfenwa</c:v>
                </c:pt>
                <c:pt idx="74">
                  <c:v>Oke-Aje</c:v>
                </c:pt>
                <c:pt idx="75">
                  <c:v>Obalufo</c:v>
                </c:pt>
                <c:pt idx="76">
                  <c:v>Adamasingha</c:v>
                </c:pt>
                <c:pt idx="77">
                  <c:v>Adelabu</c:v>
                </c:pt>
                <c:pt idx="78">
                  <c:v>Okebola</c:v>
                </c:pt>
              </c:strCache>
            </c:strRef>
          </c:cat>
          <c:val>
            <c:numRef>
              <c:f>Sheet3!$C$2:$C$80</c:f>
              <c:numCache>
                <c:formatCode>General</c:formatCode>
                <c:ptCount val="79"/>
                <c:pt idx="0">
                  <c:v>1370</c:v>
                </c:pt>
                <c:pt idx="1">
                  <c:v>1249</c:v>
                </c:pt>
                <c:pt idx="2">
                  <c:v>1331</c:v>
                </c:pt>
                <c:pt idx="3">
                  <c:v>87</c:v>
                </c:pt>
                <c:pt idx="4">
                  <c:v>593</c:v>
                </c:pt>
                <c:pt idx="5">
                  <c:v>467</c:v>
                </c:pt>
                <c:pt idx="6">
                  <c:v>137</c:v>
                </c:pt>
                <c:pt idx="7">
                  <c:v>982</c:v>
                </c:pt>
                <c:pt idx="8">
                  <c:v>210</c:v>
                </c:pt>
                <c:pt idx="9">
                  <c:v>1350</c:v>
                </c:pt>
                <c:pt idx="10">
                  <c:v>301</c:v>
                </c:pt>
                <c:pt idx="11">
                  <c:v>311</c:v>
                </c:pt>
                <c:pt idx="12">
                  <c:v>1148</c:v>
                </c:pt>
                <c:pt idx="13">
                  <c:v>1568</c:v>
                </c:pt>
                <c:pt idx="14">
                  <c:v>1611</c:v>
                </c:pt>
                <c:pt idx="15">
                  <c:v>255</c:v>
                </c:pt>
                <c:pt idx="16">
                  <c:v>1375</c:v>
                </c:pt>
                <c:pt idx="17">
                  <c:v>672</c:v>
                </c:pt>
                <c:pt idx="18">
                  <c:v>221</c:v>
                </c:pt>
                <c:pt idx="19">
                  <c:v>1006</c:v>
                </c:pt>
                <c:pt idx="20">
                  <c:v>49</c:v>
                </c:pt>
                <c:pt idx="21">
                  <c:v>53</c:v>
                </c:pt>
                <c:pt idx="22">
                  <c:v>284</c:v>
                </c:pt>
                <c:pt idx="23">
                  <c:v>63</c:v>
                </c:pt>
                <c:pt idx="24">
                  <c:v>2374</c:v>
                </c:pt>
                <c:pt idx="25">
                  <c:v>461</c:v>
                </c:pt>
                <c:pt idx="26">
                  <c:v>20</c:v>
                </c:pt>
                <c:pt idx="27">
                  <c:v>1042</c:v>
                </c:pt>
                <c:pt idx="28">
                  <c:v>219</c:v>
                </c:pt>
                <c:pt idx="29">
                  <c:v>1611</c:v>
                </c:pt>
                <c:pt idx="30">
                  <c:v>339</c:v>
                </c:pt>
                <c:pt idx="31">
                  <c:v>903</c:v>
                </c:pt>
                <c:pt idx="32">
                  <c:v>2780</c:v>
                </c:pt>
                <c:pt idx="33">
                  <c:v>494</c:v>
                </c:pt>
                <c:pt idx="34">
                  <c:v>1231</c:v>
                </c:pt>
                <c:pt idx="35">
                  <c:v>1517</c:v>
                </c:pt>
                <c:pt idx="36">
                  <c:v>640</c:v>
                </c:pt>
                <c:pt idx="37">
                  <c:v>209</c:v>
                </c:pt>
                <c:pt idx="38">
                  <c:v>1356</c:v>
                </c:pt>
                <c:pt idx="39">
                  <c:v>1460</c:v>
                </c:pt>
                <c:pt idx="40">
                  <c:v>64</c:v>
                </c:pt>
                <c:pt idx="41">
                  <c:v>396</c:v>
                </c:pt>
                <c:pt idx="42">
                  <c:v>132</c:v>
                </c:pt>
                <c:pt idx="43">
                  <c:v>86</c:v>
                </c:pt>
                <c:pt idx="44">
                  <c:v>122</c:v>
                </c:pt>
                <c:pt idx="45">
                  <c:v>517</c:v>
                </c:pt>
                <c:pt idx="46">
                  <c:v>1136</c:v>
                </c:pt>
                <c:pt idx="47">
                  <c:v>56</c:v>
                </c:pt>
                <c:pt idx="48">
                  <c:v>688</c:v>
                </c:pt>
                <c:pt idx="49">
                  <c:v>1686</c:v>
                </c:pt>
                <c:pt idx="50">
                  <c:v>795</c:v>
                </c:pt>
                <c:pt idx="51">
                  <c:v>235</c:v>
                </c:pt>
                <c:pt idx="52">
                  <c:v>1017</c:v>
                </c:pt>
                <c:pt idx="53">
                  <c:v>316</c:v>
                </c:pt>
                <c:pt idx="54">
                  <c:v>216</c:v>
                </c:pt>
                <c:pt idx="55">
                  <c:v>836</c:v>
                </c:pt>
                <c:pt idx="56">
                  <c:v>52</c:v>
                </c:pt>
                <c:pt idx="57">
                  <c:v>1255</c:v>
                </c:pt>
                <c:pt idx="58">
                  <c:v>187</c:v>
                </c:pt>
                <c:pt idx="59">
                  <c:v>51</c:v>
                </c:pt>
                <c:pt idx="60">
                  <c:v>56</c:v>
                </c:pt>
                <c:pt idx="61">
                  <c:v>172</c:v>
                </c:pt>
                <c:pt idx="62">
                  <c:v>39</c:v>
                </c:pt>
                <c:pt idx="63">
                  <c:v>37</c:v>
                </c:pt>
                <c:pt idx="64">
                  <c:v>87</c:v>
                </c:pt>
                <c:pt idx="65">
                  <c:v>126</c:v>
                </c:pt>
                <c:pt idx="66">
                  <c:v>107</c:v>
                </c:pt>
                <c:pt idx="67">
                  <c:v>20</c:v>
                </c:pt>
                <c:pt idx="68">
                  <c:v>86</c:v>
                </c:pt>
                <c:pt idx="69">
                  <c:v>171</c:v>
                </c:pt>
                <c:pt idx="70">
                  <c:v>605</c:v>
                </c:pt>
                <c:pt idx="71">
                  <c:v>30</c:v>
                </c:pt>
                <c:pt idx="72">
                  <c:v>378</c:v>
                </c:pt>
                <c:pt idx="73">
                  <c:v>311</c:v>
                </c:pt>
                <c:pt idx="74">
                  <c:v>936</c:v>
                </c:pt>
                <c:pt idx="75">
                  <c:v>44</c:v>
                </c:pt>
                <c:pt idx="76">
                  <c:v>87</c:v>
                </c:pt>
                <c:pt idx="77">
                  <c:v>438</c:v>
                </c:pt>
                <c:pt idx="78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EC-4536-A44E-438146E59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4386416"/>
        <c:axId val="244388496"/>
      </c:barChart>
      <c:catAx>
        <c:axId val="244386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388496"/>
        <c:crosses val="autoZero"/>
        <c:auto val="1"/>
        <c:lblAlgn val="ctr"/>
        <c:lblOffset val="100"/>
        <c:noMultiLvlLbl val="0"/>
      </c:catAx>
      <c:valAx>
        <c:axId val="24438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38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15838</xdr:colOff>
      <xdr:row>0</xdr:row>
      <xdr:rowOff>17100</xdr:rowOff>
    </xdr:from>
    <xdr:to>
      <xdr:col>35</xdr:col>
      <xdr:colOff>154108</xdr:colOff>
      <xdr:row>54</xdr:row>
      <xdr:rowOff>25621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36D833-B2D2-F153-AB6F-D67519861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itan Odusote" refreshedDate="44978.363884722225" createdVersion="8" refreshedVersion="8" minRefreshableVersion="3" recordCount="573" xr:uid="{00000000-000A-0000-FFFF-FFFF09000000}">
  <cacheSource type="worksheet">
    <worksheetSource ref="A1:C574" sheet="Sheet5"/>
  </cacheSource>
  <cacheFields count="3">
    <cacheField name="regions" numFmtId="0">
      <sharedItems count="6">
        <s v="North-Central"/>
        <s v="North-East"/>
        <s v="North-West"/>
        <s v="South-East"/>
        <s v="South-South"/>
        <s v="South-West"/>
      </sharedItems>
    </cacheField>
    <cacheField name="states" numFmtId="0">
      <sharedItems count="28">
        <s v="Benue"/>
        <s v="FCT"/>
        <s v="Kogi"/>
        <s v="Kwara"/>
        <s v="Niger"/>
        <s v="Plateau"/>
        <s v="Adamawa"/>
        <s v="Bauchi"/>
        <s v="Borno"/>
        <s v="Gombe"/>
        <s v="Yobe"/>
        <s v="Kaduna"/>
        <s v="Kano"/>
        <s v="Katsina"/>
        <s v="Abia"/>
        <s v="Anambra"/>
        <s v="Ebonyi"/>
        <s v="Enugu"/>
        <s v="Imo"/>
        <s v="Akwa-Ibom"/>
        <s v="Cross-River"/>
        <s v="Delta"/>
        <s v="Rivers"/>
        <s v="Ekiti"/>
        <s v="Lagos"/>
        <s v="Ogun"/>
        <s v="Osun"/>
        <s v="Oyo"/>
      </sharedItems>
    </cacheField>
    <cacheField name="market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aitan Odusote" refreshedDate="44978.365650231484" createdVersion="8" refreshedVersion="8" minRefreshableVersion="3" recordCount="573" xr:uid="{00000000-000A-0000-FFFF-FFFF10000000}">
  <cacheSource type="worksheet">
    <worksheetSource ref="A1:E574" sheet="Sheet5"/>
  </cacheSource>
  <cacheFields count="5">
    <cacheField name="regions" numFmtId="0">
      <sharedItems/>
    </cacheField>
    <cacheField name="states" numFmtId="0">
      <sharedItems count="28">
        <s v="Benue"/>
        <s v="FCT"/>
        <s v="Kogi"/>
        <s v="Kwara"/>
        <s v="Niger"/>
        <s v="Plateau"/>
        <s v="Adamawa"/>
        <s v="Bauchi"/>
        <s v="Borno"/>
        <s v="Gombe"/>
        <s v="Yobe"/>
        <s v="Kaduna"/>
        <s v="Kano"/>
        <s v="Katsina"/>
        <s v="Abia"/>
        <s v="Anambra"/>
        <s v="Ebonyi"/>
        <s v="Enugu"/>
        <s v="Imo"/>
        <s v="Akwa-Ibom"/>
        <s v="Cross-River"/>
        <s v="Delta"/>
        <s v="Rivers"/>
        <s v="Ekiti"/>
        <s v="Lagos"/>
        <s v="Ogun"/>
        <s v="Osun"/>
        <s v="Oyo"/>
      </sharedItems>
    </cacheField>
    <cacheField name="markets" numFmtId="0">
      <sharedItems count="79">
        <s v="Gboko-Main"/>
        <s v="Makurdi"/>
        <s v="Otukpo"/>
        <s v="Gudu"/>
        <s v="Wuye"/>
        <s v="Bariki"/>
        <s v="Ejule"/>
        <s v="Baboko"/>
        <s v="Mandate"/>
        <s v="Oja-Oba"/>
        <s v="Suleja"/>
        <s v="Building-Jos"/>
        <s v="Katako"/>
        <s v="Rukkuba"/>
        <s v="Jimeta"/>
        <s v="Central"/>
        <s v="Muda"/>
        <s v="Wunti"/>
        <s v="GSM"/>
        <s v="Babban-Kasuwa"/>
        <s v="Gombe-Main"/>
        <s v="Makera"/>
        <s v="Tshon"/>
        <s v="Potiskum"/>
        <s v="Abubakar-Gumi"/>
        <s v="Fabrics-Chenchenia"/>
        <s v="Makarfi"/>
        <s v="Panteka"/>
        <s v="Rice-Dealer"/>
        <s v="Sabongari"/>
        <s v="Tundun"/>
        <s v="Bompai"/>
        <s v="Kurmi"/>
        <s v="Sharada"/>
        <s v="Funtua"/>
        <s v="Katsina"/>
        <s v="Aba-Ekeoha"/>
        <s v="Ehere"/>
        <s v="Onuimo"/>
        <s v="Ngwa"/>
        <s v="Nsulu"/>
        <s v="Orie"/>
        <s v="St-Micheals"/>
        <s v="IEM"/>
        <s v="Marine"/>
        <s v="Ochanja"/>
        <s v="Onitsha"/>
        <s v="Osakwe"/>
        <s v="Margaret"/>
        <s v="Aria"/>
        <s v="Ogige"/>
        <s v="Nekede"/>
        <s v="Akpan-Andem"/>
        <s v="Marian"/>
        <s v="Tinapa"/>
        <s v="Watt"/>
        <s v="Ibo"/>
        <s v="Igbudu"/>
        <s v="Warri"/>
        <s v="Ogbum-Nu-Abali"/>
        <s v="Fayose"/>
        <s v="Old-textile"/>
        <s v="Abraham-Adesanya"/>
        <s v="Alade"/>
        <s v="Ilupeju"/>
        <s v="Jankara"/>
        <s v="Ketu"/>
        <s v="Ketu-Shopping"/>
        <s v="Lanwason"/>
        <s v="Oniru"/>
        <s v="Onyingbo"/>
        <s v="Saka-Tinubu"/>
        <s v="Kuto"/>
        <s v="Lanfenwa"/>
        <s v="Oke-Aje"/>
        <s v="Obalufo"/>
        <s v="Adamasingha"/>
        <s v="Adelabu"/>
        <s v="Okebola"/>
      </sharedItems>
    </cacheField>
    <cacheField name="occupancy" numFmtId="0">
      <sharedItems count="13">
        <s v="CHURCH"/>
        <s v="LOCKED UP"/>
        <s v="OCCUPIED"/>
        <s v="POLICE STATION"/>
        <s v="SHED"/>
        <s v="UNDER CONSTRUCTION"/>
        <s v="UNOCCUPIED"/>
        <s v="WAREHOUSE"/>
        <s v="BANK"/>
        <s v="MOSQUE"/>
        <s v="RESIDENTIAL"/>
        <s v="SCHOOL"/>
        <s v="FIRE SERVICE"/>
      </sharedItems>
    </cacheField>
    <cacheField name="count" numFmtId="0">
      <sharedItems containsSemiMixedTypes="0" containsString="0" containsNumber="1" containsInteger="1" minValue="1" maxValue="137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3">
  <r>
    <x v="0"/>
    <x v="0"/>
    <s v="Gboko-Main"/>
  </r>
  <r>
    <x v="0"/>
    <x v="0"/>
    <s v="Gboko-Main"/>
  </r>
  <r>
    <x v="0"/>
    <x v="0"/>
    <s v="Gboko-Main"/>
  </r>
  <r>
    <x v="0"/>
    <x v="0"/>
    <s v="Gboko-Main"/>
  </r>
  <r>
    <x v="0"/>
    <x v="0"/>
    <s v="Gboko-Main"/>
  </r>
  <r>
    <x v="0"/>
    <x v="0"/>
    <s v="Gboko-Main"/>
  </r>
  <r>
    <x v="0"/>
    <x v="0"/>
    <s v="Gboko-Main"/>
  </r>
  <r>
    <x v="0"/>
    <x v="0"/>
    <s v="Gboko-Main"/>
  </r>
  <r>
    <x v="0"/>
    <x v="0"/>
    <s v="Makurdi"/>
  </r>
  <r>
    <x v="0"/>
    <x v="0"/>
    <s v="Makurdi"/>
  </r>
  <r>
    <x v="0"/>
    <x v="0"/>
    <s v="Makurdi"/>
  </r>
  <r>
    <x v="0"/>
    <x v="0"/>
    <s v="Makurdi"/>
  </r>
  <r>
    <x v="0"/>
    <x v="0"/>
    <s v="Makurdi"/>
  </r>
  <r>
    <x v="0"/>
    <x v="0"/>
    <s v="Makurdi"/>
  </r>
  <r>
    <x v="0"/>
    <x v="0"/>
    <s v="Makurdi"/>
  </r>
  <r>
    <x v="0"/>
    <x v="0"/>
    <s v="Otukpo"/>
  </r>
  <r>
    <x v="0"/>
    <x v="0"/>
    <s v="Otukpo"/>
  </r>
  <r>
    <x v="0"/>
    <x v="0"/>
    <s v="Otukpo"/>
  </r>
  <r>
    <x v="0"/>
    <x v="0"/>
    <s v="Otukpo"/>
  </r>
  <r>
    <x v="0"/>
    <x v="0"/>
    <s v="Otukpo"/>
  </r>
  <r>
    <x v="0"/>
    <x v="0"/>
    <s v="Otukpo"/>
  </r>
  <r>
    <x v="0"/>
    <x v="0"/>
    <s v="Otukpo"/>
  </r>
  <r>
    <x v="0"/>
    <x v="0"/>
    <s v="Otukpo"/>
  </r>
  <r>
    <x v="0"/>
    <x v="0"/>
    <s v="Otukpo"/>
  </r>
  <r>
    <x v="0"/>
    <x v="1"/>
    <s v="Gudu"/>
  </r>
  <r>
    <x v="0"/>
    <x v="1"/>
    <s v="Gudu"/>
  </r>
  <r>
    <x v="0"/>
    <x v="1"/>
    <s v="Gudu"/>
  </r>
  <r>
    <x v="0"/>
    <x v="1"/>
    <s v="Gudu"/>
  </r>
  <r>
    <x v="0"/>
    <x v="1"/>
    <s v="Gudu"/>
  </r>
  <r>
    <x v="0"/>
    <x v="1"/>
    <s v="Gudu"/>
  </r>
  <r>
    <x v="0"/>
    <x v="1"/>
    <s v="Gudu"/>
  </r>
  <r>
    <x v="0"/>
    <x v="1"/>
    <s v="Gudu"/>
  </r>
  <r>
    <x v="0"/>
    <x v="1"/>
    <s v="Wuye"/>
  </r>
  <r>
    <x v="0"/>
    <x v="1"/>
    <s v="Wuye"/>
  </r>
  <r>
    <x v="0"/>
    <x v="1"/>
    <s v="Wuye"/>
  </r>
  <r>
    <x v="0"/>
    <x v="1"/>
    <s v="Wuye"/>
  </r>
  <r>
    <x v="0"/>
    <x v="1"/>
    <s v="Wuye"/>
  </r>
  <r>
    <x v="0"/>
    <x v="1"/>
    <s v="Wuye"/>
  </r>
  <r>
    <x v="0"/>
    <x v="2"/>
    <s v="Bariki"/>
  </r>
  <r>
    <x v="0"/>
    <x v="2"/>
    <s v="Bariki"/>
  </r>
  <r>
    <x v="0"/>
    <x v="2"/>
    <s v="Bariki"/>
  </r>
  <r>
    <x v="0"/>
    <x v="2"/>
    <s v="Bariki"/>
  </r>
  <r>
    <x v="0"/>
    <x v="2"/>
    <s v="Bariki"/>
  </r>
  <r>
    <x v="0"/>
    <x v="2"/>
    <s v="Bariki"/>
  </r>
  <r>
    <x v="0"/>
    <x v="2"/>
    <s v="Bariki"/>
  </r>
  <r>
    <x v="0"/>
    <x v="2"/>
    <s v="Ejule"/>
  </r>
  <r>
    <x v="0"/>
    <x v="2"/>
    <s v="Ejule"/>
  </r>
  <r>
    <x v="0"/>
    <x v="2"/>
    <s v="Ejule"/>
  </r>
  <r>
    <x v="0"/>
    <x v="2"/>
    <s v="Ejule"/>
  </r>
  <r>
    <x v="0"/>
    <x v="2"/>
    <s v="Ejule"/>
  </r>
  <r>
    <x v="0"/>
    <x v="2"/>
    <s v="Ejule"/>
  </r>
  <r>
    <x v="0"/>
    <x v="3"/>
    <s v="Baboko"/>
  </r>
  <r>
    <x v="0"/>
    <x v="3"/>
    <s v="Baboko"/>
  </r>
  <r>
    <x v="0"/>
    <x v="3"/>
    <s v="Baboko"/>
  </r>
  <r>
    <x v="0"/>
    <x v="3"/>
    <s v="Baboko"/>
  </r>
  <r>
    <x v="0"/>
    <x v="3"/>
    <s v="Baboko"/>
  </r>
  <r>
    <x v="0"/>
    <x v="3"/>
    <s v="Baboko"/>
  </r>
  <r>
    <x v="0"/>
    <x v="3"/>
    <s v="Baboko"/>
  </r>
  <r>
    <x v="0"/>
    <x v="3"/>
    <s v="Baboko"/>
  </r>
  <r>
    <x v="0"/>
    <x v="3"/>
    <s v="Baboko"/>
  </r>
  <r>
    <x v="0"/>
    <x v="3"/>
    <s v="Baboko"/>
  </r>
  <r>
    <x v="0"/>
    <x v="3"/>
    <s v="Mandate"/>
  </r>
  <r>
    <x v="0"/>
    <x v="3"/>
    <s v="Mandate"/>
  </r>
  <r>
    <x v="0"/>
    <x v="3"/>
    <s v="Mandate"/>
  </r>
  <r>
    <x v="0"/>
    <x v="3"/>
    <s v="Mandate"/>
  </r>
  <r>
    <x v="0"/>
    <x v="3"/>
    <s v="Mandate"/>
  </r>
  <r>
    <x v="0"/>
    <x v="3"/>
    <s v="Mandate"/>
  </r>
  <r>
    <x v="0"/>
    <x v="3"/>
    <s v="Mandate"/>
  </r>
  <r>
    <x v="0"/>
    <x v="3"/>
    <s v="Mandate"/>
  </r>
  <r>
    <x v="0"/>
    <x v="3"/>
    <s v="Mandate"/>
  </r>
  <r>
    <x v="0"/>
    <x v="3"/>
    <s v="Mandate"/>
  </r>
  <r>
    <x v="0"/>
    <x v="3"/>
    <s v="Mandate"/>
  </r>
  <r>
    <x v="0"/>
    <x v="3"/>
    <s v="Mandate"/>
  </r>
  <r>
    <x v="0"/>
    <x v="3"/>
    <s v="Oja-Oba"/>
  </r>
  <r>
    <x v="0"/>
    <x v="3"/>
    <s v="Oja-Oba"/>
  </r>
  <r>
    <x v="0"/>
    <x v="3"/>
    <s v="Oja-Oba"/>
  </r>
  <r>
    <x v="0"/>
    <x v="3"/>
    <s v="Oja-Oba"/>
  </r>
  <r>
    <x v="0"/>
    <x v="3"/>
    <s v="Oja-Oba"/>
  </r>
  <r>
    <x v="0"/>
    <x v="3"/>
    <s v="Oja-Oba"/>
  </r>
  <r>
    <x v="0"/>
    <x v="3"/>
    <s v="Oja-Oba"/>
  </r>
  <r>
    <x v="0"/>
    <x v="3"/>
    <s v="Oja-Oba"/>
  </r>
  <r>
    <x v="0"/>
    <x v="3"/>
    <s v="Oja-Oba"/>
  </r>
  <r>
    <x v="0"/>
    <x v="3"/>
    <s v="Oja-Oba"/>
  </r>
  <r>
    <x v="0"/>
    <x v="3"/>
    <s v="Oja-Oba"/>
  </r>
  <r>
    <x v="0"/>
    <x v="4"/>
    <s v="Suleja"/>
  </r>
  <r>
    <x v="0"/>
    <x v="4"/>
    <s v="Suleja"/>
  </r>
  <r>
    <x v="0"/>
    <x v="4"/>
    <s v="Suleja"/>
  </r>
  <r>
    <x v="0"/>
    <x v="4"/>
    <s v="Suleja"/>
  </r>
  <r>
    <x v="0"/>
    <x v="4"/>
    <s v="Suleja"/>
  </r>
  <r>
    <x v="0"/>
    <x v="4"/>
    <s v="Suleja"/>
  </r>
  <r>
    <x v="0"/>
    <x v="4"/>
    <s v="Suleja"/>
  </r>
  <r>
    <x v="0"/>
    <x v="4"/>
    <s v="Suleja"/>
  </r>
  <r>
    <x v="0"/>
    <x v="4"/>
    <s v="Suleja"/>
  </r>
  <r>
    <x v="0"/>
    <x v="5"/>
    <s v="Building-Jos"/>
  </r>
  <r>
    <x v="0"/>
    <x v="5"/>
    <s v="Building-Jos"/>
  </r>
  <r>
    <x v="0"/>
    <x v="5"/>
    <s v="Building-Jos"/>
  </r>
  <r>
    <x v="0"/>
    <x v="5"/>
    <s v="Building-Jos"/>
  </r>
  <r>
    <x v="0"/>
    <x v="5"/>
    <s v="Building-Jos"/>
  </r>
  <r>
    <x v="0"/>
    <x v="5"/>
    <s v="Building-Jos"/>
  </r>
  <r>
    <x v="0"/>
    <x v="5"/>
    <s v="Katako"/>
  </r>
  <r>
    <x v="0"/>
    <x v="5"/>
    <s v="Katako"/>
  </r>
  <r>
    <x v="0"/>
    <x v="5"/>
    <s v="Katako"/>
  </r>
  <r>
    <x v="0"/>
    <x v="5"/>
    <s v="Katako"/>
  </r>
  <r>
    <x v="0"/>
    <x v="5"/>
    <s v="Katako"/>
  </r>
  <r>
    <x v="0"/>
    <x v="5"/>
    <s v="Katako"/>
  </r>
  <r>
    <x v="0"/>
    <x v="5"/>
    <s v="Katako"/>
  </r>
  <r>
    <x v="0"/>
    <x v="5"/>
    <s v="Katako"/>
  </r>
  <r>
    <x v="0"/>
    <x v="5"/>
    <s v="Katako"/>
  </r>
  <r>
    <x v="0"/>
    <x v="5"/>
    <s v="Katako"/>
  </r>
  <r>
    <x v="0"/>
    <x v="5"/>
    <s v="Katako"/>
  </r>
  <r>
    <x v="0"/>
    <x v="5"/>
    <s v="Katako"/>
  </r>
  <r>
    <x v="0"/>
    <x v="5"/>
    <s v="Rukkuba"/>
  </r>
  <r>
    <x v="0"/>
    <x v="5"/>
    <s v="Rukkuba"/>
  </r>
  <r>
    <x v="0"/>
    <x v="5"/>
    <s v="Rukkuba"/>
  </r>
  <r>
    <x v="0"/>
    <x v="5"/>
    <s v="Rukkuba"/>
  </r>
  <r>
    <x v="0"/>
    <x v="5"/>
    <s v="Rukkuba"/>
  </r>
  <r>
    <x v="0"/>
    <x v="5"/>
    <s v="Rukkuba"/>
  </r>
  <r>
    <x v="0"/>
    <x v="5"/>
    <s v="Rukkuba"/>
  </r>
  <r>
    <x v="0"/>
    <x v="5"/>
    <s v="Rukkuba"/>
  </r>
  <r>
    <x v="0"/>
    <x v="5"/>
    <s v="Rukkuba"/>
  </r>
  <r>
    <x v="0"/>
    <x v="5"/>
    <s v="Rukkuba"/>
  </r>
  <r>
    <x v="1"/>
    <x v="6"/>
    <s v="Jimeta"/>
  </r>
  <r>
    <x v="1"/>
    <x v="6"/>
    <s v="Jimeta"/>
  </r>
  <r>
    <x v="1"/>
    <x v="6"/>
    <s v="Jimeta"/>
  </r>
  <r>
    <x v="1"/>
    <x v="6"/>
    <s v="Jimeta"/>
  </r>
  <r>
    <x v="1"/>
    <x v="6"/>
    <s v="Jimeta"/>
  </r>
  <r>
    <x v="1"/>
    <x v="6"/>
    <s v="Jimeta"/>
  </r>
  <r>
    <x v="1"/>
    <x v="6"/>
    <s v="Jimeta"/>
  </r>
  <r>
    <x v="1"/>
    <x v="6"/>
    <s v="Jimeta"/>
  </r>
  <r>
    <x v="1"/>
    <x v="6"/>
    <s v="Jimeta"/>
  </r>
  <r>
    <x v="1"/>
    <x v="6"/>
    <s v="Jimeta"/>
  </r>
  <r>
    <x v="1"/>
    <x v="6"/>
    <s v="Jimeta"/>
  </r>
  <r>
    <x v="1"/>
    <x v="7"/>
    <s v="Central"/>
  </r>
  <r>
    <x v="1"/>
    <x v="7"/>
    <s v="Central"/>
  </r>
  <r>
    <x v="1"/>
    <x v="7"/>
    <s v="Central"/>
  </r>
  <r>
    <x v="1"/>
    <x v="7"/>
    <s v="Central"/>
  </r>
  <r>
    <x v="1"/>
    <x v="7"/>
    <s v="Central"/>
  </r>
  <r>
    <x v="1"/>
    <x v="7"/>
    <s v="Central"/>
  </r>
  <r>
    <x v="1"/>
    <x v="7"/>
    <s v="Muda"/>
  </r>
  <r>
    <x v="1"/>
    <x v="7"/>
    <s v="Muda"/>
  </r>
  <r>
    <x v="1"/>
    <x v="7"/>
    <s v="Muda"/>
  </r>
  <r>
    <x v="1"/>
    <x v="7"/>
    <s v="Muda"/>
  </r>
  <r>
    <x v="1"/>
    <x v="7"/>
    <s v="Muda"/>
  </r>
  <r>
    <x v="1"/>
    <x v="7"/>
    <s v="Muda"/>
  </r>
  <r>
    <x v="1"/>
    <x v="7"/>
    <s v="Muda"/>
  </r>
  <r>
    <x v="1"/>
    <x v="7"/>
    <s v="Muda"/>
  </r>
  <r>
    <x v="1"/>
    <x v="7"/>
    <s v="Wunti"/>
  </r>
  <r>
    <x v="1"/>
    <x v="7"/>
    <s v="Wunti"/>
  </r>
  <r>
    <x v="1"/>
    <x v="7"/>
    <s v="Wunti"/>
  </r>
  <r>
    <x v="1"/>
    <x v="7"/>
    <s v="Wunti"/>
  </r>
  <r>
    <x v="1"/>
    <x v="7"/>
    <s v="Wunti"/>
  </r>
  <r>
    <x v="1"/>
    <x v="7"/>
    <s v="Wunti"/>
  </r>
  <r>
    <x v="1"/>
    <x v="7"/>
    <s v="Wunti"/>
  </r>
  <r>
    <x v="1"/>
    <x v="7"/>
    <s v="Wunti"/>
  </r>
  <r>
    <x v="1"/>
    <x v="7"/>
    <s v="Wunti"/>
  </r>
  <r>
    <x v="1"/>
    <x v="7"/>
    <s v="Wunti"/>
  </r>
  <r>
    <x v="1"/>
    <x v="7"/>
    <s v="Wunti"/>
  </r>
  <r>
    <x v="1"/>
    <x v="8"/>
    <s v="GSM"/>
  </r>
  <r>
    <x v="1"/>
    <x v="8"/>
    <s v="GSM"/>
  </r>
  <r>
    <x v="1"/>
    <x v="8"/>
    <s v="GSM"/>
  </r>
  <r>
    <x v="1"/>
    <x v="8"/>
    <s v="GSM"/>
  </r>
  <r>
    <x v="1"/>
    <x v="8"/>
    <s v="GSM"/>
  </r>
  <r>
    <x v="1"/>
    <x v="8"/>
    <s v="GSM"/>
  </r>
  <r>
    <x v="1"/>
    <x v="8"/>
    <s v="GSM"/>
  </r>
  <r>
    <x v="1"/>
    <x v="8"/>
    <s v="GSM"/>
  </r>
  <r>
    <x v="1"/>
    <x v="9"/>
    <s v="Babban-Kasuwa"/>
  </r>
  <r>
    <x v="1"/>
    <x v="9"/>
    <s v="Babban-Kasuwa"/>
  </r>
  <r>
    <x v="1"/>
    <x v="9"/>
    <s v="Babban-Kasuwa"/>
  </r>
  <r>
    <x v="1"/>
    <x v="9"/>
    <s v="Babban-Kasuwa"/>
  </r>
  <r>
    <x v="1"/>
    <x v="9"/>
    <s v="Babban-Kasuwa"/>
  </r>
  <r>
    <x v="1"/>
    <x v="9"/>
    <s v="Babban-Kasuwa"/>
  </r>
  <r>
    <x v="1"/>
    <x v="9"/>
    <s v="Babban-Kasuwa"/>
  </r>
  <r>
    <x v="1"/>
    <x v="9"/>
    <s v="Babban-Kasuwa"/>
  </r>
  <r>
    <x v="1"/>
    <x v="9"/>
    <s v="Gombe-Main"/>
  </r>
  <r>
    <x v="1"/>
    <x v="9"/>
    <s v="Gombe-Main"/>
  </r>
  <r>
    <x v="1"/>
    <x v="9"/>
    <s v="Gombe-Main"/>
  </r>
  <r>
    <x v="1"/>
    <x v="9"/>
    <s v="Gombe-Main"/>
  </r>
  <r>
    <x v="1"/>
    <x v="9"/>
    <s v="Gombe-Main"/>
  </r>
  <r>
    <x v="1"/>
    <x v="9"/>
    <s v="Gombe-Main"/>
  </r>
  <r>
    <x v="1"/>
    <x v="9"/>
    <s v="Makera"/>
  </r>
  <r>
    <x v="1"/>
    <x v="9"/>
    <s v="Makera"/>
  </r>
  <r>
    <x v="1"/>
    <x v="9"/>
    <s v="Makera"/>
  </r>
  <r>
    <x v="1"/>
    <x v="9"/>
    <s v="Makera"/>
  </r>
  <r>
    <x v="1"/>
    <x v="9"/>
    <s v="Makera"/>
  </r>
  <r>
    <x v="1"/>
    <x v="9"/>
    <s v="Makera"/>
  </r>
  <r>
    <x v="1"/>
    <x v="9"/>
    <s v="Makera"/>
  </r>
  <r>
    <x v="1"/>
    <x v="9"/>
    <s v="Tshon"/>
  </r>
  <r>
    <x v="1"/>
    <x v="9"/>
    <s v="Tshon"/>
  </r>
  <r>
    <x v="1"/>
    <x v="9"/>
    <s v="Tshon"/>
  </r>
  <r>
    <x v="1"/>
    <x v="9"/>
    <s v="Tshon"/>
  </r>
  <r>
    <x v="1"/>
    <x v="9"/>
    <s v="Tshon"/>
  </r>
  <r>
    <x v="1"/>
    <x v="9"/>
    <s v="Tshon"/>
  </r>
  <r>
    <x v="1"/>
    <x v="9"/>
    <s v="Tshon"/>
  </r>
  <r>
    <x v="1"/>
    <x v="9"/>
    <s v="Tshon"/>
  </r>
  <r>
    <x v="1"/>
    <x v="9"/>
    <s v="Tshon"/>
  </r>
  <r>
    <x v="1"/>
    <x v="9"/>
    <s v="Tshon"/>
  </r>
  <r>
    <x v="1"/>
    <x v="10"/>
    <s v="Potiskum"/>
  </r>
  <r>
    <x v="1"/>
    <x v="10"/>
    <s v="Potiskum"/>
  </r>
  <r>
    <x v="1"/>
    <x v="10"/>
    <s v="Potiskum"/>
  </r>
  <r>
    <x v="1"/>
    <x v="10"/>
    <s v="Potiskum"/>
  </r>
  <r>
    <x v="1"/>
    <x v="10"/>
    <s v="Potiskum"/>
  </r>
  <r>
    <x v="1"/>
    <x v="10"/>
    <s v="Potiskum"/>
  </r>
  <r>
    <x v="1"/>
    <x v="10"/>
    <s v="Potiskum"/>
  </r>
  <r>
    <x v="2"/>
    <x v="11"/>
    <s v="Abubakar-Gumi"/>
  </r>
  <r>
    <x v="2"/>
    <x v="11"/>
    <s v="Abubakar-Gumi"/>
  </r>
  <r>
    <x v="2"/>
    <x v="11"/>
    <s v="Abubakar-Gumi"/>
  </r>
  <r>
    <x v="2"/>
    <x v="11"/>
    <s v="Abubakar-Gumi"/>
  </r>
  <r>
    <x v="2"/>
    <x v="11"/>
    <s v="Abubakar-Gumi"/>
  </r>
  <r>
    <x v="2"/>
    <x v="11"/>
    <s v="Abubakar-Gumi"/>
  </r>
  <r>
    <x v="2"/>
    <x v="11"/>
    <s v="Abubakar-Gumi"/>
  </r>
  <r>
    <x v="2"/>
    <x v="11"/>
    <s v="Fabrics-Chenchenia"/>
  </r>
  <r>
    <x v="2"/>
    <x v="11"/>
    <s v="Fabrics-Chenchenia"/>
  </r>
  <r>
    <x v="2"/>
    <x v="11"/>
    <s v="Fabrics-Chenchenia"/>
  </r>
  <r>
    <x v="2"/>
    <x v="11"/>
    <s v="Fabrics-Chenchenia"/>
  </r>
  <r>
    <x v="2"/>
    <x v="11"/>
    <s v="Fabrics-Chenchenia"/>
  </r>
  <r>
    <x v="2"/>
    <x v="11"/>
    <s v="Makarfi"/>
  </r>
  <r>
    <x v="2"/>
    <x v="11"/>
    <s v="Makarfi"/>
  </r>
  <r>
    <x v="2"/>
    <x v="11"/>
    <s v="Panteka"/>
  </r>
  <r>
    <x v="2"/>
    <x v="11"/>
    <s v="Panteka"/>
  </r>
  <r>
    <x v="2"/>
    <x v="11"/>
    <s v="Panteka"/>
  </r>
  <r>
    <x v="2"/>
    <x v="11"/>
    <s v="Panteka"/>
  </r>
  <r>
    <x v="2"/>
    <x v="11"/>
    <s v="Panteka"/>
  </r>
  <r>
    <x v="2"/>
    <x v="11"/>
    <s v="Panteka"/>
  </r>
  <r>
    <x v="2"/>
    <x v="11"/>
    <s v="Panteka"/>
  </r>
  <r>
    <x v="2"/>
    <x v="11"/>
    <s v="Panteka"/>
  </r>
  <r>
    <x v="2"/>
    <x v="11"/>
    <s v="Panteka"/>
  </r>
  <r>
    <x v="2"/>
    <x v="11"/>
    <s v="Panteka"/>
  </r>
  <r>
    <x v="2"/>
    <x v="11"/>
    <s v="Rice-Dealer"/>
  </r>
  <r>
    <x v="2"/>
    <x v="11"/>
    <s v="Rice-Dealer"/>
  </r>
  <r>
    <x v="2"/>
    <x v="11"/>
    <s v="Rice-Dealer"/>
  </r>
  <r>
    <x v="2"/>
    <x v="11"/>
    <s v="Rice-Dealer"/>
  </r>
  <r>
    <x v="2"/>
    <x v="11"/>
    <s v="Rice-Dealer"/>
  </r>
  <r>
    <x v="2"/>
    <x v="11"/>
    <s v="Rice-Dealer"/>
  </r>
  <r>
    <x v="2"/>
    <x v="11"/>
    <s v="Rice-Dealer"/>
  </r>
  <r>
    <x v="2"/>
    <x v="11"/>
    <s v="Rice-Dealer"/>
  </r>
  <r>
    <x v="2"/>
    <x v="11"/>
    <s v="Sabongari"/>
  </r>
  <r>
    <x v="2"/>
    <x v="11"/>
    <s v="Sabongari"/>
  </r>
  <r>
    <x v="2"/>
    <x v="11"/>
    <s v="Sabongari"/>
  </r>
  <r>
    <x v="2"/>
    <x v="11"/>
    <s v="Sabongari"/>
  </r>
  <r>
    <x v="2"/>
    <x v="11"/>
    <s v="Sabongari"/>
  </r>
  <r>
    <x v="2"/>
    <x v="11"/>
    <s v="Sabongari"/>
  </r>
  <r>
    <x v="2"/>
    <x v="11"/>
    <s v="Sabongari"/>
  </r>
  <r>
    <x v="2"/>
    <x v="11"/>
    <s v="Sabongari"/>
  </r>
  <r>
    <x v="2"/>
    <x v="11"/>
    <s v="Sabongari"/>
  </r>
  <r>
    <x v="2"/>
    <x v="11"/>
    <s v="Sabongari"/>
  </r>
  <r>
    <x v="2"/>
    <x v="11"/>
    <s v="Sabongari"/>
  </r>
  <r>
    <x v="2"/>
    <x v="11"/>
    <s v="Sabongari"/>
  </r>
  <r>
    <x v="2"/>
    <x v="11"/>
    <s v="Tundun"/>
  </r>
  <r>
    <x v="2"/>
    <x v="11"/>
    <s v="Tundun"/>
  </r>
  <r>
    <x v="2"/>
    <x v="11"/>
    <s v="Tundun"/>
  </r>
  <r>
    <x v="2"/>
    <x v="11"/>
    <s v="Tundun"/>
  </r>
  <r>
    <x v="2"/>
    <x v="11"/>
    <s v="Tundun"/>
  </r>
  <r>
    <x v="2"/>
    <x v="11"/>
    <s v="Tundun"/>
  </r>
  <r>
    <x v="2"/>
    <x v="11"/>
    <s v="Tundun"/>
  </r>
  <r>
    <x v="2"/>
    <x v="11"/>
    <s v="Tundun"/>
  </r>
  <r>
    <x v="2"/>
    <x v="11"/>
    <s v="Tundun"/>
  </r>
  <r>
    <x v="2"/>
    <x v="11"/>
    <s v="Tundun"/>
  </r>
  <r>
    <x v="2"/>
    <x v="11"/>
    <s v="Tundun"/>
  </r>
  <r>
    <x v="2"/>
    <x v="11"/>
    <s v="Tundun"/>
  </r>
  <r>
    <x v="2"/>
    <x v="12"/>
    <s v="Bompai"/>
  </r>
  <r>
    <x v="2"/>
    <x v="12"/>
    <s v="Bompai"/>
  </r>
  <r>
    <x v="2"/>
    <x v="12"/>
    <s v="Bompai"/>
  </r>
  <r>
    <x v="2"/>
    <x v="12"/>
    <s v="Bompai"/>
  </r>
  <r>
    <x v="2"/>
    <x v="12"/>
    <s v="Bompai"/>
  </r>
  <r>
    <x v="2"/>
    <x v="12"/>
    <s v="Bompai"/>
  </r>
  <r>
    <x v="2"/>
    <x v="12"/>
    <s v="Kurmi"/>
  </r>
  <r>
    <x v="2"/>
    <x v="12"/>
    <s v="Kurmi"/>
  </r>
  <r>
    <x v="2"/>
    <x v="12"/>
    <s v="Kurmi"/>
  </r>
  <r>
    <x v="2"/>
    <x v="12"/>
    <s v="Kurmi"/>
  </r>
  <r>
    <x v="2"/>
    <x v="12"/>
    <s v="Kurmi"/>
  </r>
  <r>
    <x v="2"/>
    <x v="12"/>
    <s v="Kurmi"/>
  </r>
  <r>
    <x v="2"/>
    <x v="12"/>
    <s v="Kurmi"/>
  </r>
  <r>
    <x v="2"/>
    <x v="12"/>
    <s v="Kurmi"/>
  </r>
  <r>
    <x v="2"/>
    <x v="12"/>
    <s v="Kurmi"/>
  </r>
  <r>
    <x v="2"/>
    <x v="12"/>
    <s v="Kurmi"/>
  </r>
  <r>
    <x v="2"/>
    <x v="12"/>
    <s v="Kurmi"/>
  </r>
  <r>
    <x v="2"/>
    <x v="12"/>
    <s v="Sharada"/>
  </r>
  <r>
    <x v="2"/>
    <x v="12"/>
    <s v="Sharada"/>
  </r>
  <r>
    <x v="2"/>
    <x v="12"/>
    <s v="Sharada"/>
  </r>
  <r>
    <x v="2"/>
    <x v="12"/>
    <s v="Sharada"/>
  </r>
  <r>
    <x v="2"/>
    <x v="12"/>
    <s v="Sharada"/>
  </r>
  <r>
    <x v="2"/>
    <x v="12"/>
    <s v="Sharada"/>
  </r>
  <r>
    <x v="2"/>
    <x v="12"/>
    <s v="Sharada"/>
  </r>
  <r>
    <x v="2"/>
    <x v="12"/>
    <s v="Sharada"/>
  </r>
  <r>
    <x v="2"/>
    <x v="13"/>
    <s v="Funtua"/>
  </r>
  <r>
    <x v="2"/>
    <x v="13"/>
    <s v="Funtua"/>
  </r>
  <r>
    <x v="2"/>
    <x v="13"/>
    <s v="Funtua"/>
  </r>
  <r>
    <x v="2"/>
    <x v="13"/>
    <s v="Funtua"/>
  </r>
  <r>
    <x v="2"/>
    <x v="13"/>
    <s v="Funtua"/>
  </r>
  <r>
    <x v="2"/>
    <x v="13"/>
    <s v="Funtua"/>
  </r>
  <r>
    <x v="2"/>
    <x v="13"/>
    <s v="Funtua"/>
  </r>
  <r>
    <x v="2"/>
    <x v="13"/>
    <s v="Funtua"/>
  </r>
  <r>
    <x v="2"/>
    <x v="13"/>
    <s v="Funtua"/>
  </r>
  <r>
    <x v="2"/>
    <x v="13"/>
    <s v="Funtua"/>
  </r>
  <r>
    <x v="2"/>
    <x v="13"/>
    <s v="Katsina"/>
  </r>
  <r>
    <x v="2"/>
    <x v="13"/>
    <s v="Katsina"/>
  </r>
  <r>
    <x v="2"/>
    <x v="13"/>
    <s v="Katsina"/>
  </r>
  <r>
    <x v="2"/>
    <x v="13"/>
    <s v="Katsina"/>
  </r>
  <r>
    <x v="2"/>
    <x v="13"/>
    <s v="Katsina"/>
  </r>
  <r>
    <x v="2"/>
    <x v="13"/>
    <s v="Katsina"/>
  </r>
  <r>
    <x v="2"/>
    <x v="13"/>
    <s v="Katsina"/>
  </r>
  <r>
    <x v="2"/>
    <x v="13"/>
    <s v="Katsina"/>
  </r>
  <r>
    <x v="2"/>
    <x v="13"/>
    <s v="Katsina"/>
  </r>
  <r>
    <x v="2"/>
    <x v="13"/>
    <s v="Katsina"/>
  </r>
  <r>
    <x v="2"/>
    <x v="13"/>
    <s v="Katsina"/>
  </r>
  <r>
    <x v="3"/>
    <x v="14"/>
    <s v="Aba-Ekeoha"/>
  </r>
  <r>
    <x v="3"/>
    <x v="14"/>
    <s v="Aba-Ekeoha"/>
  </r>
  <r>
    <x v="3"/>
    <x v="14"/>
    <s v="Aba-Ekeoha"/>
  </r>
  <r>
    <x v="3"/>
    <x v="14"/>
    <s v="Aba-Ekeoha"/>
  </r>
  <r>
    <x v="3"/>
    <x v="14"/>
    <s v="Ehere"/>
  </r>
  <r>
    <x v="3"/>
    <x v="14"/>
    <s v="Ehere"/>
  </r>
  <r>
    <x v="3"/>
    <x v="14"/>
    <s v="Ehere"/>
  </r>
  <r>
    <x v="3"/>
    <x v="14"/>
    <s v="Ehere"/>
  </r>
  <r>
    <x v="3"/>
    <x v="14"/>
    <s v="Ehere"/>
  </r>
  <r>
    <x v="3"/>
    <x v="14"/>
    <s v="Ehere"/>
  </r>
  <r>
    <x v="3"/>
    <x v="14"/>
    <s v="Ehere"/>
  </r>
  <r>
    <x v="3"/>
    <x v="14"/>
    <s v="Onuimo"/>
  </r>
  <r>
    <x v="3"/>
    <x v="14"/>
    <s v="Onuimo"/>
  </r>
  <r>
    <x v="3"/>
    <x v="14"/>
    <s v="Onuimo"/>
  </r>
  <r>
    <x v="3"/>
    <x v="14"/>
    <s v="Onuimo"/>
  </r>
  <r>
    <x v="3"/>
    <x v="14"/>
    <s v="Onuimo"/>
  </r>
  <r>
    <x v="3"/>
    <x v="14"/>
    <s v="Onuimo"/>
  </r>
  <r>
    <x v="3"/>
    <x v="14"/>
    <s v="Onuimo"/>
  </r>
  <r>
    <x v="3"/>
    <x v="14"/>
    <s v="Onuimo"/>
  </r>
  <r>
    <x v="3"/>
    <x v="14"/>
    <s v="Onuimo"/>
  </r>
  <r>
    <x v="3"/>
    <x v="14"/>
    <s v="Ngwa"/>
  </r>
  <r>
    <x v="3"/>
    <x v="14"/>
    <s v="Ngwa"/>
  </r>
  <r>
    <x v="3"/>
    <x v="14"/>
    <s v="Ngwa"/>
  </r>
  <r>
    <x v="3"/>
    <x v="14"/>
    <s v="Ngwa"/>
  </r>
  <r>
    <x v="3"/>
    <x v="14"/>
    <s v="Ngwa"/>
  </r>
  <r>
    <x v="3"/>
    <x v="14"/>
    <s v="Ngwa"/>
  </r>
  <r>
    <x v="3"/>
    <x v="14"/>
    <s v="Ngwa"/>
  </r>
  <r>
    <x v="3"/>
    <x v="14"/>
    <s v="Ngwa"/>
  </r>
  <r>
    <x v="3"/>
    <x v="14"/>
    <s v="Ngwa"/>
  </r>
  <r>
    <x v="3"/>
    <x v="14"/>
    <s v="Ngwa"/>
  </r>
  <r>
    <x v="3"/>
    <x v="14"/>
    <s v="Ngwa"/>
  </r>
  <r>
    <x v="3"/>
    <x v="14"/>
    <s v="Nsulu"/>
  </r>
  <r>
    <x v="3"/>
    <x v="14"/>
    <s v="Nsulu"/>
  </r>
  <r>
    <x v="3"/>
    <x v="14"/>
    <s v="Nsulu"/>
  </r>
  <r>
    <x v="3"/>
    <x v="14"/>
    <s v="Orie"/>
  </r>
  <r>
    <x v="3"/>
    <x v="14"/>
    <s v="Orie"/>
  </r>
  <r>
    <x v="3"/>
    <x v="14"/>
    <s v="Orie"/>
  </r>
  <r>
    <x v="3"/>
    <x v="14"/>
    <s v="Orie"/>
  </r>
  <r>
    <x v="3"/>
    <x v="14"/>
    <s v="Orie"/>
  </r>
  <r>
    <x v="3"/>
    <x v="14"/>
    <s v="Orie"/>
  </r>
  <r>
    <x v="3"/>
    <x v="14"/>
    <s v="Orie"/>
  </r>
  <r>
    <x v="3"/>
    <x v="14"/>
    <s v="St-Micheals"/>
  </r>
  <r>
    <x v="3"/>
    <x v="14"/>
    <s v="St-Micheals"/>
  </r>
  <r>
    <x v="3"/>
    <x v="14"/>
    <s v="St-Micheals"/>
  </r>
  <r>
    <x v="3"/>
    <x v="14"/>
    <s v="St-Micheals"/>
  </r>
  <r>
    <x v="3"/>
    <x v="14"/>
    <s v="St-Micheals"/>
  </r>
  <r>
    <x v="3"/>
    <x v="14"/>
    <s v="St-Micheals"/>
  </r>
  <r>
    <x v="3"/>
    <x v="14"/>
    <s v="St-Micheals"/>
  </r>
  <r>
    <x v="3"/>
    <x v="14"/>
    <s v="St-Micheals"/>
  </r>
  <r>
    <x v="3"/>
    <x v="14"/>
    <s v="St-Micheals"/>
  </r>
  <r>
    <x v="3"/>
    <x v="15"/>
    <s v="IEM"/>
  </r>
  <r>
    <x v="3"/>
    <x v="15"/>
    <s v="IEM"/>
  </r>
  <r>
    <x v="3"/>
    <x v="15"/>
    <s v="IEM"/>
  </r>
  <r>
    <x v="3"/>
    <x v="15"/>
    <s v="IEM"/>
  </r>
  <r>
    <x v="3"/>
    <x v="15"/>
    <s v="IEM"/>
  </r>
  <r>
    <x v="3"/>
    <x v="15"/>
    <s v="IEM"/>
  </r>
  <r>
    <x v="3"/>
    <x v="15"/>
    <s v="Marine"/>
  </r>
  <r>
    <x v="3"/>
    <x v="15"/>
    <s v="Marine"/>
  </r>
  <r>
    <x v="3"/>
    <x v="15"/>
    <s v="Marine"/>
  </r>
  <r>
    <x v="3"/>
    <x v="15"/>
    <s v="Marine"/>
  </r>
  <r>
    <x v="3"/>
    <x v="15"/>
    <s v="Marine"/>
  </r>
  <r>
    <x v="3"/>
    <x v="15"/>
    <s v="Marine"/>
  </r>
  <r>
    <x v="3"/>
    <x v="15"/>
    <s v="Ochanja"/>
  </r>
  <r>
    <x v="3"/>
    <x v="15"/>
    <s v="Ochanja"/>
  </r>
  <r>
    <x v="3"/>
    <x v="15"/>
    <s v="Ochanja"/>
  </r>
  <r>
    <x v="3"/>
    <x v="15"/>
    <s v="Ochanja"/>
  </r>
  <r>
    <x v="3"/>
    <x v="15"/>
    <s v="Ochanja"/>
  </r>
  <r>
    <x v="3"/>
    <x v="15"/>
    <s v="Ochanja"/>
  </r>
  <r>
    <x v="3"/>
    <x v="15"/>
    <s v="Ochanja"/>
  </r>
  <r>
    <x v="3"/>
    <x v="15"/>
    <s v="Ochanja"/>
  </r>
  <r>
    <x v="3"/>
    <x v="15"/>
    <s v="Ochanja"/>
  </r>
  <r>
    <x v="3"/>
    <x v="15"/>
    <s v="Ochanja"/>
  </r>
  <r>
    <x v="3"/>
    <x v="15"/>
    <s v="Ochanja"/>
  </r>
  <r>
    <x v="3"/>
    <x v="15"/>
    <s v="Ochanja"/>
  </r>
  <r>
    <x v="3"/>
    <x v="15"/>
    <s v="Onitsha"/>
  </r>
  <r>
    <x v="3"/>
    <x v="15"/>
    <s v="Onitsha"/>
  </r>
  <r>
    <x v="3"/>
    <x v="15"/>
    <s v="Onitsha"/>
  </r>
  <r>
    <x v="3"/>
    <x v="15"/>
    <s v="Onitsha"/>
  </r>
  <r>
    <x v="3"/>
    <x v="15"/>
    <s v="Onitsha"/>
  </r>
  <r>
    <x v="3"/>
    <x v="15"/>
    <s v="Onitsha"/>
  </r>
  <r>
    <x v="3"/>
    <x v="15"/>
    <s v="Onitsha"/>
  </r>
  <r>
    <x v="3"/>
    <x v="15"/>
    <s v="Onitsha"/>
  </r>
  <r>
    <x v="3"/>
    <x v="15"/>
    <s v="Onitsha"/>
  </r>
  <r>
    <x v="3"/>
    <x v="15"/>
    <s v="Onitsha"/>
  </r>
  <r>
    <x v="3"/>
    <x v="15"/>
    <s v="Onitsha"/>
  </r>
  <r>
    <x v="3"/>
    <x v="15"/>
    <s v="Onitsha"/>
  </r>
  <r>
    <x v="3"/>
    <x v="15"/>
    <s v="Onitsha"/>
  </r>
  <r>
    <x v="3"/>
    <x v="15"/>
    <s v="Osakwe"/>
  </r>
  <r>
    <x v="3"/>
    <x v="15"/>
    <s v="Osakwe"/>
  </r>
  <r>
    <x v="3"/>
    <x v="15"/>
    <s v="Osakwe"/>
  </r>
  <r>
    <x v="3"/>
    <x v="15"/>
    <s v="Osakwe"/>
  </r>
  <r>
    <x v="3"/>
    <x v="15"/>
    <s v="Osakwe"/>
  </r>
  <r>
    <x v="3"/>
    <x v="16"/>
    <s v="Margaret"/>
  </r>
  <r>
    <x v="3"/>
    <x v="16"/>
    <s v="Margaret"/>
  </r>
  <r>
    <x v="3"/>
    <x v="16"/>
    <s v="Margaret"/>
  </r>
  <r>
    <x v="3"/>
    <x v="16"/>
    <s v="Margaret"/>
  </r>
  <r>
    <x v="3"/>
    <x v="16"/>
    <s v="Margaret"/>
  </r>
  <r>
    <x v="3"/>
    <x v="16"/>
    <s v="Margaret"/>
  </r>
  <r>
    <x v="3"/>
    <x v="16"/>
    <s v="Margaret"/>
  </r>
  <r>
    <x v="3"/>
    <x v="16"/>
    <s v="Margaret"/>
  </r>
  <r>
    <x v="3"/>
    <x v="17"/>
    <s v="Aria"/>
  </r>
  <r>
    <x v="3"/>
    <x v="17"/>
    <s v="Aria"/>
  </r>
  <r>
    <x v="3"/>
    <x v="17"/>
    <s v="Aria"/>
  </r>
  <r>
    <x v="3"/>
    <x v="17"/>
    <s v="Aria"/>
  </r>
  <r>
    <x v="3"/>
    <x v="17"/>
    <s v="Aria"/>
  </r>
  <r>
    <x v="3"/>
    <x v="17"/>
    <s v="Aria"/>
  </r>
  <r>
    <x v="3"/>
    <x v="17"/>
    <s v="Ogige"/>
  </r>
  <r>
    <x v="3"/>
    <x v="17"/>
    <s v="Ogige"/>
  </r>
  <r>
    <x v="3"/>
    <x v="17"/>
    <s v="Ogige"/>
  </r>
  <r>
    <x v="3"/>
    <x v="17"/>
    <s v="Ogige"/>
  </r>
  <r>
    <x v="3"/>
    <x v="17"/>
    <s v="Ogige"/>
  </r>
  <r>
    <x v="3"/>
    <x v="17"/>
    <s v="Ogige"/>
  </r>
  <r>
    <x v="3"/>
    <x v="17"/>
    <s v="Ogige"/>
  </r>
  <r>
    <x v="3"/>
    <x v="17"/>
    <s v="Ogige"/>
  </r>
  <r>
    <x v="3"/>
    <x v="17"/>
    <s v="Ogige"/>
  </r>
  <r>
    <x v="3"/>
    <x v="17"/>
    <s v="Ogige"/>
  </r>
  <r>
    <x v="3"/>
    <x v="18"/>
    <s v="Nekede"/>
  </r>
  <r>
    <x v="3"/>
    <x v="18"/>
    <s v="Nekede"/>
  </r>
  <r>
    <x v="3"/>
    <x v="18"/>
    <s v="Nekede"/>
  </r>
  <r>
    <x v="3"/>
    <x v="18"/>
    <s v="Nekede"/>
  </r>
  <r>
    <x v="3"/>
    <x v="18"/>
    <s v="Nekede"/>
  </r>
  <r>
    <x v="3"/>
    <x v="18"/>
    <s v="Nekede"/>
  </r>
  <r>
    <x v="4"/>
    <x v="19"/>
    <s v="Akpan-Andem"/>
  </r>
  <r>
    <x v="4"/>
    <x v="19"/>
    <s v="Akpan-Andem"/>
  </r>
  <r>
    <x v="4"/>
    <x v="19"/>
    <s v="Akpan-Andem"/>
  </r>
  <r>
    <x v="4"/>
    <x v="19"/>
    <s v="Akpan-Andem"/>
  </r>
  <r>
    <x v="4"/>
    <x v="19"/>
    <s v="Akpan-Andem"/>
  </r>
  <r>
    <x v="4"/>
    <x v="19"/>
    <s v="Akpan-Andem"/>
  </r>
  <r>
    <x v="4"/>
    <x v="19"/>
    <s v="Akpan-Andem"/>
  </r>
  <r>
    <x v="4"/>
    <x v="19"/>
    <s v="Akpan-Andem"/>
  </r>
  <r>
    <x v="4"/>
    <x v="19"/>
    <s v="Akpan-Andem"/>
  </r>
  <r>
    <x v="4"/>
    <x v="19"/>
    <s v="Akpan-Andem"/>
  </r>
  <r>
    <x v="4"/>
    <x v="20"/>
    <s v="Marian"/>
  </r>
  <r>
    <x v="4"/>
    <x v="20"/>
    <s v="Marian"/>
  </r>
  <r>
    <x v="4"/>
    <x v="20"/>
    <s v="Marian"/>
  </r>
  <r>
    <x v="4"/>
    <x v="20"/>
    <s v="Marian"/>
  </r>
  <r>
    <x v="4"/>
    <x v="20"/>
    <s v="Marian"/>
  </r>
  <r>
    <x v="4"/>
    <x v="20"/>
    <s v="Marian"/>
  </r>
  <r>
    <x v="4"/>
    <x v="20"/>
    <s v="Marian"/>
  </r>
  <r>
    <x v="4"/>
    <x v="20"/>
    <s v="Marian"/>
  </r>
  <r>
    <x v="4"/>
    <x v="20"/>
    <s v="Marian"/>
  </r>
  <r>
    <x v="4"/>
    <x v="20"/>
    <s v="Marian"/>
  </r>
  <r>
    <x v="4"/>
    <x v="20"/>
    <s v="Marian"/>
  </r>
  <r>
    <x v="4"/>
    <x v="20"/>
    <s v="Tinapa"/>
  </r>
  <r>
    <x v="4"/>
    <x v="20"/>
    <s v="Watt"/>
  </r>
  <r>
    <x v="4"/>
    <x v="20"/>
    <s v="Watt"/>
  </r>
  <r>
    <x v="4"/>
    <x v="20"/>
    <s v="Watt"/>
  </r>
  <r>
    <x v="4"/>
    <x v="20"/>
    <s v="Watt"/>
  </r>
  <r>
    <x v="4"/>
    <x v="20"/>
    <s v="Watt"/>
  </r>
  <r>
    <x v="4"/>
    <x v="20"/>
    <s v="Watt"/>
  </r>
  <r>
    <x v="4"/>
    <x v="20"/>
    <s v="Watt"/>
  </r>
  <r>
    <x v="4"/>
    <x v="20"/>
    <s v="Watt"/>
  </r>
  <r>
    <x v="4"/>
    <x v="20"/>
    <s v="Watt"/>
  </r>
  <r>
    <x v="4"/>
    <x v="20"/>
    <s v="Watt"/>
  </r>
  <r>
    <x v="4"/>
    <x v="20"/>
    <s v="Watt"/>
  </r>
  <r>
    <x v="4"/>
    <x v="20"/>
    <s v="Watt"/>
  </r>
  <r>
    <x v="4"/>
    <x v="21"/>
    <s v="Ibo"/>
  </r>
  <r>
    <x v="4"/>
    <x v="21"/>
    <s v="Ibo"/>
  </r>
  <r>
    <x v="4"/>
    <x v="21"/>
    <s v="Ibo"/>
  </r>
  <r>
    <x v="4"/>
    <x v="21"/>
    <s v="Ibo"/>
  </r>
  <r>
    <x v="4"/>
    <x v="21"/>
    <s v="Ibo"/>
  </r>
  <r>
    <x v="4"/>
    <x v="21"/>
    <s v="Igbudu"/>
  </r>
  <r>
    <x v="4"/>
    <x v="21"/>
    <s v="Igbudu"/>
  </r>
  <r>
    <x v="4"/>
    <x v="21"/>
    <s v="Igbudu"/>
  </r>
  <r>
    <x v="4"/>
    <x v="21"/>
    <s v="Igbudu"/>
  </r>
  <r>
    <x v="4"/>
    <x v="21"/>
    <s v="Igbudu"/>
  </r>
  <r>
    <x v="4"/>
    <x v="21"/>
    <s v="Igbudu"/>
  </r>
  <r>
    <x v="4"/>
    <x v="21"/>
    <s v="Warri"/>
  </r>
  <r>
    <x v="4"/>
    <x v="21"/>
    <s v="Warri"/>
  </r>
  <r>
    <x v="4"/>
    <x v="21"/>
    <s v="Warri"/>
  </r>
  <r>
    <x v="4"/>
    <x v="21"/>
    <s v="Warri"/>
  </r>
  <r>
    <x v="4"/>
    <x v="21"/>
    <s v="Warri"/>
  </r>
  <r>
    <x v="4"/>
    <x v="21"/>
    <s v="Warri"/>
  </r>
  <r>
    <x v="4"/>
    <x v="21"/>
    <s v="Warri"/>
  </r>
  <r>
    <x v="4"/>
    <x v="22"/>
    <s v="Ogbum-Nu-Abali"/>
  </r>
  <r>
    <x v="4"/>
    <x v="22"/>
    <s v="Ogbum-Nu-Abali"/>
  </r>
  <r>
    <x v="4"/>
    <x v="22"/>
    <s v="Ogbum-Nu-Abali"/>
  </r>
  <r>
    <x v="4"/>
    <x v="22"/>
    <s v="Ogbum-Nu-Abali"/>
  </r>
  <r>
    <x v="4"/>
    <x v="22"/>
    <s v="Ogbum-Nu-Abali"/>
  </r>
  <r>
    <x v="5"/>
    <x v="23"/>
    <s v="Fayose"/>
  </r>
  <r>
    <x v="5"/>
    <x v="23"/>
    <s v="Fayose"/>
  </r>
  <r>
    <x v="5"/>
    <x v="23"/>
    <s v="Fayose"/>
  </r>
  <r>
    <x v="5"/>
    <x v="23"/>
    <s v="Old-textile"/>
  </r>
  <r>
    <x v="5"/>
    <x v="23"/>
    <s v="Old-textile"/>
  </r>
  <r>
    <x v="5"/>
    <x v="23"/>
    <s v="Old-textile"/>
  </r>
  <r>
    <x v="5"/>
    <x v="24"/>
    <s v="Abraham-Adesanya"/>
  </r>
  <r>
    <x v="5"/>
    <x v="24"/>
    <s v="Abraham-Adesanya"/>
  </r>
  <r>
    <x v="5"/>
    <x v="24"/>
    <s v="Abraham-Adesanya"/>
  </r>
  <r>
    <x v="5"/>
    <x v="24"/>
    <s v="Alade"/>
  </r>
  <r>
    <x v="5"/>
    <x v="24"/>
    <s v="Alade"/>
  </r>
  <r>
    <x v="5"/>
    <x v="24"/>
    <s v="Alade"/>
  </r>
  <r>
    <x v="5"/>
    <x v="24"/>
    <s v="Ilupeju"/>
  </r>
  <r>
    <x v="5"/>
    <x v="24"/>
    <s v="Ilupeju"/>
  </r>
  <r>
    <x v="5"/>
    <x v="24"/>
    <s v="Ilupeju"/>
  </r>
  <r>
    <x v="5"/>
    <x v="24"/>
    <s v="Jankara"/>
  </r>
  <r>
    <x v="5"/>
    <x v="24"/>
    <s v="Jankara"/>
  </r>
  <r>
    <x v="5"/>
    <x v="24"/>
    <s v="Jankara"/>
  </r>
  <r>
    <x v="5"/>
    <x v="24"/>
    <s v="Jankara"/>
  </r>
  <r>
    <x v="5"/>
    <x v="24"/>
    <s v="Jankara"/>
  </r>
  <r>
    <x v="5"/>
    <x v="24"/>
    <s v="Jankara"/>
  </r>
  <r>
    <x v="5"/>
    <x v="24"/>
    <s v="Jankara"/>
  </r>
  <r>
    <x v="5"/>
    <x v="24"/>
    <s v="Jankara"/>
  </r>
  <r>
    <x v="5"/>
    <x v="24"/>
    <s v="Jankara"/>
  </r>
  <r>
    <x v="5"/>
    <x v="24"/>
    <s v="Ketu"/>
  </r>
  <r>
    <x v="5"/>
    <x v="24"/>
    <s v="Ketu"/>
  </r>
  <r>
    <x v="5"/>
    <x v="24"/>
    <s v="Ketu"/>
  </r>
  <r>
    <x v="5"/>
    <x v="24"/>
    <s v="Ketu"/>
  </r>
  <r>
    <x v="5"/>
    <x v="24"/>
    <s v="Ketu"/>
  </r>
  <r>
    <x v="5"/>
    <x v="24"/>
    <s v="Ketu-Shopping"/>
  </r>
  <r>
    <x v="5"/>
    <x v="24"/>
    <s v="Ketu-Shopping"/>
  </r>
  <r>
    <x v="5"/>
    <x v="24"/>
    <s v="Ketu-Shopping"/>
  </r>
  <r>
    <x v="5"/>
    <x v="24"/>
    <s v="Lanwason"/>
  </r>
  <r>
    <x v="5"/>
    <x v="24"/>
    <s v="Lanwason"/>
  </r>
  <r>
    <x v="5"/>
    <x v="24"/>
    <s v="Lanwason"/>
  </r>
  <r>
    <x v="5"/>
    <x v="24"/>
    <s v="Lanwason"/>
  </r>
  <r>
    <x v="5"/>
    <x v="24"/>
    <s v="Lanwason"/>
  </r>
  <r>
    <x v="5"/>
    <x v="24"/>
    <s v="Lanwason"/>
  </r>
  <r>
    <x v="5"/>
    <x v="24"/>
    <s v="Lanwason"/>
  </r>
  <r>
    <x v="5"/>
    <x v="24"/>
    <s v="Oniru"/>
  </r>
  <r>
    <x v="5"/>
    <x v="24"/>
    <s v="Oniru"/>
  </r>
  <r>
    <x v="5"/>
    <x v="24"/>
    <s v="Oniru"/>
  </r>
  <r>
    <x v="5"/>
    <x v="24"/>
    <s v="Oniru"/>
  </r>
  <r>
    <x v="5"/>
    <x v="24"/>
    <s v="Onyingbo"/>
  </r>
  <r>
    <x v="5"/>
    <x v="24"/>
    <s v="Onyingbo"/>
  </r>
  <r>
    <x v="5"/>
    <x v="24"/>
    <s v="Onyingbo"/>
  </r>
  <r>
    <x v="5"/>
    <x v="24"/>
    <s v="Onyingbo"/>
  </r>
  <r>
    <x v="5"/>
    <x v="24"/>
    <s v="Onyingbo"/>
  </r>
  <r>
    <x v="5"/>
    <x v="24"/>
    <s v="Onyingbo"/>
  </r>
  <r>
    <x v="5"/>
    <x v="24"/>
    <s v="Saka-Tinubu"/>
  </r>
  <r>
    <x v="5"/>
    <x v="24"/>
    <s v="Saka-Tinubu"/>
  </r>
  <r>
    <x v="5"/>
    <x v="24"/>
    <s v="Saka-Tinubu"/>
  </r>
  <r>
    <x v="5"/>
    <x v="24"/>
    <s v="Saka-Tinubu"/>
  </r>
  <r>
    <x v="5"/>
    <x v="25"/>
    <s v="Kuto"/>
  </r>
  <r>
    <x v="5"/>
    <x v="25"/>
    <s v="Kuto"/>
  </r>
  <r>
    <x v="5"/>
    <x v="25"/>
    <s v="Kuto"/>
  </r>
  <r>
    <x v="5"/>
    <x v="25"/>
    <s v="Kuto"/>
  </r>
  <r>
    <x v="5"/>
    <x v="25"/>
    <s v="Kuto"/>
  </r>
  <r>
    <x v="5"/>
    <x v="25"/>
    <s v="Lanfenwa"/>
  </r>
  <r>
    <x v="5"/>
    <x v="25"/>
    <s v="Lanfenwa"/>
  </r>
  <r>
    <x v="5"/>
    <x v="25"/>
    <s v="Lanfenwa"/>
  </r>
  <r>
    <x v="5"/>
    <x v="25"/>
    <s v="Lanfenwa"/>
  </r>
  <r>
    <x v="5"/>
    <x v="25"/>
    <s v="Lanfenwa"/>
  </r>
  <r>
    <x v="5"/>
    <x v="25"/>
    <s v="Lanfenwa"/>
  </r>
  <r>
    <x v="5"/>
    <x v="25"/>
    <s v="Lanfenwa"/>
  </r>
  <r>
    <x v="5"/>
    <x v="25"/>
    <s v="Oke-Aje"/>
  </r>
  <r>
    <x v="5"/>
    <x v="25"/>
    <s v="Oke-Aje"/>
  </r>
  <r>
    <x v="5"/>
    <x v="25"/>
    <s v="Oke-Aje"/>
  </r>
  <r>
    <x v="5"/>
    <x v="25"/>
    <s v="Oke-Aje"/>
  </r>
  <r>
    <x v="5"/>
    <x v="25"/>
    <s v="Oke-Aje"/>
  </r>
  <r>
    <x v="5"/>
    <x v="25"/>
    <s v="Oke-Aje"/>
  </r>
  <r>
    <x v="5"/>
    <x v="25"/>
    <s v="Oke-Aje"/>
  </r>
  <r>
    <x v="5"/>
    <x v="25"/>
    <s v="Oke-Aje"/>
  </r>
  <r>
    <x v="5"/>
    <x v="26"/>
    <s v="Obalufo"/>
  </r>
  <r>
    <x v="5"/>
    <x v="26"/>
    <s v="Obalufo"/>
  </r>
  <r>
    <x v="5"/>
    <x v="26"/>
    <s v="Obalufo"/>
  </r>
  <r>
    <x v="5"/>
    <x v="27"/>
    <s v="Adamasingha"/>
  </r>
  <r>
    <x v="5"/>
    <x v="27"/>
    <s v="Adamasingha"/>
  </r>
  <r>
    <x v="5"/>
    <x v="27"/>
    <s v="Adelabu"/>
  </r>
  <r>
    <x v="5"/>
    <x v="27"/>
    <s v="Adelabu"/>
  </r>
  <r>
    <x v="5"/>
    <x v="27"/>
    <s v="Adelabu"/>
  </r>
  <r>
    <x v="5"/>
    <x v="27"/>
    <s v="Adelabu"/>
  </r>
  <r>
    <x v="5"/>
    <x v="27"/>
    <s v="Adelabu"/>
  </r>
  <r>
    <x v="5"/>
    <x v="27"/>
    <s v="Adelabu"/>
  </r>
  <r>
    <x v="5"/>
    <x v="27"/>
    <s v="Okebola"/>
  </r>
  <r>
    <x v="5"/>
    <x v="27"/>
    <s v="Okebola"/>
  </r>
  <r>
    <x v="5"/>
    <x v="27"/>
    <s v="Okebola"/>
  </r>
  <r>
    <x v="5"/>
    <x v="27"/>
    <s v="Okebola"/>
  </r>
  <r>
    <x v="5"/>
    <x v="27"/>
    <s v="Okebol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3">
  <r>
    <s v="North-Central"/>
    <x v="0"/>
    <x v="0"/>
    <x v="0"/>
    <n v="1"/>
  </r>
  <r>
    <s v="North-Central"/>
    <x v="0"/>
    <x v="0"/>
    <x v="1"/>
    <n v="1370"/>
  </r>
  <r>
    <s v="North-Central"/>
    <x v="0"/>
    <x v="0"/>
    <x v="2"/>
    <n v="1610"/>
  </r>
  <r>
    <s v="North-Central"/>
    <x v="0"/>
    <x v="0"/>
    <x v="3"/>
    <n v="1"/>
  </r>
  <r>
    <s v="North-Central"/>
    <x v="0"/>
    <x v="0"/>
    <x v="4"/>
    <n v="59"/>
  </r>
  <r>
    <s v="North-Central"/>
    <x v="0"/>
    <x v="0"/>
    <x v="5"/>
    <n v="4"/>
  </r>
  <r>
    <s v="North-Central"/>
    <x v="0"/>
    <x v="0"/>
    <x v="6"/>
    <n v="87"/>
  </r>
  <r>
    <s v="North-Central"/>
    <x v="0"/>
    <x v="0"/>
    <x v="7"/>
    <n v="25"/>
  </r>
  <r>
    <s v="North-Central"/>
    <x v="0"/>
    <x v="1"/>
    <x v="8"/>
    <n v="2"/>
  </r>
  <r>
    <s v="North-Central"/>
    <x v="0"/>
    <x v="1"/>
    <x v="1"/>
    <n v="1249"/>
  </r>
  <r>
    <s v="North-Central"/>
    <x v="0"/>
    <x v="1"/>
    <x v="2"/>
    <n v="973"/>
  </r>
  <r>
    <s v="North-Central"/>
    <x v="0"/>
    <x v="1"/>
    <x v="4"/>
    <n v="73"/>
  </r>
  <r>
    <s v="North-Central"/>
    <x v="0"/>
    <x v="1"/>
    <x v="5"/>
    <n v="375"/>
  </r>
  <r>
    <s v="North-Central"/>
    <x v="0"/>
    <x v="1"/>
    <x v="6"/>
    <n v="187"/>
  </r>
  <r>
    <s v="North-Central"/>
    <x v="0"/>
    <x v="1"/>
    <x v="7"/>
    <n v="2"/>
  </r>
  <r>
    <s v="North-Central"/>
    <x v="0"/>
    <x v="2"/>
    <x v="8"/>
    <n v="2"/>
  </r>
  <r>
    <s v="North-Central"/>
    <x v="0"/>
    <x v="2"/>
    <x v="1"/>
    <n v="1331"/>
  </r>
  <r>
    <s v="North-Central"/>
    <x v="0"/>
    <x v="2"/>
    <x v="9"/>
    <n v="2"/>
  </r>
  <r>
    <s v="North-Central"/>
    <x v="0"/>
    <x v="2"/>
    <x v="2"/>
    <n v="1373"/>
  </r>
  <r>
    <s v="North-Central"/>
    <x v="0"/>
    <x v="2"/>
    <x v="10"/>
    <n v="2"/>
  </r>
  <r>
    <s v="North-Central"/>
    <x v="0"/>
    <x v="2"/>
    <x v="4"/>
    <n v="5"/>
  </r>
  <r>
    <s v="North-Central"/>
    <x v="0"/>
    <x v="2"/>
    <x v="5"/>
    <n v="1043"/>
  </r>
  <r>
    <s v="North-Central"/>
    <x v="0"/>
    <x v="2"/>
    <x v="6"/>
    <n v="59"/>
  </r>
  <r>
    <s v="North-Central"/>
    <x v="0"/>
    <x v="2"/>
    <x v="7"/>
    <n v="12"/>
  </r>
  <r>
    <s v="North-Central"/>
    <x v="1"/>
    <x v="3"/>
    <x v="8"/>
    <n v="2"/>
  </r>
  <r>
    <s v="North-Central"/>
    <x v="1"/>
    <x v="3"/>
    <x v="0"/>
    <n v="1"/>
  </r>
  <r>
    <s v="North-Central"/>
    <x v="1"/>
    <x v="3"/>
    <x v="1"/>
    <n v="87"/>
  </r>
  <r>
    <s v="North-Central"/>
    <x v="1"/>
    <x v="3"/>
    <x v="9"/>
    <n v="1"/>
  </r>
  <r>
    <s v="North-Central"/>
    <x v="1"/>
    <x v="3"/>
    <x v="2"/>
    <n v="554"/>
  </r>
  <r>
    <s v="North-Central"/>
    <x v="1"/>
    <x v="3"/>
    <x v="3"/>
    <n v="1"/>
  </r>
  <r>
    <s v="North-Central"/>
    <x v="1"/>
    <x v="3"/>
    <x v="6"/>
    <n v="3"/>
  </r>
  <r>
    <s v="North-Central"/>
    <x v="1"/>
    <x v="3"/>
    <x v="7"/>
    <n v="39"/>
  </r>
  <r>
    <s v="North-Central"/>
    <x v="1"/>
    <x v="4"/>
    <x v="1"/>
    <n v="593"/>
  </r>
  <r>
    <s v="North-Central"/>
    <x v="1"/>
    <x v="4"/>
    <x v="2"/>
    <n v="522"/>
  </r>
  <r>
    <s v="North-Central"/>
    <x v="1"/>
    <x v="4"/>
    <x v="4"/>
    <n v="2"/>
  </r>
  <r>
    <s v="North-Central"/>
    <x v="1"/>
    <x v="4"/>
    <x v="5"/>
    <n v="14"/>
  </r>
  <r>
    <s v="North-Central"/>
    <x v="1"/>
    <x v="4"/>
    <x v="6"/>
    <n v="419"/>
  </r>
  <r>
    <s v="North-Central"/>
    <x v="1"/>
    <x v="4"/>
    <x v="7"/>
    <n v="9"/>
  </r>
  <r>
    <s v="North-Central"/>
    <x v="2"/>
    <x v="5"/>
    <x v="1"/>
    <n v="467"/>
  </r>
  <r>
    <s v="North-Central"/>
    <x v="2"/>
    <x v="5"/>
    <x v="9"/>
    <n v="3"/>
  </r>
  <r>
    <s v="North-Central"/>
    <x v="2"/>
    <x v="5"/>
    <x v="2"/>
    <n v="564"/>
  </r>
  <r>
    <s v="North-Central"/>
    <x v="2"/>
    <x v="5"/>
    <x v="10"/>
    <n v="1"/>
  </r>
  <r>
    <s v="North-Central"/>
    <x v="2"/>
    <x v="5"/>
    <x v="5"/>
    <n v="4"/>
  </r>
  <r>
    <s v="North-Central"/>
    <x v="2"/>
    <x v="5"/>
    <x v="6"/>
    <n v="48"/>
  </r>
  <r>
    <s v="North-Central"/>
    <x v="2"/>
    <x v="5"/>
    <x v="7"/>
    <n v="22"/>
  </r>
  <r>
    <s v="North-Central"/>
    <x v="2"/>
    <x v="6"/>
    <x v="1"/>
    <n v="137"/>
  </r>
  <r>
    <s v="North-Central"/>
    <x v="2"/>
    <x v="6"/>
    <x v="2"/>
    <n v="206"/>
  </r>
  <r>
    <s v="North-Central"/>
    <x v="2"/>
    <x v="6"/>
    <x v="11"/>
    <n v="2"/>
  </r>
  <r>
    <s v="North-Central"/>
    <x v="2"/>
    <x v="6"/>
    <x v="5"/>
    <n v="1"/>
  </r>
  <r>
    <s v="North-Central"/>
    <x v="2"/>
    <x v="6"/>
    <x v="6"/>
    <n v="486"/>
  </r>
  <r>
    <s v="North-Central"/>
    <x v="2"/>
    <x v="6"/>
    <x v="7"/>
    <n v="3"/>
  </r>
  <r>
    <s v="North-Central"/>
    <x v="3"/>
    <x v="7"/>
    <x v="8"/>
    <n v="2"/>
  </r>
  <r>
    <s v="North-Central"/>
    <x v="3"/>
    <x v="7"/>
    <x v="1"/>
    <n v="982"/>
  </r>
  <r>
    <s v="North-Central"/>
    <x v="3"/>
    <x v="7"/>
    <x v="9"/>
    <n v="3"/>
  </r>
  <r>
    <s v="North-Central"/>
    <x v="3"/>
    <x v="7"/>
    <x v="2"/>
    <n v="1878"/>
  </r>
  <r>
    <s v="North-Central"/>
    <x v="3"/>
    <x v="7"/>
    <x v="3"/>
    <n v="1"/>
  </r>
  <r>
    <s v="North-Central"/>
    <x v="3"/>
    <x v="7"/>
    <x v="11"/>
    <n v="1"/>
  </r>
  <r>
    <s v="North-Central"/>
    <x v="3"/>
    <x v="7"/>
    <x v="4"/>
    <n v="1"/>
  </r>
  <r>
    <s v="North-Central"/>
    <x v="3"/>
    <x v="7"/>
    <x v="5"/>
    <n v="25"/>
  </r>
  <r>
    <s v="North-Central"/>
    <x v="3"/>
    <x v="7"/>
    <x v="6"/>
    <n v="64"/>
  </r>
  <r>
    <s v="North-Central"/>
    <x v="3"/>
    <x v="7"/>
    <x v="7"/>
    <n v="105"/>
  </r>
  <r>
    <s v="North-Central"/>
    <x v="3"/>
    <x v="8"/>
    <x v="8"/>
    <n v="3"/>
  </r>
  <r>
    <s v="North-Central"/>
    <x v="3"/>
    <x v="8"/>
    <x v="12"/>
    <n v="2"/>
  </r>
  <r>
    <s v="North-Central"/>
    <x v="3"/>
    <x v="8"/>
    <x v="1"/>
    <n v="210"/>
  </r>
  <r>
    <s v="North-Central"/>
    <x v="3"/>
    <x v="8"/>
    <x v="9"/>
    <n v="5"/>
  </r>
  <r>
    <s v="North-Central"/>
    <x v="3"/>
    <x v="8"/>
    <x v="2"/>
    <n v="1550"/>
  </r>
  <r>
    <s v="North-Central"/>
    <x v="3"/>
    <x v="8"/>
    <x v="3"/>
    <n v="2"/>
  </r>
  <r>
    <s v="North-Central"/>
    <x v="3"/>
    <x v="8"/>
    <x v="10"/>
    <n v="9"/>
  </r>
  <r>
    <s v="North-Central"/>
    <x v="3"/>
    <x v="8"/>
    <x v="11"/>
    <n v="3"/>
  </r>
  <r>
    <s v="North-Central"/>
    <x v="3"/>
    <x v="8"/>
    <x v="4"/>
    <n v="54"/>
  </r>
  <r>
    <s v="North-Central"/>
    <x v="3"/>
    <x v="8"/>
    <x v="5"/>
    <n v="56"/>
  </r>
  <r>
    <s v="North-Central"/>
    <x v="3"/>
    <x v="8"/>
    <x v="6"/>
    <n v="513"/>
  </r>
  <r>
    <s v="North-Central"/>
    <x v="3"/>
    <x v="8"/>
    <x v="7"/>
    <n v="203"/>
  </r>
  <r>
    <s v="North-Central"/>
    <x v="3"/>
    <x v="9"/>
    <x v="8"/>
    <n v="2"/>
  </r>
  <r>
    <s v="North-Central"/>
    <x v="3"/>
    <x v="9"/>
    <x v="0"/>
    <n v="1"/>
  </r>
  <r>
    <s v="North-Central"/>
    <x v="3"/>
    <x v="9"/>
    <x v="1"/>
    <n v="1350"/>
  </r>
  <r>
    <s v="North-Central"/>
    <x v="3"/>
    <x v="9"/>
    <x v="9"/>
    <n v="10"/>
  </r>
  <r>
    <s v="North-Central"/>
    <x v="3"/>
    <x v="9"/>
    <x v="2"/>
    <n v="1841"/>
  </r>
  <r>
    <s v="North-Central"/>
    <x v="3"/>
    <x v="9"/>
    <x v="3"/>
    <n v="1"/>
  </r>
  <r>
    <s v="North-Central"/>
    <x v="3"/>
    <x v="9"/>
    <x v="10"/>
    <n v="51"/>
  </r>
  <r>
    <s v="North-Central"/>
    <x v="3"/>
    <x v="9"/>
    <x v="4"/>
    <n v="3"/>
  </r>
  <r>
    <s v="North-Central"/>
    <x v="3"/>
    <x v="9"/>
    <x v="5"/>
    <n v="287"/>
  </r>
  <r>
    <s v="North-Central"/>
    <x v="3"/>
    <x v="9"/>
    <x v="6"/>
    <n v="239"/>
  </r>
  <r>
    <s v="North-Central"/>
    <x v="3"/>
    <x v="9"/>
    <x v="7"/>
    <n v="17"/>
  </r>
  <r>
    <s v="North-Central"/>
    <x v="4"/>
    <x v="10"/>
    <x v="8"/>
    <n v="1"/>
  </r>
  <r>
    <s v="North-Central"/>
    <x v="4"/>
    <x v="10"/>
    <x v="1"/>
    <n v="301"/>
  </r>
  <r>
    <s v="North-Central"/>
    <x v="4"/>
    <x v="10"/>
    <x v="9"/>
    <n v="1"/>
  </r>
  <r>
    <s v="North-Central"/>
    <x v="4"/>
    <x v="10"/>
    <x v="2"/>
    <n v="1066"/>
  </r>
  <r>
    <s v="North-Central"/>
    <x v="4"/>
    <x v="10"/>
    <x v="3"/>
    <n v="1"/>
  </r>
  <r>
    <s v="North-Central"/>
    <x v="4"/>
    <x v="10"/>
    <x v="10"/>
    <n v="1"/>
  </r>
  <r>
    <s v="North-Central"/>
    <x v="4"/>
    <x v="10"/>
    <x v="5"/>
    <n v="37"/>
  </r>
  <r>
    <s v="North-Central"/>
    <x v="4"/>
    <x v="10"/>
    <x v="6"/>
    <n v="107"/>
  </r>
  <r>
    <s v="North-Central"/>
    <x v="4"/>
    <x v="10"/>
    <x v="7"/>
    <n v="9"/>
  </r>
  <r>
    <s v="North-Central"/>
    <x v="5"/>
    <x v="11"/>
    <x v="1"/>
    <n v="311"/>
  </r>
  <r>
    <s v="North-Central"/>
    <x v="5"/>
    <x v="11"/>
    <x v="2"/>
    <n v="458"/>
  </r>
  <r>
    <s v="North-Central"/>
    <x v="5"/>
    <x v="11"/>
    <x v="10"/>
    <n v="1"/>
  </r>
  <r>
    <s v="North-Central"/>
    <x v="5"/>
    <x v="11"/>
    <x v="5"/>
    <n v="4"/>
  </r>
  <r>
    <s v="North-Central"/>
    <x v="5"/>
    <x v="11"/>
    <x v="6"/>
    <n v="60"/>
  </r>
  <r>
    <s v="North-Central"/>
    <x v="5"/>
    <x v="11"/>
    <x v="7"/>
    <n v="19"/>
  </r>
  <r>
    <s v="North-Central"/>
    <x v="5"/>
    <x v="12"/>
    <x v="8"/>
    <n v="3"/>
  </r>
  <r>
    <s v="North-Central"/>
    <x v="5"/>
    <x v="12"/>
    <x v="0"/>
    <n v="2"/>
  </r>
  <r>
    <s v="North-Central"/>
    <x v="5"/>
    <x v="12"/>
    <x v="1"/>
    <n v="1148"/>
  </r>
  <r>
    <s v="North-Central"/>
    <x v="5"/>
    <x v="12"/>
    <x v="9"/>
    <n v="11"/>
  </r>
  <r>
    <s v="North-Central"/>
    <x v="5"/>
    <x v="12"/>
    <x v="2"/>
    <n v="2780"/>
  </r>
  <r>
    <s v="North-Central"/>
    <x v="5"/>
    <x v="12"/>
    <x v="3"/>
    <n v="2"/>
  </r>
  <r>
    <s v="North-Central"/>
    <x v="5"/>
    <x v="12"/>
    <x v="10"/>
    <n v="2"/>
  </r>
  <r>
    <s v="North-Central"/>
    <x v="5"/>
    <x v="12"/>
    <x v="11"/>
    <n v="3"/>
  </r>
  <r>
    <s v="North-Central"/>
    <x v="5"/>
    <x v="12"/>
    <x v="4"/>
    <n v="44"/>
  </r>
  <r>
    <s v="North-Central"/>
    <x v="5"/>
    <x v="12"/>
    <x v="5"/>
    <n v="41"/>
  </r>
  <r>
    <s v="North-Central"/>
    <x v="5"/>
    <x v="12"/>
    <x v="6"/>
    <n v="184"/>
  </r>
  <r>
    <s v="North-Central"/>
    <x v="5"/>
    <x v="12"/>
    <x v="7"/>
    <n v="46"/>
  </r>
  <r>
    <s v="North-Central"/>
    <x v="5"/>
    <x v="13"/>
    <x v="8"/>
    <n v="1"/>
  </r>
  <r>
    <s v="North-Central"/>
    <x v="5"/>
    <x v="13"/>
    <x v="0"/>
    <n v="1"/>
  </r>
  <r>
    <s v="North-Central"/>
    <x v="5"/>
    <x v="13"/>
    <x v="12"/>
    <n v="1"/>
  </r>
  <r>
    <s v="North-Central"/>
    <x v="5"/>
    <x v="13"/>
    <x v="1"/>
    <n v="1568"/>
  </r>
  <r>
    <s v="North-Central"/>
    <x v="5"/>
    <x v="13"/>
    <x v="2"/>
    <n v="558"/>
  </r>
  <r>
    <s v="North-Central"/>
    <x v="5"/>
    <x v="13"/>
    <x v="3"/>
    <n v="1"/>
  </r>
  <r>
    <s v="North-Central"/>
    <x v="5"/>
    <x v="13"/>
    <x v="11"/>
    <n v="2"/>
  </r>
  <r>
    <s v="North-Central"/>
    <x v="5"/>
    <x v="13"/>
    <x v="4"/>
    <n v="1"/>
  </r>
  <r>
    <s v="North-Central"/>
    <x v="5"/>
    <x v="13"/>
    <x v="6"/>
    <n v="974"/>
  </r>
  <r>
    <s v="North-Central"/>
    <x v="5"/>
    <x v="13"/>
    <x v="7"/>
    <n v="12"/>
  </r>
  <r>
    <s v="North-East"/>
    <x v="6"/>
    <x v="14"/>
    <x v="8"/>
    <n v="1"/>
  </r>
  <r>
    <s v="North-East"/>
    <x v="6"/>
    <x v="14"/>
    <x v="12"/>
    <n v="1"/>
  </r>
  <r>
    <s v="North-East"/>
    <x v="6"/>
    <x v="14"/>
    <x v="1"/>
    <n v="1611"/>
  </r>
  <r>
    <s v="North-East"/>
    <x v="6"/>
    <x v="14"/>
    <x v="9"/>
    <n v="2"/>
  </r>
  <r>
    <s v="North-East"/>
    <x v="6"/>
    <x v="14"/>
    <x v="2"/>
    <n v="1459"/>
  </r>
  <r>
    <s v="North-East"/>
    <x v="6"/>
    <x v="14"/>
    <x v="3"/>
    <n v="2"/>
  </r>
  <r>
    <s v="North-East"/>
    <x v="6"/>
    <x v="14"/>
    <x v="10"/>
    <n v="2"/>
  </r>
  <r>
    <s v="North-East"/>
    <x v="6"/>
    <x v="14"/>
    <x v="4"/>
    <n v="1"/>
  </r>
  <r>
    <s v="North-East"/>
    <x v="6"/>
    <x v="14"/>
    <x v="5"/>
    <n v="3"/>
  </r>
  <r>
    <s v="North-East"/>
    <x v="6"/>
    <x v="14"/>
    <x v="6"/>
    <n v="45"/>
  </r>
  <r>
    <s v="North-East"/>
    <x v="6"/>
    <x v="14"/>
    <x v="7"/>
    <n v="160"/>
  </r>
  <r>
    <s v="North-East"/>
    <x v="7"/>
    <x v="15"/>
    <x v="1"/>
    <n v="255"/>
  </r>
  <r>
    <s v="North-East"/>
    <x v="7"/>
    <x v="15"/>
    <x v="9"/>
    <n v="4"/>
  </r>
  <r>
    <s v="North-East"/>
    <x v="7"/>
    <x v="15"/>
    <x v="2"/>
    <n v="926"/>
  </r>
  <r>
    <s v="North-East"/>
    <x v="7"/>
    <x v="15"/>
    <x v="5"/>
    <n v="14"/>
  </r>
  <r>
    <s v="North-East"/>
    <x v="7"/>
    <x v="15"/>
    <x v="6"/>
    <n v="15"/>
  </r>
  <r>
    <s v="North-East"/>
    <x v="7"/>
    <x v="15"/>
    <x v="7"/>
    <n v="23"/>
  </r>
  <r>
    <s v="North-East"/>
    <x v="7"/>
    <x v="16"/>
    <x v="1"/>
    <n v="1375"/>
  </r>
  <r>
    <s v="North-East"/>
    <x v="7"/>
    <x v="16"/>
    <x v="9"/>
    <n v="26"/>
  </r>
  <r>
    <s v="North-East"/>
    <x v="7"/>
    <x v="16"/>
    <x v="2"/>
    <n v="2633"/>
  </r>
  <r>
    <s v="North-East"/>
    <x v="7"/>
    <x v="16"/>
    <x v="10"/>
    <n v="20"/>
  </r>
  <r>
    <s v="North-East"/>
    <x v="7"/>
    <x v="16"/>
    <x v="4"/>
    <n v="20"/>
  </r>
  <r>
    <s v="North-East"/>
    <x v="7"/>
    <x v="16"/>
    <x v="5"/>
    <n v="175"/>
  </r>
  <r>
    <s v="North-East"/>
    <x v="7"/>
    <x v="16"/>
    <x v="6"/>
    <n v="197"/>
  </r>
  <r>
    <s v="North-East"/>
    <x v="7"/>
    <x v="16"/>
    <x v="7"/>
    <n v="157"/>
  </r>
  <r>
    <s v="North-East"/>
    <x v="7"/>
    <x v="17"/>
    <x v="8"/>
    <n v="3"/>
  </r>
  <r>
    <s v="North-East"/>
    <x v="7"/>
    <x v="17"/>
    <x v="0"/>
    <n v="1"/>
  </r>
  <r>
    <s v="North-East"/>
    <x v="7"/>
    <x v="17"/>
    <x v="12"/>
    <n v="1"/>
  </r>
  <r>
    <s v="North-East"/>
    <x v="7"/>
    <x v="17"/>
    <x v="1"/>
    <n v="672"/>
  </r>
  <r>
    <s v="North-East"/>
    <x v="7"/>
    <x v="17"/>
    <x v="9"/>
    <n v="11"/>
  </r>
  <r>
    <s v="North-East"/>
    <x v="7"/>
    <x v="17"/>
    <x v="2"/>
    <n v="2332"/>
  </r>
  <r>
    <s v="North-East"/>
    <x v="7"/>
    <x v="17"/>
    <x v="10"/>
    <n v="10"/>
  </r>
  <r>
    <s v="North-East"/>
    <x v="7"/>
    <x v="17"/>
    <x v="4"/>
    <n v="10"/>
  </r>
  <r>
    <s v="North-East"/>
    <x v="7"/>
    <x v="17"/>
    <x v="5"/>
    <n v="360"/>
  </r>
  <r>
    <s v="North-East"/>
    <x v="7"/>
    <x v="17"/>
    <x v="6"/>
    <n v="212"/>
  </r>
  <r>
    <s v="North-East"/>
    <x v="7"/>
    <x v="17"/>
    <x v="7"/>
    <n v="53"/>
  </r>
  <r>
    <s v="North-East"/>
    <x v="8"/>
    <x v="18"/>
    <x v="1"/>
    <n v="221"/>
  </r>
  <r>
    <s v="North-East"/>
    <x v="8"/>
    <x v="18"/>
    <x v="9"/>
    <n v="1"/>
  </r>
  <r>
    <s v="North-East"/>
    <x v="8"/>
    <x v="18"/>
    <x v="2"/>
    <n v="349"/>
  </r>
  <r>
    <s v="North-East"/>
    <x v="8"/>
    <x v="18"/>
    <x v="3"/>
    <n v="2"/>
  </r>
  <r>
    <s v="North-East"/>
    <x v="8"/>
    <x v="18"/>
    <x v="10"/>
    <n v="1"/>
  </r>
  <r>
    <s v="North-East"/>
    <x v="8"/>
    <x v="18"/>
    <x v="5"/>
    <n v="25"/>
  </r>
  <r>
    <s v="North-East"/>
    <x v="8"/>
    <x v="18"/>
    <x v="6"/>
    <n v="77"/>
  </r>
  <r>
    <s v="North-East"/>
    <x v="8"/>
    <x v="18"/>
    <x v="7"/>
    <n v="1"/>
  </r>
  <r>
    <s v="North-East"/>
    <x v="9"/>
    <x v="19"/>
    <x v="1"/>
    <n v="1006"/>
  </r>
  <r>
    <s v="North-East"/>
    <x v="9"/>
    <x v="19"/>
    <x v="9"/>
    <n v="4"/>
  </r>
  <r>
    <s v="North-East"/>
    <x v="9"/>
    <x v="19"/>
    <x v="2"/>
    <n v="2908"/>
  </r>
  <r>
    <s v="North-East"/>
    <x v="9"/>
    <x v="19"/>
    <x v="10"/>
    <n v="2"/>
  </r>
  <r>
    <s v="North-East"/>
    <x v="9"/>
    <x v="19"/>
    <x v="4"/>
    <n v="29"/>
  </r>
  <r>
    <s v="North-East"/>
    <x v="9"/>
    <x v="19"/>
    <x v="5"/>
    <n v="249"/>
  </r>
  <r>
    <s v="North-East"/>
    <x v="9"/>
    <x v="19"/>
    <x v="6"/>
    <n v="118"/>
  </r>
  <r>
    <s v="North-East"/>
    <x v="9"/>
    <x v="19"/>
    <x v="7"/>
    <n v="117"/>
  </r>
  <r>
    <s v="North-East"/>
    <x v="9"/>
    <x v="20"/>
    <x v="1"/>
    <n v="49"/>
  </r>
  <r>
    <s v="North-East"/>
    <x v="9"/>
    <x v="20"/>
    <x v="2"/>
    <n v="202"/>
  </r>
  <r>
    <s v="North-East"/>
    <x v="9"/>
    <x v="20"/>
    <x v="10"/>
    <n v="1"/>
  </r>
  <r>
    <s v="North-East"/>
    <x v="9"/>
    <x v="20"/>
    <x v="5"/>
    <n v="5"/>
  </r>
  <r>
    <s v="North-East"/>
    <x v="9"/>
    <x v="20"/>
    <x v="6"/>
    <n v="30"/>
  </r>
  <r>
    <s v="North-East"/>
    <x v="9"/>
    <x v="20"/>
    <x v="7"/>
    <n v="2"/>
  </r>
  <r>
    <s v="North-East"/>
    <x v="9"/>
    <x v="21"/>
    <x v="1"/>
    <n v="53"/>
  </r>
  <r>
    <s v="North-East"/>
    <x v="9"/>
    <x v="21"/>
    <x v="9"/>
    <n v="4"/>
  </r>
  <r>
    <s v="North-East"/>
    <x v="9"/>
    <x v="21"/>
    <x v="2"/>
    <n v="239"/>
  </r>
  <r>
    <s v="North-East"/>
    <x v="9"/>
    <x v="21"/>
    <x v="4"/>
    <n v="1"/>
  </r>
  <r>
    <s v="North-East"/>
    <x v="9"/>
    <x v="21"/>
    <x v="5"/>
    <n v="18"/>
  </r>
  <r>
    <s v="North-East"/>
    <x v="9"/>
    <x v="21"/>
    <x v="6"/>
    <n v="32"/>
  </r>
  <r>
    <s v="North-East"/>
    <x v="9"/>
    <x v="21"/>
    <x v="7"/>
    <n v="2"/>
  </r>
  <r>
    <s v="North-East"/>
    <x v="9"/>
    <x v="22"/>
    <x v="8"/>
    <n v="1"/>
  </r>
  <r>
    <s v="North-East"/>
    <x v="9"/>
    <x v="22"/>
    <x v="12"/>
    <n v="1"/>
  </r>
  <r>
    <s v="North-East"/>
    <x v="9"/>
    <x v="22"/>
    <x v="1"/>
    <n v="284"/>
  </r>
  <r>
    <s v="North-East"/>
    <x v="9"/>
    <x v="22"/>
    <x v="9"/>
    <n v="7"/>
  </r>
  <r>
    <s v="North-East"/>
    <x v="9"/>
    <x v="22"/>
    <x v="2"/>
    <n v="1640"/>
  </r>
  <r>
    <s v="North-East"/>
    <x v="9"/>
    <x v="22"/>
    <x v="10"/>
    <n v="2"/>
  </r>
  <r>
    <s v="North-East"/>
    <x v="9"/>
    <x v="22"/>
    <x v="4"/>
    <n v="11"/>
  </r>
  <r>
    <s v="North-East"/>
    <x v="9"/>
    <x v="22"/>
    <x v="5"/>
    <n v="5"/>
  </r>
  <r>
    <s v="North-East"/>
    <x v="9"/>
    <x v="22"/>
    <x v="6"/>
    <n v="161"/>
  </r>
  <r>
    <s v="North-East"/>
    <x v="9"/>
    <x v="22"/>
    <x v="7"/>
    <n v="16"/>
  </r>
  <r>
    <s v="North-East"/>
    <x v="10"/>
    <x v="23"/>
    <x v="1"/>
    <n v="63"/>
  </r>
  <r>
    <s v="North-East"/>
    <x v="10"/>
    <x v="23"/>
    <x v="9"/>
    <n v="48"/>
  </r>
  <r>
    <s v="North-East"/>
    <x v="10"/>
    <x v="23"/>
    <x v="2"/>
    <n v="4938"/>
  </r>
  <r>
    <s v="North-East"/>
    <x v="10"/>
    <x v="23"/>
    <x v="3"/>
    <n v="1"/>
  </r>
  <r>
    <s v="North-East"/>
    <x v="10"/>
    <x v="23"/>
    <x v="10"/>
    <n v="1"/>
  </r>
  <r>
    <s v="North-East"/>
    <x v="10"/>
    <x v="23"/>
    <x v="5"/>
    <n v="1"/>
  </r>
  <r>
    <s v="North-East"/>
    <x v="10"/>
    <x v="23"/>
    <x v="7"/>
    <n v="12"/>
  </r>
  <r>
    <s v="North-West"/>
    <x v="11"/>
    <x v="24"/>
    <x v="8"/>
    <n v="1"/>
  </r>
  <r>
    <s v="North-West"/>
    <x v="11"/>
    <x v="24"/>
    <x v="1"/>
    <n v="2374"/>
  </r>
  <r>
    <s v="North-West"/>
    <x v="11"/>
    <x v="24"/>
    <x v="9"/>
    <n v="2"/>
  </r>
  <r>
    <s v="North-West"/>
    <x v="11"/>
    <x v="24"/>
    <x v="2"/>
    <n v="3327"/>
  </r>
  <r>
    <s v="North-West"/>
    <x v="11"/>
    <x v="24"/>
    <x v="4"/>
    <n v="2"/>
  </r>
  <r>
    <s v="North-West"/>
    <x v="11"/>
    <x v="24"/>
    <x v="6"/>
    <n v="514"/>
  </r>
  <r>
    <s v="North-West"/>
    <x v="11"/>
    <x v="24"/>
    <x v="7"/>
    <n v="33"/>
  </r>
  <r>
    <s v="North-West"/>
    <x v="11"/>
    <x v="25"/>
    <x v="1"/>
    <n v="461"/>
  </r>
  <r>
    <s v="North-West"/>
    <x v="11"/>
    <x v="25"/>
    <x v="9"/>
    <n v="1"/>
  </r>
  <r>
    <s v="North-West"/>
    <x v="11"/>
    <x v="25"/>
    <x v="2"/>
    <n v="1377"/>
  </r>
  <r>
    <s v="North-West"/>
    <x v="11"/>
    <x v="25"/>
    <x v="6"/>
    <n v="42"/>
  </r>
  <r>
    <s v="North-West"/>
    <x v="11"/>
    <x v="25"/>
    <x v="7"/>
    <n v="6"/>
  </r>
  <r>
    <s v="North-West"/>
    <x v="11"/>
    <x v="26"/>
    <x v="1"/>
    <n v="20"/>
  </r>
  <r>
    <s v="North-West"/>
    <x v="11"/>
    <x v="26"/>
    <x v="2"/>
    <n v="93"/>
  </r>
  <r>
    <s v="North-West"/>
    <x v="11"/>
    <x v="27"/>
    <x v="1"/>
    <n v="1042"/>
  </r>
  <r>
    <s v="North-West"/>
    <x v="11"/>
    <x v="27"/>
    <x v="9"/>
    <n v="11"/>
  </r>
  <r>
    <s v="North-West"/>
    <x v="11"/>
    <x v="27"/>
    <x v="2"/>
    <n v="2338"/>
  </r>
  <r>
    <s v="North-West"/>
    <x v="11"/>
    <x v="27"/>
    <x v="3"/>
    <n v="4"/>
  </r>
  <r>
    <s v="North-West"/>
    <x v="11"/>
    <x v="27"/>
    <x v="10"/>
    <n v="6"/>
  </r>
  <r>
    <s v="North-West"/>
    <x v="11"/>
    <x v="27"/>
    <x v="11"/>
    <n v="2"/>
  </r>
  <r>
    <s v="North-West"/>
    <x v="11"/>
    <x v="27"/>
    <x v="4"/>
    <n v="3"/>
  </r>
  <r>
    <s v="North-West"/>
    <x v="11"/>
    <x v="27"/>
    <x v="5"/>
    <n v="630"/>
  </r>
  <r>
    <s v="North-West"/>
    <x v="11"/>
    <x v="27"/>
    <x v="6"/>
    <n v="87"/>
  </r>
  <r>
    <s v="North-West"/>
    <x v="11"/>
    <x v="27"/>
    <x v="7"/>
    <n v="29"/>
  </r>
  <r>
    <s v="North-West"/>
    <x v="11"/>
    <x v="28"/>
    <x v="8"/>
    <n v="1"/>
  </r>
  <r>
    <s v="North-West"/>
    <x v="11"/>
    <x v="28"/>
    <x v="1"/>
    <n v="219"/>
  </r>
  <r>
    <s v="North-West"/>
    <x v="11"/>
    <x v="28"/>
    <x v="9"/>
    <n v="7"/>
  </r>
  <r>
    <s v="North-West"/>
    <x v="11"/>
    <x v="28"/>
    <x v="2"/>
    <n v="409"/>
  </r>
  <r>
    <s v="North-West"/>
    <x v="11"/>
    <x v="28"/>
    <x v="4"/>
    <n v="64"/>
  </r>
  <r>
    <s v="North-West"/>
    <x v="11"/>
    <x v="28"/>
    <x v="5"/>
    <n v="1"/>
  </r>
  <r>
    <s v="North-West"/>
    <x v="11"/>
    <x v="28"/>
    <x v="6"/>
    <n v="77"/>
  </r>
  <r>
    <s v="North-West"/>
    <x v="11"/>
    <x v="28"/>
    <x v="7"/>
    <n v="2"/>
  </r>
  <r>
    <s v="North-West"/>
    <x v="11"/>
    <x v="29"/>
    <x v="8"/>
    <n v="1"/>
  </r>
  <r>
    <s v="North-West"/>
    <x v="11"/>
    <x v="29"/>
    <x v="0"/>
    <n v="1"/>
  </r>
  <r>
    <s v="North-West"/>
    <x v="11"/>
    <x v="29"/>
    <x v="1"/>
    <n v="1611"/>
  </r>
  <r>
    <s v="North-West"/>
    <x v="11"/>
    <x v="29"/>
    <x v="9"/>
    <n v="21"/>
  </r>
  <r>
    <s v="North-West"/>
    <x v="11"/>
    <x v="29"/>
    <x v="2"/>
    <n v="5919"/>
  </r>
  <r>
    <s v="North-West"/>
    <x v="11"/>
    <x v="29"/>
    <x v="3"/>
    <n v="4"/>
  </r>
  <r>
    <s v="North-West"/>
    <x v="11"/>
    <x v="29"/>
    <x v="10"/>
    <n v="31"/>
  </r>
  <r>
    <s v="North-West"/>
    <x v="11"/>
    <x v="29"/>
    <x v="11"/>
    <n v="2"/>
  </r>
  <r>
    <s v="North-West"/>
    <x v="11"/>
    <x v="29"/>
    <x v="4"/>
    <n v="4"/>
  </r>
  <r>
    <s v="North-West"/>
    <x v="11"/>
    <x v="29"/>
    <x v="5"/>
    <n v="1915"/>
  </r>
  <r>
    <s v="North-West"/>
    <x v="11"/>
    <x v="29"/>
    <x v="6"/>
    <n v="259"/>
  </r>
  <r>
    <s v="North-West"/>
    <x v="11"/>
    <x v="29"/>
    <x v="7"/>
    <n v="98"/>
  </r>
  <r>
    <s v="North-West"/>
    <x v="11"/>
    <x v="30"/>
    <x v="0"/>
    <n v="1"/>
  </r>
  <r>
    <s v="North-West"/>
    <x v="11"/>
    <x v="30"/>
    <x v="12"/>
    <n v="3"/>
  </r>
  <r>
    <s v="North-West"/>
    <x v="11"/>
    <x v="30"/>
    <x v="1"/>
    <n v="339"/>
  </r>
  <r>
    <s v="North-West"/>
    <x v="11"/>
    <x v="30"/>
    <x v="9"/>
    <n v="4"/>
  </r>
  <r>
    <s v="North-West"/>
    <x v="11"/>
    <x v="30"/>
    <x v="2"/>
    <n v="3375"/>
  </r>
  <r>
    <s v="North-West"/>
    <x v="11"/>
    <x v="30"/>
    <x v="3"/>
    <n v="2"/>
  </r>
  <r>
    <s v="North-West"/>
    <x v="11"/>
    <x v="30"/>
    <x v="10"/>
    <n v="5"/>
  </r>
  <r>
    <s v="North-West"/>
    <x v="11"/>
    <x v="30"/>
    <x v="11"/>
    <n v="1"/>
  </r>
  <r>
    <s v="North-West"/>
    <x v="11"/>
    <x v="30"/>
    <x v="4"/>
    <n v="1"/>
  </r>
  <r>
    <s v="North-West"/>
    <x v="11"/>
    <x v="30"/>
    <x v="5"/>
    <n v="419"/>
  </r>
  <r>
    <s v="North-West"/>
    <x v="11"/>
    <x v="30"/>
    <x v="6"/>
    <n v="963"/>
  </r>
  <r>
    <s v="North-West"/>
    <x v="11"/>
    <x v="30"/>
    <x v="7"/>
    <n v="16"/>
  </r>
  <r>
    <s v="North-West"/>
    <x v="12"/>
    <x v="31"/>
    <x v="1"/>
    <n v="903"/>
  </r>
  <r>
    <s v="North-West"/>
    <x v="12"/>
    <x v="31"/>
    <x v="9"/>
    <n v="2"/>
  </r>
  <r>
    <s v="North-West"/>
    <x v="12"/>
    <x v="31"/>
    <x v="2"/>
    <n v="396"/>
  </r>
  <r>
    <s v="North-West"/>
    <x v="12"/>
    <x v="31"/>
    <x v="5"/>
    <n v="1019"/>
  </r>
  <r>
    <s v="North-West"/>
    <x v="12"/>
    <x v="31"/>
    <x v="6"/>
    <n v="104"/>
  </r>
  <r>
    <s v="North-West"/>
    <x v="12"/>
    <x v="31"/>
    <x v="7"/>
    <n v="19"/>
  </r>
  <r>
    <s v="North-West"/>
    <x v="12"/>
    <x v="32"/>
    <x v="0"/>
    <n v="1"/>
  </r>
  <r>
    <s v="North-West"/>
    <x v="12"/>
    <x v="32"/>
    <x v="1"/>
    <n v="2780"/>
  </r>
  <r>
    <s v="North-West"/>
    <x v="12"/>
    <x v="32"/>
    <x v="9"/>
    <n v="32"/>
  </r>
  <r>
    <s v="North-West"/>
    <x v="12"/>
    <x v="32"/>
    <x v="2"/>
    <n v="3451"/>
  </r>
  <r>
    <s v="North-West"/>
    <x v="12"/>
    <x v="32"/>
    <x v="3"/>
    <n v="2"/>
  </r>
  <r>
    <s v="North-West"/>
    <x v="12"/>
    <x v="32"/>
    <x v="10"/>
    <n v="71"/>
  </r>
  <r>
    <s v="North-West"/>
    <x v="12"/>
    <x v="32"/>
    <x v="11"/>
    <n v="4"/>
  </r>
  <r>
    <s v="North-West"/>
    <x v="12"/>
    <x v="32"/>
    <x v="4"/>
    <n v="33"/>
  </r>
  <r>
    <s v="North-West"/>
    <x v="12"/>
    <x v="32"/>
    <x v="5"/>
    <n v="310"/>
  </r>
  <r>
    <s v="North-West"/>
    <x v="12"/>
    <x v="32"/>
    <x v="6"/>
    <n v="528"/>
  </r>
  <r>
    <s v="North-West"/>
    <x v="12"/>
    <x v="32"/>
    <x v="7"/>
    <n v="242"/>
  </r>
  <r>
    <s v="North-West"/>
    <x v="12"/>
    <x v="33"/>
    <x v="1"/>
    <n v="494"/>
  </r>
  <r>
    <s v="North-West"/>
    <x v="12"/>
    <x v="33"/>
    <x v="9"/>
    <n v="6"/>
  </r>
  <r>
    <s v="North-West"/>
    <x v="12"/>
    <x v="33"/>
    <x v="2"/>
    <n v="649"/>
  </r>
  <r>
    <s v="North-West"/>
    <x v="12"/>
    <x v="33"/>
    <x v="10"/>
    <n v="2"/>
  </r>
  <r>
    <s v="North-West"/>
    <x v="12"/>
    <x v="33"/>
    <x v="4"/>
    <n v="128"/>
  </r>
  <r>
    <s v="North-West"/>
    <x v="12"/>
    <x v="33"/>
    <x v="5"/>
    <n v="50"/>
  </r>
  <r>
    <s v="North-West"/>
    <x v="12"/>
    <x v="33"/>
    <x v="6"/>
    <n v="242"/>
  </r>
  <r>
    <s v="North-West"/>
    <x v="12"/>
    <x v="33"/>
    <x v="7"/>
    <n v="6"/>
  </r>
  <r>
    <s v="North-West"/>
    <x v="13"/>
    <x v="34"/>
    <x v="8"/>
    <n v="1"/>
  </r>
  <r>
    <s v="North-West"/>
    <x v="13"/>
    <x v="34"/>
    <x v="12"/>
    <n v="1"/>
  </r>
  <r>
    <s v="North-West"/>
    <x v="13"/>
    <x v="34"/>
    <x v="1"/>
    <n v="1231"/>
  </r>
  <r>
    <s v="North-West"/>
    <x v="13"/>
    <x v="34"/>
    <x v="9"/>
    <n v="26"/>
  </r>
  <r>
    <s v="North-West"/>
    <x v="13"/>
    <x v="34"/>
    <x v="2"/>
    <n v="2212"/>
  </r>
  <r>
    <s v="North-West"/>
    <x v="13"/>
    <x v="34"/>
    <x v="10"/>
    <n v="1"/>
  </r>
  <r>
    <s v="North-West"/>
    <x v="13"/>
    <x v="34"/>
    <x v="4"/>
    <n v="50"/>
  </r>
  <r>
    <s v="North-West"/>
    <x v="13"/>
    <x v="34"/>
    <x v="5"/>
    <n v="18"/>
  </r>
  <r>
    <s v="North-West"/>
    <x v="13"/>
    <x v="34"/>
    <x v="6"/>
    <n v="507"/>
  </r>
  <r>
    <s v="North-West"/>
    <x v="13"/>
    <x v="34"/>
    <x v="7"/>
    <n v="979"/>
  </r>
  <r>
    <s v="North-West"/>
    <x v="13"/>
    <x v="35"/>
    <x v="8"/>
    <n v="1"/>
  </r>
  <r>
    <s v="North-West"/>
    <x v="13"/>
    <x v="35"/>
    <x v="0"/>
    <n v="2"/>
  </r>
  <r>
    <s v="North-West"/>
    <x v="13"/>
    <x v="35"/>
    <x v="1"/>
    <n v="1517"/>
  </r>
  <r>
    <s v="North-West"/>
    <x v="13"/>
    <x v="35"/>
    <x v="9"/>
    <n v="11"/>
  </r>
  <r>
    <s v="North-West"/>
    <x v="13"/>
    <x v="35"/>
    <x v="2"/>
    <n v="3520"/>
  </r>
  <r>
    <s v="North-West"/>
    <x v="13"/>
    <x v="35"/>
    <x v="10"/>
    <n v="4"/>
  </r>
  <r>
    <s v="North-West"/>
    <x v="13"/>
    <x v="35"/>
    <x v="11"/>
    <n v="1"/>
  </r>
  <r>
    <s v="North-West"/>
    <x v="13"/>
    <x v="35"/>
    <x v="4"/>
    <n v="1"/>
  </r>
  <r>
    <s v="North-West"/>
    <x v="13"/>
    <x v="35"/>
    <x v="5"/>
    <n v="833"/>
  </r>
  <r>
    <s v="North-West"/>
    <x v="13"/>
    <x v="35"/>
    <x v="6"/>
    <n v="462"/>
  </r>
  <r>
    <s v="North-West"/>
    <x v="13"/>
    <x v="35"/>
    <x v="7"/>
    <n v="108"/>
  </r>
  <r>
    <s v="South-East"/>
    <x v="14"/>
    <x v="36"/>
    <x v="1"/>
    <n v="640"/>
  </r>
  <r>
    <s v="South-East"/>
    <x v="14"/>
    <x v="36"/>
    <x v="2"/>
    <n v="2927"/>
  </r>
  <r>
    <s v="South-East"/>
    <x v="14"/>
    <x v="36"/>
    <x v="5"/>
    <n v="8"/>
  </r>
  <r>
    <s v="South-East"/>
    <x v="14"/>
    <x v="36"/>
    <x v="6"/>
    <n v="467"/>
  </r>
  <r>
    <s v="South-East"/>
    <x v="14"/>
    <x v="37"/>
    <x v="0"/>
    <n v="2"/>
  </r>
  <r>
    <s v="South-East"/>
    <x v="14"/>
    <x v="37"/>
    <x v="1"/>
    <n v="209"/>
  </r>
  <r>
    <s v="South-East"/>
    <x v="14"/>
    <x v="37"/>
    <x v="2"/>
    <n v="79"/>
  </r>
  <r>
    <s v="South-East"/>
    <x v="14"/>
    <x v="37"/>
    <x v="11"/>
    <n v="2"/>
  </r>
  <r>
    <s v="South-East"/>
    <x v="14"/>
    <x v="37"/>
    <x v="4"/>
    <n v="200"/>
  </r>
  <r>
    <s v="South-East"/>
    <x v="14"/>
    <x v="37"/>
    <x v="5"/>
    <n v="74"/>
  </r>
  <r>
    <s v="South-East"/>
    <x v="14"/>
    <x v="37"/>
    <x v="6"/>
    <n v="73"/>
  </r>
  <r>
    <s v="South-East"/>
    <x v="14"/>
    <x v="38"/>
    <x v="0"/>
    <n v="2"/>
  </r>
  <r>
    <s v="South-East"/>
    <x v="14"/>
    <x v="38"/>
    <x v="12"/>
    <n v="1"/>
  </r>
  <r>
    <s v="South-East"/>
    <x v="14"/>
    <x v="38"/>
    <x v="1"/>
    <n v="1356"/>
  </r>
  <r>
    <s v="South-East"/>
    <x v="14"/>
    <x v="38"/>
    <x v="2"/>
    <n v="1947"/>
  </r>
  <r>
    <s v="South-East"/>
    <x v="14"/>
    <x v="38"/>
    <x v="10"/>
    <n v="16"/>
  </r>
  <r>
    <s v="South-East"/>
    <x v="14"/>
    <x v="38"/>
    <x v="4"/>
    <n v="1163"/>
  </r>
  <r>
    <s v="South-East"/>
    <x v="14"/>
    <x v="38"/>
    <x v="5"/>
    <n v="278"/>
  </r>
  <r>
    <s v="South-East"/>
    <x v="14"/>
    <x v="38"/>
    <x v="6"/>
    <n v="1077"/>
  </r>
  <r>
    <s v="South-East"/>
    <x v="14"/>
    <x v="38"/>
    <x v="7"/>
    <n v="227"/>
  </r>
  <r>
    <s v="South-East"/>
    <x v="14"/>
    <x v="39"/>
    <x v="8"/>
    <n v="2"/>
  </r>
  <r>
    <s v="South-East"/>
    <x v="14"/>
    <x v="39"/>
    <x v="0"/>
    <n v="3"/>
  </r>
  <r>
    <s v="South-East"/>
    <x v="14"/>
    <x v="39"/>
    <x v="12"/>
    <n v="1"/>
  </r>
  <r>
    <s v="South-East"/>
    <x v="14"/>
    <x v="39"/>
    <x v="1"/>
    <n v="1460"/>
  </r>
  <r>
    <s v="South-East"/>
    <x v="14"/>
    <x v="39"/>
    <x v="9"/>
    <n v="2"/>
  </r>
  <r>
    <s v="South-East"/>
    <x v="14"/>
    <x v="39"/>
    <x v="2"/>
    <n v="1654"/>
  </r>
  <r>
    <s v="South-East"/>
    <x v="14"/>
    <x v="39"/>
    <x v="10"/>
    <n v="354"/>
  </r>
  <r>
    <s v="South-East"/>
    <x v="14"/>
    <x v="39"/>
    <x v="4"/>
    <n v="1328"/>
  </r>
  <r>
    <s v="South-East"/>
    <x v="14"/>
    <x v="39"/>
    <x v="5"/>
    <n v="226"/>
  </r>
  <r>
    <s v="South-East"/>
    <x v="14"/>
    <x v="39"/>
    <x v="6"/>
    <n v="1026"/>
  </r>
  <r>
    <s v="South-East"/>
    <x v="14"/>
    <x v="39"/>
    <x v="7"/>
    <n v="437"/>
  </r>
  <r>
    <s v="South-East"/>
    <x v="14"/>
    <x v="40"/>
    <x v="1"/>
    <n v="64"/>
  </r>
  <r>
    <s v="South-East"/>
    <x v="14"/>
    <x v="40"/>
    <x v="2"/>
    <n v="26"/>
  </r>
  <r>
    <s v="South-East"/>
    <x v="14"/>
    <x v="40"/>
    <x v="4"/>
    <n v="64"/>
  </r>
  <r>
    <s v="South-East"/>
    <x v="14"/>
    <x v="41"/>
    <x v="12"/>
    <n v="2"/>
  </r>
  <r>
    <s v="South-East"/>
    <x v="14"/>
    <x v="41"/>
    <x v="1"/>
    <n v="396"/>
  </r>
  <r>
    <s v="South-East"/>
    <x v="14"/>
    <x v="41"/>
    <x v="9"/>
    <n v="1"/>
  </r>
  <r>
    <s v="South-East"/>
    <x v="14"/>
    <x v="41"/>
    <x v="2"/>
    <n v="35"/>
  </r>
  <r>
    <s v="South-East"/>
    <x v="14"/>
    <x v="41"/>
    <x v="4"/>
    <n v="250"/>
  </r>
  <r>
    <s v="South-East"/>
    <x v="14"/>
    <x v="41"/>
    <x v="5"/>
    <n v="584"/>
  </r>
  <r>
    <s v="South-East"/>
    <x v="14"/>
    <x v="41"/>
    <x v="6"/>
    <n v="745"/>
  </r>
  <r>
    <s v="South-East"/>
    <x v="14"/>
    <x v="42"/>
    <x v="12"/>
    <n v="1"/>
  </r>
  <r>
    <s v="South-East"/>
    <x v="14"/>
    <x v="42"/>
    <x v="1"/>
    <n v="132"/>
  </r>
  <r>
    <s v="South-East"/>
    <x v="14"/>
    <x v="42"/>
    <x v="2"/>
    <n v="219"/>
  </r>
  <r>
    <s v="South-East"/>
    <x v="14"/>
    <x v="42"/>
    <x v="3"/>
    <n v="1"/>
  </r>
  <r>
    <s v="South-East"/>
    <x v="14"/>
    <x v="42"/>
    <x v="10"/>
    <n v="201"/>
  </r>
  <r>
    <s v="South-East"/>
    <x v="14"/>
    <x v="42"/>
    <x v="4"/>
    <n v="30"/>
  </r>
  <r>
    <s v="South-East"/>
    <x v="14"/>
    <x v="42"/>
    <x v="5"/>
    <n v="3"/>
  </r>
  <r>
    <s v="South-East"/>
    <x v="14"/>
    <x v="42"/>
    <x v="6"/>
    <n v="30"/>
  </r>
  <r>
    <s v="South-East"/>
    <x v="14"/>
    <x v="42"/>
    <x v="7"/>
    <n v="5"/>
  </r>
  <r>
    <s v="South-East"/>
    <x v="15"/>
    <x v="43"/>
    <x v="1"/>
    <n v="86"/>
  </r>
  <r>
    <s v="South-East"/>
    <x v="15"/>
    <x v="43"/>
    <x v="2"/>
    <n v="508"/>
  </r>
  <r>
    <s v="South-East"/>
    <x v="15"/>
    <x v="43"/>
    <x v="4"/>
    <n v="1"/>
  </r>
  <r>
    <s v="South-East"/>
    <x v="15"/>
    <x v="43"/>
    <x v="5"/>
    <n v="6"/>
  </r>
  <r>
    <s v="South-East"/>
    <x v="15"/>
    <x v="43"/>
    <x v="6"/>
    <n v="129"/>
  </r>
  <r>
    <s v="South-East"/>
    <x v="15"/>
    <x v="43"/>
    <x v="7"/>
    <n v="93"/>
  </r>
  <r>
    <s v="South-East"/>
    <x v="15"/>
    <x v="44"/>
    <x v="1"/>
    <n v="122"/>
  </r>
  <r>
    <s v="South-East"/>
    <x v="15"/>
    <x v="44"/>
    <x v="2"/>
    <n v="409"/>
  </r>
  <r>
    <s v="South-East"/>
    <x v="15"/>
    <x v="44"/>
    <x v="4"/>
    <n v="101"/>
  </r>
  <r>
    <s v="South-East"/>
    <x v="15"/>
    <x v="44"/>
    <x v="5"/>
    <n v="2"/>
  </r>
  <r>
    <s v="South-East"/>
    <x v="15"/>
    <x v="44"/>
    <x v="6"/>
    <n v="43"/>
  </r>
  <r>
    <s v="South-East"/>
    <x v="15"/>
    <x v="44"/>
    <x v="7"/>
    <n v="117"/>
  </r>
  <r>
    <s v="South-East"/>
    <x v="15"/>
    <x v="45"/>
    <x v="8"/>
    <n v="6"/>
  </r>
  <r>
    <s v="South-East"/>
    <x v="15"/>
    <x v="45"/>
    <x v="0"/>
    <n v="1"/>
  </r>
  <r>
    <s v="South-East"/>
    <x v="15"/>
    <x v="45"/>
    <x v="12"/>
    <n v="4"/>
  </r>
  <r>
    <s v="South-East"/>
    <x v="15"/>
    <x v="45"/>
    <x v="1"/>
    <n v="517"/>
  </r>
  <r>
    <s v="South-East"/>
    <x v="15"/>
    <x v="45"/>
    <x v="9"/>
    <n v="1"/>
  </r>
  <r>
    <s v="South-East"/>
    <x v="15"/>
    <x v="45"/>
    <x v="2"/>
    <n v="2260"/>
  </r>
  <r>
    <s v="South-East"/>
    <x v="15"/>
    <x v="45"/>
    <x v="3"/>
    <n v="2"/>
  </r>
  <r>
    <s v="South-East"/>
    <x v="15"/>
    <x v="45"/>
    <x v="10"/>
    <n v="22"/>
  </r>
  <r>
    <s v="South-East"/>
    <x v="15"/>
    <x v="45"/>
    <x v="4"/>
    <n v="462"/>
  </r>
  <r>
    <s v="South-East"/>
    <x v="15"/>
    <x v="45"/>
    <x v="5"/>
    <n v="173"/>
  </r>
  <r>
    <s v="South-East"/>
    <x v="15"/>
    <x v="45"/>
    <x v="6"/>
    <n v="380"/>
  </r>
  <r>
    <s v="South-East"/>
    <x v="15"/>
    <x v="45"/>
    <x v="7"/>
    <n v="169"/>
  </r>
  <r>
    <s v="South-East"/>
    <x v="15"/>
    <x v="46"/>
    <x v="8"/>
    <n v="32"/>
  </r>
  <r>
    <s v="South-East"/>
    <x v="15"/>
    <x v="46"/>
    <x v="0"/>
    <n v="12"/>
  </r>
  <r>
    <s v="South-East"/>
    <x v="15"/>
    <x v="46"/>
    <x v="12"/>
    <n v="9"/>
  </r>
  <r>
    <s v="South-East"/>
    <x v="15"/>
    <x v="46"/>
    <x v="1"/>
    <n v="1136"/>
  </r>
  <r>
    <s v="South-East"/>
    <x v="15"/>
    <x v="46"/>
    <x v="9"/>
    <n v="9"/>
  </r>
  <r>
    <s v="South-East"/>
    <x v="15"/>
    <x v="46"/>
    <x v="2"/>
    <n v="13703"/>
  </r>
  <r>
    <s v="South-East"/>
    <x v="15"/>
    <x v="46"/>
    <x v="3"/>
    <n v="13"/>
  </r>
  <r>
    <s v="South-East"/>
    <x v="15"/>
    <x v="46"/>
    <x v="10"/>
    <n v="1071"/>
  </r>
  <r>
    <s v="South-East"/>
    <x v="15"/>
    <x v="46"/>
    <x v="11"/>
    <n v="22"/>
  </r>
  <r>
    <s v="South-East"/>
    <x v="15"/>
    <x v="46"/>
    <x v="4"/>
    <n v="3398"/>
  </r>
  <r>
    <s v="South-East"/>
    <x v="15"/>
    <x v="46"/>
    <x v="5"/>
    <n v="1454"/>
  </r>
  <r>
    <s v="South-East"/>
    <x v="15"/>
    <x v="46"/>
    <x v="6"/>
    <n v="3573"/>
  </r>
  <r>
    <s v="South-East"/>
    <x v="15"/>
    <x v="46"/>
    <x v="7"/>
    <n v="1719"/>
  </r>
  <r>
    <s v="South-East"/>
    <x v="15"/>
    <x v="47"/>
    <x v="1"/>
    <n v="56"/>
  </r>
  <r>
    <s v="South-East"/>
    <x v="15"/>
    <x v="47"/>
    <x v="2"/>
    <n v="161"/>
  </r>
  <r>
    <s v="South-East"/>
    <x v="15"/>
    <x v="47"/>
    <x v="4"/>
    <n v="124"/>
  </r>
  <r>
    <s v="South-East"/>
    <x v="15"/>
    <x v="47"/>
    <x v="6"/>
    <n v="59"/>
  </r>
  <r>
    <s v="South-East"/>
    <x v="15"/>
    <x v="47"/>
    <x v="7"/>
    <n v="104"/>
  </r>
  <r>
    <s v="South-East"/>
    <x v="16"/>
    <x v="48"/>
    <x v="1"/>
    <n v="688"/>
  </r>
  <r>
    <s v="South-East"/>
    <x v="16"/>
    <x v="48"/>
    <x v="2"/>
    <n v="1759"/>
  </r>
  <r>
    <s v="South-East"/>
    <x v="16"/>
    <x v="48"/>
    <x v="3"/>
    <n v="2"/>
  </r>
  <r>
    <s v="South-East"/>
    <x v="16"/>
    <x v="48"/>
    <x v="11"/>
    <n v="1"/>
  </r>
  <r>
    <s v="South-East"/>
    <x v="16"/>
    <x v="48"/>
    <x v="4"/>
    <n v="2036"/>
  </r>
  <r>
    <s v="South-East"/>
    <x v="16"/>
    <x v="48"/>
    <x v="5"/>
    <n v="121"/>
  </r>
  <r>
    <s v="South-East"/>
    <x v="16"/>
    <x v="48"/>
    <x v="6"/>
    <n v="291"/>
  </r>
  <r>
    <s v="South-East"/>
    <x v="16"/>
    <x v="48"/>
    <x v="7"/>
    <n v="30"/>
  </r>
  <r>
    <s v="South-East"/>
    <x v="17"/>
    <x v="49"/>
    <x v="1"/>
    <n v="1686"/>
  </r>
  <r>
    <s v="South-East"/>
    <x v="17"/>
    <x v="49"/>
    <x v="2"/>
    <n v="1598"/>
  </r>
  <r>
    <s v="South-East"/>
    <x v="17"/>
    <x v="49"/>
    <x v="4"/>
    <n v="23"/>
  </r>
  <r>
    <s v="South-East"/>
    <x v="17"/>
    <x v="49"/>
    <x v="5"/>
    <n v="557"/>
  </r>
  <r>
    <s v="South-East"/>
    <x v="17"/>
    <x v="49"/>
    <x v="6"/>
    <n v="684"/>
  </r>
  <r>
    <s v="South-East"/>
    <x v="17"/>
    <x v="49"/>
    <x v="7"/>
    <n v="204"/>
  </r>
  <r>
    <s v="South-East"/>
    <x v="17"/>
    <x v="50"/>
    <x v="8"/>
    <n v="1"/>
  </r>
  <r>
    <s v="South-East"/>
    <x v="17"/>
    <x v="50"/>
    <x v="0"/>
    <n v="24"/>
  </r>
  <r>
    <s v="South-East"/>
    <x v="17"/>
    <x v="50"/>
    <x v="12"/>
    <n v="3"/>
  </r>
  <r>
    <s v="South-East"/>
    <x v="17"/>
    <x v="50"/>
    <x v="1"/>
    <n v="795"/>
  </r>
  <r>
    <s v="South-East"/>
    <x v="17"/>
    <x v="50"/>
    <x v="2"/>
    <n v="976"/>
  </r>
  <r>
    <s v="South-East"/>
    <x v="17"/>
    <x v="50"/>
    <x v="10"/>
    <n v="7"/>
  </r>
  <r>
    <s v="South-East"/>
    <x v="17"/>
    <x v="50"/>
    <x v="11"/>
    <n v="17"/>
  </r>
  <r>
    <s v="South-East"/>
    <x v="17"/>
    <x v="50"/>
    <x v="5"/>
    <n v="255"/>
  </r>
  <r>
    <s v="South-East"/>
    <x v="17"/>
    <x v="50"/>
    <x v="6"/>
    <n v="423"/>
  </r>
  <r>
    <s v="South-East"/>
    <x v="17"/>
    <x v="50"/>
    <x v="7"/>
    <n v="287"/>
  </r>
  <r>
    <s v="South-East"/>
    <x v="18"/>
    <x v="51"/>
    <x v="1"/>
    <n v="235"/>
  </r>
  <r>
    <s v="South-East"/>
    <x v="18"/>
    <x v="51"/>
    <x v="2"/>
    <n v="194"/>
  </r>
  <r>
    <s v="South-East"/>
    <x v="18"/>
    <x v="51"/>
    <x v="10"/>
    <n v="2"/>
  </r>
  <r>
    <s v="South-East"/>
    <x v="18"/>
    <x v="51"/>
    <x v="4"/>
    <n v="292"/>
  </r>
  <r>
    <s v="South-East"/>
    <x v="18"/>
    <x v="51"/>
    <x v="6"/>
    <n v="97"/>
  </r>
  <r>
    <s v="South-East"/>
    <x v="18"/>
    <x v="51"/>
    <x v="7"/>
    <n v="84"/>
  </r>
  <r>
    <s v="South-South"/>
    <x v="19"/>
    <x v="52"/>
    <x v="8"/>
    <n v="23"/>
  </r>
  <r>
    <s v="South-South"/>
    <x v="19"/>
    <x v="52"/>
    <x v="12"/>
    <n v="3"/>
  </r>
  <r>
    <s v="South-South"/>
    <x v="19"/>
    <x v="52"/>
    <x v="1"/>
    <n v="1017"/>
  </r>
  <r>
    <s v="South-South"/>
    <x v="19"/>
    <x v="52"/>
    <x v="2"/>
    <n v="1489"/>
  </r>
  <r>
    <s v="South-South"/>
    <x v="19"/>
    <x v="52"/>
    <x v="3"/>
    <n v="2"/>
  </r>
  <r>
    <s v="South-South"/>
    <x v="19"/>
    <x v="52"/>
    <x v="10"/>
    <n v="2"/>
  </r>
  <r>
    <s v="South-South"/>
    <x v="19"/>
    <x v="52"/>
    <x v="4"/>
    <n v="4987"/>
  </r>
  <r>
    <s v="South-South"/>
    <x v="19"/>
    <x v="52"/>
    <x v="5"/>
    <n v="90"/>
  </r>
  <r>
    <s v="South-South"/>
    <x v="19"/>
    <x v="52"/>
    <x v="6"/>
    <n v="827"/>
  </r>
  <r>
    <s v="South-South"/>
    <x v="19"/>
    <x v="52"/>
    <x v="7"/>
    <n v="31"/>
  </r>
  <r>
    <s v="South-South"/>
    <x v="20"/>
    <x v="53"/>
    <x v="8"/>
    <n v="3"/>
  </r>
  <r>
    <s v="South-South"/>
    <x v="20"/>
    <x v="53"/>
    <x v="0"/>
    <n v="4"/>
  </r>
  <r>
    <s v="South-South"/>
    <x v="20"/>
    <x v="53"/>
    <x v="12"/>
    <n v="1"/>
  </r>
  <r>
    <s v="South-South"/>
    <x v="20"/>
    <x v="53"/>
    <x v="1"/>
    <n v="316"/>
  </r>
  <r>
    <s v="South-South"/>
    <x v="20"/>
    <x v="53"/>
    <x v="2"/>
    <n v="495"/>
  </r>
  <r>
    <s v="South-South"/>
    <x v="20"/>
    <x v="53"/>
    <x v="10"/>
    <n v="5"/>
  </r>
  <r>
    <s v="South-South"/>
    <x v="20"/>
    <x v="53"/>
    <x v="11"/>
    <n v="3"/>
  </r>
  <r>
    <s v="South-South"/>
    <x v="20"/>
    <x v="53"/>
    <x v="4"/>
    <n v="510"/>
  </r>
  <r>
    <s v="South-South"/>
    <x v="20"/>
    <x v="53"/>
    <x v="5"/>
    <n v="139"/>
  </r>
  <r>
    <s v="South-South"/>
    <x v="20"/>
    <x v="53"/>
    <x v="6"/>
    <n v="201"/>
  </r>
  <r>
    <s v="South-South"/>
    <x v="20"/>
    <x v="53"/>
    <x v="7"/>
    <n v="45"/>
  </r>
  <r>
    <s v="South-South"/>
    <x v="20"/>
    <x v="54"/>
    <x v="1"/>
    <n v="216"/>
  </r>
  <r>
    <s v="South-South"/>
    <x v="20"/>
    <x v="55"/>
    <x v="8"/>
    <n v="17"/>
  </r>
  <r>
    <s v="South-South"/>
    <x v="20"/>
    <x v="55"/>
    <x v="0"/>
    <n v="7"/>
  </r>
  <r>
    <s v="South-South"/>
    <x v="20"/>
    <x v="55"/>
    <x v="12"/>
    <n v="1"/>
  </r>
  <r>
    <s v="South-South"/>
    <x v="20"/>
    <x v="55"/>
    <x v="1"/>
    <n v="836"/>
  </r>
  <r>
    <s v="South-South"/>
    <x v="20"/>
    <x v="55"/>
    <x v="2"/>
    <n v="1013"/>
  </r>
  <r>
    <s v="South-South"/>
    <x v="20"/>
    <x v="55"/>
    <x v="3"/>
    <n v="4"/>
  </r>
  <r>
    <s v="South-South"/>
    <x v="20"/>
    <x v="55"/>
    <x v="10"/>
    <n v="42"/>
  </r>
  <r>
    <s v="South-South"/>
    <x v="20"/>
    <x v="55"/>
    <x v="11"/>
    <n v="3"/>
  </r>
  <r>
    <s v="South-South"/>
    <x v="20"/>
    <x v="55"/>
    <x v="4"/>
    <n v="544"/>
  </r>
  <r>
    <s v="South-South"/>
    <x v="20"/>
    <x v="55"/>
    <x v="5"/>
    <n v="253"/>
  </r>
  <r>
    <s v="South-South"/>
    <x v="20"/>
    <x v="55"/>
    <x v="6"/>
    <n v="383"/>
  </r>
  <r>
    <s v="South-South"/>
    <x v="20"/>
    <x v="55"/>
    <x v="7"/>
    <n v="79"/>
  </r>
  <r>
    <s v="South-South"/>
    <x v="21"/>
    <x v="56"/>
    <x v="1"/>
    <n v="52"/>
  </r>
  <r>
    <s v="South-South"/>
    <x v="21"/>
    <x v="56"/>
    <x v="2"/>
    <n v="73"/>
  </r>
  <r>
    <s v="South-South"/>
    <x v="21"/>
    <x v="56"/>
    <x v="5"/>
    <n v="2"/>
  </r>
  <r>
    <s v="South-South"/>
    <x v="21"/>
    <x v="56"/>
    <x v="6"/>
    <n v="7"/>
  </r>
  <r>
    <s v="South-South"/>
    <x v="21"/>
    <x v="56"/>
    <x v="7"/>
    <n v="4"/>
  </r>
  <r>
    <s v="South-South"/>
    <x v="21"/>
    <x v="57"/>
    <x v="1"/>
    <n v="1255"/>
  </r>
  <r>
    <s v="South-South"/>
    <x v="21"/>
    <x v="57"/>
    <x v="2"/>
    <n v="1001"/>
  </r>
  <r>
    <s v="South-South"/>
    <x v="21"/>
    <x v="57"/>
    <x v="4"/>
    <n v="554"/>
  </r>
  <r>
    <s v="South-South"/>
    <x v="21"/>
    <x v="57"/>
    <x v="5"/>
    <n v="7"/>
  </r>
  <r>
    <s v="South-South"/>
    <x v="21"/>
    <x v="57"/>
    <x v="6"/>
    <n v="216"/>
  </r>
  <r>
    <s v="South-South"/>
    <x v="21"/>
    <x v="57"/>
    <x v="7"/>
    <n v="6"/>
  </r>
  <r>
    <s v="South-South"/>
    <x v="21"/>
    <x v="58"/>
    <x v="8"/>
    <n v="1"/>
  </r>
  <r>
    <s v="South-South"/>
    <x v="21"/>
    <x v="58"/>
    <x v="1"/>
    <n v="187"/>
  </r>
  <r>
    <s v="South-South"/>
    <x v="21"/>
    <x v="58"/>
    <x v="2"/>
    <n v="539"/>
  </r>
  <r>
    <s v="South-South"/>
    <x v="21"/>
    <x v="58"/>
    <x v="4"/>
    <n v="2"/>
  </r>
  <r>
    <s v="South-South"/>
    <x v="21"/>
    <x v="58"/>
    <x v="5"/>
    <n v="7"/>
  </r>
  <r>
    <s v="South-South"/>
    <x v="21"/>
    <x v="58"/>
    <x v="6"/>
    <n v="51"/>
  </r>
  <r>
    <s v="South-South"/>
    <x v="21"/>
    <x v="58"/>
    <x v="7"/>
    <n v="33"/>
  </r>
  <r>
    <s v="South-South"/>
    <x v="22"/>
    <x v="59"/>
    <x v="1"/>
    <n v="51"/>
  </r>
  <r>
    <s v="South-South"/>
    <x v="22"/>
    <x v="59"/>
    <x v="9"/>
    <n v="1"/>
  </r>
  <r>
    <s v="South-South"/>
    <x v="22"/>
    <x v="59"/>
    <x v="2"/>
    <n v="106"/>
  </r>
  <r>
    <s v="South-South"/>
    <x v="22"/>
    <x v="59"/>
    <x v="4"/>
    <n v="1"/>
  </r>
  <r>
    <s v="South-South"/>
    <x v="22"/>
    <x v="59"/>
    <x v="6"/>
    <n v="93"/>
  </r>
  <r>
    <s v="South-West"/>
    <x v="23"/>
    <x v="60"/>
    <x v="1"/>
    <n v="56"/>
  </r>
  <r>
    <s v="South-West"/>
    <x v="23"/>
    <x v="60"/>
    <x v="2"/>
    <n v="254"/>
  </r>
  <r>
    <s v="South-West"/>
    <x v="23"/>
    <x v="60"/>
    <x v="4"/>
    <n v="2"/>
  </r>
  <r>
    <s v="South-West"/>
    <x v="23"/>
    <x v="61"/>
    <x v="1"/>
    <n v="172"/>
  </r>
  <r>
    <s v="South-West"/>
    <x v="23"/>
    <x v="61"/>
    <x v="2"/>
    <n v="311"/>
  </r>
  <r>
    <s v="South-West"/>
    <x v="23"/>
    <x v="61"/>
    <x v="7"/>
    <n v="11"/>
  </r>
  <r>
    <s v="South-West"/>
    <x v="24"/>
    <x v="62"/>
    <x v="1"/>
    <n v="39"/>
  </r>
  <r>
    <s v="South-West"/>
    <x v="24"/>
    <x v="62"/>
    <x v="2"/>
    <n v="59"/>
  </r>
  <r>
    <s v="South-West"/>
    <x v="24"/>
    <x v="62"/>
    <x v="6"/>
    <n v="5"/>
  </r>
  <r>
    <s v="South-West"/>
    <x v="24"/>
    <x v="63"/>
    <x v="1"/>
    <n v="37"/>
  </r>
  <r>
    <s v="South-West"/>
    <x v="24"/>
    <x v="63"/>
    <x v="2"/>
    <n v="231"/>
  </r>
  <r>
    <s v="South-West"/>
    <x v="24"/>
    <x v="63"/>
    <x v="6"/>
    <n v="254"/>
  </r>
  <r>
    <s v="South-West"/>
    <x v="24"/>
    <x v="64"/>
    <x v="1"/>
    <n v="87"/>
  </r>
  <r>
    <s v="South-West"/>
    <x v="24"/>
    <x v="64"/>
    <x v="2"/>
    <n v="77"/>
  </r>
  <r>
    <s v="South-West"/>
    <x v="24"/>
    <x v="64"/>
    <x v="6"/>
    <n v="4"/>
  </r>
  <r>
    <s v="South-West"/>
    <x v="24"/>
    <x v="65"/>
    <x v="8"/>
    <n v="21"/>
  </r>
  <r>
    <s v="South-West"/>
    <x v="24"/>
    <x v="65"/>
    <x v="1"/>
    <n v="126"/>
  </r>
  <r>
    <s v="South-West"/>
    <x v="24"/>
    <x v="65"/>
    <x v="9"/>
    <n v="1"/>
  </r>
  <r>
    <s v="South-West"/>
    <x v="24"/>
    <x v="65"/>
    <x v="2"/>
    <n v="241"/>
  </r>
  <r>
    <s v="South-West"/>
    <x v="24"/>
    <x v="65"/>
    <x v="10"/>
    <n v="77"/>
  </r>
  <r>
    <s v="South-West"/>
    <x v="24"/>
    <x v="65"/>
    <x v="4"/>
    <n v="1"/>
  </r>
  <r>
    <s v="South-West"/>
    <x v="24"/>
    <x v="65"/>
    <x v="5"/>
    <n v="6"/>
  </r>
  <r>
    <s v="South-West"/>
    <x v="24"/>
    <x v="65"/>
    <x v="6"/>
    <n v="45"/>
  </r>
  <r>
    <s v="South-West"/>
    <x v="24"/>
    <x v="65"/>
    <x v="7"/>
    <n v="7"/>
  </r>
  <r>
    <s v="South-West"/>
    <x v="24"/>
    <x v="66"/>
    <x v="1"/>
    <n v="107"/>
  </r>
  <r>
    <s v="South-West"/>
    <x v="24"/>
    <x v="66"/>
    <x v="2"/>
    <n v="222"/>
  </r>
  <r>
    <s v="South-West"/>
    <x v="24"/>
    <x v="66"/>
    <x v="4"/>
    <n v="656"/>
  </r>
  <r>
    <s v="South-West"/>
    <x v="24"/>
    <x v="66"/>
    <x v="6"/>
    <n v="12"/>
  </r>
  <r>
    <s v="South-West"/>
    <x v="24"/>
    <x v="66"/>
    <x v="7"/>
    <n v="7"/>
  </r>
  <r>
    <s v="South-West"/>
    <x v="24"/>
    <x v="67"/>
    <x v="1"/>
    <n v="20"/>
  </r>
  <r>
    <s v="South-West"/>
    <x v="24"/>
    <x v="67"/>
    <x v="2"/>
    <n v="28"/>
  </r>
  <r>
    <s v="South-West"/>
    <x v="24"/>
    <x v="67"/>
    <x v="6"/>
    <n v="17"/>
  </r>
  <r>
    <s v="South-West"/>
    <x v="24"/>
    <x v="68"/>
    <x v="8"/>
    <n v="1"/>
  </r>
  <r>
    <s v="South-West"/>
    <x v="24"/>
    <x v="68"/>
    <x v="1"/>
    <n v="86"/>
  </r>
  <r>
    <s v="South-West"/>
    <x v="24"/>
    <x v="68"/>
    <x v="9"/>
    <n v="1"/>
  </r>
  <r>
    <s v="South-West"/>
    <x v="24"/>
    <x v="68"/>
    <x v="2"/>
    <n v="69"/>
  </r>
  <r>
    <s v="South-West"/>
    <x v="24"/>
    <x v="68"/>
    <x v="4"/>
    <n v="2"/>
  </r>
  <r>
    <s v="South-West"/>
    <x v="24"/>
    <x v="68"/>
    <x v="6"/>
    <n v="28"/>
  </r>
  <r>
    <s v="South-West"/>
    <x v="24"/>
    <x v="68"/>
    <x v="7"/>
    <n v="2"/>
  </r>
  <r>
    <s v="South-West"/>
    <x v="24"/>
    <x v="69"/>
    <x v="1"/>
    <n v="171"/>
  </r>
  <r>
    <s v="South-West"/>
    <x v="24"/>
    <x v="69"/>
    <x v="9"/>
    <n v="1"/>
  </r>
  <r>
    <s v="South-West"/>
    <x v="24"/>
    <x v="69"/>
    <x v="2"/>
    <n v="381"/>
  </r>
  <r>
    <s v="South-West"/>
    <x v="24"/>
    <x v="69"/>
    <x v="6"/>
    <n v="15"/>
  </r>
  <r>
    <s v="South-West"/>
    <x v="24"/>
    <x v="70"/>
    <x v="1"/>
    <n v="605"/>
  </r>
  <r>
    <s v="South-West"/>
    <x v="24"/>
    <x v="70"/>
    <x v="9"/>
    <n v="4"/>
  </r>
  <r>
    <s v="South-West"/>
    <x v="24"/>
    <x v="70"/>
    <x v="2"/>
    <n v="695"/>
  </r>
  <r>
    <s v="South-West"/>
    <x v="24"/>
    <x v="70"/>
    <x v="10"/>
    <n v="1"/>
  </r>
  <r>
    <s v="South-West"/>
    <x v="24"/>
    <x v="70"/>
    <x v="4"/>
    <n v="101"/>
  </r>
  <r>
    <s v="South-West"/>
    <x v="24"/>
    <x v="70"/>
    <x v="6"/>
    <n v="146"/>
  </r>
  <r>
    <s v="South-West"/>
    <x v="24"/>
    <x v="71"/>
    <x v="8"/>
    <n v="1"/>
  </r>
  <r>
    <s v="South-West"/>
    <x v="24"/>
    <x v="71"/>
    <x v="1"/>
    <n v="30"/>
  </r>
  <r>
    <s v="South-West"/>
    <x v="24"/>
    <x v="71"/>
    <x v="2"/>
    <n v="40"/>
  </r>
  <r>
    <s v="South-West"/>
    <x v="24"/>
    <x v="71"/>
    <x v="6"/>
    <n v="6"/>
  </r>
  <r>
    <s v="South-West"/>
    <x v="25"/>
    <x v="72"/>
    <x v="1"/>
    <n v="378"/>
  </r>
  <r>
    <s v="South-West"/>
    <x v="25"/>
    <x v="72"/>
    <x v="2"/>
    <n v="224"/>
  </r>
  <r>
    <s v="South-West"/>
    <x v="25"/>
    <x v="72"/>
    <x v="4"/>
    <n v="616"/>
  </r>
  <r>
    <s v="South-West"/>
    <x v="25"/>
    <x v="72"/>
    <x v="5"/>
    <n v="28"/>
  </r>
  <r>
    <s v="South-West"/>
    <x v="25"/>
    <x v="72"/>
    <x v="6"/>
    <n v="55"/>
  </r>
  <r>
    <s v="South-West"/>
    <x v="25"/>
    <x v="73"/>
    <x v="1"/>
    <n v="311"/>
  </r>
  <r>
    <s v="South-West"/>
    <x v="25"/>
    <x v="73"/>
    <x v="9"/>
    <n v="1"/>
  </r>
  <r>
    <s v="South-West"/>
    <x v="25"/>
    <x v="73"/>
    <x v="2"/>
    <n v="308"/>
  </r>
  <r>
    <s v="South-West"/>
    <x v="25"/>
    <x v="73"/>
    <x v="4"/>
    <n v="1172"/>
  </r>
  <r>
    <s v="South-West"/>
    <x v="25"/>
    <x v="73"/>
    <x v="5"/>
    <n v="11"/>
  </r>
  <r>
    <s v="South-West"/>
    <x v="25"/>
    <x v="73"/>
    <x v="6"/>
    <n v="270"/>
  </r>
  <r>
    <s v="South-West"/>
    <x v="25"/>
    <x v="73"/>
    <x v="7"/>
    <n v="32"/>
  </r>
  <r>
    <s v="South-West"/>
    <x v="25"/>
    <x v="74"/>
    <x v="1"/>
    <n v="936"/>
  </r>
  <r>
    <s v="South-West"/>
    <x v="25"/>
    <x v="74"/>
    <x v="9"/>
    <n v="2"/>
  </r>
  <r>
    <s v="South-West"/>
    <x v="25"/>
    <x v="74"/>
    <x v="2"/>
    <n v="1669"/>
  </r>
  <r>
    <s v="South-West"/>
    <x v="25"/>
    <x v="74"/>
    <x v="10"/>
    <n v="2"/>
  </r>
  <r>
    <s v="South-West"/>
    <x v="25"/>
    <x v="74"/>
    <x v="4"/>
    <n v="389"/>
  </r>
  <r>
    <s v="South-West"/>
    <x v="25"/>
    <x v="74"/>
    <x v="5"/>
    <n v="48"/>
  </r>
  <r>
    <s v="South-West"/>
    <x v="25"/>
    <x v="74"/>
    <x v="6"/>
    <n v="322"/>
  </r>
  <r>
    <s v="South-West"/>
    <x v="25"/>
    <x v="74"/>
    <x v="7"/>
    <n v="96"/>
  </r>
  <r>
    <s v="South-West"/>
    <x v="26"/>
    <x v="75"/>
    <x v="1"/>
    <n v="44"/>
  </r>
  <r>
    <s v="South-West"/>
    <x v="26"/>
    <x v="75"/>
    <x v="2"/>
    <n v="711"/>
  </r>
  <r>
    <s v="South-West"/>
    <x v="26"/>
    <x v="75"/>
    <x v="6"/>
    <n v="53"/>
  </r>
  <r>
    <s v="South-West"/>
    <x v="27"/>
    <x v="76"/>
    <x v="1"/>
    <n v="87"/>
  </r>
  <r>
    <s v="South-West"/>
    <x v="27"/>
    <x v="76"/>
    <x v="2"/>
    <n v="65"/>
  </r>
  <r>
    <s v="South-West"/>
    <x v="27"/>
    <x v="77"/>
    <x v="8"/>
    <n v="2"/>
  </r>
  <r>
    <s v="South-West"/>
    <x v="27"/>
    <x v="77"/>
    <x v="1"/>
    <n v="438"/>
  </r>
  <r>
    <s v="South-West"/>
    <x v="27"/>
    <x v="77"/>
    <x v="2"/>
    <n v="481"/>
  </r>
  <r>
    <s v="South-West"/>
    <x v="27"/>
    <x v="77"/>
    <x v="5"/>
    <n v="1"/>
  </r>
  <r>
    <s v="South-West"/>
    <x v="27"/>
    <x v="77"/>
    <x v="6"/>
    <n v="10"/>
  </r>
  <r>
    <s v="South-West"/>
    <x v="27"/>
    <x v="77"/>
    <x v="7"/>
    <n v="4"/>
  </r>
  <r>
    <s v="South-West"/>
    <x v="27"/>
    <x v="78"/>
    <x v="0"/>
    <n v="1"/>
  </r>
  <r>
    <s v="South-West"/>
    <x v="27"/>
    <x v="78"/>
    <x v="1"/>
    <n v="39"/>
  </r>
  <r>
    <s v="South-West"/>
    <x v="27"/>
    <x v="78"/>
    <x v="2"/>
    <n v="33"/>
  </r>
  <r>
    <s v="South-West"/>
    <x v="27"/>
    <x v="78"/>
    <x v="6"/>
    <n v="6"/>
  </r>
  <r>
    <s v="South-West"/>
    <x v="27"/>
    <x v="78"/>
    <x v="7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C15" firstHeaderRow="1" firstDataRow="1" firstDataCol="2"/>
  <pivotFields count="3">
    <pivotField axis="axisRow" dataField="1" compact="0" outline="0" showAll="0">
      <items count="7">
        <item x="0"/>
        <item sd="0" x="1"/>
        <item sd="0" x="2"/>
        <item sd="0" x="3"/>
        <item sd="0" x="4"/>
        <item sd="0" x="5"/>
        <item t="default"/>
      </items>
    </pivotField>
    <pivotField axis="axisRow" compact="0" outline="0" showAll="0" sortType="descending">
      <items count="29">
        <item x="14"/>
        <item x="6"/>
        <item x="19"/>
        <item x="15"/>
        <item x="7"/>
        <item x="0"/>
        <item x="8"/>
        <item x="20"/>
        <item x="21"/>
        <item x="16"/>
        <item x="23"/>
        <item x="17"/>
        <item x="1"/>
        <item x="9"/>
        <item x="18"/>
        <item x="11"/>
        <item x="12"/>
        <item x="13"/>
        <item x="2"/>
        <item x="3"/>
        <item x="24"/>
        <item x="4"/>
        <item x="25"/>
        <item x="26"/>
        <item x="27"/>
        <item x="5"/>
        <item x="22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2">
    <field x="0"/>
    <field x="1"/>
  </rowFields>
  <rowItems count="13">
    <i>
      <x/>
      <x v="19"/>
    </i>
    <i r="1">
      <x v="25"/>
    </i>
    <i r="1">
      <x v="5"/>
    </i>
    <i r="1">
      <x v="12"/>
    </i>
    <i r="1">
      <x v="18"/>
    </i>
    <i r="1">
      <x v="21"/>
    </i>
    <i t="default"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region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P111" firstHeaderRow="1" firstDataRow="2" firstDataCol="2"/>
  <pivotFields count="5">
    <pivotField compact="0" outline="0" showAll="0"/>
    <pivotField axis="axisRow" compact="0" outline="0" showAll="0">
      <items count="29">
        <item x="14"/>
        <item x="6"/>
        <item x="19"/>
        <item x="15"/>
        <item x="7"/>
        <item x="0"/>
        <item x="8"/>
        <item x="20"/>
        <item x="21"/>
        <item x="16"/>
        <item x="23"/>
        <item x="17"/>
        <item x="1"/>
        <item x="9"/>
        <item x="18"/>
        <item x="11"/>
        <item x="12"/>
        <item x="13"/>
        <item x="2"/>
        <item x="3"/>
        <item x="24"/>
        <item x="4"/>
        <item x="25"/>
        <item x="26"/>
        <item x="27"/>
        <item x="5"/>
        <item x="22"/>
        <item x="10"/>
        <item t="default"/>
      </items>
    </pivotField>
    <pivotField axis="axisRow" compact="0" outline="0" showAll="0" sortType="descending">
      <items count="80">
        <item x="36"/>
        <item x="62"/>
        <item x="24"/>
        <item x="76"/>
        <item x="77"/>
        <item x="52"/>
        <item x="63"/>
        <item x="49"/>
        <item x="19"/>
        <item x="7"/>
        <item x="5"/>
        <item x="31"/>
        <item x="11"/>
        <item x="15"/>
        <item x="37"/>
        <item x="6"/>
        <item x="25"/>
        <item x="60"/>
        <item x="34"/>
        <item x="0"/>
        <item x="20"/>
        <item x="18"/>
        <item x="3"/>
        <item x="56"/>
        <item x="43"/>
        <item x="57"/>
        <item x="64"/>
        <item x="65"/>
        <item x="14"/>
        <item x="12"/>
        <item x="35"/>
        <item x="66"/>
        <item x="67"/>
        <item x="32"/>
        <item x="72"/>
        <item x="73"/>
        <item x="68"/>
        <item x="26"/>
        <item x="21"/>
        <item x="1"/>
        <item x="8"/>
        <item x="48"/>
        <item x="53"/>
        <item x="44"/>
        <item x="16"/>
        <item x="51"/>
        <item x="39"/>
        <item x="40"/>
        <item x="75"/>
        <item x="45"/>
        <item x="59"/>
        <item x="50"/>
        <item x="9"/>
        <item x="74"/>
        <item x="78"/>
        <item x="61"/>
        <item x="69"/>
        <item x="46"/>
        <item x="38"/>
        <item x="70"/>
        <item x="41"/>
        <item x="47"/>
        <item x="2"/>
        <item x="27"/>
        <item x="23"/>
        <item x="28"/>
        <item x="13"/>
        <item x="29"/>
        <item x="71"/>
        <item x="33"/>
        <item x="42"/>
        <item x="10"/>
        <item x="54"/>
        <item x="22"/>
        <item x="30"/>
        <item x="58"/>
        <item x="55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compact="0" outline="0" showAll="0" sortType="descending">
      <items count="14">
        <item x="8"/>
        <item x="0"/>
        <item x="12"/>
        <item x="1"/>
        <item x="9"/>
        <item x="2"/>
        <item x="3"/>
        <item x="10"/>
        <item x="11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2">
    <field x="1"/>
    <field x="2"/>
  </rowFields>
  <rowItems count="108">
    <i>
      <x/>
      <x v="46"/>
    </i>
    <i r="1">
      <x v="58"/>
    </i>
    <i r="1">
      <x/>
    </i>
    <i r="1">
      <x v="60"/>
    </i>
    <i r="1">
      <x v="14"/>
    </i>
    <i r="1">
      <x v="70"/>
    </i>
    <i r="1">
      <x v="47"/>
    </i>
    <i t="default">
      <x/>
    </i>
    <i>
      <x v="1"/>
      <x v="28"/>
    </i>
    <i t="default">
      <x v="1"/>
    </i>
    <i>
      <x v="2"/>
      <x v="5"/>
    </i>
    <i t="default">
      <x v="2"/>
    </i>
    <i>
      <x v="3"/>
      <x v="57"/>
    </i>
    <i r="1">
      <x v="49"/>
    </i>
    <i r="1">
      <x v="24"/>
    </i>
    <i r="1">
      <x v="43"/>
    </i>
    <i r="1">
      <x v="61"/>
    </i>
    <i t="default">
      <x v="3"/>
    </i>
    <i>
      <x v="4"/>
      <x v="44"/>
    </i>
    <i r="1">
      <x v="77"/>
    </i>
    <i r="1">
      <x v="13"/>
    </i>
    <i t="default">
      <x v="4"/>
    </i>
    <i>
      <x v="5"/>
      <x v="62"/>
    </i>
    <i r="1">
      <x v="19"/>
    </i>
    <i r="1">
      <x v="39"/>
    </i>
    <i t="default">
      <x v="5"/>
    </i>
    <i>
      <x v="6"/>
      <x v="21"/>
    </i>
    <i t="default">
      <x v="6"/>
    </i>
    <i>
      <x v="7"/>
      <x v="76"/>
    </i>
    <i r="1">
      <x v="42"/>
    </i>
    <i r="1">
      <x v="72"/>
    </i>
    <i t="default">
      <x v="7"/>
    </i>
    <i>
      <x v="8"/>
      <x v="25"/>
    </i>
    <i r="1">
      <x v="75"/>
    </i>
    <i r="1">
      <x v="23"/>
    </i>
    <i t="default">
      <x v="8"/>
    </i>
    <i>
      <x v="9"/>
      <x v="41"/>
    </i>
    <i t="default">
      <x v="9"/>
    </i>
    <i>
      <x v="10"/>
      <x v="55"/>
    </i>
    <i r="1">
      <x v="17"/>
    </i>
    <i t="default">
      <x v="10"/>
    </i>
    <i>
      <x v="11"/>
      <x v="7"/>
    </i>
    <i r="1">
      <x v="51"/>
    </i>
    <i t="default">
      <x v="11"/>
    </i>
    <i>
      <x v="12"/>
      <x v="78"/>
    </i>
    <i r="1">
      <x v="22"/>
    </i>
    <i t="default">
      <x v="12"/>
    </i>
    <i>
      <x v="13"/>
      <x v="8"/>
    </i>
    <i r="1">
      <x v="73"/>
    </i>
    <i r="1">
      <x v="38"/>
    </i>
    <i r="1">
      <x v="20"/>
    </i>
    <i t="default">
      <x v="13"/>
    </i>
    <i>
      <x v="14"/>
      <x v="45"/>
    </i>
    <i t="default">
      <x v="14"/>
    </i>
    <i>
      <x v="15"/>
      <x v="67"/>
    </i>
    <i r="1">
      <x v="2"/>
    </i>
    <i r="1">
      <x v="74"/>
    </i>
    <i r="1">
      <x v="63"/>
    </i>
    <i r="1">
      <x v="16"/>
    </i>
    <i r="1">
      <x v="65"/>
    </i>
    <i r="1">
      <x v="37"/>
    </i>
    <i t="default">
      <x v="15"/>
    </i>
    <i>
      <x v="16"/>
      <x v="33"/>
    </i>
    <i r="1">
      <x v="11"/>
    </i>
    <i r="1">
      <x v="69"/>
    </i>
    <i t="default">
      <x v="16"/>
    </i>
    <i>
      <x v="17"/>
      <x v="30"/>
    </i>
    <i r="1">
      <x v="18"/>
    </i>
    <i t="default">
      <x v="17"/>
    </i>
    <i>
      <x v="18"/>
      <x v="10"/>
    </i>
    <i r="1">
      <x v="15"/>
    </i>
    <i t="default">
      <x v="18"/>
    </i>
    <i>
      <x v="19"/>
      <x v="52"/>
    </i>
    <i r="1">
      <x v="9"/>
    </i>
    <i r="1">
      <x v="40"/>
    </i>
    <i t="default">
      <x v="19"/>
    </i>
    <i>
      <x v="20"/>
      <x v="59"/>
    </i>
    <i r="1">
      <x v="31"/>
    </i>
    <i r="1">
      <x v="56"/>
    </i>
    <i r="1">
      <x v="27"/>
    </i>
    <i r="1">
      <x v="6"/>
    </i>
    <i r="1">
      <x v="36"/>
    </i>
    <i r="1">
      <x v="26"/>
    </i>
    <i r="1">
      <x v="1"/>
    </i>
    <i r="1">
      <x v="68"/>
    </i>
    <i r="1">
      <x v="32"/>
    </i>
    <i t="default">
      <x v="20"/>
    </i>
    <i>
      <x v="21"/>
      <x v="71"/>
    </i>
    <i t="default">
      <x v="21"/>
    </i>
    <i>
      <x v="22"/>
      <x v="53"/>
    </i>
    <i r="1">
      <x v="35"/>
    </i>
    <i r="1">
      <x v="34"/>
    </i>
    <i t="default">
      <x v="22"/>
    </i>
    <i>
      <x v="23"/>
      <x v="48"/>
    </i>
    <i t="default">
      <x v="23"/>
    </i>
    <i>
      <x v="24"/>
      <x v="4"/>
    </i>
    <i r="1">
      <x v="3"/>
    </i>
    <i r="1">
      <x v="54"/>
    </i>
    <i t="default">
      <x v="24"/>
    </i>
    <i>
      <x v="25"/>
      <x v="29"/>
    </i>
    <i r="1">
      <x v="66"/>
    </i>
    <i r="1">
      <x v="12"/>
    </i>
    <i t="default">
      <x v="25"/>
    </i>
    <i>
      <x v="26"/>
      <x v="50"/>
    </i>
    <i t="default">
      <x v="26"/>
    </i>
    <i>
      <x v="27"/>
      <x v="64"/>
    </i>
    <i t="default">
      <x v="27"/>
    </i>
    <i t="grand">
      <x/>
    </i>
  </rowItems>
  <colFields count="1">
    <field x="3"/>
  </colFields>
  <colItems count="14">
    <i>
      <x v="5"/>
    </i>
    <i>
      <x v="3"/>
    </i>
    <i>
      <x v="11"/>
    </i>
    <i>
      <x v="9"/>
    </i>
    <i>
      <x v="10"/>
    </i>
    <i>
      <x v="12"/>
    </i>
    <i>
      <x v="7"/>
    </i>
    <i>
      <x v="4"/>
    </i>
    <i>
      <x/>
    </i>
    <i>
      <x v="8"/>
    </i>
    <i>
      <x v="1"/>
    </i>
    <i>
      <x v="6"/>
    </i>
    <i>
      <x v="2"/>
    </i>
    <i t="grand">
      <x/>
    </i>
  </colItems>
  <dataFields count="1">
    <dataField name="Sum of c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473FF7-A247-4F3A-A4E2-AA38DED014E9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:P110" firstHeaderRow="1" firstDataRow="2" firstDataCol="2"/>
  <pivotFields count="5">
    <pivotField compact="0" outline="0" showAll="0"/>
    <pivotField axis="axisRow" compact="0" outline="0" showAll="0">
      <items count="29">
        <item x="14"/>
        <item x="6"/>
        <item x="19"/>
        <item x="15"/>
        <item x="7"/>
        <item x="0"/>
        <item x="8"/>
        <item x="20"/>
        <item x="21"/>
        <item x="16"/>
        <item x="23"/>
        <item x="17"/>
        <item x="1"/>
        <item x="9"/>
        <item x="18"/>
        <item x="11"/>
        <item x="12"/>
        <item x="13"/>
        <item x="2"/>
        <item x="3"/>
        <item x="24"/>
        <item x="4"/>
        <item x="25"/>
        <item x="26"/>
        <item x="27"/>
        <item x="5"/>
        <item x="22"/>
        <item x="10"/>
        <item t="default"/>
      </items>
    </pivotField>
    <pivotField axis="axisRow" compact="0" outline="0" showAll="0" sortType="descending">
      <items count="80">
        <item x="36"/>
        <item x="62"/>
        <item x="24"/>
        <item x="76"/>
        <item x="77"/>
        <item x="52"/>
        <item x="63"/>
        <item x="49"/>
        <item x="19"/>
        <item x="7"/>
        <item x="5"/>
        <item x="31"/>
        <item x="11"/>
        <item x="15"/>
        <item x="37"/>
        <item x="6"/>
        <item x="25"/>
        <item x="60"/>
        <item x="34"/>
        <item x="0"/>
        <item x="20"/>
        <item x="18"/>
        <item x="3"/>
        <item x="56"/>
        <item x="43"/>
        <item x="57"/>
        <item x="64"/>
        <item x="65"/>
        <item x="14"/>
        <item x="12"/>
        <item x="35"/>
        <item x="66"/>
        <item x="67"/>
        <item x="32"/>
        <item x="72"/>
        <item x="73"/>
        <item x="68"/>
        <item x="26"/>
        <item x="21"/>
        <item x="1"/>
        <item x="8"/>
        <item x="48"/>
        <item x="53"/>
        <item x="44"/>
        <item x="16"/>
        <item x="51"/>
        <item x="39"/>
        <item x="40"/>
        <item x="75"/>
        <item x="45"/>
        <item x="59"/>
        <item x="50"/>
        <item x="9"/>
        <item x="74"/>
        <item x="78"/>
        <item x="61"/>
        <item x="69"/>
        <item x="46"/>
        <item x="38"/>
        <item x="70"/>
        <item x="41"/>
        <item x="47"/>
        <item x="2"/>
        <item x="27"/>
        <item x="23"/>
        <item x="28"/>
        <item x="13"/>
        <item x="29"/>
        <item x="71"/>
        <item x="33"/>
        <item x="42"/>
        <item x="10"/>
        <item x="54"/>
        <item x="22"/>
        <item x="30"/>
        <item x="58"/>
        <item x="55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compact="0" outline="0" showAll="0" sortType="descending">
      <items count="14">
        <item x="8"/>
        <item x="0"/>
        <item x="12"/>
        <item x="1"/>
        <item x="9"/>
        <item x="2"/>
        <item x="3"/>
        <item x="10"/>
        <item x="11"/>
        <item x="4"/>
        <item x="5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</pivotFields>
  <rowFields count="2">
    <field x="1"/>
    <field x="2"/>
  </rowFields>
  <rowItems count="108">
    <i>
      <x/>
      <x v="46"/>
    </i>
    <i r="1">
      <x v="58"/>
    </i>
    <i r="1">
      <x/>
    </i>
    <i r="1">
      <x v="60"/>
    </i>
    <i r="1">
      <x v="14"/>
    </i>
    <i r="1">
      <x v="70"/>
    </i>
    <i r="1">
      <x v="47"/>
    </i>
    <i t="default">
      <x/>
    </i>
    <i>
      <x v="1"/>
      <x v="28"/>
    </i>
    <i t="default">
      <x v="1"/>
    </i>
    <i>
      <x v="2"/>
      <x v="5"/>
    </i>
    <i t="default">
      <x v="2"/>
    </i>
    <i>
      <x v="3"/>
      <x v="57"/>
    </i>
    <i r="1">
      <x v="49"/>
    </i>
    <i r="1">
      <x v="24"/>
    </i>
    <i r="1">
      <x v="43"/>
    </i>
    <i r="1">
      <x v="61"/>
    </i>
    <i t="default">
      <x v="3"/>
    </i>
    <i>
      <x v="4"/>
      <x v="44"/>
    </i>
    <i r="1">
      <x v="77"/>
    </i>
    <i r="1">
      <x v="13"/>
    </i>
    <i t="default">
      <x v="4"/>
    </i>
    <i>
      <x v="5"/>
      <x v="62"/>
    </i>
    <i r="1">
      <x v="19"/>
    </i>
    <i r="1">
      <x v="39"/>
    </i>
    <i t="default">
      <x v="5"/>
    </i>
    <i>
      <x v="6"/>
      <x v="21"/>
    </i>
    <i t="default">
      <x v="6"/>
    </i>
    <i>
      <x v="7"/>
      <x v="76"/>
    </i>
    <i r="1">
      <x v="42"/>
    </i>
    <i r="1">
      <x v="72"/>
    </i>
    <i t="default">
      <x v="7"/>
    </i>
    <i>
      <x v="8"/>
      <x v="25"/>
    </i>
    <i r="1">
      <x v="75"/>
    </i>
    <i r="1">
      <x v="23"/>
    </i>
    <i t="default">
      <x v="8"/>
    </i>
    <i>
      <x v="9"/>
      <x v="41"/>
    </i>
    <i t="default">
      <x v="9"/>
    </i>
    <i>
      <x v="10"/>
      <x v="55"/>
    </i>
    <i r="1">
      <x v="17"/>
    </i>
    <i t="default">
      <x v="10"/>
    </i>
    <i>
      <x v="11"/>
      <x v="7"/>
    </i>
    <i r="1">
      <x v="51"/>
    </i>
    <i t="default">
      <x v="11"/>
    </i>
    <i>
      <x v="12"/>
      <x v="78"/>
    </i>
    <i r="1">
      <x v="22"/>
    </i>
    <i t="default">
      <x v="12"/>
    </i>
    <i>
      <x v="13"/>
      <x v="8"/>
    </i>
    <i r="1">
      <x v="73"/>
    </i>
    <i r="1">
      <x v="38"/>
    </i>
    <i r="1">
      <x v="20"/>
    </i>
    <i t="default">
      <x v="13"/>
    </i>
    <i>
      <x v="14"/>
      <x v="45"/>
    </i>
    <i t="default">
      <x v="14"/>
    </i>
    <i>
      <x v="15"/>
      <x v="67"/>
    </i>
    <i r="1">
      <x v="2"/>
    </i>
    <i r="1">
      <x v="74"/>
    </i>
    <i r="1">
      <x v="63"/>
    </i>
    <i r="1">
      <x v="16"/>
    </i>
    <i r="1">
      <x v="65"/>
    </i>
    <i r="1">
      <x v="37"/>
    </i>
    <i t="default">
      <x v="15"/>
    </i>
    <i>
      <x v="16"/>
      <x v="33"/>
    </i>
    <i r="1">
      <x v="11"/>
    </i>
    <i r="1">
      <x v="69"/>
    </i>
    <i t="default">
      <x v="16"/>
    </i>
    <i>
      <x v="17"/>
      <x v="30"/>
    </i>
    <i r="1">
      <x v="18"/>
    </i>
    <i t="default">
      <x v="17"/>
    </i>
    <i>
      <x v="18"/>
      <x v="10"/>
    </i>
    <i r="1">
      <x v="15"/>
    </i>
    <i t="default">
      <x v="18"/>
    </i>
    <i>
      <x v="19"/>
      <x v="52"/>
    </i>
    <i r="1">
      <x v="9"/>
    </i>
    <i r="1">
      <x v="40"/>
    </i>
    <i t="default">
      <x v="19"/>
    </i>
    <i>
      <x v="20"/>
      <x v="59"/>
    </i>
    <i r="1">
      <x v="31"/>
    </i>
    <i r="1">
      <x v="56"/>
    </i>
    <i r="1">
      <x v="27"/>
    </i>
    <i r="1">
      <x v="6"/>
    </i>
    <i r="1">
      <x v="36"/>
    </i>
    <i r="1">
      <x v="26"/>
    </i>
    <i r="1">
      <x v="1"/>
    </i>
    <i r="1">
      <x v="68"/>
    </i>
    <i r="1">
      <x v="32"/>
    </i>
    <i t="default">
      <x v="20"/>
    </i>
    <i>
      <x v="21"/>
      <x v="71"/>
    </i>
    <i t="default">
      <x v="21"/>
    </i>
    <i>
      <x v="22"/>
      <x v="53"/>
    </i>
    <i r="1">
      <x v="35"/>
    </i>
    <i r="1">
      <x v="34"/>
    </i>
    <i t="default">
      <x v="22"/>
    </i>
    <i>
      <x v="23"/>
      <x v="48"/>
    </i>
    <i t="default">
      <x v="23"/>
    </i>
    <i>
      <x v="24"/>
      <x v="4"/>
    </i>
    <i r="1">
      <x v="3"/>
    </i>
    <i r="1">
      <x v="54"/>
    </i>
    <i t="default">
      <x v="24"/>
    </i>
    <i>
      <x v="25"/>
      <x v="29"/>
    </i>
    <i r="1">
      <x v="66"/>
    </i>
    <i r="1">
      <x v="12"/>
    </i>
    <i t="default">
      <x v="25"/>
    </i>
    <i>
      <x v="26"/>
      <x v="50"/>
    </i>
    <i t="default">
      <x v="26"/>
    </i>
    <i>
      <x v="27"/>
      <x v="64"/>
    </i>
    <i t="default">
      <x v="27"/>
    </i>
    <i t="grand">
      <x/>
    </i>
  </rowItems>
  <colFields count="1">
    <field x="3"/>
  </colFields>
  <colItems count="14">
    <i>
      <x v="5"/>
    </i>
    <i>
      <x v="3"/>
    </i>
    <i>
      <x v="11"/>
    </i>
    <i>
      <x v="9"/>
    </i>
    <i>
      <x v="10"/>
    </i>
    <i>
      <x v="12"/>
    </i>
    <i>
      <x v="7"/>
    </i>
    <i>
      <x v="4"/>
    </i>
    <i>
      <x/>
    </i>
    <i>
      <x v="8"/>
    </i>
    <i>
      <x v="1"/>
    </i>
    <i>
      <x v="6"/>
    </i>
    <i>
      <x v="2"/>
    </i>
    <i t="grand">
      <x/>
    </i>
  </colItems>
  <dataFields count="1">
    <dataField name="Sum of c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8</v>
    <v>13</v>
    <v>1</v>
  </rv>
  <rv s="0">
    <v>0</v>
    <v>8</v>
    <v>109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zoomScale="71" workbookViewId="0">
      <selection activeCell="E3" sqref="E3"/>
    </sheetView>
  </sheetViews>
  <sheetFormatPr defaultRowHeight="14.5" x14ac:dyDescent="0.35"/>
  <cols>
    <col min="1" max="1" width="24" customWidth="1"/>
    <col min="2" max="2" width="17.08984375" customWidth="1"/>
    <col min="3" max="3" width="24.08984375" customWidth="1"/>
    <col min="4" max="4" width="28.36328125" customWidth="1"/>
    <col min="5" max="5" width="26.81640625" customWidth="1"/>
    <col min="6" max="6" width="28.36328125" customWidth="1"/>
    <col min="7" max="7" width="25.54296875" customWidth="1"/>
    <col min="8" max="8" width="25.6328125" customWidth="1"/>
  </cols>
  <sheetData>
    <row r="1" spans="1:7" x14ac:dyDescent="0.35">
      <c r="A1" t="s">
        <v>131</v>
      </c>
      <c r="B1" t="s">
        <v>132</v>
      </c>
      <c r="C1" t="s">
        <v>133</v>
      </c>
      <c r="D1" t="s">
        <v>130</v>
      </c>
      <c r="E1" t="s">
        <v>134</v>
      </c>
      <c r="F1" t="s">
        <v>135</v>
      </c>
      <c r="G1" t="s">
        <v>140</v>
      </c>
    </row>
    <row r="2" spans="1:7" x14ac:dyDescent="0.35">
      <c r="A2" t="s">
        <v>7</v>
      </c>
      <c r="B2">
        <f>SUMIF(Sheet2!C2:C574,A2,Sheet2!E:E)</f>
        <v>3132</v>
      </c>
      <c r="C2">
        <f>SUMIFS(Sheet2!E:E,Sheet2!D:D, "OCCUPIED",Sheet2!C:C, A2)</f>
        <v>1610</v>
      </c>
      <c r="D2">
        <f t="shared" ref="D2:D33" si="0">C2/B2*100</f>
        <v>51.404853128991057</v>
      </c>
      <c r="E2">
        <f>SUMIFS(Sheet2!E:E,Sheet2!D:D, "LOCKED UP",Sheet2!C:C, A2)</f>
        <v>1370</v>
      </c>
      <c r="F2">
        <f t="shared" ref="F2:F33" si="1">E2/B2*100</f>
        <v>43.742017879948911</v>
      </c>
      <c r="G2" t="b">
        <f t="shared" ref="G2:G33" si="2">D2&lt;35</f>
        <v>0</v>
      </c>
    </row>
    <row r="3" spans="1:7" x14ac:dyDescent="0.35">
      <c r="A3" t="s">
        <v>16</v>
      </c>
      <c r="B3">
        <f>SUMIF(Sheet2!C3:C575,A3,Sheet2!E:E)</f>
        <v>2784</v>
      </c>
      <c r="C3">
        <f>SUMIFS(Sheet2!E:E,Sheet2!D:D, "OCCUPIED",Sheet2!C:C, A3)</f>
        <v>973</v>
      </c>
      <c r="D3">
        <f t="shared" si="0"/>
        <v>34.949712643678161</v>
      </c>
      <c r="E3">
        <f>SUMIFS(Sheet2!E:E,Sheet2!D:D, "LOCKED UP",Sheet2!C:C, A3)</f>
        <v>1249</v>
      </c>
      <c r="F3">
        <f t="shared" si="1"/>
        <v>44.863505747126439</v>
      </c>
      <c r="G3" t="b">
        <f t="shared" si="2"/>
        <v>1</v>
      </c>
    </row>
    <row r="4" spans="1:7" x14ac:dyDescent="0.35">
      <c r="A4" t="s">
        <v>18</v>
      </c>
      <c r="B4">
        <f>SUMIF(Sheet2!C4:C576,A4,Sheet2!E:E)</f>
        <v>3279</v>
      </c>
      <c r="C4">
        <f>SUMIFS(Sheet2!E:E,Sheet2!D:D, "OCCUPIED",Sheet2!C:C, A4)</f>
        <v>1373</v>
      </c>
      <c r="D4">
        <f t="shared" si="0"/>
        <v>41.872522110399515</v>
      </c>
      <c r="E4">
        <f>SUMIFS(Sheet2!E:E,Sheet2!D:D, "LOCKED UP",Sheet2!C:C, A4)</f>
        <v>1331</v>
      </c>
      <c r="F4">
        <f t="shared" si="1"/>
        <v>40.591643793839587</v>
      </c>
      <c r="G4" t="b">
        <f t="shared" si="2"/>
        <v>0</v>
      </c>
    </row>
    <row r="5" spans="1:7" x14ac:dyDescent="0.35">
      <c r="A5" t="s">
        <v>22</v>
      </c>
      <c r="B5">
        <f>SUMIF(Sheet2!C5:C577,A5,Sheet2!E:E)</f>
        <v>1210</v>
      </c>
      <c r="C5">
        <f>SUMIFS(Sheet2!E:E,Sheet2!D:D, "OCCUPIED",Sheet2!C:C, A5)</f>
        <v>554</v>
      </c>
      <c r="D5">
        <f t="shared" si="0"/>
        <v>45.785123966942152</v>
      </c>
      <c r="E5">
        <f>SUMIFS(Sheet2!E:E,Sheet2!D:D, "LOCKED UP",Sheet2!C:C, A5)</f>
        <v>87</v>
      </c>
      <c r="F5">
        <f t="shared" si="1"/>
        <v>7.1900826446280988</v>
      </c>
      <c r="G5" t="b">
        <f t="shared" si="2"/>
        <v>0</v>
      </c>
    </row>
    <row r="6" spans="1:7" x14ac:dyDescent="0.35">
      <c r="A6" t="s">
        <v>23</v>
      </c>
      <c r="B6">
        <f>SUMIF(Sheet2!C6:C578,A6,Sheet2!E:E)</f>
        <v>1191</v>
      </c>
      <c r="C6">
        <f>SUMIFS(Sheet2!E:E,Sheet2!D:D, "OCCUPIED",Sheet2!C:C, A6)</f>
        <v>522</v>
      </c>
      <c r="D6">
        <f t="shared" si="0"/>
        <v>43.828715365239297</v>
      </c>
      <c r="E6">
        <f>SUMIFS(Sheet2!E:E,Sheet2!D:D, "LOCKED UP",Sheet2!C:C, A6)</f>
        <v>593</v>
      </c>
      <c r="F6">
        <f t="shared" si="1"/>
        <v>49.790092359361878</v>
      </c>
      <c r="G6" t="b">
        <f t="shared" si="2"/>
        <v>0</v>
      </c>
    </row>
    <row r="7" spans="1:7" x14ac:dyDescent="0.35">
      <c r="A7" t="s">
        <v>25</v>
      </c>
      <c r="B7">
        <f>SUMIF(Sheet2!C7:C579,A7,Sheet2!E:E)</f>
        <v>2026</v>
      </c>
      <c r="C7">
        <f>SUMIFS(Sheet2!E:E,Sheet2!D:D, "OCCUPIED",Sheet2!C:C, A7)</f>
        <v>564</v>
      </c>
      <c r="D7">
        <f t="shared" si="0"/>
        <v>27.838104639684108</v>
      </c>
      <c r="E7">
        <f>SUMIFS(Sheet2!E:E,Sheet2!D:D, "LOCKED UP",Sheet2!C:C, A7)</f>
        <v>467</v>
      </c>
      <c r="F7">
        <f t="shared" si="1"/>
        <v>23.050345508390919</v>
      </c>
      <c r="G7" t="b">
        <f t="shared" si="2"/>
        <v>1</v>
      </c>
    </row>
    <row r="8" spans="1:7" x14ac:dyDescent="0.35">
      <c r="A8" t="s">
        <v>26</v>
      </c>
      <c r="B8">
        <f>SUMIF(Sheet2!C8:C580,A8,Sheet2!E:E)</f>
        <v>1087</v>
      </c>
      <c r="C8">
        <f>SUMIFS(Sheet2!E:E,Sheet2!D:D, "OCCUPIED",Sheet2!C:C, A8)</f>
        <v>206</v>
      </c>
      <c r="D8">
        <f t="shared" si="0"/>
        <v>18.951241950321986</v>
      </c>
      <c r="E8">
        <f>SUMIFS(Sheet2!E:E,Sheet2!D:D, "LOCKED UP",Sheet2!C:C, A8)</f>
        <v>137</v>
      </c>
      <c r="F8">
        <f t="shared" si="1"/>
        <v>12.603495860165593</v>
      </c>
      <c r="G8" t="b">
        <f t="shared" si="2"/>
        <v>1</v>
      </c>
    </row>
    <row r="9" spans="1:7" x14ac:dyDescent="0.35">
      <c r="A9" t="s">
        <v>29</v>
      </c>
      <c r="B9">
        <f>SUMIF(Sheet2!C9:C581,A9,Sheet2!E:E)</f>
        <v>1889</v>
      </c>
      <c r="C9">
        <f>SUMIFS(Sheet2!E:E,Sheet2!D:D, "OCCUPIED",Sheet2!C:C, A9)</f>
        <v>1878</v>
      </c>
      <c r="D9">
        <f t="shared" si="0"/>
        <v>99.417681312863948</v>
      </c>
      <c r="E9">
        <f>SUMIFS(Sheet2!E:E,Sheet2!D:D, "LOCKED UP",Sheet2!C:C, A9)</f>
        <v>982</v>
      </c>
      <c r="F9">
        <f t="shared" si="1"/>
        <v>51.98517734250926</v>
      </c>
      <c r="G9" t="b">
        <f t="shared" si="2"/>
        <v>0</v>
      </c>
    </row>
    <row r="10" spans="1:7" x14ac:dyDescent="0.35">
      <c r="A10" t="s">
        <v>30</v>
      </c>
      <c r="B10">
        <f>SUMIF(Sheet2!C10:C582,A10,Sheet2!E:E)</f>
        <v>3275</v>
      </c>
      <c r="C10">
        <f>SUMIFS(Sheet2!E:E,Sheet2!D:D, "OCCUPIED",Sheet2!C:C, A10)</f>
        <v>1550</v>
      </c>
      <c r="D10">
        <f t="shared" si="0"/>
        <v>47.328244274809158</v>
      </c>
      <c r="E10">
        <f>SUMIFS(Sheet2!E:E,Sheet2!D:D, "LOCKED UP",Sheet2!C:C, A10)</f>
        <v>210</v>
      </c>
      <c r="F10">
        <f t="shared" si="1"/>
        <v>6.4122137404580153</v>
      </c>
      <c r="G10" t="b">
        <f t="shared" si="2"/>
        <v>0</v>
      </c>
    </row>
    <row r="11" spans="1:7" x14ac:dyDescent="0.35">
      <c r="A11" t="s">
        <v>32</v>
      </c>
      <c r="B11">
        <f>SUMIF(Sheet2!C11:C583,A11,Sheet2!E:E)</f>
        <v>2607</v>
      </c>
      <c r="C11">
        <f>SUMIFS(Sheet2!E:E,Sheet2!D:D, "OCCUPIED",Sheet2!C:C, A11)</f>
        <v>1841</v>
      </c>
      <c r="D11">
        <f t="shared" si="0"/>
        <v>70.617568085922514</v>
      </c>
      <c r="E11">
        <f>SUMIFS(Sheet2!E:E,Sheet2!D:D, "LOCKED UP",Sheet2!C:C, A11)</f>
        <v>1350</v>
      </c>
      <c r="F11">
        <f t="shared" si="1"/>
        <v>51.783659378596091</v>
      </c>
      <c r="G11" t="b">
        <f t="shared" si="2"/>
        <v>0</v>
      </c>
    </row>
    <row r="12" spans="1:7" x14ac:dyDescent="0.35">
      <c r="A12" t="s">
        <v>34</v>
      </c>
      <c r="B12">
        <f>SUMIF(Sheet2!C12:C584,A12,Sheet2!E:E)</f>
        <v>3546</v>
      </c>
      <c r="C12">
        <f>SUMIFS(Sheet2!E:E,Sheet2!D:D, "OCCUPIED",Sheet2!C:C, A12)</f>
        <v>1066</v>
      </c>
      <c r="D12">
        <f t="shared" si="0"/>
        <v>30.062041737168641</v>
      </c>
      <c r="E12">
        <f>SUMIFS(Sheet2!E:E,Sheet2!D:D, "LOCKED UP",Sheet2!C:C, A12)</f>
        <v>301</v>
      </c>
      <c r="F12">
        <f t="shared" si="1"/>
        <v>8.4884376762549358</v>
      </c>
      <c r="G12" t="b">
        <f t="shared" si="2"/>
        <v>1</v>
      </c>
    </row>
    <row r="13" spans="1:7" x14ac:dyDescent="0.35">
      <c r="A13" t="s">
        <v>36</v>
      </c>
      <c r="B13">
        <f>SUMIF(Sheet2!C13:C585,A13,Sheet2!E:E)</f>
        <v>846</v>
      </c>
      <c r="C13">
        <f>SUMIFS(Sheet2!E:E,Sheet2!D:D, "OCCUPIED",Sheet2!C:C, A13)</f>
        <v>458</v>
      </c>
      <c r="D13">
        <f t="shared" si="0"/>
        <v>54.137115839243499</v>
      </c>
      <c r="E13">
        <f>SUMIFS(Sheet2!E:E,Sheet2!D:D, "LOCKED UP",Sheet2!C:C, A13)</f>
        <v>311</v>
      </c>
      <c r="F13">
        <f t="shared" si="1"/>
        <v>36.761229314420802</v>
      </c>
      <c r="G13" t="b">
        <f t="shared" si="2"/>
        <v>0</v>
      </c>
    </row>
    <row r="14" spans="1:7" x14ac:dyDescent="0.35">
      <c r="A14" t="s">
        <v>37</v>
      </c>
      <c r="B14">
        <f>SUMIF(Sheet2!C14:C586,A14,Sheet2!E:E)</f>
        <v>2056</v>
      </c>
      <c r="C14">
        <f>SUMIFS(Sheet2!E:E,Sheet2!D:D, "OCCUPIED",Sheet2!C:C, A14)</f>
        <v>2780</v>
      </c>
      <c r="D14">
        <f t="shared" si="0"/>
        <v>135.21400778210116</v>
      </c>
      <c r="E14">
        <f>SUMIFS(Sheet2!E:E,Sheet2!D:D, "LOCKED UP",Sheet2!C:C, A14)</f>
        <v>1148</v>
      </c>
      <c r="F14">
        <f t="shared" si="1"/>
        <v>55.836575875486382</v>
      </c>
      <c r="G14" t="b">
        <f t="shared" si="2"/>
        <v>0</v>
      </c>
    </row>
    <row r="15" spans="1:7" x14ac:dyDescent="0.35">
      <c r="A15" t="s">
        <v>38</v>
      </c>
      <c r="B15">
        <f>SUMIF(Sheet2!C15:C587,A15,Sheet2!E:E)</f>
        <v>4030</v>
      </c>
      <c r="C15">
        <f>SUMIFS(Sheet2!E:E,Sheet2!D:D, "OCCUPIED",Sheet2!C:C, A15)</f>
        <v>558</v>
      </c>
      <c r="D15">
        <f t="shared" si="0"/>
        <v>13.846153846153847</v>
      </c>
      <c r="E15">
        <f>SUMIFS(Sheet2!E:E,Sheet2!D:D, "LOCKED UP",Sheet2!C:C, A15)</f>
        <v>1568</v>
      </c>
      <c r="F15">
        <f t="shared" si="1"/>
        <v>38.908188585607938</v>
      </c>
      <c r="G15" t="b">
        <f t="shared" si="2"/>
        <v>1</v>
      </c>
    </row>
    <row r="16" spans="1:7" x14ac:dyDescent="0.35">
      <c r="A16" t="s">
        <v>41</v>
      </c>
      <c r="B16">
        <f>SUMIF(Sheet2!C16:C588,A16,Sheet2!E:E)</f>
        <v>2448</v>
      </c>
      <c r="C16">
        <f>SUMIFS(Sheet2!E:E,Sheet2!D:D, "OCCUPIED",Sheet2!C:C, A16)</f>
        <v>1459</v>
      </c>
      <c r="D16">
        <f t="shared" si="0"/>
        <v>59.599673202614376</v>
      </c>
      <c r="E16">
        <f>SUMIFS(Sheet2!E:E,Sheet2!D:D, "LOCKED UP",Sheet2!C:C, A16)</f>
        <v>1611</v>
      </c>
      <c r="F16">
        <f t="shared" si="1"/>
        <v>65.808823529411768</v>
      </c>
      <c r="G16" t="b">
        <f t="shared" si="2"/>
        <v>0</v>
      </c>
    </row>
    <row r="17" spans="1:7" x14ac:dyDescent="0.35">
      <c r="A17" t="s">
        <v>43</v>
      </c>
      <c r="B17">
        <f>SUMIF(Sheet2!C17:C589,A17,Sheet2!E:E)</f>
        <v>991</v>
      </c>
      <c r="C17">
        <f>SUMIFS(Sheet2!E:E,Sheet2!D:D, "OCCUPIED",Sheet2!C:C, A17)</f>
        <v>926</v>
      </c>
      <c r="D17">
        <f t="shared" si="0"/>
        <v>93.440968718466195</v>
      </c>
      <c r="E17">
        <f>SUMIFS(Sheet2!E:E,Sheet2!D:D, "LOCKED UP",Sheet2!C:C, A17)</f>
        <v>255</v>
      </c>
      <c r="F17">
        <f t="shared" si="1"/>
        <v>25.731584258324926</v>
      </c>
      <c r="G17" t="b">
        <f t="shared" si="2"/>
        <v>0</v>
      </c>
    </row>
    <row r="18" spans="1:7" x14ac:dyDescent="0.35">
      <c r="A18" t="s">
        <v>44</v>
      </c>
      <c r="B18">
        <f>SUMIF(Sheet2!C18:C590,A18,Sheet2!E:E)</f>
        <v>3079</v>
      </c>
      <c r="C18">
        <f>SUMIFS(Sheet2!E:E,Sheet2!D:D, "OCCUPIED",Sheet2!C:C, A18)</f>
        <v>2633</v>
      </c>
      <c r="D18">
        <f t="shared" si="0"/>
        <v>85.514777525170501</v>
      </c>
      <c r="E18">
        <f>SUMIFS(Sheet2!E:E,Sheet2!D:D, "LOCKED UP",Sheet2!C:C, A18)</f>
        <v>1375</v>
      </c>
      <c r="F18">
        <f t="shared" si="1"/>
        <v>44.657356284507962</v>
      </c>
      <c r="G18" t="b">
        <f t="shared" si="2"/>
        <v>0</v>
      </c>
    </row>
    <row r="19" spans="1:7" x14ac:dyDescent="0.35">
      <c r="A19" t="s">
        <v>45</v>
      </c>
      <c r="B19">
        <f>SUMIF(Sheet2!C19:C591,A19,Sheet2!E:E)</f>
        <v>2821</v>
      </c>
      <c r="C19">
        <f>SUMIFS(Sheet2!E:E,Sheet2!D:D, "OCCUPIED",Sheet2!C:C, A19)</f>
        <v>2332</v>
      </c>
      <c r="D19">
        <f t="shared" si="0"/>
        <v>82.665721375398789</v>
      </c>
      <c r="E19">
        <f>SUMIFS(Sheet2!E:E,Sheet2!D:D, "LOCKED UP",Sheet2!C:C, A19)</f>
        <v>672</v>
      </c>
      <c r="F19">
        <f t="shared" si="1"/>
        <v>23.821339950372209</v>
      </c>
      <c r="G19" t="b">
        <f t="shared" si="2"/>
        <v>0</v>
      </c>
    </row>
    <row r="20" spans="1:7" x14ac:dyDescent="0.35">
      <c r="A20" t="s">
        <v>47</v>
      </c>
      <c r="B20">
        <f>SUMIF(Sheet2!C20:C592,A20,Sheet2!E:E)</f>
        <v>4603</v>
      </c>
      <c r="C20">
        <f>SUMIFS(Sheet2!E:E,Sheet2!D:D, "OCCUPIED",Sheet2!C:C, A20)</f>
        <v>349</v>
      </c>
      <c r="D20">
        <f t="shared" si="0"/>
        <v>7.5820117314794695</v>
      </c>
      <c r="E20">
        <f>SUMIFS(Sheet2!E:E,Sheet2!D:D, "LOCKED UP",Sheet2!C:C, A20)</f>
        <v>221</v>
      </c>
      <c r="F20">
        <f t="shared" si="1"/>
        <v>4.8012165978709538</v>
      </c>
      <c r="G20" t="b">
        <f t="shared" si="2"/>
        <v>1</v>
      </c>
    </row>
    <row r="21" spans="1:7" x14ac:dyDescent="0.35">
      <c r="A21" t="s">
        <v>49</v>
      </c>
      <c r="B21">
        <f>SUMIF(Sheet2!C21:C593,A21,Sheet2!E:E)</f>
        <v>3187</v>
      </c>
      <c r="C21">
        <f>SUMIFS(Sheet2!E:E,Sheet2!D:D, "OCCUPIED",Sheet2!C:C, A21)</f>
        <v>2908</v>
      </c>
      <c r="D21">
        <f t="shared" si="0"/>
        <v>91.245685597740817</v>
      </c>
      <c r="E21">
        <f>SUMIFS(Sheet2!E:E,Sheet2!D:D, "LOCKED UP",Sheet2!C:C, A21)</f>
        <v>1006</v>
      </c>
      <c r="F21">
        <f t="shared" si="1"/>
        <v>31.565735801694384</v>
      </c>
      <c r="G21" t="b">
        <f t="shared" si="2"/>
        <v>0</v>
      </c>
    </row>
    <row r="22" spans="1:7" x14ac:dyDescent="0.35">
      <c r="A22" t="s">
        <v>50</v>
      </c>
      <c r="B22">
        <f>SUMIF(Sheet2!C22:C594,A22,Sheet2!E:E)</f>
        <v>866</v>
      </c>
      <c r="C22">
        <f>SUMIFS(Sheet2!E:E,Sheet2!D:D, "OCCUPIED",Sheet2!C:C, A22)</f>
        <v>202</v>
      </c>
      <c r="D22">
        <f t="shared" si="0"/>
        <v>23.325635103926096</v>
      </c>
      <c r="E22">
        <f>SUMIFS(Sheet2!E:E,Sheet2!D:D, "LOCKED UP",Sheet2!C:C, A22)</f>
        <v>49</v>
      </c>
      <c r="F22">
        <f t="shared" si="1"/>
        <v>5.6581986143187066</v>
      </c>
      <c r="G22" t="b">
        <f t="shared" si="2"/>
        <v>1</v>
      </c>
    </row>
    <row r="23" spans="1:7" x14ac:dyDescent="0.35">
      <c r="A23" t="s">
        <v>51</v>
      </c>
      <c r="B23">
        <f>SUMIF(Sheet2!C23:C595,A23,Sheet2!E:E)</f>
        <v>676</v>
      </c>
      <c r="C23">
        <f>SUMIFS(Sheet2!E:E,Sheet2!D:D, "OCCUPIED",Sheet2!C:C, A23)</f>
        <v>239</v>
      </c>
      <c r="D23">
        <f t="shared" si="0"/>
        <v>35.355029585798817</v>
      </c>
      <c r="E23">
        <f>SUMIFS(Sheet2!E:E,Sheet2!D:D, "LOCKED UP",Sheet2!C:C, A23)</f>
        <v>53</v>
      </c>
      <c r="F23">
        <f t="shared" si="1"/>
        <v>7.840236686390532</v>
      </c>
      <c r="G23" t="b">
        <f t="shared" si="2"/>
        <v>0</v>
      </c>
    </row>
    <row r="24" spans="1:7" x14ac:dyDescent="0.35">
      <c r="A24" t="s">
        <v>52</v>
      </c>
      <c r="B24">
        <f>SUMIF(Sheet2!C24:C596,A24,Sheet2!E:E)</f>
        <v>4511</v>
      </c>
      <c r="C24">
        <f>SUMIFS(Sheet2!E:E,Sheet2!D:D, "OCCUPIED",Sheet2!C:C, A24)</f>
        <v>1640</v>
      </c>
      <c r="D24">
        <f t="shared" si="0"/>
        <v>36.355575260474396</v>
      </c>
      <c r="E24">
        <f>SUMIFS(Sheet2!E:E,Sheet2!D:D, "LOCKED UP",Sheet2!C:C, A24)</f>
        <v>284</v>
      </c>
      <c r="F24">
        <f t="shared" si="1"/>
        <v>6.2957215694967861</v>
      </c>
      <c r="G24" t="b">
        <f t="shared" si="2"/>
        <v>0</v>
      </c>
    </row>
    <row r="25" spans="1:7" x14ac:dyDescent="0.35">
      <c r="A25" t="s">
        <v>54</v>
      </c>
      <c r="B25">
        <f>SUMIF(Sheet2!C25:C597,A25,Sheet2!E:E)</f>
        <v>406</v>
      </c>
      <c r="C25">
        <f>SUMIFS(Sheet2!E:E,Sheet2!D:D, "OCCUPIED",Sheet2!C:C, A25)</f>
        <v>4938</v>
      </c>
      <c r="D25">
        <f t="shared" si="0"/>
        <v>1216.2561576354681</v>
      </c>
      <c r="E25">
        <f>SUMIFS(Sheet2!E:E,Sheet2!D:D, "LOCKED UP",Sheet2!C:C, A25)</f>
        <v>63</v>
      </c>
      <c r="F25">
        <f t="shared" si="1"/>
        <v>15.517241379310345</v>
      </c>
      <c r="G25" t="b">
        <f t="shared" si="2"/>
        <v>0</v>
      </c>
    </row>
    <row r="26" spans="1:7" x14ac:dyDescent="0.35">
      <c r="A26" t="s">
        <v>57</v>
      </c>
      <c r="B26">
        <f>SUMIF(Sheet2!C26:C598,A26,Sheet2!E:E)</f>
        <v>349</v>
      </c>
      <c r="C26">
        <f>SUMIFS(Sheet2!E:E,Sheet2!D:D, "OCCUPIED",Sheet2!C:C, A26)</f>
        <v>3327</v>
      </c>
      <c r="D26">
        <f t="shared" si="0"/>
        <v>953.29512893982803</v>
      </c>
      <c r="E26">
        <f>SUMIFS(Sheet2!E:E,Sheet2!D:D, "LOCKED UP",Sheet2!C:C, A26)</f>
        <v>2374</v>
      </c>
      <c r="F26">
        <f t="shared" si="1"/>
        <v>680.22922636103158</v>
      </c>
      <c r="G26" t="b">
        <f t="shared" si="2"/>
        <v>0</v>
      </c>
    </row>
    <row r="27" spans="1:7" x14ac:dyDescent="0.35">
      <c r="A27" t="s">
        <v>58</v>
      </c>
      <c r="B27">
        <f>SUMIF(Sheet2!C27:C599,A27,Sheet2!E:E)</f>
        <v>320</v>
      </c>
      <c r="C27">
        <f>SUMIFS(Sheet2!E:E,Sheet2!D:D, "OCCUPIED",Sheet2!C:C, A27)</f>
        <v>1377</v>
      </c>
      <c r="D27">
        <f t="shared" si="0"/>
        <v>430.31249999999994</v>
      </c>
      <c r="E27">
        <f>SUMIFS(Sheet2!E:E,Sheet2!D:D, "LOCKED UP",Sheet2!C:C, A27)</f>
        <v>461</v>
      </c>
      <c r="F27">
        <f t="shared" si="1"/>
        <v>144.0625</v>
      </c>
      <c r="G27" t="b">
        <f t="shared" si="2"/>
        <v>0</v>
      </c>
    </row>
    <row r="28" spans="1:7" x14ac:dyDescent="0.35">
      <c r="A28" t="s">
        <v>59</v>
      </c>
      <c r="B28">
        <f>SUMIF(Sheet2!C28:C600,A28,Sheet2!E:E)</f>
        <v>291</v>
      </c>
      <c r="C28">
        <f>SUMIFS(Sheet2!E:E,Sheet2!D:D, "OCCUPIED",Sheet2!C:C, A28)</f>
        <v>93</v>
      </c>
      <c r="D28">
        <f t="shared" si="0"/>
        <v>31.958762886597935</v>
      </c>
      <c r="E28">
        <f>SUMIFS(Sheet2!E:E,Sheet2!D:D, "LOCKED UP",Sheet2!C:C, A28)</f>
        <v>20</v>
      </c>
      <c r="F28">
        <f t="shared" si="1"/>
        <v>6.8728522336769764</v>
      </c>
      <c r="G28" t="b">
        <f t="shared" si="2"/>
        <v>1</v>
      </c>
    </row>
    <row r="29" spans="1:7" x14ac:dyDescent="0.35">
      <c r="A29" t="s">
        <v>60</v>
      </c>
      <c r="B29">
        <f>SUMIF(Sheet2!C29:C601,A29,Sheet2!E:E)</f>
        <v>6891</v>
      </c>
      <c r="C29">
        <f>SUMIFS(Sheet2!E:E,Sheet2!D:D, "OCCUPIED",Sheet2!C:C, A29)</f>
        <v>2338</v>
      </c>
      <c r="D29">
        <f t="shared" si="0"/>
        <v>33.928312291394576</v>
      </c>
      <c r="E29">
        <f>SUMIFS(Sheet2!E:E,Sheet2!D:D, "LOCKED UP",Sheet2!C:C, A29)</f>
        <v>1042</v>
      </c>
      <c r="F29">
        <f t="shared" si="1"/>
        <v>15.121172543897837</v>
      </c>
      <c r="G29" t="b">
        <f t="shared" si="2"/>
        <v>1</v>
      </c>
    </row>
    <row r="30" spans="1:7" x14ac:dyDescent="0.35">
      <c r="A30" t="s">
        <v>61</v>
      </c>
      <c r="B30">
        <f>SUMIF(Sheet2!C30:C602,A30,Sheet2!E:E)</f>
        <v>7330</v>
      </c>
      <c r="C30">
        <f>SUMIFS(Sheet2!E:E,Sheet2!D:D, "OCCUPIED",Sheet2!C:C, A30)</f>
        <v>409</v>
      </c>
      <c r="D30">
        <f t="shared" si="0"/>
        <v>5.5798090040927697</v>
      </c>
      <c r="E30">
        <f>SUMIFS(Sheet2!E:E,Sheet2!D:D, "LOCKED UP",Sheet2!C:C, A30)</f>
        <v>219</v>
      </c>
      <c r="F30">
        <f t="shared" si="1"/>
        <v>2.9877216916780354</v>
      </c>
      <c r="G30" t="b">
        <f t="shared" si="2"/>
        <v>1</v>
      </c>
    </row>
    <row r="31" spans="1:7" x14ac:dyDescent="0.35">
      <c r="A31" t="s">
        <v>62</v>
      </c>
      <c r="B31">
        <f>SUMIF(Sheet2!C31:C603,A31,Sheet2!E:E)</f>
        <v>5878</v>
      </c>
      <c r="C31">
        <f>SUMIFS(Sheet2!E:E,Sheet2!D:D, "OCCUPIED",Sheet2!C:C, A31)</f>
        <v>5919</v>
      </c>
      <c r="D31">
        <f t="shared" si="0"/>
        <v>100.69751616195985</v>
      </c>
      <c r="E31">
        <f>SUMIFS(Sheet2!E:E,Sheet2!D:D, "LOCKED UP",Sheet2!C:C, A31)</f>
        <v>1611</v>
      </c>
      <c r="F31">
        <f t="shared" si="1"/>
        <v>27.40728138822729</v>
      </c>
      <c r="G31" t="b">
        <f t="shared" si="2"/>
        <v>0</v>
      </c>
    </row>
    <row r="32" spans="1:7" x14ac:dyDescent="0.35">
      <c r="A32" t="s">
        <v>63</v>
      </c>
      <c r="B32">
        <f>SUMIF(Sheet2!C32:C604,A32,Sheet2!E:E)</f>
        <v>4246</v>
      </c>
      <c r="C32">
        <f>SUMIFS(Sheet2!E:E,Sheet2!D:D, "OCCUPIED",Sheet2!C:C, A32)</f>
        <v>3375</v>
      </c>
      <c r="D32">
        <f t="shared" si="0"/>
        <v>79.486575600565232</v>
      </c>
      <c r="E32">
        <f>SUMIFS(Sheet2!E:E,Sheet2!D:D, "LOCKED UP",Sheet2!C:C, A32)</f>
        <v>339</v>
      </c>
      <c r="F32">
        <f t="shared" si="1"/>
        <v>7.9839849269901082</v>
      </c>
      <c r="G32" t="b">
        <f t="shared" si="2"/>
        <v>0</v>
      </c>
    </row>
    <row r="33" spans="1:7" x14ac:dyDescent="0.35">
      <c r="A33" t="s">
        <v>65</v>
      </c>
      <c r="B33">
        <f>SUMIF(Sheet2!C33:C605,A33,Sheet2!E:E)</f>
        <v>701</v>
      </c>
      <c r="C33">
        <f>SUMIFS(Sheet2!E:E,Sheet2!D:D, "OCCUPIED",Sheet2!C:C, A33)</f>
        <v>396</v>
      </c>
      <c r="D33">
        <f t="shared" si="0"/>
        <v>56.490727532097004</v>
      </c>
      <c r="E33">
        <f>SUMIFS(Sheet2!E:E,Sheet2!D:D, "LOCKED UP",Sheet2!C:C, A33)</f>
        <v>903</v>
      </c>
      <c r="F33">
        <f t="shared" si="1"/>
        <v>128.81597717546362</v>
      </c>
      <c r="G33" t="b">
        <f t="shared" si="2"/>
        <v>0</v>
      </c>
    </row>
    <row r="34" spans="1:7" x14ac:dyDescent="0.35">
      <c r="A34" t="s">
        <v>66</v>
      </c>
      <c r="B34">
        <f>SUMIF(Sheet2!C34:C606,A34,Sheet2!E:E)</f>
        <v>7670</v>
      </c>
      <c r="C34">
        <f>SUMIFS(Sheet2!E:E,Sheet2!D:D, "OCCUPIED",Sheet2!C:C, A34)</f>
        <v>3451</v>
      </c>
      <c r="D34">
        <f t="shared" ref="D34:D65" si="3">C34/B34*100</f>
        <v>44.993481095176008</v>
      </c>
      <c r="E34">
        <f>SUMIFS(Sheet2!E:E,Sheet2!D:D, "LOCKED UP",Sheet2!C:C, A34)</f>
        <v>2780</v>
      </c>
      <c r="F34">
        <f t="shared" ref="F34:F65" si="4">E34/B34*100</f>
        <v>36.245110821382006</v>
      </c>
      <c r="G34" t="b">
        <f t="shared" ref="G34:G65" si="5">D34&lt;35</f>
        <v>0</v>
      </c>
    </row>
    <row r="35" spans="1:7" x14ac:dyDescent="0.35">
      <c r="A35" t="s">
        <v>67</v>
      </c>
      <c r="B35">
        <f>SUMIF(Sheet2!C35:C607,A35,Sheet2!E:E)</f>
        <v>2621</v>
      </c>
      <c r="C35">
        <f>SUMIFS(Sheet2!E:E,Sheet2!D:D, "OCCUPIED",Sheet2!C:C, A35)</f>
        <v>649</v>
      </c>
      <c r="D35">
        <f t="shared" si="3"/>
        <v>24.761541396413584</v>
      </c>
      <c r="E35">
        <f>SUMIFS(Sheet2!E:E,Sheet2!D:D, "LOCKED UP",Sheet2!C:C, A35)</f>
        <v>494</v>
      </c>
      <c r="F35">
        <f t="shared" si="4"/>
        <v>18.847768027470433</v>
      </c>
      <c r="G35" t="b">
        <f t="shared" si="5"/>
        <v>1</v>
      </c>
    </row>
    <row r="36" spans="1:7" x14ac:dyDescent="0.35">
      <c r="A36" t="s">
        <v>69</v>
      </c>
      <c r="B36">
        <f>SUMIF(Sheet2!C36:C608,A36,Sheet2!E:E)</f>
        <v>5125</v>
      </c>
      <c r="C36">
        <f>SUMIFS(Sheet2!E:E,Sheet2!D:D, "OCCUPIED",Sheet2!C:C, A36)</f>
        <v>2212</v>
      </c>
      <c r="D36">
        <f t="shared" si="3"/>
        <v>43.1609756097561</v>
      </c>
      <c r="E36">
        <f>SUMIFS(Sheet2!E:E,Sheet2!D:D, "LOCKED UP",Sheet2!C:C, A36)</f>
        <v>1231</v>
      </c>
      <c r="F36">
        <f t="shared" si="4"/>
        <v>24.019512195121951</v>
      </c>
      <c r="G36" t="b">
        <f t="shared" si="5"/>
        <v>0</v>
      </c>
    </row>
    <row r="37" spans="1:7" x14ac:dyDescent="0.35">
      <c r="A37" t="s">
        <v>68</v>
      </c>
      <c r="B37">
        <f>SUMIF(Sheet2!C37:C609,A37,Sheet2!E:E)</f>
        <v>8723</v>
      </c>
      <c r="C37">
        <f>SUMIFS(Sheet2!E:E,Sheet2!D:D, "OCCUPIED",Sheet2!C:C, A37)</f>
        <v>3520</v>
      </c>
      <c r="D37">
        <f t="shared" si="3"/>
        <v>40.353089533417403</v>
      </c>
      <c r="E37">
        <f>SUMIFS(Sheet2!E:E,Sheet2!D:D, "LOCKED UP",Sheet2!C:C, A37)</f>
        <v>1517</v>
      </c>
      <c r="F37">
        <f t="shared" si="4"/>
        <v>17.390805915396079</v>
      </c>
      <c r="G37" t="b">
        <f t="shared" si="5"/>
        <v>0</v>
      </c>
    </row>
    <row r="38" spans="1:7" x14ac:dyDescent="0.35">
      <c r="A38" t="s">
        <v>72</v>
      </c>
      <c r="B38">
        <f>SUMIF(Sheet2!C38:C610,A38,Sheet2!E:E)</f>
        <v>3528</v>
      </c>
      <c r="C38">
        <f>SUMIFS(Sheet2!E:E,Sheet2!D:D, "OCCUPIED",Sheet2!C:C, A38)</f>
        <v>2927</v>
      </c>
      <c r="D38">
        <f t="shared" si="3"/>
        <v>82.964852607709744</v>
      </c>
      <c r="E38">
        <f>SUMIFS(Sheet2!E:E,Sheet2!D:D, "LOCKED UP",Sheet2!C:C, A38)</f>
        <v>640</v>
      </c>
      <c r="F38">
        <f t="shared" si="4"/>
        <v>18.140589569160998</v>
      </c>
      <c r="G38" t="b">
        <f t="shared" si="5"/>
        <v>0</v>
      </c>
    </row>
    <row r="39" spans="1:7" x14ac:dyDescent="0.35">
      <c r="A39" t="s">
        <v>73</v>
      </c>
      <c r="B39">
        <f>SUMIF(Sheet2!C39:C611,A39,Sheet2!E:E)</f>
        <v>1617</v>
      </c>
      <c r="C39">
        <f>SUMIFS(Sheet2!E:E,Sheet2!D:D, "OCCUPIED",Sheet2!C:C, A39)</f>
        <v>79</v>
      </c>
      <c r="D39">
        <f t="shared" si="3"/>
        <v>4.8855905998763136</v>
      </c>
      <c r="E39">
        <f>SUMIFS(Sheet2!E:E,Sheet2!D:D, "LOCKED UP",Sheet2!C:C, A39)</f>
        <v>209</v>
      </c>
      <c r="F39">
        <f t="shared" si="4"/>
        <v>12.925170068027212</v>
      </c>
      <c r="G39" t="b">
        <f t="shared" si="5"/>
        <v>1</v>
      </c>
    </row>
    <row r="40" spans="1:7" x14ac:dyDescent="0.35">
      <c r="A40" t="s">
        <v>74</v>
      </c>
      <c r="B40">
        <f>SUMIF(Sheet2!C40:C612,A40,Sheet2!E:E)</f>
        <v>1085</v>
      </c>
      <c r="C40">
        <f>SUMIFS(Sheet2!E:E,Sheet2!D:D, "OCCUPIED",Sheet2!C:C, A40)</f>
        <v>1947</v>
      </c>
      <c r="D40">
        <f t="shared" si="3"/>
        <v>179.44700460829492</v>
      </c>
      <c r="E40">
        <f>SUMIFS(Sheet2!E:E,Sheet2!D:D, "LOCKED UP",Sheet2!C:C, A40)</f>
        <v>1356</v>
      </c>
      <c r="F40">
        <f t="shared" si="4"/>
        <v>124.97695852534562</v>
      </c>
      <c r="G40" t="b">
        <f t="shared" si="5"/>
        <v>0</v>
      </c>
    </row>
    <row r="41" spans="1:7" x14ac:dyDescent="0.35">
      <c r="A41" t="s">
        <v>75</v>
      </c>
      <c r="B41">
        <f>SUMIF(Sheet2!C41:C613,A41,Sheet2!E:E)</f>
        <v>5028</v>
      </c>
      <c r="C41">
        <f>SUMIFS(Sheet2!E:E,Sheet2!D:D, "OCCUPIED",Sheet2!C:C, A41)</f>
        <v>1654</v>
      </c>
      <c r="D41">
        <f t="shared" si="3"/>
        <v>32.895783611774064</v>
      </c>
      <c r="E41">
        <f>SUMIFS(Sheet2!E:E,Sheet2!D:D, "LOCKED UP",Sheet2!C:C, A41)</f>
        <v>1460</v>
      </c>
      <c r="F41">
        <f t="shared" si="4"/>
        <v>29.03739061256961</v>
      </c>
      <c r="G41" t="b">
        <f t="shared" si="5"/>
        <v>1</v>
      </c>
    </row>
    <row r="42" spans="1:7" x14ac:dyDescent="0.35">
      <c r="A42" t="s">
        <v>76</v>
      </c>
      <c r="B42">
        <f>SUMIF(Sheet2!C42:C614,A42,Sheet2!E:E)</f>
        <v>1530</v>
      </c>
      <c r="C42">
        <f>SUMIFS(Sheet2!E:E,Sheet2!D:D, "OCCUPIED",Sheet2!C:C, A42)</f>
        <v>26</v>
      </c>
      <c r="D42">
        <f t="shared" si="3"/>
        <v>1.6993464052287581</v>
      </c>
      <c r="E42">
        <f>SUMIFS(Sheet2!E:E,Sheet2!D:D, "LOCKED UP",Sheet2!C:C, A42)</f>
        <v>64</v>
      </c>
      <c r="F42">
        <f t="shared" si="4"/>
        <v>4.1830065359477118</v>
      </c>
      <c r="G42" t="b">
        <f t="shared" si="5"/>
        <v>1</v>
      </c>
    </row>
    <row r="43" spans="1:7" x14ac:dyDescent="0.35">
      <c r="A43" t="s">
        <v>77</v>
      </c>
      <c r="B43">
        <f>SUMIF(Sheet2!C43:C615,A43,Sheet2!E:E)</f>
        <v>4832</v>
      </c>
      <c r="C43">
        <f>SUMIFS(Sheet2!E:E,Sheet2!D:D, "OCCUPIED",Sheet2!C:C, A43)</f>
        <v>35</v>
      </c>
      <c r="D43">
        <f t="shared" si="3"/>
        <v>0.72433774834437081</v>
      </c>
      <c r="E43">
        <f>SUMIFS(Sheet2!E:E,Sheet2!D:D, "LOCKED UP",Sheet2!C:C, A43)</f>
        <v>396</v>
      </c>
      <c r="F43">
        <f t="shared" si="4"/>
        <v>8.1953642384105958</v>
      </c>
      <c r="G43" t="b">
        <f t="shared" si="5"/>
        <v>1</v>
      </c>
    </row>
    <row r="44" spans="1:7" x14ac:dyDescent="0.35">
      <c r="A44" t="s">
        <v>78</v>
      </c>
      <c r="B44">
        <f>SUMIF(Sheet2!C44:C616,A44,Sheet2!E:E)</f>
        <v>4902</v>
      </c>
      <c r="C44">
        <f>SUMIFS(Sheet2!E:E,Sheet2!D:D, "OCCUPIED",Sheet2!C:C, A44)</f>
        <v>219</v>
      </c>
      <c r="D44">
        <f t="shared" si="3"/>
        <v>4.4675642594859237</v>
      </c>
      <c r="E44">
        <f>SUMIFS(Sheet2!E:E,Sheet2!D:D, "LOCKED UP",Sheet2!C:C, A44)</f>
        <v>132</v>
      </c>
      <c r="F44">
        <f t="shared" si="4"/>
        <v>2.6927784577723379</v>
      </c>
      <c r="G44" t="b">
        <f t="shared" si="5"/>
        <v>1</v>
      </c>
    </row>
    <row r="45" spans="1:7" x14ac:dyDescent="0.35">
      <c r="A45" t="s">
        <v>80</v>
      </c>
      <c r="B45">
        <f>SUMIF(Sheet2!C45:C617,A45,Sheet2!E:E)</f>
        <v>430</v>
      </c>
      <c r="C45">
        <f>SUMIFS(Sheet2!E:E,Sheet2!D:D, "OCCUPIED",Sheet2!C:C, A45)</f>
        <v>508</v>
      </c>
      <c r="D45">
        <f t="shared" si="3"/>
        <v>118.13953488372093</v>
      </c>
      <c r="E45">
        <f>SUMIFS(Sheet2!E:E,Sheet2!D:D, "LOCKED UP",Sheet2!C:C, A45)</f>
        <v>86</v>
      </c>
      <c r="F45">
        <f t="shared" si="4"/>
        <v>20</v>
      </c>
      <c r="G45" t="b">
        <f t="shared" si="5"/>
        <v>0</v>
      </c>
    </row>
    <row r="46" spans="1:7" x14ac:dyDescent="0.35">
      <c r="A46" t="s">
        <v>81</v>
      </c>
      <c r="B46">
        <f>SUMIF(Sheet2!C46:C618,A46,Sheet2!E:E)</f>
        <v>4485</v>
      </c>
      <c r="C46">
        <f>SUMIFS(Sheet2!E:E,Sheet2!D:D, "OCCUPIED",Sheet2!C:C, A46)</f>
        <v>409</v>
      </c>
      <c r="D46">
        <f t="shared" si="3"/>
        <v>9.1192865105908592</v>
      </c>
      <c r="E46">
        <f>SUMIFS(Sheet2!E:E,Sheet2!D:D, "LOCKED UP",Sheet2!C:C, A46)</f>
        <v>122</v>
      </c>
      <c r="F46">
        <f t="shared" si="4"/>
        <v>2.7201783723522852</v>
      </c>
      <c r="G46" t="b">
        <f t="shared" si="5"/>
        <v>1</v>
      </c>
    </row>
    <row r="47" spans="1:7" x14ac:dyDescent="0.35">
      <c r="A47" t="s">
        <v>82</v>
      </c>
      <c r="B47">
        <f>SUMIF(Sheet2!C47:C619,A47,Sheet2!E:E)</f>
        <v>7549</v>
      </c>
      <c r="C47">
        <f>SUMIFS(Sheet2!E:E,Sheet2!D:D, "OCCUPIED",Sheet2!C:C, A47)</f>
        <v>2260</v>
      </c>
      <c r="D47">
        <f t="shared" si="3"/>
        <v>29.937740098026229</v>
      </c>
      <c r="E47">
        <f>SUMIFS(Sheet2!E:E,Sheet2!D:D, "LOCKED UP",Sheet2!C:C, A47)</f>
        <v>517</v>
      </c>
      <c r="F47">
        <f t="shared" si="4"/>
        <v>6.8485892171148492</v>
      </c>
      <c r="G47" t="b">
        <f t="shared" si="5"/>
        <v>1</v>
      </c>
    </row>
    <row r="48" spans="1:7" x14ac:dyDescent="0.35">
      <c r="A48" t="s">
        <v>83</v>
      </c>
      <c r="B48">
        <f>SUMIF(Sheet2!C48:C620,A48,Sheet2!E:E)</f>
        <v>4439</v>
      </c>
      <c r="C48">
        <f>SUMIFS(Sheet2!E:E,Sheet2!D:D, "OCCUPIED",Sheet2!C:C, A48)</f>
        <v>13703</v>
      </c>
      <c r="D48">
        <f t="shared" si="3"/>
        <v>308.69565217391306</v>
      </c>
      <c r="E48">
        <f>SUMIFS(Sheet2!E:E,Sheet2!D:D, "LOCKED UP",Sheet2!C:C, A48)</f>
        <v>1136</v>
      </c>
      <c r="F48">
        <f t="shared" si="4"/>
        <v>25.591349403018697</v>
      </c>
      <c r="G48" t="b">
        <f t="shared" si="5"/>
        <v>0</v>
      </c>
    </row>
    <row r="49" spans="1:7" x14ac:dyDescent="0.35">
      <c r="A49" t="s">
        <v>84</v>
      </c>
      <c r="B49">
        <f>SUMIF(Sheet2!C49:C621,A49,Sheet2!E:E)</f>
        <v>1681</v>
      </c>
      <c r="C49">
        <f>SUMIFS(Sheet2!E:E,Sheet2!D:D, "OCCUPIED",Sheet2!C:C, A49)</f>
        <v>161</v>
      </c>
      <c r="D49">
        <f t="shared" si="3"/>
        <v>9.5776323616894707</v>
      </c>
      <c r="E49">
        <f>SUMIFS(Sheet2!E:E,Sheet2!D:D, "LOCKED UP",Sheet2!C:C, A49)</f>
        <v>56</v>
      </c>
      <c r="F49">
        <f t="shared" si="4"/>
        <v>3.3313503866745982</v>
      </c>
      <c r="G49" t="b">
        <f t="shared" si="5"/>
        <v>1</v>
      </c>
    </row>
    <row r="50" spans="1:7" x14ac:dyDescent="0.35">
      <c r="A50" t="s">
        <v>86</v>
      </c>
      <c r="B50">
        <f>SUMIF(Sheet2!C50:C622,A50,Sheet2!E:E)</f>
        <v>575</v>
      </c>
      <c r="C50">
        <f>SUMIFS(Sheet2!E:E,Sheet2!D:D, "OCCUPIED",Sheet2!C:C, A50)</f>
        <v>1759</v>
      </c>
      <c r="D50">
        <f t="shared" si="3"/>
        <v>305.91304347826087</v>
      </c>
      <c r="E50">
        <f>SUMIFS(Sheet2!E:E,Sheet2!D:D, "LOCKED UP",Sheet2!C:C, A50)</f>
        <v>688</v>
      </c>
      <c r="F50">
        <f t="shared" si="4"/>
        <v>119.65217391304348</v>
      </c>
      <c r="G50" t="b">
        <f t="shared" si="5"/>
        <v>0</v>
      </c>
    </row>
    <row r="51" spans="1:7" x14ac:dyDescent="0.35">
      <c r="A51" t="s">
        <v>88</v>
      </c>
      <c r="B51">
        <f>SUMIF(Sheet2!C51:C623,A51,Sheet2!E:E)</f>
        <v>823</v>
      </c>
      <c r="C51">
        <f>SUMIFS(Sheet2!E:E,Sheet2!D:D, "OCCUPIED",Sheet2!C:C, A51)</f>
        <v>1598</v>
      </c>
      <c r="D51">
        <f t="shared" si="3"/>
        <v>194.16767922235724</v>
      </c>
      <c r="E51">
        <f>SUMIFS(Sheet2!E:E,Sheet2!D:D, "LOCKED UP",Sheet2!C:C, A51)</f>
        <v>1686</v>
      </c>
      <c r="F51">
        <f t="shared" si="4"/>
        <v>204.86026731470233</v>
      </c>
      <c r="G51" t="b">
        <f t="shared" si="5"/>
        <v>0</v>
      </c>
    </row>
    <row r="52" spans="1:7" x14ac:dyDescent="0.35">
      <c r="A52" t="s">
        <v>89</v>
      </c>
      <c r="B52">
        <f>SUMIF(Sheet2!C52:C624,A52,Sheet2!E:E)</f>
        <v>898</v>
      </c>
      <c r="C52">
        <f>SUMIFS(Sheet2!E:E,Sheet2!D:D, "OCCUPIED",Sheet2!C:C, A52)</f>
        <v>976</v>
      </c>
      <c r="D52">
        <f t="shared" si="3"/>
        <v>108.68596881959911</v>
      </c>
      <c r="E52">
        <f>SUMIFS(Sheet2!E:E,Sheet2!D:D, "LOCKED UP",Sheet2!C:C, A52)</f>
        <v>795</v>
      </c>
      <c r="F52">
        <f t="shared" si="4"/>
        <v>88.530066815144764</v>
      </c>
      <c r="G52" t="b">
        <f t="shared" si="5"/>
        <v>0</v>
      </c>
    </row>
    <row r="53" spans="1:7" x14ac:dyDescent="0.35">
      <c r="A53" t="s">
        <v>91</v>
      </c>
      <c r="B53">
        <f>SUMIF(Sheet2!C53:C625,A53,Sheet2!E:E)</f>
        <v>2806</v>
      </c>
      <c r="C53">
        <f>SUMIFS(Sheet2!E:E,Sheet2!D:D, "OCCUPIED",Sheet2!C:C, A53)</f>
        <v>194</v>
      </c>
      <c r="D53">
        <f t="shared" si="3"/>
        <v>6.9137562366357805</v>
      </c>
      <c r="E53">
        <f>SUMIFS(Sheet2!E:E,Sheet2!D:D, "LOCKED UP",Sheet2!C:C, A53)</f>
        <v>235</v>
      </c>
      <c r="F53">
        <f t="shared" si="4"/>
        <v>8.3749109052031372</v>
      </c>
      <c r="G53" t="b">
        <f t="shared" si="5"/>
        <v>1</v>
      </c>
    </row>
    <row r="54" spans="1:7" x14ac:dyDescent="0.35">
      <c r="A54" t="s">
        <v>94</v>
      </c>
      <c r="B54">
        <f>SUMIF(Sheet2!C54:C626,A54,Sheet2!E:E)</f>
        <v>2404</v>
      </c>
      <c r="C54">
        <f>SUMIFS(Sheet2!E:E,Sheet2!D:D, "OCCUPIED",Sheet2!C:C, A54)</f>
        <v>1489</v>
      </c>
      <c r="D54">
        <f t="shared" si="3"/>
        <v>61.938435940099836</v>
      </c>
      <c r="E54">
        <f>SUMIFS(Sheet2!E:E,Sheet2!D:D, "LOCKED UP",Sheet2!C:C, A54)</f>
        <v>1017</v>
      </c>
      <c r="F54">
        <f t="shared" si="4"/>
        <v>42.3044925124792</v>
      </c>
      <c r="G54" t="b">
        <f t="shared" si="5"/>
        <v>0</v>
      </c>
    </row>
    <row r="55" spans="1:7" x14ac:dyDescent="0.35">
      <c r="A55" t="s">
        <v>96</v>
      </c>
      <c r="B55">
        <f>SUMIF(Sheet2!C55:C627,A55,Sheet2!E:E)</f>
        <v>25179</v>
      </c>
      <c r="C55">
        <f>SUMIFS(Sheet2!E:E,Sheet2!D:D, "OCCUPIED",Sheet2!C:C, A55)</f>
        <v>495</v>
      </c>
      <c r="D55">
        <f t="shared" si="3"/>
        <v>1.9659239842726082</v>
      </c>
      <c r="E55">
        <f>SUMIFS(Sheet2!E:E,Sheet2!D:D, "LOCKED UP",Sheet2!C:C, A55)</f>
        <v>316</v>
      </c>
      <c r="F55">
        <f t="shared" si="4"/>
        <v>1.2550140990507963</v>
      </c>
      <c r="G55" t="b">
        <f t="shared" si="5"/>
        <v>1</v>
      </c>
    </row>
    <row r="56" spans="1:7" x14ac:dyDescent="0.35">
      <c r="A56" t="s">
        <v>97</v>
      </c>
      <c r="B56">
        <f>SUMIF(Sheet2!C56:C628,A56,Sheet2!E:E)</f>
        <v>161</v>
      </c>
      <c r="C56">
        <f>SUMIFS(Sheet2!E:E,Sheet2!D:D, "OCCUPIED",Sheet2!C:C, A56)</f>
        <v>0</v>
      </c>
      <c r="D56">
        <f t="shared" si="3"/>
        <v>0</v>
      </c>
      <c r="E56">
        <f>SUMIFS(Sheet2!E:E,Sheet2!D:D, "LOCKED UP",Sheet2!C:C, A56)</f>
        <v>216</v>
      </c>
      <c r="F56">
        <f t="shared" si="4"/>
        <v>134.16149068322983</v>
      </c>
      <c r="G56" t="b">
        <f t="shared" si="5"/>
        <v>1</v>
      </c>
    </row>
    <row r="57" spans="1:7" x14ac:dyDescent="0.35">
      <c r="A57" t="s">
        <v>98</v>
      </c>
      <c r="B57">
        <f>SUMIF(Sheet2!C57:C629,A57,Sheet2!E:E)</f>
        <v>5376</v>
      </c>
      <c r="C57">
        <f>SUMIFS(Sheet2!E:E,Sheet2!D:D, "OCCUPIED",Sheet2!C:C, A57)</f>
        <v>1013</v>
      </c>
      <c r="D57">
        <f t="shared" si="3"/>
        <v>18.843005952380953</v>
      </c>
      <c r="E57">
        <f>SUMIFS(Sheet2!E:E,Sheet2!D:D, "LOCKED UP",Sheet2!C:C, A57)</f>
        <v>836</v>
      </c>
      <c r="F57">
        <f t="shared" si="4"/>
        <v>15.550595238095239</v>
      </c>
      <c r="G57" t="b">
        <f t="shared" si="5"/>
        <v>1</v>
      </c>
    </row>
    <row r="58" spans="1:7" x14ac:dyDescent="0.35">
      <c r="A58" t="s">
        <v>100</v>
      </c>
      <c r="B58">
        <f>SUMIF(Sheet2!C58:C630,A58,Sheet2!E:E)</f>
        <v>3894</v>
      </c>
      <c r="C58">
        <f>SUMIFS(Sheet2!E:E,Sheet2!D:D, "OCCUPIED",Sheet2!C:C, A58)</f>
        <v>73</v>
      </c>
      <c r="D58">
        <f t="shared" si="3"/>
        <v>1.874678993323061</v>
      </c>
      <c r="E58">
        <f>SUMIFS(Sheet2!E:E,Sheet2!D:D, "LOCKED UP",Sheet2!C:C, A58)</f>
        <v>52</v>
      </c>
      <c r="F58">
        <f t="shared" si="4"/>
        <v>1.335387776065742</v>
      </c>
      <c r="G58" t="b">
        <f t="shared" si="5"/>
        <v>1</v>
      </c>
    </row>
    <row r="59" spans="1:7" x14ac:dyDescent="0.35">
      <c r="A59" t="s">
        <v>101</v>
      </c>
      <c r="B59">
        <f>SUMIF(Sheet2!C59:C631,A59,Sheet2!E:E)</f>
        <v>1473</v>
      </c>
      <c r="C59">
        <f>SUMIFS(Sheet2!E:E,Sheet2!D:D, "OCCUPIED",Sheet2!C:C, A59)</f>
        <v>1001</v>
      </c>
      <c r="D59">
        <f t="shared" si="3"/>
        <v>67.956551255940255</v>
      </c>
      <c r="E59">
        <f>SUMIFS(Sheet2!E:E,Sheet2!D:D, "LOCKED UP",Sheet2!C:C, A59)</f>
        <v>1255</v>
      </c>
      <c r="F59">
        <f t="shared" si="4"/>
        <v>85.200271554650371</v>
      </c>
      <c r="G59" t="b">
        <f t="shared" si="5"/>
        <v>0</v>
      </c>
    </row>
    <row r="60" spans="1:7" x14ac:dyDescent="0.35">
      <c r="A60" t="s">
        <v>102</v>
      </c>
      <c r="B60">
        <f>SUMIF(Sheet2!C60:C632,A60,Sheet2!E:E)</f>
        <v>2476</v>
      </c>
      <c r="C60">
        <f>SUMIFS(Sheet2!E:E,Sheet2!D:D, "OCCUPIED",Sheet2!C:C, A60)</f>
        <v>539</v>
      </c>
      <c r="D60">
        <f t="shared" si="3"/>
        <v>21.768982229402262</v>
      </c>
      <c r="E60">
        <f>SUMIFS(Sheet2!E:E,Sheet2!D:D, "LOCKED UP",Sheet2!C:C, A60)</f>
        <v>187</v>
      </c>
      <c r="F60">
        <f t="shared" si="4"/>
        <v>7.5525040387722138</v>
      </c>
      <c r="G60" t="b">
        <f t="shared" si="5"/>
        <v>1</v>
      </c>
    </row>
    <row r="61" spans="1:7" x14ac:dyDescent="0.35">
      <c r="A61" t="s">
        <v>104</v>
      </c>
      <c r="B61">
        <f>SUMIF(Sheet2!C61:C633,A61,Sheet2!E:E)</f>
        <v>1141</v>
      </c>
      <c r="C61">
        <f>SUMIFS(Sheet2!E:E,Sheet2!D:D, "OCCUPIED",Sheet2!C:C, A61)</f>
        <v>106</v>
      </c>
      <c r="D61">
        <f t="shared" si="3"/>
        <v>9.2900964066608243</v>
      </c>
      <c r="E61">
        <f>SUMIFS(Sheet2!E:E,Sheet2!D:D, "LOCKED UP",Sheet2!C:C, A61)</f>
        <v>51</v>
      </c>
      <c r="F61">
        <f t="shared" si="4"/>
        <v>4.4697633654688866</v>
      </c>
      <c r="G61" t="b">
        <f t="shared" si="5"/>
        <v>1</v>
      </c>
    </row>
    <row r="62" spans="1:7" x14ac:dyDescent="0.35">
      <c r="A62" t="s">
        <v>107</v>
      </c>
      <c r="B62">
        <f>SUMIF(Sheet2!C62:C634,A62,Sheet2!E:E)</f>
        <v>391</v>
      </c>
      <c r="C62">
        <f>SUMIFS(Sheet2!E:E,Sheet2!D:D, "OCCUPIED",Sheet2!C:C, A62)</f>
        <v>254</v>
      </c>
      <c r="D62">
        <f t="shared" si="3"/>
        <v>64.961636828644501</v>
      </c>
      <c r="E62">
        <f>SUMIFS(Sheet2!E:E,Sheet2!D:D, "LOCKED UP",Sheet2!C:C, A62)</f>
        <v>56</v>
      </c>
      <c r="F62">
        <f t="shared" si="4"/>
        <v>14.322250639386189</v>
      </c>
      <c r="G62" t="b">
        <f t="shared" si="5"/>
        <v>0</v>
      </c>
    </row>
    <row r="63" spans="1:7" x14ac:dyDescent="0.35">
      <c r="A63" t="s">
        <v>108</v>
      </c>
      <c r="B63">
        <f>SUMIF(Sheet2!C63:C635,A63,Sheet2!E:E)</f>
        <v>204</v>
      </c>
      <c r="C63">
        <f>SUMIFS(Sheet2!E:E,Sheet2!D:D, "OCCUPIED",Sheet2!C:C, A63)</f>
        <v>311</v>
      </c>
      <c r="D63">
        <f t="shared" si="3"/>
        <v>152.45098039215685</v>
      </c>
      <c r="E63">
        <f>SUMIFS(Sheet2!E:E,Sheet2!D:D, "LOCKED UP",Sheet2!C:C, A63)</f>
        <v>172</v>
      </c>
      <c r="F63">
        <f t="shared" si="4"/>
        <v>84.313725490196077</v>
      </c>
      <c r="G63" t="b">
        <f t="shared" si="5"/>
        <v>0</v>
      </c>
    </row>
    <row r="64" spans="1:7" x14ac:dyDescent="0.35">
      <c r="A64" t="s">
        <v>110</v>
      </c>
      <c r="B64">
        <f>SUMIF(Sheet2!C64:C636,A64,Sheet2!E:E)</f>
        <v>1043</v>
      </c>
      <c r="C64">
        <f>SUMIFS(Sheet2!E:E,Sheet2!D:D, "OCCUPIED",Sheet2!C:C, A64)</f>
        <v>59</v>
      </c>
      <c r="D64">
        <f t="shared" si="3"/>
        <v>5.656759348034516</v>
      </c>
      <c r="E64">
        <f>SUMIFS(Sheet2!E:E,Sheet2!D:D, "LOCKED UP",Sheet2!C:C, A64)</f>
        <v>39</v>
      </c>
      <c r="F64">
        <f t="shared" si="4"/>
        <v>3.7392138063279003</v>
      </c>
      <c r="G64" t="b">
        <f t="shared" si="5"/>
        <v>1</v>
      </c>
    </row>
    <row r="65" spans="1:7" x14ac:dyDescent="0.35">
      <c r="A65" t="s">
        <v>111</v>
      </c>
      <c r="B65">
        <f>SUMIF(Sheet2!C65:C637,A65,Sheet2!E:E)</f>
        <v>2508</v>
      </c>
      <c r="C65">
        <f>SUMIFS(Sheet2!E:E,Sheet2!D:D, "OCCUPIED",Sheet2!C:C, A65)</f>
        <v>231</v>
      </c>
      <c r="D65">
        <f t="shared" si="3"/>
        <v>9.2105263157894726</v>
      </c>
      <c r="E65">
        <f>SUMIFS(Sheet2!E:E,Sheet2!D:D, "LOCKED UP",Sheet2!C:C, A65)</f>
        <v>37</v>
      </c>
      <c r="F65">
        <f t="shared" si="4"/>
        <v>1.4752791068580542</v>
      </c>
      <c r="G65" t="b">
        <f t="shared" si="5"/>
        <v>1</v>
      </c>
    </row>
    <row r="66" spans="1:7" x14ac:dyDescent="0.35">
      <c r="A66" t="s">
        <v>112</v>
      </c>
      <c r="B66">
        <f>SUMIF(Sheet2!C66:C638,A66,Sheet2!E:E)</f>
        <v>4991</v>
      </c>
      <c r="C66">
        <f>SUMIFS(Sheet2!E:E,Sheet2!D:D, "OCCUPIED",Sheet2!C:C, A66)</f>
        <v>77</v>
      </c>
      <c r="D66">
        <f t="shared" ref="D66:D80" si="6">C66/B66*100</f>
        <v>1.5427769985974753</v>
      </c>
      <c r="E66">
        <f>SUMIFS(Sheet2!E:E,Sheet2!D:D, "LOCKED UP",Sheet2!C:C, A66)</f>
        <v>87</v>
      </c>
      <c r="F66">
        <f t="shared" ref="F66:F80" si="7">E66/B66*100</f>
        <v>1.7431376477659788</v>
      </c>
      <c r="G66" t="b">
        <f t="shared" ref="G66:G80" si="8">D66&lt;35</f>
        <v>1</v>
      </c>
    </row>
    <row r="67" spans="1:7" x14ac:dyDescent="0.35">
      <c r="A67" t="s">
        <v>113</v>
      </c>
      <c r="B67">
        <f>SUMIF(Sheet2!C67:C639,A67,Sheet2!E:E)</f>
        <v>6754</v>
      </c>
      <c r="C67">
        <f>SUMIFS(Sheet2!E:E,Sheet2!D:D, "OCCUPIED",Sheet2!C:C, A67)</f>
        <v>241</v>
      </c>
      <c r="D67">
        <f t="shared" si="6"/>
        <v>3.5682558483861411</v>
      </c>
      <c r="E67">
        <f>SUMIFS(Sheet2!E:E,Sheet2!D:D, "LOCKED UP",Sheet2!C:C, A67)</f>
        <v>126</v>
      </c>
      <c r="F67">
        <f t="shared" si="7"/>
        <v>1.8655611489487709</v>
      </c>
      <c r="G67" t="b">
        <f t="shared" si="8"/>
        <v>1</v>
      </c>
    </row>
    <row r="68" spans="1:7" x14ac:dyDescent="0.35">
      <c r="A68" t="s">
        <v>114</v>
      </c>
      <c r="B68">
        <f>SUMIF(Sheet2!C68:C640,A68,Sheet2!E:E)</f>
        <v>1152</v>
      </c>
      <c r="C68">
        <f>SUMIFS(Sheet2!E:E,Sheet2!D:D, "OCCUPIED",Sheet2!C:C, A68)</f>
        <v>222</v>
      </c>
      <c r="D68">
        <f t="shared" si="6"/>
        <v>19.270833333333336</v>
      </c>
      <c r="E68">
        <f>SUMIFS(Sheet2!E:E,Sheet2!D:D, "LOCKED UP",Sheet2!C:C, A68)</f>
        <v>107</v>
      </c>
      <c r="F68">
        <f t="shared" si="7"/>
        <v>9.2881944444444446</v>
      </c>
      <c r="G68" t="b">
        <f t="shared" si="8"/>
        <v>1</v>
      </c>
    </row>
    <row r="69" spans="1:7" x14ac:dyDescent="0.35">
      <c r="A69" t="s">
        <v>115</v>
      </c>
      <c r="B69">
        <f>SUMIF(Sheet2!C69:C641,A69,Sheet2!E:E)</f>
        <v>385</v>
      </c>
      <c r="C69">
        <f>SUMIFS(Sheet2!E:E,Sheet2!D:D, "OCCUPIED",Sheet2!C:C, A69)</f>
        <v>28</v>
      </c>
      <c r="D69">
        <f t="shared" si="6"/>
        <v>7.2727272727272725</v>
      </c>
      <c r="E69">
        <f>SUMIFS(Sheet2!E:E,Sheet2!D:D, "LOCKED UP",Sheet2!C:C, A69)</f>
        <v>20</v>
      </c>
      <c r="F69">
        <f t="shared" si="7"/>
        <v>5.1948051948051948</v>
      </c>
      <c r="G69" t="b">
        <f t="shared" si="8"/>
        <v>1</v>
      </c>
    </row>
    <row r="70" spans="1:7" x14ac:dyDescent="0.35">
      <c r="A70" t="s">
        <v>116</v>
      </c>
      <c r="B70">
        <f>SUMIF(Sheet2!C70:C642,A70,Sheet2!E:E)</f>
        <v>2135</v>
      </c>
      <c r="C70">
        <f>SUMIFS(Sheet2!E:E,Sheet2!D:D, "OCCUPIED",Sheet2!C:C, A70)</f>
        <v>69</v>
      </c>
      <c r="D70">
        <f t="shared" si="6"/>
        <v>3.2318501170960188</v>
      </c>
      <c r="E70">
        <f>SUMIFS(Sheet2!E:E,Sheet2!D:D, "LOCKED UP",Sheet2!C:C, A70)</f>
        <v>86</v>
      </c>
      <c r="F70">
        <f t="shared" si="7"/>
        <v>4.0281030444964872</v>
      </c>
      <c r="G70" t="b">
        <f t="shared" si="8"/>
        <v>1</v>
      </c>
    </row>
    <row r="71" spans="1:7" x14ac:dyDescent="0.35">
      <c r="A71" t="s">
        <v>117</v>
      </c>
      <c r="B71">
        <f>SUMIF(Sheet2!C71:C643,A71,Sheet2!E:E)</f>
        <v>1062</v>
      </c>
      <c r="C71">
        <f>SUMIFS(Sheet2!E:E,Sheet2!D:D, "OCCUPIED",Sheet2!C:C, A71)</f>
        <v>381</v>
      </c>
      <c r="D71">
        <f t="shared" si="6"/>
        <v>35.875706214689266</v>
      </c>
      <c r="E71">
        <f>SUMIFS(Sheet2!E:E,Sheet2!D:D, "LOCKED UP",Sheet2!C:C, A71)</f>
        <v>171</v>
      </c>
      <c r="F71">
        <f t="shared" si="7"/>
        <v>16.101694915254235</v>
      </c>
      <c r="G71" t="b">
        <f t="shared" si="8"/>
        <v>0</v>
      </c>
    </row>
    <row r="72" spans="1:7" x14ac:dyDescent="0.35">
      <c r="A72" t="s">
        <v>118</v>
      </c>
      <c r="B72">
        <f>SUMIF(Sheet2!C72:C644,A72,Sheet2!E:E)</f>
        <v>1314</v>
      </c>
      <c r="C72">
        <f>SUMIFS(Sheet2!E:E,Sheet2!D:D, "OCCUPIED",Sheet2!C:C, A72)</f>
        <v>695</v>
      </c>
      <c r="D72">
        <f t="shared" si="6"/>
        <v>52.891933028919333</v>
      </c>
      <c r="E72">
        <f>SUMIFS(Sheet2!E:E,Sheet2!D:D, "LOCKED UP",Sheet2!C:C, A72)</f>
        <v>605</v>
      </c>
      <c r="F72">
        <f t="shared" si="7"/>
        <v>46.042617960426178</v>
      </c>
      <c r="G72" t="b">
        <f t="shared" si="8"/>
        <v>0</v>
      </c>
    </row>
    <row r="73" spans="1:7" x14ac:dyDescent="0.35">
      <c r="A73" t="s">
        <v>119</v>
      </c>
      <c r="B73">
        <f>SUMIF(Sheet2!C73:C645,A73,Sheet2!E:E)</f>
        <v>134</v>
      </c>
      <c r="C73">
        <f>SUMIFS(Sheet2!E:E,Sheet2!D:D, "OCCUPIED",Sheet2!C:C, A73)</f>
        <v>40</v>
      </c>
      <c r="D73">
        <f t="shared" si="6"/>
        <v>29.850746268656714</v>
      </c>
      <c r="E73">
        <f>SUMIFS(Sheet2!E:E,Sheet2!D:D, "LOCKED UP",Sheet2!C:C, A73)</f>
        <v>30</v>
      </c>
      <c r="F73">
        <f t="shared" si="7"/>
        <v>22.388059701492537</v>
      </c>
      <c r="G73" t="b">
        <f t="shared" si="8"/>
        <v>1</v>
      </c>
    </row>
    <row r="74" spans="1:7" x14ac:dyDescent="0.35">
      <c r="A74" t="s">
        <v>121</v>
      </c>
      <c r="B74">
        <f>SUMIF(Sheet2!C74:C646,A74,Sheet2!E:E)</f>
        <v>2821</v>
      </c>
      <c r="C74">
        <f>SUMIFS(Sheet2!E:E,Sheet2!D:D, "OCCUPIED",Sheet2!C:C, A74)</f>
        <v>224</v>
      </c>
      <c r="D74">
        <f t="shared" si="6"/>
        <v>7.9404466501240698</v>
      </c>
      <c r="E74">
        <f>SUMIFS(Sheet2!E:E,Sheet2!D:D, "LOCKED UP",Sheet2!C:C, A74)</f>
        <v>378</v>
      </c>
      <c r="F74">
        <f t="shared" si="7"/>
        <v>13.399503722084367</v>
      </c>
      <c r="G74" t="b">
        <f t="shared" si="8"/>
        <v>1</v>
      </c>
    </row>
    <row r="75" spans="1:7" x14ac:dyDescent="0.35">
      <c r="A75" t="s">
        <v>122</v>
      </c>
      <c r="B75">
        <f>SUMIF(Sheet2!C75:C647,A75,Sheet2!E:E)</f>
        <v>1510</v>
      </c>
      <c r="C75">
        <f>SUMIFS(Sheet2!E:E,Sheet2!D:D, "OCCUPIED",Sheet2!C:C, A75)</f>
        <v>308</v>
      </c>
      <c r="D75">
        <f t="shared" si="6"/>
        <v>20.397350993377483</v>
      </c>
      <c r="E75">
        <f>SUMIFS(Sheet2!E:E,Sheet2!D:D, "LOCKED UP",Sheet2!C:C, A75)</f>
        <v>311</v>
      </c>
      <c r="F75">
        <f t="shared" si="7"/>
        <v>20.596026490066226</v>
      </c>
      <c r="G75" t="b">
        <f t="shared" si="8"/>
        <v>1</v>
      </c>
    </row>
    <row r="76" spans="1:7" x14ac:dyDescent="0.35">
      <c r="A76" t="s">
        <v>123</v>
      </c>
      <c r="B76">
        <f>SUMIF(Sheet2!C76:C648,A76,Sheet2!E:E)</f>
        <v>790</v>
      </c>
      <c r="C76">
        <f>SUMIFS(Sheet2!E:E,Sheet2!D:D, "OCCUPIED",Sheet2!C:C, A76)</f>
        <v>1669</v>
      </c>
      <c r="D76">
        <f t="shared" si="6"/>
        <v>211.26582278481015</v>
      </c>
      <c r="E76">
        <f>SUMIFS(Sheet2!E:E,Sheet2!D:D, "LOCKED UP",Sheet2!C:C, A76)</f>
        <v>936</v>
      </c>
      <c r="F76">
        <f t="shared" si="7"/>
        <v>118.48101265822785</v>
      </c>
      <c r="G76" t="b">
        <f t="shared" si="8"/>
        <v>0</v>
      </c>
    </row>
    <row r="77" spans="1:7" x14ac:dyDescent="0.35">
      <c r="A77" t="s">
        <v>125</v>
      </c>
      <c r="B77">
        <f>SUMIF(Sheet2!C77:C649,A77,Sheet2!E:E)</f>
        <v>200</v>
      </c>
      <c r="C77">
        <f>SUMIFS(Sheet2!E:E,Sheet2!D:D, "OCCUPIED",Sheet2!C:C, A77)</f>
        <v>711</v>
      </c>
      <c r="D77">
        <f t="shared" si="6"/>
        <v>355.5</v>
      </c>
      <c r="E77">
        <f>SUMIFS(Sheet2!E:E,Sheet2!D:D, "LOCKED UP",Sheet2!C:C, A77)</f>
        <v>44</v>
      </c>
      <c r="F77">
        <f t="shared" si="7"/>
        <v>22</v>
      </c>
      <c r="G77" t="b">
        <f t="shared" si="8"/>
        <v>0</v>
      </c>
    </row>
    <row r="78" spans="1:7" x14ac:dyDescent="0.35">
      <c r="A78" t="s">
        <v>127</v>
      </c>
      <c r="B78">
        <f>SUMIF(Sheet2!C78:C650,A78,Sheet2!E:E)</f>
        <v>149</v>
      </c>
      <c r="C78">
        <f>SUMIFS(Sheet2!E:E,Sheet2!D:D, "OCCUPIED",Sheet2!C:C, A78)</f>
        <v>65</v>
      </c>
      <c r="D78">
        <f t="shared" si="6"/>
        <v>43.624161073825505</v>
      </c>
      <c r="E78">
        <f>SUMIFS(Sheet2!E:E,Sheet2!D:D, "LOCKED UP",Sheet2!C:C, A78)</f>
        <v>87</v>
      </c>
      <c r="F78">
        <f t="shared" si="7"/>
        <v>58.389261744966447</v>
      </c>
      <c r="G78" t="b">
        <f t="shared" si="8"/>
        <v>0</v>
      </c>
    </row>
    <row r="79" spans="1:7" x14ac:dyDescent="0.35">
      <c r="A79" t="s">
        <v>128</v>
      </c>
      <c r="B79">
        <f>SUMIF(Sheet2!C79:C651,A79,Sheet2!E:E)</f>
        <v>806</v>
      </c>
      <c r="C79">
        <f>SUMIFS(Sheet2!E:E,Sheet2!D:D, "OCCUPIED",Sheet2!C:C, A79)</f>
        <v>481</v>
      </c>
      <c r="D79">
        <f t="shared" si="6"/>
        <v>59.677419354838712</v>
      </c>
      <c r="E79">
        <f>SUMIFS(Sheet2!E:E,Sheet2!D:D, "LOCKED UP",Sheet2!C:C, A79)</f>
        <v>438</v>
      </c>
      <c r="F79">
        <f t="shared" si="7"/>
        <v>54.3424317617866</v>
      </c>
      <c r="G79" t="b">
        <f t="shared" si="8"/>
        <v>0</v>
      </c>
    </row>
    <row r="80" spans="1:7" x14ac:dyDescent="0.35">
      <c r="A80" t="s">
        <v>129</v>
      </c>
      <c r="B80">
        <f>SUMIF(Sheet2!C80:C652,A80,Sheet2!E:E)</f>
        <v>151</v>
      </c>
      <c r="C80">
        <f>SUMIFS(Sheet2!E:E,Sheet2!D:D, "OCCUPIED",Sheet2!C:C, A80)</f>
        <v>33</v>
      </c>
      <c r="D80">
        <f t="shared" si="6"/>
        <v>21.85430463576159</v>
      </c>
      <c r="E80">
        <f>SUMIFS(Sheet2!E:E,Sheet2!D:D, "LOCKED UP",Sheet2!C:C, A80)</f>
        <v>39</v>
      </c>
      <c r="F80">
        <f t="shared" si="7"/>
        <v>25.827814569536422</v>
      </c>
      <c r="G80" t="b">
        <f t="shared" si="8"/>
        <v>1</v>
      </c>
    </row>
  </sheetData>
  <autoFilter ref="G1:G8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4"/>
  <sheetViews>
    <sheetView tabSelected="1" zoomScale="69" workbookViewId="0">
      <selection activeCell="J11" sqref="J11"/>
    </sheetView>
  </sheetViews>
  <sheetFormatPr defaultRowHeight="14.5" x14ac:dyDescent="0.35"/>
  <cols>
    <col min="2" max="2" width="13.1796875" customWidth="1"/>
    <col min="3" max="3" width="24" customWidth="1"/>
    <col min="4" max="4" width="24.08984375" customWidth="1"/>
    <col min="7" max="7" width="26.7265625" customWidth="1"/>
    <col min="8" max="8" width="10.7265625" customWidth="1"/>
    <col min="9" max="9" width="11.81640625" bestFit="1" customWidth="1"/>
    <col min="10" max="10" width="15.1796875" customWidth="1"/>
    <col min="11" max="11" width="15.6328125" customWidth="1"/>
    <col min="12" max="12" width="29.08984375" customWidth="1"/>
    <col min="13" max="13" width="31.453125" customWidth="1"/>
    <col min="14" max="14" width="26.453125" customWidth="1"/>
    <col min="15" max="15" width="26.36328125" customWidth="1"/>
    <col min="16" max="16" width="27.1796875" customWidth="1"/>
    <col min="17" max="17" width="23.26953125" customWidth="1"/>
    <col min="18" max="18" width="13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35">
      <c r="A3" t="s">
        <v>5</v>
      </c>
      <c r="B3" t="s">
        <v>6</v>
      </c>
      <c r="C3" t="s">
        <v>7</v>
      </c>
      <c r="D3" t="s">
        <v>9</v>
      </c>
      <c r="E3">
        <v>1370</v>
      </c>
      <c r="J3" s="2"/>
    </row>
    <row r="4" spans="1:10" x14ac:dyDescent="0.35">
      <c r="A4" t="s">
        <v>5</v>
      </c>
      <c r="B4" t="s">
        <v>6</v>
      </c>
      <c r="C4" t="s">
        <v>7</v>
      </c>
      <c r="D4" t="s">
        <v>10</v>
      </c>
      <c r="E4">
        <v>1610</v>
      </c>
      <c r="J4" s="2"/>
    </row>
    <row r="5" spans="1:10" x14ac:dyDescent="0.35">
      <c r="A5" t="s">
        <v>5</v>
      </c>
      <c r="B5" t="s">
        <v>6</v>
      </c>
      <c r="C5" t="s">
        <v>7</v>
      </c>
      <c r="D5" t="s">
        <v>11</v>
      </c>
      <c r="E5">
        <v>1</v>
      </c>
      <c r="J5" s="2"/>
    </row>
    <row r="6" spans="1:10" x14ac:dyDescent="0.35">
      <c r="A6" t="s">
        <v>5</v>
      </c>
      <c r="B6" t="s">
        <v>6</v>
      </c>
      <c r="C6" t="s">
        <v>7</v>
      </c>
      <c r="D6" t="s">
        <v>12</v>
      </c>
      <c r="E6">
        <v>59</v>
      </c>
      <c r="J6" s="2"/>
    </row>
    <row r="7" spans="1:10" x14ac:dyDescent="0.35">
      <c r="A7" t="s">
        <v>5</v>
      </c>
      <c r="B7" t="s">
        <v>6</v>
      </c>
      <c r="C7" t="s">
        <v>7</v>
      </c>
      <c r="D7" t="s">
        <v>13</v>
      </c>
      <c r="E7">
        <v>4</v>
      </c>
      <c r="J7" s="2"/>
    </row>
    <row r="8" spans="1:10" x14ac:dyDescent="0.35">
      <c r="A8" t="s">
        <v>5</v>
      </c>
      <c r="B8" t="s">
        <v>6</v>
      </c>
      <c r="C8" t="s">
        <v>7</v>
      </c>
      <c r="D8" t="s">
        <v>14</v>
      </c>
      <c r="E8">
        <v>87</v>
      </c>
    </row>
    <row r="9" spans="1:10" x14ac:dyDescent="0.35">
      <c r="A9" t="s">
        <v>5</v>
      </c>
      <c r="B9" t="s">
        <v>6</v>
      </c>
      <c r="C9" t="s">
        <v>7</v>
      </c>
      <c r="D9" t="s">
        <v>15</v>
      </c>
      <c r="E9">
        <v>25</v>
      </c>
    </row>
    <row r="10" spans="1:10" x14ac:dyDescent="0.35">
      <c r="A10" t="s">
        <v>5</v>
      </c>
      <c r="B10" t="s">
        <v>6</v>
      </c>
      <c r="C10" t="s">
        <v>16</v>
      </c>
      <c r="D10" t="s">
        <v>17</v>
      </c>
      <c r="E10">
        <v>2</v>
      </c>
      <c r="J10" s="2"/>
    </row>
    <row r="11" spans="1:10" x14ac:dyDescent="0.35">
      <c r="A11" t="s">
        <v>5</v>
      </c>
      <c r="B11" t="s">
        <v>6</v>
      </c>
      <c r="C11" t="s">
        <v>16</v>
      </c>
      <c r="D11" t="s">
        <v>9</v>
      </c>
      <c r="E11">
        <v>1249</v>
      </c>
      <c r="J11" s="2"/>
    </row>
    <row r="12" spans="1:10" x14ac:dyDescent="0.35">
      <c r="A12" t="s">
        <v>5</v>
      </c>
      <c r="B12" t="s">
        <v>6</v>
      </c>
      <c r="C12" t="s">
        <v>16</v>
      </c>
      <c r="D12" t="s">
        <v>10</v>
      </c>
      <c r="E12">
        <v>973</v>
      </c>
      <c r="J12" s="2"/>
    </row>
    <row r="13" spans="1:10" x14ac:dyDescent="0.35">
      <c r="A13" t="s">
        <v>5</v>
      </c>
      <c r="B13" t="s">
        <v>6</v>
      </c>
      <c r="C13" t="s">
        <v>16</v>
      </c>
      <c r="D13" t="s">
        <v>12</v>
      </c>
      <c r="E13">
        <v>73</v>
      </c>
    </row>
    <row r="14" spans="1:10" x14ac:dyDescent="0.35">
      <c r="A14" t="s">
        <v>5</v>
      </c>
      <c r="B14" t="s">
        <v>6</v>
      </c>
      <c r="C14" t="s">
        <v>16</v>
      </c>
      <c r="D14" t="s">
        <v>13</v>
      </c>
      <c r="E14">
        <v>375</v>
      </c>
    </row>
    <row r="15" spans="1:10" x14ac:dyDescent="0.35">
      <c r="A15" t="s">
        <v>5</v>
      </c>
      <c r="B15" t="s">
        <v>6</v>
      </c>
      <c r="C15" t="s">
        <v>16</v>
      </c>
      <c r="D15" t="s">
        <v>14</v>
      </c>
      <c r="E15">
        <v>187</v>
      </c>
    </row>
    <row r="16" spans="1:10" x14ac:dyDescent="0.35">
      <c r="A16" t="s">
        <v>5</v>
      </c>
      <c r="B16" t="s">
        <v>6</v>
      </c>
      <c r="C16" t="s">
        <v>16</v>
      </c>
      <c r="D16" t="s">
        <v>15</v>
      </c>
      <c r="E16">
        <v>2</v>
      </c>
    </row>
    <row r="17" spans="1:5" x14ac:dyDescent="0.35">
      <c r="A17" t="s">
        <v>5</v>
      </c>
      <c r="B17" t="s">
        <v>6</v>
      </c>
      <c r="C17" t="s">
        <v>18</v>
      </c>
      <c r="D17" t="s">
        <v>17</v>
      </c>
      <c r="E17">
        <v>2</v>
      </c>
    </row>
    <row r="18" spans="1:5" x14ac:dyDescent="0.35">
      <c r="A18" t="s">
        <v>5</v>
      </c>
      <c r="B18" t="s">
        <v>6</v>
      </c>
      <c r="C18" t="s">
        <v>18</v>
      </c>
      <c r="D18" t="s">
        <v>9</v>
      </c>
      <c r="E18">
        <v>1331</v>
      </c>
    </row>
    <row r="19" spans="1:5" x14ac:dyDescent="0.35">
      <c r="A19" t="s">
        <v>5</v>
      </c>
      <c r="B19" t="s">
        <v>6</v>
      </c>
      <c r="C19" t="s">
        <v>18</v>
      </c>
      <c r="D19" t="s">
        <v>19</v>
      </c>
      <c r="E19">
        <v>2</v>
      </c>
    </row>
    <row r="20" spans="1:5" x14ac:dyDescent="0.35">
      <c r="A20" t="s">
        <v>5</v>
      </c>
      <c r="B20" t="s">
        <v>6</v>
      </c>
      <c r="C20" t="s">
        <v>18</v>
      </c>
      <c r="D20" t="s">
        <v>10</v>
      </c>
      <c r="E20">
        <v>1373</v>
      </c>
    </row>
    <row r="21" spans="1:5" x14ac:dyDescent="0.35">
      <c r="A21" t="s">
        <v>5</v>
      </c>
      <c r="B21" t="s">
        <v>6</v>
      </c>
      <c r="C21" t="s">
        <v>18</v>
      </c>
      <c r="D21" t="s">
        <v>20</v>
      </c>
      <c r="E21">
        <v>2</v>
      </c>
    </row>
    <row r="22" spans="1:5" x14ac:dyDescent="0.35">
      <c r="A22" t="s">
        <v>5</v>
      </c>
      <c r="B22" t="s">
        <v>6</v>
      </c>
      <c r="C22" t="s">
        <v>18</v>
      </c>
      <c r="D22" t="s">
        <v>12</v>
      </c>
      <c r="E22">
        <v>5</v>
      </c>
    </row>
    <row r="23" spans="1:5" x14ac:dyDescent="0.35">
      <c r="A23" t="s">
        <v>5</v>
      </c>
      <c r="B23" t="s">
        <v>6</v>
      </c>
      <c r="C23" t="s">
        <v>18</v>
      </c>
      <c r="D23" t="s">
        <v>13</v>
      </c>
      <c r="E23">
        <v>1043</v>
      </c>
    </row>
    <row r="24" spans="1:5" x14ac:dyDescent="0.35">
      <c r="A24" t="s">
        <v>5</v>
      </c>
      <c r="B24" t="s">
        <v>6</v>
      </c>
      <c r="C24" t="s">
        <v>18</v>
      </c>
      <c r="D24" t="s">
        <v>14</v>
      </c>
      <c r="E24">
        <v>59</v>
      </c>
    </row>
    <row r="25" spans="1:5" x14ac:dyDescent="0.35">
      <c r="A25" t="s">
        <v>5</v>
      </c>
      <c r="B25" t="s">
        <v>6</v>
      </c>
      <c r="C25" t="s">
        <v>18</v>
      </c>
      <c r="D25" t="s">
        <v>15</v>
      </c>
      <c r="E25">
        <v>12</v>
      </c>
    </row>
    <row r="26" spans="1:5" x14ac:dyDescent="0.35">
      <c r="A26" t="s">
        <v>5</v>
      </c>
      <c r="B26" t="s">
        <v>21</v>
      </c>
      <c r="C26" t="s">
        <v>22</v>
      </c>
      <c r="D26" t="s">
        <v>17</v>
      </c>
      <c r="E26">
        <v>2</v>
      </c>
    </row>
    <row r="27" spans="1:5" x14ac:dyDescent="0.35">
      <c r="A27" t="s">
        <v>5</v>
      </c>
      <c r="B27" t="s">
        <v>21</v>
      </c>
      <c r="C27" t="s">
        <v>22</v>
      </c>
      <c r="D27" t="s">
        <v>8</v>
      </c>
      <c r="E27">
        <v>1</v>
      </c>
    </row>
    <row r="28" spans="1:5" x14ac:dyDescent="0.35">
      <c r="A28" t="s">
        <v>5</v>
      </c>
      <c r="B28" t="s">
        <v>21</v>
      </c>
      <c r="C28" t="s">
        <v>22</v>
      </c>
      <c r="D28" t="s">
        <v>9</v>
      </c>
      <c r="E28">
        <v>87</v>
      </c>
    </row>
    <row r="29" spans="1:5" x14ac:dyDescent="0.35">
      <c r="A29" t="s">
        <v>5</v>
      </c>
      <c r="B29" t="s">
        <v>21</v>
      </c>
      <c r="C29" t="s">
        <v>22</v>
      </c>
      <c r="D29" t="s">
        <v>19</v>
      </c>
      <c r="E29">
        <v>1</v>
      </c>
    </row>
    <row r="30" spans="1:5" x14ac:dyDescent="0.35">
      <c r="A30" t="s">
        <v>5</v>
      </c>
      <c r="B30" t="s">
        <v>21</v>
      </c>
      <c r="C30" t="s">
        <v>22</v>
      </c>
      <c r="D30" t="s">
        <v>10</v>
      </c>
      <c r="E30">
        <v>554</v>
      </c>
    </row>
    <row r="31" spans="1:5" x14ac:dyDescent="0.35">
      <c r="A31" t="s">
        <v>5</v>
      </c>
      <c r="B31" t="s">
        <v>21</v>
      </c>
      <c r="C31" t="s">
        <v>22</v>
      </c>
      <c r="D31" t="s">
        <v>11</v>
      </c>
      <c r="E31">
        <v>1</v>
      </c>
    </row>
    <row r="32" spans="1:5" x14ac:dyDescent="0.35">
      <c r="A32" t="s">
        <v>5</v>
      </c>
      <c r="B32" t="s">
        <v>21</v>
      </c>
      <c r="C32" t="s">
        <v>22</v>
      </c>
      <c r="D32" t="s">
        <v>14</v>
      </c>
      <c r="E32">
        <v>3</v>
      </c>
    </row>
    <row r="33" spans="1:5" x14ac:dyDescent="0.35">
      <c r="A33" t="s">
        <v>5</v>
      </c>
      <c r="B33" t="s">
        <v>21</v>
      </c>
      <c r="C33" t="s">
        <v>22</v>
      </c>
      <c r="D33" t="s">
        <v>15</v>
      </c>
      <c r="E33">
        <v>39</v>
      </c>
    </row>
    <row r="34" spans="1:5" x14ac:dyDescent="0.35">
      <c r="A34" t="s">
        <v>5</v>
      </c>
      <c r="B34" t="s">
        <v>21</v>
      </c>
      <c r="C34" t="s">
        <v>23</v>
      </c>
      <c r="D34" t="s">
        <v>9</v>
      </c>
      <c r="E34">
        <v>593</v>
      </c>
    </row>
    <row r="35" spans="1:5" x14ac:dyDescent="0.35">
      <c r="A35" t="s">
        <v>5</v>
      </c>
      <c r="B35" t="s">
        <v>21</v>
      </c>
      <c r="C35" t="s">
        <v>23</v>
      </c>
      <c r="D35" t="s">
        <v>10</v>
      </c>
      <c r="E35">
        <v>522</v>
      </c>
    </row>
    <row r="36" spans="1:5" x14ac:dyDescent="0.35">
      <c r="A36" t="s">
        <v>5</v>
      </c>
      <c r="B36" t="s">
        <v>21</v>
      </c>
      <c r="C36" t="s">
        <v>23</v>
      </c>
      <c r="D36" t="s">
        <v>12</v>
      </c>
      <c r="E36">
        <v>2</v>
      </c>
    </row>
    <row r="37" spans="1:5" x14ac:dyDescent="0.35">
      <c r="A37" t="s">
        <v>5</v>
      </c>
      <c r="B37" t="s">
        <v>21</v>
      </c>
      <c r="C37" t="s">
        <v>23</v>
      </c>
      <c r="D37" t="s">
        <v>13</v>
      </c>
      <c r="E37">
        <v>14</v>
      </c>
    </row>
    <row r="38" spans="1:5" x14ac:dyDescent="0.35">
      <c r="A38" t="s">
        <v>5</v>
      </c>
      <c r="B38" t="s">
        <v>21</v>
      </c>
      <c r="C38" t="s">
        <v>23</v>
      </c>
      <c r="D38" t="s">
        <v>14</v>
      </c>
      <c r="E38">
        <v>419</v>
      </c>
    </row>
    <row r="39" spans="1:5" x14ac:dyDescent="0.35">
      <c r="A39" t="s">
        <v>5</v>
      </c>
      <c r="B39" t="s">
        <v>21</v>
      </c>
      <c r="C39" t="s">
        <v>23</v>
      </c>
      <c r="D39" t="s">
        <v>15</v>
      </c>
      <c r="E39">
        <v>9</v>
      </c>
    </row>
    <row r="40" spans="1:5" x14ac:dyDescent="0.35">
      <c r="A40" t="s">
        <v>5</v>
      </c>
      <c r="B40" t="s">
        <v>24</v>
      </c>
      <c r="C40" t="s">
        <v>25</v>
      </c>
      <c r="D40" t="s">
        <v>9</v>
      </c>
      <c r="E40">
        <v>467</v>
      </c>
    </row>
    <row r="41" spans="1:5" x14ac:dyDescent="0.35">
      <c r="A41" t="s">
        <v>5</v>
      </c>
      <c r="B41" t="s">
        <v>24</v>
      </c>
      <c r="C41" t="s">
        <v>25</v>
      </c>
      <c r="D41" t="s">
        <v>19</v>
      </c>
      <c r="E41">
        <v>3</v>
      </c>
    </row>
    <row r="42" spans="1:5" x14ac:dyDescent="0.35">
      <c r="A42" t="s">
        <v>5</v>
      </c>
      <c r="B42" t="s">
        <v>24</v>
      </c>
      <c r="C42" t="s">
        <v>25</v>
      </c>
      <c r="D42" t="s">
        <v>10</v>
      </c>
      <c r="E42">
        <v>564</v>
      </c>
    </row>
    <row r="43" spans="1:5" x14ac:dyDescent="0.35">
      <c r="A43" t="s">
        <v>5</v>
      </c>
      <c r="B43" t="s">
        <v>24</v>
      </c>
      <c r="C43" t="s">
        <v>25</v>
      </c>
      <c r="D43" t="s">
        <v>20</v>
      </c>
      <c r="E43">
        <v>1</v>
      </c>
    </row>
    <row r="44" spans="1:5" x14ac:dyDescent="0.35">
      <c r="A44" t="s">
        <v>5</v>
      </c>
      <c r="B44" t="s">
        <v>24</v>
      </c>
      <c r="C44" t="s">
        <v>25</v>
      </c>
      <c r="D44" t="s">
        <v>13</v>
      </c>
      <c r="E44">
        <v>4</v>
      </c>
    </row>
    <row r="45" spans="1:5" x14ac:dyDescent="0.35">
      <c r="A45" t="s">
        <v>5</v>
      </c>
      <c r="B45" t="s">
        <v>24</v>
      </c>
      <c r="C45" t="s">
        <v>25</v>
      </c>
      <c r="D45" t="s">
        <v>14</v>
      </c>
      <c r="E45">
        <v>48</v>
      </c>
    </row>
    <row r="46" spans="1:5" x14ac:dyDescent="0.35">
      <c r="A46" t="s">
        <v>5</v>
      </c>
      <c r="B46" t="s">
        <v>24</v>
      </c>
      <c r="C46" t="s">
        <v>25</v>
      </c>
      <c r="D46" t="s">
        <v>15</v>
      </c>
      <c r="E46">
        <v>22</v>
      </c>
    </row>
    <row r="47" spans="1:5" x14ac:dyDescent="0.35">
      <c r="A47" t="s">
        <v>5</v>
      </c>
      <c r="B47" t="s">
        <v>24</v>
      </c>
      <c r="C47" t="s">
        <v>26</v>
      </c>
      <c r="D47" t="s">
        <v>9</v>
      </c>
      <c r="E47">
        <v>137</v>
      </c>
    </row>
    <row r="48" spans="1:5" x14ac:dyDescent="0.35">
      <c r="A48" t="s">
        <v>5</v>
      </c>
      <c r="B48" t="s">
        <v>24</v>
      </c>
      <c r="C48" t="s">
        <v>26</v>
      </c>
      <c r="D48" t="s">
        <v>10</v>
      </c>
      <c r="E48">
        <v>206</v>
      </c>
    </row>
    <row r="49" spans="1:5" x14ac:dyDescent="0.35">
      <c r="A49" t="s">
        <v>5</v>
      </c>
      <c r="B49" t="s">
        <v>24</v>
      </c>
      <c r="C49" t="s">
        <v>26</v>
      </c>
      <c r="D49" t="s">
        <v>27</v>
      </c>
      <c r="E49">
        <v>2</v>
      </c>
    </row>
    <row r="50" spans="1:5" x14ac:dyDescent="0.35">
      <c r="A50" t="s">
        <v>5</v>
      </c>
      <c r="B50" t="s">
        <v>24</v>
      </c>
      <c r="C50" t="s">
        <v>26</v>
      </c>
      <c r="D50" t="s">
        <v>13</v>
      </c>
      <c r="E50">
        <v>1</v>
      </c>
    </row>
    <row r="51" spans="1:5" x14ac:dyDescent="0.35">
      <c r="A51" t="s">
        <v>5</v>
      </c>
      <c r="B51" t="s">
        <v>24</v>
      </c>
      <c r="C51" t="s">
        <v>26</v>
      </c>
      <c r="D51" t="s">
        <v>14</v>
      </c>
      <c r="E51">
        <v>486</v>
      </c>
    </row>
    <row r="52" spans="1:5" x14ac:dyDescent="0.35">
      <c r="A52" t="s">
        <v>5</v>
      </c>
      <c r="B52" t="s">
        <v>24</v>
      </c>
      <c r="C52" t="s">
        <v>26</v>
      </c>
      <c r="D52" t="s">
        <v>15</v>
      </c>
      <c r="E52">
        <v>3</v>
      </c>
    </row>
    <row r="53" spans="1:5" x14ac:dyDescent="0.35">
      <c r="A53" t="s">
        <v>5</v>
      </c>
      <c r="B53" t="s">
        <v>28</v>
      </c>
      <c r="C53" t="s">
        <v>29</v>
      </c>
      <c r="D53" t="s">
        <v>17</v>
      </c>
      <c r="E53">
        <v>2</v>
      </c>
    </row>
    <row r="54" spans="1:5" x14ac:dyDescent="0.35">
      <c r="A54" t="s">
        <v>5</v>
      </c>
      <c r="B54" t="s">
        <v>28</v>
      </c>
      <c r="C54" t="s">
        <v>29</v>
      </c>
      <c r="D54" t="s">
        <v>9</v>
      </c>
      <c r="E54">
        <v>982</v>
      </c>
    </row>
    <row r="55" spans="1:5" x14ac:dyDescent="0.35">
      <c r="A55" t="s">
        <v>5</v>
      </c>
      <c r="B55" t="s">
        <v>28</v>
      </c>
      <c r="C55" t="s">
        <v>29</v>
      </c>
      <c r="D55" t="s">
        <v>19</v>
      </c>
      <c r="E55">
        <v>3</v>
      </c>
    </row>
    <row r="56" spans="1:5" x14ac:dyDescent="0.35">
      <c r="A56" t="s">
        <v>5</v>
      </c>
      <c r="B56" t="s">
        <v>28</v>
      </c>
      <c r="C56" t="s">
        <v>29</v>
      </c>
      <c r="D56" t="s">
        <v>10</v>
      </c>
      <c r="E56">
        <v>1878</v>
      </c>
    </row>
    <row r="57" spans="1:5" x14ac:dyDescent="0.35">
      <c r="A57" t="s">
        <v>5</v>
      </c>
      <c r="B57" t="s">
        <v>28</v>
      </c>
      <c r="C57" t="s">
        <v>29</v>
      </c>
      <c r="D57" t="s">
        <v>11</v>
      </c>
      <c r="E57">
        <v>1</v>
      </c>
    </row>
    <row r="58" spans="1:5" x14ac:dyDescent="0.35">
      <c r="A58" t="s">
        <v>5</v>
      </c>
      <c r="B58" t="s">
        <v>28</v>
      </c>
      <c r="C58" t="s">
        <v>29</v>
      </c>
      <c r="D58" t="s">
        <v>27</v>
      </c>
      <c r="E58">
        <v>1</v>
      </c>
    </row>
    <row r="59" spans="1:5" x14ac:dyDescent="0.35">
      <c r="A59" t="s">
        <v>5</v>
      </c>
      <c r="B59" t="s">
        <v>28</v>
      </c>
      <c r="C59" t="s">
        <v>29</v>
      </c>
      <c r="D59" t="s">
        <v>12</v>
      </c>
      <c r="E59">
        <v>1</v>
      </c>
    </row>
    <row r="60" spans="1:5" x14ac:dyDescent="0.35">
      <c r="A60" t="s">
        <v>5</v>
      </c>
      <c r="B60" t="s">
        <v>28</v>
      </c>
      <c r="C60" t="s">
        <v>29</v>
      </c>
      <c r="D60" t="s">
        <v>13</v>
      </c>
      <c r="E60">
        <v>25</v>
      </c>
    </row>
    <row r="61" spans="1:5" x14ac:dyDescent="0.35">
      <c r="A61" t="s">
        <v>5</v>
      </c>
      <c r="B61" t="s">
        <v>28</v>
      </c>
      <c r="C61" t="s">
        <v>29</v>
      </c>
      <c r="D61" t="s">
        <v>14</v>
      </c>
      <c r="E61">
        <v>64</v>
      </c>
    </row>
    <row r="62" spans="1:5" x14ac:dyDescent="0.35">
      <c r="A62" t="s">
        <v>5</v>
      </c>
      <c r="B62" t="s">
        <v>28</v>
      </c>
      <c r="C62" t="s">
        <v>29</v>
      </c>
      <c r="D62" t="s">
        <v>15</v>
      </c>
      <c r="E62">
        <v>105</v>
      </c>
    </row>
    <row r="63" spans="1:5" x14ac:dyDescent="0.35">
      <c r="A63" t="s">
        <v>5</v>
      </c>
      <c r="B63" t="s">
        <v>28</v>
      </c>
      <c r="C63" t="s">
        <v>30</v>
      </c>
      <c r="D63" t="s">
        <v>17</v>
      </c>
      <c r="E63">
        <v>3</v>
      </c>
    </row>
    <row r="64" spans="1:5" x14ac:dyDescent="0.35">
      <c r="A64" t="s">
        <v>5</v>
      </c>
      <c r="B64" t="s">
        <v>28</v>
      </c>
      <c r="C64" t="s">
        <v>30</v>
      </c>
      <c r="D64" t="s">
        <v>31</v>
      </c>
      <c r="E64">
        <v>2</v>
      </c>
    </row>
    <row r="65" spans="1:5" x14ac:dyDescent="0.35">
      <c r="A65" t="s">
        <v>5</v>
      </c>
      <c r="B65" t="s">
        <v>28</v>
      </c>
      <c r="C65" t="s">
        <v>30</v>
      </c>
      <c r="D65" t="s">
        <v>9</v>
      </c>
      <c r="E65">
        <v>210</v>
      </c>
    </row>
    <row r="66" spans="1:5" x14ac:dyDescent="0.35">
      <c r="A66" t="s">
        <v>5</v>
      </c>
      <c r="B66" t="s">
        <v>28</v>
      </c>
      <c r="C66" t="s">
        <v>30</v>
      </c>
      <c r="D66" t="s">
        <v>19</v>
      </c>
      <c r="E66">
        <v>5</v>
      </c>
    </row>
    <row r="67" spans="1:5" x14ac:dyDescent="0.35">
      <c r="A67" t="s">
        <v>5</v>
      </c>
      <c r="B67" t="s">
        <v>28</v>
      </c>
      <c r="C67" t="s">
        <v>30</v>
      </c>
      <c r="D67" t="s">
        <v>10</v>
      </c>
      <c r="E67">
        <v>1550</v>
      </c>
    </row>
    <row r="68" spans="1:5" x14ac:dyDescent="0.35">
      <c r="A68" t="s">
        <v>5</v>
      </c>
      <c r="B68" t="s">
        <v>28</v>
      </c>
      <c r="C68" t="s">
        <v>30</v>
      </c>
      <c r="D68" t="s">
        <v>11</v>
      </c>
      <c r="E68">
        <v>2</v>
      </c>
    </row>
    <row r="69" spans="1:5" x14ac:dyDescent="0.35">
      <c r="A69" t="s">
        <v>5</v>
      </c>
      <c r="B69" t="s">
        <v>28</v>
      </c>
      <c r="C69" t="s">
        <v>30</v>
      </c>
      <c r="D69" t="s">
        <v>20</v>
      </c>
      <c r="E69">
        <v>9</v>
      </c>
    </row>
    <row r="70" spans="1:5" x14ac:dyDescent="0.35">
      <c r="A70" t="s">
        <v>5</v>
      </c>
      <c r="B70" t="s">
        <v>28</v>
      </c>
      <c r="C70" t="s">
        <v>30</v>
      </c>
      <c r="D70" t="s">
        <v>27</v>
      </c>
      <c r="E70">
        <v>3</v>
      </c>
    </row>
    <row r="71" spans="1:5" x14ac:dyDescent="0.35">
      <c r="A71" t="s">
        <v>5</v>
      </c>
      <c r="B71" t="s">
        <v>28</v>
      </c>
      <c r="C71" t="s">
        <v>30</v>
      </c>
      <c r="D71" t="s">
        <v>12</v>
      </c>
      <c r="E71">
        <v>54</v>
      </c>
    </row>
    <row r="72" spans="1:5" x14ac:dyDescent="0.35">
      <c r="A72" t="s">
        <v>5</v>
      </c>
      <c r="B72" t="s">
        <v>28</v>
      </c>
      <c r="C72" t="s">
        <v>30</v>
      </c>
      <c r="D72" t="s">
        <v>13</v>
      </c>
      <c r="E72">
        <v>56</v>
      </c>
    </row>
    <row r="73" spans="1:5" x14ac:dyDescent="0.35">
      <c r="A73" t="s">
        <v>5</v>
      </c>
      <c r="B73" t="s">
        <v>28</v>
      </c>
      <c r="C73" t="s">
        <v>30</v>
      </c>
      <c r="D73" t="s">
        <v>14</v>
      </c>
      <c r="E73">
        <v>513</v>
      </c>
    </row>
    <row r="74" spans="1:5" x14ac:dyDescent="0.35">
      <c r="A74" t="s">
        <v>5</v>
      </c>
      <c r="B74" t="s">
        <v>28</v>
      </c>
      <c r="C74" t="s">
        <v>30</v>
      </c>
      <c r="D74" t="s">
        <v>15</v>
      </c>
      <c r="E74">
        <v>203</v>
      </c>
    </row>
    <row r="75" spans="1:5" x14ac:dyDescent="0.35">
      <c r="A75" t="s">
        <v>5</v>
      </c>
      <c r="B75" t="s">
        <v>28</v>
      </c>
      <c r="C75" t="s">
        <v>32</v>
      </c>
      <c r="D75" t="s">
        <v>17</v>
      </c>
      <c r="E75">
        <v>2</v>
      </c>
    </row>
    <row r="76" spans="1:5" x14ac:dyDescent="0.35">
      <c r="A76" t="s">
        <v>5</v>
      </c>
      <c r="B76" t="s">
        <v>28</v>
      </c>
      <c r="C76" t="s">
        <v>32</v>
      </c>
      <c r="D76" t="s">
        <v>8</v>
      </c>
      <c r="E76">
        <v>1</v>
      </c>
    </row>
    <row r="77" spans="1:5" x14ac:dyDescent="0.35">
      <c r="A77" t="s">
        <v>5</v>
      </c>
      <c r="B77" t="s">
        <v>28</v>
      </c>
      <c r="C77" t="s">
        <v>32</v>
      </c>
      <c r="D77" t="s">
        <v>9</v>
      </c>
      <c r="E77">
        <v>1350</v>
      </c>
    </row>
    <row r="78" spans="1:5" x14ac:dyDescent="0.35">
      <c r="A78" t="s">
        <v>5</v>
      </c>
      <c r="B78" t="s">
        <v>28</v>
      </c>
      <c r="C78" t="s">
        <v>32</v>
      </c>
      <c r="D78" t="s">
        <v>19</v>
      </c>
      <c r="E78">
        <v>10</v>
      </c>
    </row>
    <row r="79" spans="1:5" x14ac:dyDescent="0.35">
      <c r="A79" t="s">
        <v>5</v>
      </c>
      <c r="B79" t="s">
        <v>28</v>
      </c>
      <c r="C79" t="s">
        <v>32</v>
      </c>
      <c r="D79" t="s">
        <v>10</v>
      </c>
      <c r="E79">
        <v>1841</v>
      </c>
    </row>
    <row r="80" spans="1:5" x14ac:dyDescent="0.35">
      <c r="A80" t="s">
        <v>5</v>
      </c>
      <c r="B80" t="s">
        <v>28</v>
      </c>
      <c r="C80" t="s">
        <v>32</v>
      </c>
      <c r="D80" t="s">
        <v>11</v>
      </c>
      <c r="E80">
        <v>1</v>
      </c>
    </row>
    <row r="81" spans="1:5" x14ac:dyDescent="0.35">
      <c r="A81" t="s">
        <v>5</v>
      </c>
      <c r="B81" t="s">
        <v>28</v>
      </c>
      <c r="C81" t="s">
        <v>32</v>
      </c>
      <c r="D81" t="s">
        <v>20</v>
      </c>
      <c r="E81">
        <v>51</v>
      </c>
    </row>
    <row r="82" spans="1:5" x14ac:dyDescent="0.35">
      <c r="A82" t="s">
        <v>5</v>
      </c>
      <c r="B82" t="s">
        <v>28</v>
      </c>
      <c r="C82" t="s">
        <v>32</v>
      </c>
      <c r="D82" t="s">
        <v>12</v>
      </c>
      <c r="E82">
        <v>3</v>
      </c>
    </row>
    <row r="83" spans="1:5" x14ac:dyDescent="0.35">
      <c r="A83" t="s">
        <v>5</v>
      </c>
      <c r="B83" t="s">
        <v>28</v>
      </c>
      <c r="C83" t="s">
        <v>32</v>
      </c>
      <c r="D83" t="s">
        <v>13</v>
      </c>
      <c r="E83">
        <v>287</v>
      </c>
    </row>
    <row r="84" spans="1:5" x14ac:dyDescent="0.35">
      <c r="A84" t="s">
        <v>5</v>
      </c>
      <c r="B84" t="s">
        <v>28</v>
      </c>
      <c r="C84" t="s">
        <v>32</v>
      </c>
      <c r="D84" t="s">
        <v>14</v>
      </c>
      <c r="E84">
        <v>239</v>
      </c>
    </row>
    <row r="85" spans="1:5" x14ac:dyDescent="0.35">
      <c r="A85" t="s">
        <v>5</v>
      </c>
      <c r="B85" t="s">
        <v>28</v>
      </c>
      <c r="C85" t="s">
        <v>32</v>
      </c>
      <c r="D85" t="s">
        <v>15</v>
      </c>
      <c r="E85">
        <v>17</v>
      </c>
    </row>
    <row r="86" spans="1:5" x14ac:dyDescent="0.35">
      <c r="A86" t="s">
        <v>5</v>
      </c>
      <c r="B86" t="s">
        <v>33</v>
      </c>
      <c r="C86" t="s">
        <v>34</v>
      </c>
      <c r="D86" t="s">
        <v>17</v>
      </c>
      <c r="E86">
        <v>1</v>
      </c>
    </row>
    <row r="87" spans="1:5" x14ac:dyDescent="0.35">
      <c r="A87" t="s">
        <v>5</v>
      </c>
      <c r="B87" t="s">
        <v>33</v>
      </c>
      <c r="C87" t="s">
        <v>34</v>
      </c>
      <c r="D87" t="s">
        <v>9</v>
      </c>
      <c r="E87">
        <v>301</v>
      </c>
    </row>
    <row r="88" spans="1:5" x14ac:dyDescent="0.35">
      <c r="A88" t="s">
        <v>5</v>
      </c>
      <c r="B88" t="s">
        <v>33</v>
      </c>
      <c r="C88" t="s">
        <v>34</v>
      </c>
      <c r="D88" t="s">
        <v>19</v>
      </c>
      <c r="E88">
        <v>1</v>
      </c>
    </row>
    <row r="89" spans="1:5" x14ac:dyDescent="0.35">
      <c r="A89" t="s">
        <v>5</v>
      </c>
      <c r="B89" t="s">
        <v>33</v>
      </c>
      <c r="C89" t="s">
        <v>34</v>
      </c>
      <c r="D89" t="s">
        <v>10</v>
      </c>
      <c r="E89">
        <v>1066</v>
      </c>
    </row>
    <row r="90" spans="1:5" x14ac:dyDescent="0.35">
      <c r="A90" t="s">
        <v>5</v>
      </c>
      <c r="B90" t="s">
        <v>33</v>
      </c>
      <c r="C90" t="s">
        <v>34</v>
      </c>
      <c r="D90" t="s">
        <v>11</v>
      </c>
      <c r="E90">
        <v>1</v>
      </c>
    </row>
    <row r="91" spans="1:5" x14ac:dyDescent="0.35">
      <c r="A91" t="s">
        <v>5</v>
      </c>
      <c r="B91" t="s">
        <v>33</v>
      </c>
      <c r="C91" t="s">
        <v>34</v>
      </c>
      <c r="D91" t="s">
        <v>20</v>
      </c>
      <c r="E91">
        <v>1</v>
      </c>
    </row>
    <row r="92" spans="1:5" x14ac:dyDescent="0.35">
      <c r="A92" t="s">
        <v>5</v>
      </c>
      <c r="B92" t="s">
        <v>33</v>
      </c>
      <c r="C92" t="s">
        <v>34</v>
      </c>
      <c r="D92" t="s">
        <v>13</v>
      </c>
      <c r="E92">
        <v>37</v>
      </c>
    </row>
    <row r="93" spans="1:5" x14ac:dyDescent="0.35">
      <c r="A93" t="s">
        <v>5</v>
      </c>
      <c r="B93" t="s">
        <v>33</v>
      </c>
      <c r="C93" t="s">
        <v>34</v>
      </c>
      <c r="D93" t="s">
        <v>14</v>
      </c>
      <c r="E93">
        <v>107</v>
      </c>
    </row>
    <row r="94" spans="1:5" x14ac:dyDescent="0.35">
      <c r="A94" t="s">
        <v>5</v>
      </c>
      <c r="B94" t="s">
        <v>33</v>
      </c>
      <c r="C94" t="s">
        <v>34</v>
      </c>
      <c r="D94" t="s">
        <v>15</v>
      </c>
      <c r="E94">
        <v>9</v>
      </c>
    </row>
    <row r="95" spans="1:5" x14ac:dyDescent="0.35">
      <c r="A95" t="s">
        <v>5</v>
      </c>
      <c r="B95" t="s">
        <v>35</v>
      </c>
      <c r="C95" t="s">
        <v>36</v>
      </c>
      <c r="D95" t="s">
        <v>9</v>
      </c>
      <c r="E95">
        <v>311</v>
      </c>
    </row>
    <row r="96" spans="1:5" x14ac:dyDescent="0.35">
      <c r="A96" t="s">
        <v>5</v>
      </c>
      <c r="B96" t="s">
        <v>35</v>
      </c>
      <c r="C96" t="s">
        <v>36</v>
      </c>
      <c r="D96" t="s">
        <v>10</v>
      </c>
      <c r="E96">
        <v>458</v>
      </c>
    </row>
    <row r="97" spans="1:5" x14ac:dyDescent="0.35">
      <c r="A97" t="s">
        <v>5</v>
      </c>
      <c r="B97" t="s">
        <v>35</v>
      </c>
      <c r="C97" t="s">
        <v>36</v>
      </c>
      <c r="D97" t="s">
        <v>20</v>
      </c>
      <c r="E97">
        <v>1</v>
      </c>
    </row>
    <row r="98" spans="1:5" x14ac:dyDescent="0.35">
      <c r="A98" t="s">
        <v>5</v>
      </c>
      <c r="B98" t="s">
        <v>35</v>
      </c>
      <c r="C98" t="s">
        <v>36</v>
      </c>
      <c r="D98" t="s">
        <v>13</v>
      </c>
      <c r="E98">
        <v>4</v>
      </c>
    </row>
    <row r="99" spans="1:5" x14ac:dyDescent="0.35">
      <c r="A99" t="s">
        <v>5</v>
      </c>
      <c r="B99" t="s">
        <v>35</v>
      </c>
      <c r="C99" t="s">
        <v>36</v>
      </c>
      <c r="D99" t="s">
        <v>14</v>
      </c>
      <c r="E99">
        <v>60</v>
      </c>
    </row>
    <row r="100" spans="1:5" x14ac:dyDescent="0.35">
      <c r="A100" t="s">
        <v>5</v>
      </c>
      <c r="B100" t="s">
        <v>35</v>
      </c>
      <c r="C100" t="s">
        <v>36</v>
      </c>
      <c r="D100" t="s">
        <v>15</v>
      </c>
      <c r="E100">
        <v>19</v>
      </c>
    </row>
    <row r="101" spans="1:5" x14ac:dyDescent="0.35">
      <c r="A101" t="s">
        <v>5</v>
      </c>
      <c r="B101" t="s">
        <v>35</v>
      </c>
      <c r="C101" t="s">
        <v>37</v>
      </c>
      <c r="D101" t="s">
        <v>17</v>
      </c>
      <c r="E101">
        <v>3</v>
      </c>
    </row>
    <row r="102" spans="1:5" x14ac:dyDescent="0.35">
      <c r="A102" t="s">
        <v>5</v>
      </c>
      <c r="B102" t="s">
        <v>35</v>
      </c>
      <c r="C102" t="s">
        <v>37</v>
      </c>
      <c r="D102" t="s">
        <v>8</v>
      </c>
      <c r="E102">
        <v>2</v>
      </c>
    </row>
    <row r="103" spans="1:5" x14ac:dyDescent="0.35">
      <c r="A103" t="s">
        <v>5</v>
      </c>
      <c r="B103" t="s">
        <v>35</v>
      </c>
      <c r="C103" t="s">
        <v>37</v>
      </c>
      <c r="D103" t="s">
        <v>9</v>
      </c>
      <c r="E103">
        <v>1148</v>
      </c>
    </row>
    <row r="104" spans="1:5" x14ac:dyDescent="0.35">
      <c r="A104" t="s">
        <v>5</v>
      </c>
      <c r="B104" t="s">
        <v>35</v>
      </c>
      <c r="C104" t="s">
        <v>37</v>
      </c>
      <c r="D104" t="s">
        <v>19</v>
      </c>
      <c r="E104">
        <v>11</v>
      </c>
    </row>
    <row r="105" spans="1:5" x14ac:dyDescent="0.35">
      <c r="A105" t="s">
        <v>5</v>
      </c>
      <c r="B105" t="s">
        <v>35</v>
      </c>
      <c r="C105" t="s">
        <v>37</v>
      </c>
      <c r="D105" t="s">
        <v>10</v>
      </c>
      <c r="E105">
        <v>2780</v>
      </c>
    </row>
    <row r="106" spans="1:5" x14ac:dyDescent="0.35">
      <c r="A106" t="s">
        <v>5</v>
      </c>
      <c r="B106" t="s">
        <v>35</v>
      </c>
      <c r="C106" t="s">
        <v>37</v>
      </c>
      <c r="D106" t="s">
        <v>11</v>
      </c>
      <c r="E106">
        <v>2</v>
      </c>
    </row>
    <row r="107" spans="1:5" x14ac:dyDescent="0.35">
      <c r="A107" t="s">
        <v>5</v>
      </c>
      <c r="B107" t="s">
        <v>35</v>
      </c>
      <c r="C107" t="s">
        <v>37</v>
      </c>
      <c r="D107" t="s">
        <v>20</v>
      </c>
      <c r="E107">
        <v>2</v>
      </c>
    </row>
    <row r="108" spans="1:5" x14ac:dyDescent="0.35">
      <c r="A108" t="s">
        <v>5</v>
      </c>
      <c r="B108" t="s">
        <v>35</v>
      </c>
      <c r="C108" t="s">
        <v>37</v>
      </c>
      <c r="D108" t="s">
        <v>27</v>
      </c>
      <c r="E108">
        <v>3</v>
      </c>
    </row>
    <row r="109" spans="1:5" x14ac:dyDescent="0.35">
      <c r="A109" t="s">
        <v>5</v>
      </c>
      <c r="B109" t="s">
        <v>35</v>
      </c>
      <c r="C109" t="s">
        <v>37</v>
      </c>
      <c r="D109" t="s">
        <v>12</v>
      </c>
      <c r="E109">
        <v>44</v>
      </c>
    </row>
    <row r="110" spans="1:5" x14ac:dyDescent="0.35">
      <c r="A110" t="s">
        <v>5</v>
      </c>
      <c r="B110" t="s">
        <v>35</v>
      </c>
      <c r="C110" t="s">
        <v>37</v>
      </c>
      <c r="D110" t="s">
        <v>13</v>
      </c>
      <c r="E110">
        <v>41</v>
      </c>
    </row>
    <row r="111" spans="1:5" x14ac:dyDescent="0.35">
      <c r="A111" t="s">
        <v>5</v>
      </c>
      <c r="B111" t="s">
        <v>35</v>
      </c>
      <c r="C111" t="s">
        <v>37</v>
      </c>
      <c r="D111" t="s">
        <v>14</v>
      </c>
      <c r="E111">
        <v>184</v>
      </c>
    </row>
    <row r="112" spans="1:5" x14ac:dyDescent="0.35">
      <c r="A112" t="s">
        <v>5</v>
      </c>
      <c r="B112" t="s">
        <v>35</v>
      </c>
      <c r="C112" t="s">
        <v>37</v>
      </c>
      <c r="D112" t="s">
        <v>15</v>
      </c>
      <c r="E112">
        <v>46</v>
      </c>
    </row>
    <row r="113" spans="1:5" x14ac:dyDescent="0.35">
      <c r="A113" t="s">
        <v>5</v>
      </c>
      <c r="B113" t="s">
        <v>35</v>
      </c>
      <c r="C113" t="s">
        <v>38</v>
      </c>
      <c r="D113" t="s">
        <v>17</v>
      </c>
      <c r="E113">
        <v>1</v>
      </c>
    </row>
    <row r="114" spans="1:5" x14ac:dyDescent="0.35">
      <c r="A114" t="s">
        <v>5</v>
      </c>
      <c r="B114" t="s">
        <v>35</v>
      </c>
      <c r="C114" t="s">
        <v>38</v>
      </c>
      <c r="D114" t="s">
        <v>8</v>
      </c>
      <c r="E114">
        <v>1</v>
      </c>
    </row>
    <row r="115" spans="1:5" x14ac:dyDescent="0.35">
      <c r="A115" t="s">
        <v>5</v>
      </c>
      <c r="B115" t="s">
        <v>35</v>
      </c>
      <c r="C115" t="s">
        <v>38</v>
      </c>
      <c r="D115" t="s">
        <v>31</v>
      </c>
      <c r="E115">
        <v>1</v>
      </c>
    </row>
    <row r="116" spans="1:5" x14ac:dyDescent="0.35">
      <c r="A116" t="s">
        <v>5</v>
      </c>
      <c r="B116" t="s">
        <v>35</v>
      </c>
      <c r="C116" t="s">
        <v>38</v>
      </c>
      <c r="D116" t="s">
        <v>9</v>
      </c>
      <c r="E116">
        <v>1568</v>
      </c>
    </row>
    <row r="117" spans="1:5" x14ac:dyDescent="0.35">
      <c r="A117" t="s">
        <v>5</v>
      </c>
      <c r="B117" t="s">
        <v>35</v>
      </c>
      <c r="C117" t="s">
        <v>38</v>
      </c>
      <c r="D117" t="s">
        <v>10</v>
      </c>
      <c r="E117">
        <v>558</v>
      </c>
    </row>
    <row r="118" spans="1:5" x14ac:dyDescent="0.35">
      <c r="A118" t="s">
        <v>5</v>
      </c>
      <c r="B118" t="s">
        <v>35</v>
      </c>
      <c r="C118" t="s">
        <v>38</v>
      </c>
      <c r="D118" t="s">
        <v>11</v>
      </c>
      <c r="E118">
        <v>1</v>
      </c>
    </row>
    <row r="119" spans="1:5" x14ac:dyDescent="0.35">
      <c r="A119" t="s">
        <v>5</v>
      </c>
      <c r="B119" t="s">
        <v>35</v>
      </c>
      <c r="C119" t="s">
        <v>38</v>
      </c>
      <c r="D119" t="s">
        <v>27</v>
      </c>
      <c r="E119">
        <v>2</v>
      </c>
    </row>
    <row r="120" spans="1:5" x14ac:dyDescent="0.35">
      <c r="A120" t="s">
        <v>5</v>
      </c>
      <c r="B120" t="s">
        <v>35</v>
      </c>
      <c r="C120" t="s">
        <v>38</v>
      </c>
      <c r="D120" t="s">
        <v>12</v>
      </c>
      <c r="E120">
        <v>1</v>
      </c>
    </row>
    <row r="121" spans="1:5" x14ac:dyDescent="0.35">
      <c r="A121" t="s">
        <v>5</v>
      </c>
      <c r="B121" t="s">
        <v>35</v>
      </c>
      <c r="C121" t="s">
        <v>38</v>
      </c>
      <c r="D121" t="s">
        <v>14</v>
      </c>
      <c r="E121">
        <v>974</v>
      </c>
    </row>
    <row r="122" spans="1:5" x14ac:dyDescent="0.35">
      <c r="A122" t="s">
        <v>5</v>
      </c>
      <c r="B122" t="s">
        <v>35</v>
      </c>
      <c r="C122" t="s">
        <v>38</v>
      </c>
      <c r="D122" t="s">
        <v>15</v>
      </c>
      <c r="E122">
        <v>12</v>
      </c>
    </row>
    <row r="123" spans="1:5" x14ac:dyDescent="0.35">
      <c r="A123" t="s">
        <v>39</v>
      </c>
      <c r="B123" t="s">
        <v>40</v>
      </c>
      <c r="C123" t="s">
        <v>41</v>
      </c>
      <c r="D123" t="s">
        <v>17</v>
      </c>
      <c r="E123">
        <v>1</v>
      </c>
    </row>
    <row r="124" spans="1:5" x14ac:dyDescent="0.35">
      <c r="A124" t="s">
        <v>39</v>
      </c>
      <c r="B124" t="s">
        <v>40</v>
      </c>
      <c r="C124" t="s">
        <v>41</v>
      </c>
      <c r="D124" t="s">
        <v>31</v>
      </c>
      <c r="E124">
        <v>1</v>
      </c>
    </row>
    <row r="125" spans="1:5" x14ac:dyDescent="0.35">
      <c r="A125" t="s">
        <v>39</v>
      </c>
      <c r="B125" t="s">
        <v>40</v>
      </c>
      <c r="C125" t="s">
        <v>41</v>
      </c>
      <c r="D125" t="s">
        <v>9</v>
      </c>
      <c r="E125">
        <v>1611</v>
      </c>
    </row>
    <row r="126" spans="1:5" x14ac:dyDescent="0.35">
      <c r="A126" t="s">
        <v>39</v>
      </c>
      <c r="B126" t="s">
        <v>40</v>
      </c>
      <c r="C126" t="s">
        <v>41</v>
      </c>
      <c r="D126" t="s">
        <v>19</v>
      </c>
      <c r="E126">
        <v>2</v>
      </c>
    </row>
    <row r="127" spans="1:5" x14ac:dyDescent="0.35">
      <c r="A127" t="s">
        <v>39</v>
      </c>
      <c r="B127" t="s">
        <v>40</v>
      </c>
      <c r="C127" t="s">
        <v>41</v>
      </c>
      <c r="D127" t="s">
        <v>10</v>
      </c>
      <c r="E127">
        <v>1459</v>
      </c>
    </row>
    <row r="128" spans="1:5" x14ac:dyDescent="0.35">
      <c r="A128" t="s">
        <v>39</v>
      </c>
      <c r="B128" t="s">
        <v>40</v>
      </c>
      <c r="C128" t="s">
        <v>41</v>
      </c>
      <c r="D128" t="s">
        <v>11</v>
      </c>
      <c r="E128">
        <v>2</v>
      </c>
    </row>
    <row r="129" spans="1:5" x14ac:dyDescent="0.35">
      <c r="A129" t="s">
        <v>39</v>
      </c>
      <c r="B129" t="s">
        <v>40</v>
      </c>
      <c r="C129" t="s">
        <v>41</v>
      </c>
      <c r="D129" t="s">
        <v>20</v>
      </c>
      <c r="E129">
        <v>2</v>
      </c>
    </row>
    <row r="130" spans="1:5" x14ac:dyDescent="0.35">
      <c r="A130" t="s">
        <v>39</v>
      </c>
      <c r="B130" t="s">
        <v>40</v>
      </c>
      <c r="C130" t="s">
        <v>41</v>
      </c>
      <c r="D130" t="s">
        <v>12</v>
      </c>
      <c r="E130">
        <v>1</v>
      </c>
    </row>
    <row r="131" spans="1:5" x14ac:dyDescent="0.35">
      <c r="A131" t="s">
        <v>39</v>
      </c>
      <c r="B131" t="s">
        <v>40</v>
      </c>
      <c r="C131" t="s">
        <v>41</v>
      </c>
      <c r="D131" t="s">
        <v>13</v>
      </c>
      <c r="E131">
        <v>3</v>
      </c>
    </row>
    <row r="132" spans="1:5" x14ac:dyDescent="0.35">
      <c r="A132" t="s">
        <v>39</v>
      </c>
      <c r="B132" t="s">
        <v>40</v>
      </c>
      <c r="C132" t="s">
        <v>41</v>
      </c>
      <c r="D132" t="s">
        <v>14</v>
      </c>
      <c r="E132">
        <v>45</v>
      </c>
    </row>
    <row r="133" spans="1:5" x14ac:dyDescent="0.35">
      <c r="A133" t="s">
        <v>39</v>
      </c>
      <c r="B133" t="s">
        <v>40</v>
      </c>
      <c r="C133" t="s">
        <v>41</v>
      </c>
      <c r="D133" t="s">
        <v>15</v>
      </c>
      <c r="E133">
        <v>160</v>
      </c>
    </row>
    <row r="134" spans="1:5" x14ac:dyDescent="0.35">
      <c r="A134" t="s">
        <v>39</v>
      </c>
      <c r="B134" t="s">
        <v>42</v>
      </c>
      <c r="C134" t="s">
        <v>43</v>
      </c>
      <c r="D134" t="s">
        <v>9</v>
      </c>
      <c r="E134">
        <v>255</v>
      </c>
    </row>
    <row r="135" spans="1:5" x14ac:dyDescent="0.35">
      <c r="A135" t="s">
        <v>39</v>
      </c>
      <c r="B135" t="s">
        <v>42</v>
      </c>
      <c r="C135" t="s">
        <v>43</v>
      </c>
      <c r="D135" t="s">
        <v>19</v>
      </c>
      <c r="E135">
        <v>4</v>
      </c>
    </row>
    <row r="136" spans="1:5" x14ac:dyDescent="0.35">
      <c r="A136" t="s">
        <v>39</v>
      </c>
      <c r="B136" t="s">
        <v>42</v>
      </c>
      <c r="C136" t="s">
        <v>43</v>
      </c>
      <c r="D136" t="s">
        <v>10</v>
      </c>
      <c r="E136">
        <v>926</v>
      </c>
    </row>
    <row r="137" spans="1:5" x14ac:dyDescent="0.35">
      <c r="A137" t="s">
        <v>39</v>
      </c>
      <c r="B137" t="s">
        <v>42</v>
      </c>
      <c r="C137" t="s">
        <v>43</v>
      </c>
      <c r="D137" t="s">
        <v>13</v>
      </c>
      <c r="E137">
        <v>14</v>
      </c>
    </row>
    <row r="138" spans="1:5" x14ac:dyDescent="0.35">
      <c r="A138" t="s">
        <v>39</v>
      </c>
      <c r="B138" t="s">
        <v>42</v>
      </c>
      <c r="C138" t="s">
        <v>43</v>
      </c>
      <c r="D138" t="s">
        <v>14</v>
      </c>
      <c r="E138">
        <v>15</v>
      </c>
    </row>
    <row r="139" spans="1:5" x14ac:dyDescent="0.35">
      <c r="A139" t="s">
        <v>39</v>
      </c>
      <c r="B139" t="s">
        <v>42</v>
      </c>
      <c r="C139" t="s">
        <v>43</v>
      </c>
      <c r="D139" t="s">
        <v>15</v>
      </c>
      <c r="E139">
        <v>23</v>
      </c>
    </row>
    <row r="140" spans="1:5" x14ac:dyDescent="0.35">
      <c r="A140" t="s">
        <v>39</v>
      </c>
      <c r="B140" t="s">
        <v>42</v>
      </c>
      <c r="C140" t="s">
        <v>44</v>
      </c>
      <c r="D140" t="s">
        <v>9</v>
      </c>
      <c r="E140">
        <v>1375</v>
      </c>
    </row>
    <row r="141" spans="1:5" x14ac:dyDescent="0.35">
      <c r="A141" t="s">
        <v>39</v>
      </c>
      <c r="B141" t="s">
        <v>42</v>
      </c>
      <c r="C141" t="s">
        <v>44</v>
      </c>
      <c r="D141" t="s">
        <v>19</v>
      </c>
      <c r="E141">
        <v>26</v>
      </c>
    </row>
    <row r="142" spans="1:5" x14ac:dyDescent="0.35">
      <c r="A142" t="s">
        <v>39</v>
      </c>
      <c r="B142" t="s">
        <v>42</v>
      </c>
      <c r="C142" t="s">
        <v>44</v>
      </c>
      <c r="D142" t="s">
        <v>10</v>
      </c>
      <c r="E142">
        <v>2633</v>
      </c>
    </row>
    <row r="143" spans="1:5" x14ac:dyDescent="0.35">
      <c r="A143" t="s">
        <v>39</v>
      </c>
      <c r="B143" t="s">
        <v>42</v>
      </c>
      <c r="C143" t="s">
        <v>44</v>
      </c>
      <c r="D143" t="s">
        <v>20</v>
      </c>
      <c r="E143">
        <v>20</v>
      </c>
    </row>
    <row r="144" spans="1:5" x14ac:dyDescent="0.35">
      <c r="A144" t="s">
        <v>39</v>
      </c>
      <c r="B144" t="s">
        <v>42</v>
      </c>
      <c r="C144" t="s">
        <v>44</v>
      </c>
      <c r="D144" t="s">
        <v>12</v>
      </c>
      <c r="E144">
        <v>20</v>
      </c>
    </row>
    <row r="145" spans="1:5" x14ac:dyDescent="0.35">
      <c r="A145" t="s">
        <v>39</v>
      </c>
      <c r="B145" t="s">
        <v>42</v>
      </c>
      <c r="C145" t="s">
        <v>44</v>
      </c>
      <c r="D145" t="s">
        <v>13</v>
      </c>
      <c r="E145">
        <v>175</v>
      </c>
    </row>
    <row r="146" spans="1:5" x14ac:dyDescent="0.35">
      <c r="A146" t="s">
        <v>39</v>
      </c>
      <c r="B146" t="s">
        <v>42</v>
      </c>
      <c r="C146" t="s">
        <v>44</v>
      </c>
      <c r="D146" t="s">
        <v>14</v>
      </c>
      <c r="E146">
        <v>197</v>
      </c>
    </row>
    <row r="147" spans="1:5" x14ac:dyDescent="0.35">
      <c r="A147" t="s">
        <v>39</v>
      </c>
      <c r="B147" t="s">
        <v>42</v>
      </c>
      <c r="C147" t="s">
        <v>44</v>
      </c>
      <c r="D147" t="s">
        <v>15</v>
      </c>
      <c r="E147">
        <v>157</v>
      </c>
    </row>
    <row r="148" spans="1:5" x14ac:dyDescent="0.35">
      <c r="A148" t="s">
        <v>39</v>
      </c>
      <c r="B148" t="s">
        <v>42</v>
      </c>
      <c r="C148" t="s">
        <v>45</v>
      </c>
      <c r="D148" t="s">
        <v>17</v>
      </c>
      <c r="E148">
        <v>3</v>
      </c>
    </row>
    <row r="149" spans="1:5" x14ac:dyDescent="0.35">
      <c r="A149" t="s">
        <v>39</v>
      </c>
      <c r="B149" t="s">
        <v>42</v>
      </c>
      <c r="C149" t="s">
        <v>45</v>
      </c>
      <c r="D149" t="s">
        <v>8</v>
      </c>
      <c r="E149">
        <v>1</v>
      </c>
    </row>
    <row r="150" spans="1:5" x14ac:dyDescent="0.35">
      <c r="A150" t="s">
        <v>39</v>
      </c>
      <c r="B150" t="s">
        <v>42</v>
      </c>
      <c r="C150" t="s">
        <v>45</v>
      </c>
      <c r="D150" t="s">
        <v>31</v>
      </c>
      <c r="E150">
        <v>1</v>
      </c>
    </row>
    <row r="151" spans="1:5" x14ac:dyDescent="0.35">
      <c r="A151" t="s">
        <v>39</v>
      </c>
      <c r="B151" t="s">
        <v>42</v>
      </c>
      <c r="C151" t="s">
        <v>45</v>
      </c>
      <c r="D151" t="s">
        <v>9</v>
      </c>
      <c r="E151">
        <v>672</v>
      </c>
    </row>
    <row r="152" spans="1:5" x14ac:dyDescent="0.35">
      <c r="A152" t="s">
        <v>39</v>
      </c>
      <c r="B152" t="s">
        <v>42</v>
      </c>
      <c r="C152" t="s">
        <v>45</v>
      </c>
      <c r="D152" t="s">
        <v>19</v>
      </c>
      <c r="E152">
        <v>11</v>
      </c>
    </row>
    <row r="153" spans="1:5" x14ac:dyDescent="0.35">
      <c r="A153" t="s">
        <v>39</v>
      </c>
      <c r="B153" t="s">
        <v>42</v>
      </c>
      <c r="C153" t="s">
        <v>45</v>
      </c>
      <c r="D153" t="s">
        <v>10</v>
      </c>
      <c r="E153">
        <v>2332</v>
      </c>
    </row>
    <row r="154" spans="1:5" x14ac:dyDescent="0.35">
      <c r="A154" t="s">
        <v>39</v>
      </c>
      <c r="B154" t="s">
        <v>42</v>
      </c>
      <c r="C154" t="s">
        <v>45</v>
      </c>
      <c r="D154" t="s">
        <v>20</v>
      </c>
      <c r="E154">
        <v>10</v>
      </c>
    </row>
    <row r="155" spans="1:5" x14ac:dyDescent="0.35">
      <c r="A155" t="s">
        <v>39</v>
      </c>
      <c r="B155" t="s">
        <v>42</v>
      </c>
      <c r="C155" t="s">
        <v>45</v>
      </c>
      <c r="D155" t="s">
        <v>12</v>
      </c>
      <c r="E155">
        <v>10</v>
      </c>
    </row>
    <row r="156" spans="1:5" x14ac:dyDescent="0.35">
      <c r="A156" t="s">
        <v>39</v>
      </c>
      <c r="B156" t="s">
        <v>42</v>
      </c>
      <c r="C156" t="s">
        <v>45</v>
      </c>
      <c r="D156" t="s">
        <v>13</v>
      </c>
      <c r="E156">
        <v>360</v>
      </c>
    </row>
    <row r="157" spans="1:5" x14ac:dyDescent="0.35">
      <c r="A157" t="s">
        <v>39</v>
      </c>
      <c r="B157" t="s">
        <v>42</v>
      </c>
      <c r="C157" t="s">
        <v>45</v>
      </c>
      <c r="D157" t="s">
        <v>14</v>
      </c>
      <c r="E157">
        <v>212</v>
      </c>
    </row>
    <row r="158" spans="1:5" x14ac:dyDescent="0.35">
      <c r="A158" t="s">
        <v>39</v>
      </c>
      <c r="B158" t="s">
        <v>42</v>
      </c>
      <c r="C158" t="s">
        <v>45</v>
      </c>
      <c r="D158" t="s">
        <v>15</v>
      </c>
      <c r="E158">
        <v>53</v>
      </c>
    </row>
    <row r="159" spans="1:5" x14ac:dyDescent="0.35">
      <c r="A159" t="s">
        <v>39</v>
      </c>
      <c r="B159" t="s">
        <v>46</v>
      </c>
      <c r="C159" t="s">
        <v>47</v>
      </c>
      <c r="D159" t="s">
        <v>9</v>
      </c>
      <c r="E159">
        <v>221</v>
      </c>
    </row>
    <row r="160" spans="1:5" x14ac:dyDescent="0.35">
      <c r="A160" t="s">
        <v>39</v>
      </c>
      <c r="B160" t="s">
        <v>46</v>
      </c>
      <c r="C160" t="s">
        <v>47</v>
      </c>
      <c r="D160" t="s">
        <v>19</v>
      </c>
      <c r="E160">
        <v>1</v>
      </c>
    </row>
    <row r="161" spans="1:5" x14ac:dyDescent="0.35">
      <c r="A161" t="s">
        <v>39</v>
      </c>
      <c r="B161" t="s">
        <v>46</v>
      </c>
      <c r="C161" t="s">
        <v>47</v>
      </c>
      <c r="D161" t="s">
        <v>10</v>
      </c>
      <c r="E161">
        <v>349</v>
      </c>
    </row>
    <row r="162" spans="1:5" x14ac:dyDescent="0.35">
      <c r="A162" t="s">
        <v>39</v>
      </c>
      <c r="B162" t="s">
        <v>46</v>
      </c>
      <c r="C162" t="s">
        <v>47</v>
      </c>
      <c r="D162" t="s">
        <v>11</v>
      </c>
      <c r="E162">
        <v>2</v>
      </c>
    </row>
    <row r="163" spans="1:5" x14ac:dyDescent="0.35">
      <c r="A163" t="s">
        <v>39</v>
      </c>
      <c r="B163" t="s">
        <v>46</v>
      </c>
      <c r="C163" t="s">
        <v>47</v>
      </c>
      <c r="D163" t="s">
        <v>20</v>
      </c>
      <c r="E163">
        <v>1</v>
      </c>
    </row>
    <row r="164" spans="1:5" x14ac:dyDescent="0.35">
      <c r="A164" t="s">
        <v>39</v>
      </c>
      <c r="B164" t="s">
        <v>46</v>
      </c>
      <c r="C164" t="s">
        <v>47</v>
      </c>
      <c r="D164" t="s">
        <v>13</v>
      </c>
      <c r="E164">
        <v>25</v>
      </c>
    </row>
    <row r="165" spans="1:5" x14ac:dyDescent="0.35">
      <c r="A165" t="s">
        <v>39</v>
      </c>
      <c r="B165" t="s">
        <v>46</v>
      </c>
      <c r="C165" t="s">
        <v>47</v>
      </c>
      <c r="D165" t="s">
        <v>14</v>
      </c>
      <c r="E165">
        <v>77</v>
      </c>
    </row>
    <row r="166" spans="1:5" x14ac:dyDescent="0.35">
      <c r="A166" t="s">
        <v>39</v>
      </c>
      <c r="B166" t="s">
        <v>46</v>
      </c>
      <c r="C166" t="s">
        <v>47</v>
      </c>
      <c r="D166" t="s">
        <v>15</v>
      </c>
      <c r="E166">
        <v>1</v>
      </c>
    </row>
    <row r="167" spans="1:5" x14ac:dyDescent="0.35">
      <c r="A167" t="s">
        <v>39</v>
      </c>
      <c r="B167" t="s">
        <v>48</v>
      </c>
      <c r="C167" t="s">
        <v>49</v>
      </c>
      <c r="D167" t="s">
        <v>9</v>
      </c>
      <c r="E167">
        <v>1006</v>
      </c>
    </row>
    <row r="168" spans="1:5" x14ac:dyDescent="0.35">
      <c r="A168" t="s">
        <v>39</v>
      </c>
      <c r="B168" t="s">
        <v>48</v>
      </c>
      <c r="C168" t="s">
        <v>49</v>
      </c>
      <c r="D168" t="s">
        <v>19</v>
      </c>
      <c r="E168">
        <v>4</v>
      </c>
    </row>
    <row r="169" spans="1:5" x14ac:dyDescent="0.35">
      <c r="A169" t="s">
        <v>39</v>
      </c>
      <c r="B169" t="s">
        <v>48</v>
      </c>
      <c r="C169" t="s">
        <v>49</v>
      </c>
      <c r="D169" t="s">
        <v>10</v>
      </c>
      <c r="E169">
        <v>2908</v>
      </c>
    </row>
    <row r="170" spans="1:5" x14ac:dyDescent="0.35">
      <c r="A170" t="s">
        <v>39</v>
      </c>
      <c r="B170" t="s">
        <v>48</v>
      </c>
      <c r="C170" t="s">
        <v>49</v>
      </c>
      <c r="D170" t="s">
        <v>20</v>
      </c>
      <c r="E170">
        <v>2</v>
      </c>
    </row>
    <row r="171" spans="1:5" x14ac:dyDescent="0.35">
      <c r="A171" t="s">
        <v>39</v>
      </c>
      <c r="B171" t="s">
        <v>48</v>
      </c>
      <c r="C171" t="s">
        <v>49</v>
      </c>
      <c r="D171" t="s">
        <v>12</v>
      </c>
      <c r="E171">
        <v>29</v>
      </c>
    </row>
    <row r="172" spans="1:5" x14ac:dyDescent="0.35">
      <c r="A172" t="s">
        <v>39</v>
      </c>
      <c r="B172" t="s">
        <v>48</v>
      </c>
      <c r="C172" t="s">
        <v>49</v>
      </c>
      <c r="D172" t="s">
        <v>13</v>
      </c>
      <c r="E172">
        <v>249</v>
      </c>
    </row>
    <row r="173" spans="1:5" x14ac:dyDescent="0.35">
      <c r="A173" t="s">
        <v>39</v>
      </c>
      <c r="B173" t="s">
        <v>48</v>
      </c>
      <c r="C173" t="s">
        <v>49</v>
      </c>
      <c r="D173" t="s">
        <v>14</v>
      </c>
      <c r="E173">
        <v>118</v>
      </c>
    </row>
    <row r="174" spans="1:5" x14ac:dyDescent="0.35">
      <c r="A174" t="s">
        <v>39</v>
      </c>
      <c r="B174" t="s">
        <v>48</v>
      </c>
      <c r="C174" t="s">
        <v>49</v>
      </c>
      <c r="D174" t="s">
        <v>15</v>
      </c>
      <c r="E174">
        <v>117</v>
      </c>
    </row>
    <row r="175" spans="1:5" x14ac:dyDescent="0.35">
      <c r="A175" t="s">
        <v>39</v>
      </c>
      <c r="B175" t="s">
        <v>48</v>
      </c>
      <c r="C175" t="s">
        <v>50</v>
      </c>
      <c r="D175" t="s">
        <v>9</v>
      </c>
      <c r="E175">
        <v>49</v>
      </c>
    </row>
    <row r="176" spans="1:5" x14ac:dyDescent="0.35">
      <c r="A176" t="s">
        <v>39</v>
      </c>
      <c r="B176" t="s">
        <v>48</v>
      </c>
      <c r="C176" t="s">
        <v>50</v>
      </c>
      <c r="D176" t="s">
        <v>10</v>
      </c>
      <c r="E176">
        <v>202</v>
      </c>
    </row>
    <row r="177" spans="1:5" x14ac:dyDescent="0.35">
      <c r="A177" t="s">
        <v>39</v>
      </c>
      <c r="B177" t="s">
        <v>48</v>
      </c>
      <c r="C177" t="s">
        <v>50</v>
      </c>
      <c r="D177" t="s">
        <v>20</v>
      </c>
      <c r="E177">
        <v>1</v>
      </c>
    </row>
    <row r="178" spans="1:5" x14ac:dyDescent="0.35">
      <c r="A178" t="s">
        <v>39</v>
      </c>
      <c r="B178" t="s">
        <v>48</v>
      </c>
      <c r="C178" t="s">
        <v>50</v>
      </c>
      <c r="D178" t="s">
        <v>13</v>
      </c>
      <c r="E178">
        <v>5</v>
      </c>
    </row>
    <row r="179" spans="1:5" x14ac:dyDescent="0.35">
      <c r="A179" t="s">
        <v>39</v>
      </c>
      <c r="B179" t="s">
        <v>48</v>
      </c>
      <c r="C179" t="s">
        <v>50</v>
      </c>
      <c r="D179" t="s">
        <v>14</v>
      </c>
      <c r="E179">
        <v>30</v>
      </c>
    </row>
    <row r="180" spans="1:5" x14ac:dyDescent="0.35">
      <c r="A180" t="s">
        <v>39</v>
      </c>
      <c r="B180" t="s">
        <v>48</v>
      </c>
      <c r="C180" t="s">
        <v>50</v>
      </c>
      <c r="D180" t="s">
        <v>15</v>
      </c>
      <c r="E180">
        <v>2</v>
      </c>
    </row>
    <row r="181" spans="1:5" x14ac:dyDescent="0.35">
      <c r="A181" t="s">
        <v>39</v>
      </c>
      <c r="B181" t="s">
        <v>48</v>
      </c>
      <c r="C181" t="s">
        <v>51</v>
      </c>
      <c r="D181" t="s">
        <v>9</v>
      </c>
      <c r="E181">
        <v>53</v>
      </c>
    </row>
    <row r="182" spans="1:5" x14ac:dyDescent="0.35">
      <c r="A182" t="s">
        <v>39</v>
      </c>
      <c r="B182" t="s">
        <v>48</v>
      </c>
      <c r="C182" t="s">
        <v>51</v>
      </c>
      <c r="D182" t="s">
        <v>19</v>
      </c>
      <c r="E182">
        <v>4</v>
      </c>
    </row>
    <row r="183" spans="1:5" x14ac:dyDescent="0.35">
      <c r="A183" t="s">
        <v>39</v>
      </c>
      <c r="B183" t="s">
        <v>48</v>
      </c>
      <c r="C183" t="s">
        <v>51</v>
      </c>
      <c r="D183" t="s">
        <v>10</v>
      </c>
      <c r="E183">
        <v>239</v>
      </c>
    </row>
    <row r="184" spans="1:5" x14ac:dyDescent="0.35">
      <c r="A184" t="s">
        <v>39</v>
      </c>
      <c r="B184" t="s">
        <v>48</v>
      </c>
      <c r="C184" t="s">
        <v>51</v>
      </c>
      <c r="D184" t="s">
        <v>12</v>
      </c>
      <c r="E184">
        <v>1</v>
      </c>
    </row>
    <row r="185" spans="1:5" x14ac:dyDescent="0.35">
      <c r="A185" t="s">
        <v>39</v>
      </c>
      <c r="B185" t="s">
        <v>48</v>
      </c>
      <c r="C185" t="s">
        <v>51</v>
      </c>
      <c r="D185" t="s">
        <v>13</v>
      </c>
      <c r="E185">
        <v>18</v>
      </c>
    </row>
    <row r="186" spans="1:5" x14ac:dyDescent="0.35">
      <c r="A186" t="s">
        <v>39</v>
      </c>
      <c r="B186" t="s">
        <v>48</v>
      </c>
      <c r="C186" t="s">
        <v>51</v>
      </c>
      <c r="D186" t="s">
        <v>14</v>
      </c>
      <c r="E186">
        <v>32</v>
      </c>
    </row>
    <row r="187" spans="1:5" x14ac:dyDescent="0.35">
      <c r="A187" t="s">
        <v>39</v>
      </c>
      <c r="B187" t="s">
        <v>48</v>
      </c>
      <c r="C187" t="s">
        <v>51</v>
      </c>
      <c r="D187" t="s">
        <v>15</v>
      </c>
      <c r="E187">
        <v>2</v>
      </c>
    </row>
    <row r="188" spans="1:5" x14ac:dyDescent="0.35">
      <c r="A188" t="s">
        <v>39</v>
      </c>
      <c r="B188" t="s">
        <v>48</v>
      </c>
      <c r="C188" t="s">
        <v>52</v>
      </c>
      <c r="D188" t="s">
        <v>17</v>
      </c>
      <c r="E188">
        <v>1</v>
      </c>
    </row>
    <row r="189" spans="1:5" x14ac:dyDescent="0.35">
      <c r="A189" t="s">
        <v>39</v>
      </c>
      <c r="B189" t="s">
        <v>48</v>
      </c>
      <c r="C189" t="s">
        <v>52</v>
      </c>
      <c r="D189" t="s">
        <v>31</v>
      </c>
      <c r="E189">
        <v>1</v>
      </c>
    </row>
    <row r="190" spans="1:5" x14ac:dyDescent="0.35">
      <c r="A190" t="s">
        <v>39</v>
      </c>
      <c r="B190" t="s">
        <v>48</v>
      </c>
      <c r="C190" t="s">
        <v>52</v>
      </c>
      <c r="D190" t="s">
        <v>9</v>
      </c>
      <c r="E190">
        <v>284</v>
      </c>
    </row>
    <row r="191" spans="1:5" x14ac:dyDescent="0.35">
      <c r="A191" t="s">
        <v>39</v>
      </c>
      <c r="B191" t="s">
        <v>48</v>
      </c>
      <c r="C191" t="s">
        <v>52</v>
      </c>
      <c r="D191" t="s">
        <v>19</v>
      </c>
      <c r="E191">
        <v>7</v>
      </c>
    </row>
    <row r="192" spans="1:5" x14ac:dyDescent="0.35">
      <c r="A192" t="s">
        <v>39</v>
      </c>
      <c r="B192" t="s">
        <v>48</v>
      </c>
      <c r="C192" t="s">
        <v>52</v>
      </c>
      <c r="D192" t="s">
        <v>10</v>
      </c>
      <c r="E192">
        <v>1640</v>
      </c>
    </row>
    <row r="193" spans="1:5" x14ac:dyDescent="0.35">
      <c r="A193" t="s">
        <v>39</v>
      </c>
      <c r="B193" t="s">
        <v>48</v>
      </c>
      <c r="C193" t="s">
        <v>52</v>
      </c>
      <c r="D193" t="s">
        <v>20</v>
      </c>
      <c r="E193">
        <v>2</v>
      </c>
    </row>
    <row r="194" spans="1:5" x14ac:dyDescent="0.35">
      <c r="A194" t="s">
        <v>39</v>
      </c>
      <c r="B194" t="s">
        <v>48</v>
      </c>
      <c r="C194" t="s">
        <v>52</v>
      </c>
      <c r="D194" t="s">
        <v>12</v>
      </c>
      <c r="E194">
        <v>11</v>
      </c>
    </row>
    <row r="195" spans="1:5" x14ac:dyDescent="0.35">
      <c r="A195" t="s">
        <v>39</v>
      </c>
      <c r="B195" t="s">
        <v>48</v>
      </c>
      <c r="C195" t="s">
        <v>52</v>
      </c>
      <c r="D195" t="s">
        <v>13</v>
      </c>
      <c r="E195">
        <v>5</v>
      </c>
    </row>
    <row r="196" spans="1:5" x14ac:dyDescent="0.35">
      <c r="A196" t="s">
        <v>39</v>
      </c>
      <c r="B196" t="s">
        <v>48</v>
      </c>
      <c r="C196" t="s">
        <v>52</v>
      </c>
      <c r="D196" t="s">
        <v>14</v>
      </c>
      <c r="E196">
        <v>161</v>
      </c>
    </row>
    <row r="197" spans="1:5" x14ac:dyDescent="0.35">
      <c r="A197" t="s">
        <v>39</v>
      </c>
      <c r="B197" t="s">
        <v>48</v>
      </c>
      <c r="C197" t="s">
        <v>52</v>
      </c>
      <c r="D197" t="s">
        <v>15</v>
      </c>
      <c r="E197">
        <v>16</v>
      </c>
    </row>
    <row r="198" spans="1:5" x14ac:dyDescent="0.35">
      <c r="A198" t="s">
        <v>39</v>
      </c>
      <c r="B198" t="s">
        <v>53</v>
      </c>
      <c r="C198" t="s">
        <v>54</v>
      </c>
      <c r="D198" t="s">
        <v>9</v>
      </c>
      <c r="E198">
        <v>63</v>
      </c>
    </row>
    <row r="199" spans="1:5" x14ac:dyDescent="0.35">
      <c r="A199" t="s">
        <v>39</v>
      </c>
      <c r="B199" t="s">
        <v>53</v>
      </c>
      <c r="C199" t="s">
        <v>54</v>
      </c>
      <c r="D199" t="s">
        <v>19</v>
      </c>
      <c r="E199">
        <v>48</v>
      </c>
    </row>
    <row r="200" spans="1:5" x14ac:dyDescent="0.35">
      <c r="A200" t="s">
        <v>39</v>
      </c>
      <c r="B200" t="s">
        <v>53</v>
      </c>
      <c r="C200" t="s">
        <v>54</v>
      </c>
      <c r="D200" t="s">
        <v>10</v>
      </c>
      <c r="E200">
        <v>4938</v>
      </c>
    </row>
    <row r="201" spans="1:5" x14ac:dyDescent="0.35">
      <c r="A201" t="s">
        <v>39</v>
      </c>
      <c r="B201" t="s">
        <v>53</v>
      </c>
      <c r="C201" t="s">
        <v>54</v>
      </c>
      <c r="D201" t="s">
        <v>11</v>
      </c>
      <c r="E201">
        <v>1</v>
      </c>
    </row>
    <row r="202" spans="1:5" x14ac:dyDescent="0.35">
      <c r="A202" t="s">
        <v>39</v>
      </c>
      <c r="B202" t="s">
        <v>53</v>
      </c>
      <c r="C202" t="s">
        <v>54</v>
      </c>
      <c r="D202" t="s">
        <v>20</v>
      </c>
      <c r="E202">
        <v>1</v>
      </c>
    </row>
    <row r="203" spans="1:5" x14ac:dyDescent="0.35">
      <c r="A203" t="s">
        <v>39</v>
      </c>
      <c r="B203" t="s">
        <v>53</v>
      </c>
      <c r="C203" t="s">
        <v>54</v>
      </c>
      <c r="D203" t="s">
        <v>13</v>
      </c>
      <c r="E203">
        <v>1</v>
      </c>
    </row>
    <row r="204" spans="1:5" x14ac:dyDescent="0.35">
      <c r="A204" t="s">
        <v>39</v>
      </c>
      <c r="B204" t="s">
        <v>53</v>
      </c>
      <c r="C204" t="s">
        <v>54</v>
      </c>
      <c r="D204" t="s">
        <v>15</v>
      </c>
      <c r="E204">
        <v>12</v>
      </c>
    </row>
    <row r="205" spans="1:5" x14ac:dyDescent="0.35">
      <c r="A205" t="s">
        <v>55</v>
      </c>
      <c r="B205" t="s">
        <v>56</v>
      </c>
      <c r="C205" t="s">
        <v>57</v>
      </c>
      <c r="D205" t="s">
        <v>17</v>
      </c>
      <c r="E205">
        <v>1</v>
      </c>
    </row>
    <row r="206" spans="1:5" x14ac:dyDescent="0.35">
      <c r="A206" t="s">
        <v>55</v>
      </c>
      <c r="B206" t="s">
        <v>56</v>
      </c>
      <c r="C206" t="s">
        <v>57</v>
      </c>
      <c r="D206" t="s">
        <v>9</v>
      </c>
      <c r="E206">
        <v>2374</v>
      </c>
    </row>
    <row r="207" spans="1:5" x14ac:dyDescent="0.35">
      <c r="A207" t="s">
        <v>55</v>
      </c>
      <c r="B207" t="s">
        <v>56</v>
      </c>
      <c r="C207" t="s">
        <v>57</v>
      </c>
      <c r="D207" t="s">
        <v>19</v>
      </c>
      <c r="E207">
        <v>2</v>
      </c>
    </row>
    <row r="208" spans="1:5" x14ac:dyDescent="0.35">
      <c r="A208" t="s">
        <v>55</v>
      </c>
      <c r="B208" t="s">
        <v>56</v>
      </c>
      <c r="C208" t="s">
        <v>57</v>
      </c>
      <c r="D208" t="s">
        <v>10</v>
      </c>
      <c r="E208">
        <v>3327</v>
      </c>
    </row>
    <row r="209" spans="1:5" x14ac:dyDescent="0.35">
      <c r="A209" t="s">
        <v>55</v>
      </c>
      <c r="B209" t="s">
        <v>56</v>
      </c>
      <c r="C209" t="s">
        <v>57</v>
      </c>
      <c r="D209" t="s">
        <v>12</v>
      </c>
      <c r="E209">
        <v>2</v>
      </c>
    </row>
    <row r="210" spans="1:5" x14ac:dyDescent="0.35">
      <c r="A210" t="s">
        <v>55</v>
      </c>
      <c r="B210" t="s">
        <v>56</v>
      </c>
      <c r="C210" t="s">
        <v>57</v>
      </c>
      <c r="D210" t="s">
        <v>14</v>
      </c>
      <c r="E210">
        <v>514</v>
      </c>
    </row>
    <row r="211" spans="1:5" x14ac:dyDescent="0.35">
      <c r="A211" t="s">
        <v>55</v>
      </c>
      <c r="B211" t="s">
        <v>56</v>
      </c>
      <c r="C211" t="s">
        <v>57</v>
      </c>
      <c r="D211" t="s">
        <v>15</v>
      </c>
      <c r="E211">
        <v>33</v>
      </c>
    </row>
    <row r="212" spans="1:5" x14ac:dyDescent="0.35">
      <c r="A212" t="s">
        <v>55</v>
      </c>
      <c r="B212" t="s">
        <v>56</v>
      </c>
      <c r="C212" t="s">
        <v>58</v>
      </c>
      <c r="D212" t="s">
        <v>9</v>
      </c>
      <c r="E212">
        <v>461</v>
      </c>
    </row>
    <row r="213" spans="1:5" x14ac:dyDescent="0.35">
      <c r="A213" t="s">
        <v>55</v>
      </c>
      <c r="B213" t="s">
        <v>56</v>
      </c>
      <c r="C213" t="s">
        <v>58</v>
      </c>
      <c r="D213" t="s">
        <v>19</v>
      </c>
      <c r="E213">
        <v>1</v>
      </c>
    </row>
    <row r="214" spans="1:5" x14ac:dyDescent="0.35">
      <c r="A214" t="s">
        <v>55</v>
      </c>
      <c r="B214" t="s">
        <v>56</v>
      </c>
      <c r="C214" t="s">
        <v>58</v>
      </c>
      <c r="D214" t="s">
        <v>10</v>
      </c>
      <c r="E214">
        <v>1377</v>
      </c>
    </row>
    <row r="215" spans="1:5" x14ac:dyDescent="0.35">
      <c r="A215" t="s">
        <v>55</v>
      </c>
      <c r="B215" t="s">
        <v>56</v>
      </c>
      <c r="C215" t="s">
        <v>58</v>
      </c>
      <c r="D215" t="s">
        <v>14</v>
      </c>
      <c r="E215">
        <v>42</v>
      </c>
    </row>
    <row r="216" spans="1:5" x14ac:dyDescent="0.35">
      <c r="A216" t="s">
        <v>55</v>
      </c>
      <c r="B216" t="s">
        <v>56</v>
      </c>
      <c r="C216" t="s">
        <v>58</v>
      </c>
      <c r="D216" t="s">
        <v>15</v>
      </c>
      <c r="E216">
        <v>6</v>
      </c>
    </row>
    <row r="217" spans="1:5" x14ac:dyDescent="0.35">
      <c r="A217" t="s">
        <v>55</v>
      </c>
      <c r="B217" t="s">
        <v>56</v>
      </c>
      <c r="C217" t="s">
        <v>59</v>
      </c>
      <c r="D217" t="s">
        <v>9</v>
      </c>
      <c r="E217">
        <v>20</v>
      </c>
    </row>
    <row r="218" spans="1:5" x14ac:dyDescent="0.35">
      <c r="A218" t="s">
        <v>55</v>
      </c>
      <c r="B218" t="s">
        <v>56</v>
      </c>
      <c r="C218" t="s">
        <v>59</v>
      </c>
      <c r="D218" t="s">
        <v>10</v>
      </c>
      <c r="E218">
        <v>93</v>
      </c>
    </row>
    <row r="219" spans="1:5" x14ac:dyDescent="0.35">
      <c r="A219" t="s">
        <v>55</v>
      </c>
      <c r="B219" t="s">
        <v>56</v>
      </c>
      <c r="C219" t="s">
        <v>60</v>
      </c>
      <c r="D219" t="s">
        <v>9</v>
      </c>
      <c r="E219">
        <v>1042</v>
      </c>
    </row>
    <row r="220" spans="1:5" x14ac:dyDescent="0.35">
      <c r="A220" t="s">
        <v>55</v>
      </c>
      <c r="B220" t="s">
        <v>56</v>
      </c>
      <c r="C220" t="s">
        <v>60</v>
      </c>
      <c r="D220" t="s">
        <v>19</v>
      </c>
      <c r="E220">
        <v>11</v>
      </c>
    </row>
    <row r="221" spans="1:5" x14ac:dyDescent="0.35">
      <c r="A221" t="s">
        <v>55</v>
      </c>
      <c r="B221" t="s">
        <v>56</v>
      </c>
      <c r="C221" t="s">
        <v>60</v>
      </c>
      <c r="D221" t="s">
        <v>10</v>
      </c>
      <c r="E221">
        <v>2338</v>
      </c>
    </row>
    <row r="222" spans="1:5" x14ac:dyDescent="0.35">
      <c r="A222" t="s">
        <v>55</v>
      </c>
      <c r="B222" t="s">
        <v>56</v>
      </c>
      <c r="C222" t="s">
        <v>60</v>
      </c>
      <c r="D222" t="s">
        <v>11</v>
      </c>
      <c r="E222">
        <v>4</v>
      </c>
    </row>
    <row r="223" spans="1:5" x14ac:dyDescent="0.35">
      <c r="A223" t="s">
        <v>55</v>
      </c>
      <c r="B223" t="s">
        <v>56</v>
      </c>
      <c r="C223" t="s">
        <v>60</v>
      </c>
      <c r="D223" t="s">
        <v>20</v>
      </c>
      <c r="E223">
        <v>6</v>
      </c>
    </row>
    <row r="224" spans="1:5" x14ac:dyDescent="0.35">
      <c r="A224" t="s">
        <v>55</v>
      </c>
      <c r="B224" t="s">
        <v>56</v>
      </c>
      <c r="C224" t="s">
        <v>60</v>
      </c>
      <c r="D224" t="s">
        <v>27</v>
      </c>
      <c r="E224">
        <v>2</v>
      </c>
    </row>
    <row r="225" spans="1:5" x14ac:dyDescent="0.35">
      <c r="A225" t="s">
        <v>55</v>
      </c>
      <c r="B225" t="s">
        <v>56</v>
      </c>
      <c r="C225" t="s">
        <v>60</v>
      </c>
      <c r="D225" t="s">
        <v>12</v>
      </c>
      <c r="E225">
        <v>3</v>
      </c>
    </row>
    <row r="226" spans="1:5" x14ac:dyDescent="0.35">
      <c r="A226" t="s">
        <v>55</v>
      </c>
      <c r="B226" t="s">
        <v>56</v>
      </c>
      <c r="C226" t="s">
        <v>60</v>
      </c>
      <c r="D226" t="s">
        <v>13</v>
      </c>
      <c r="E226">
        <v>630</v>
      </c>
    </row>
    <row r="227" spans="1:5" x14ac:dyDescent="0.35">
      <c r="A227" t="s">
        <v>55</v>
      </c>
      <c r="B227" t="s">
        <v>56</v>
      </c>
      <c r="C227" t="s">
        <v>60</v>
      </c>
      <c r="D227" t="s">
        <v>14</v>
      </c>
      <c r="E227">
        <v>87</v>
      </c>
    </row>
    <row r="228" spans="1:5" x14ac:dyDescent="0.35">
      <c r="A228" t="s">
        <v>55</v>
      </c>
      <c r="B228" t="s">
        <v>56</v>
      </c>
      <c r="C228" t="s">
        <v>60</v>
      </c>
      <c r="D228" t="s">
        <v>15</v>
      </c>
      <c r="E228">
        <v>29</v>
      </c>
    </row>
    <row r="229" spans="1:5" x14ac:dyDescent="0.35">
      <c r="A229" t="s">
        <v>55</v>
      </c>
      <c r="B229" t="s">
        <v>56</v>
      </c>
      <c r="C229" t="s">
        <v>61</v>
      </c>
      <c r="D229" t="s">
        <v>17</v>
      </c>
      <c r="E229">
        <v>1</v>
      </c>
    </row>
    <row r="230" spans="1:5" x14ac:dyDescent="0.35">
      <c r="A230" t="s">
        <v>55</v>
      </c>
      <c r="B230" t="s">
        <v>56</v>
      </c>
      <c r="C230" t="s">
        <v>61</v>
      </c>
      <c r="D230" t="s">
        <v>9</v>
      </c>
      <c r="E230">
        <v>219</v>
      </c>
    </row>
    <row r="231" spans="1:5" x14ac:dyDescent="0.35">
      <c r="A231" t="s">
        <v>55</v>
      </c>
      <c r="B231" t="s">
        <v>56</v>
      </c>
      <c r="C231" t="s">
        <v>61</v>
      </c>
      <c r="D231" t="s">
        <v>19</v>
      </c>
      <c r="E231">
        <v>7</v>
      </c>
    </row>
    <row r="232" spans="1:5" x14ac:dyDescent="0.35">
      <c r="A232" t="s">
        <v>55</v>
      </c>
      <c r="B232" t="s">
        <v>56</v>
      </c>
      <c r="C232" t="s">
        <v>61</v>
      </c>
      <c r="D232" t="s">
        <v>10</v>
      </c>
      <c r="E232">
        <v>409</v>
      </c>
    </row>
    <row r="233" spans="1:5" x14ac:dyDescent="0.35">
      <c r="A233" t="s">
        <v>55</v>
      </c>
      <c r="B233" t="s">
        <v>56</v>
      </c>
      <c r="C233" t="s">
        <v>61</v>
      </c>
      <c r="D233" t="s">
        <v>12</v>
      </c>
      <c r="E233">
        <v>64</v>
      </c>
    </row>
    <row r="234" spans="1:5" x14ac:dyDescent="0.35">
      <c r="A234" t="s">
        <v>55</v>
      </c>
      <c r="B234" t="s">
        <v>56</v>
      </c>
      <c r="C234" t="s">
        <v>61</v>
      </c>
      <c r="D234" t="s">
        <v>13</v>
      </c>
      <c r="E234">
        <v>1</v>
      </c>
    </row>
    <row r="235" spans="1:5" x14ac:dyDescent="0.35">
      <c r="A235" t="s">
        <v>55</v>
      </c>
      <c r="B235" t="s">
        <v>56</v>
      </c>
      <c r="C235" t="s">
        <v>61</v>
      </c>
      <c r="D235" t="s">
        <v>14</v>
      </c>
      <c r="E235">
        <v>77</v>
      </c>
    </row>
    <row r="236" spans="1:5" x14ac:dyDescent="0.35">
      <c r="A236" t="s">
        <v>55</v>
      </c>
      <c r="B236" t="s">
        <v>56</v>
      </c>
      <c r="C236" t="s">
        <v>61</v>
      </c>
      <c r="D236" t="s">
        <v>15</v>
      </c>
      <c r="E236">
        <v>2</v>
      </c>
    </row>
    <row r="237" spans="1:5" x14ac:dyDescent="0.35">
      <c r="A237" t="s">
        <v>55</v>
      </c>
      <c r="B237" t="s">
        <v>56</v>
      </c>
      <c r="C237" t="s">
        <v>62</v>
      </c>
      <c r="D237" t="s">
        <v>17</v>
      </c>
      <c r="E237">
        <v>1</v>
      </c>
    </row>
    <row r="238" spans="1:5" x14ac:dyDescent="0.35">
      <c r="A238" t="s">
        <v>55</v>
      </c>
      <c r="B238" t="s">
        <v>56</v>
      </c>
      <c r="C238" t="s">
        <v>62</v>
      </c>
      <c r="D238" t="s">
        <v>8</v>
      </c>
      <c r="E238">
        <v>1</v>
      </c>
    </row>
    <row r="239" spans="1:5" x14ac:dyDescent="0.35">
      <c r="A239" t="s">
        <v>55</v>
      </c>
      <c r="B239" t="s">
        <v>56</v>
      </c>
      <c r="C239" t="s">
        <v>62</v>
      </c>
      <c r="D239" t="s">
        <v>9</v>
      </c>
      <c r="E239">
        <v>1611</v>
      </c>
    </row>
    <row r="240" spans="1:5" x14ac:dyDescent="0.35">
      <c r="A240" t="s">
        <v>55</v>
      </c>
      <c r="B240" t="s">
        <v>56</v>
      </c>
      <c r="C240" t="s">
        <v>62</v>
      </c>
      <c r="D240" t="s">
        <v>19</v>
      </c>
      <c r="E240">
        <v>21</v>
      </c>
    </row>
    <row r="241" spans="1:5" x14ac:dyDescent="0.35">
      <c r="A241" t="s">
        <v>55</v>
      </c>
      <c r="B241" t="s">
        <v>56</v>
      </c>
      <c r="C241" t="s">
        <v>62</v>
      </c>
      <c r="D241" t="s">
        <v>10</v>
      </c>
      <c r="E241">
        <v>5919</v>
      </c>
    </row>
    <row r="242" spans="1:5" x14ac:dyDescent="0.35">
      <c r="A242" t="s">
        <v>55</v>
      </c>
      <c r="B242" t="s">
        <v>56</v>
      </c>
      <c r="C242" t="s">
        <v>62</v>
      </c>
      <c r="D242" t="s">
        <v>11</v>
      </c>
      <c r="E242">
        <v>4</v>
      </c>
    </row>
    <row r="243" spans="1:5" x14ac:dyDescent="0.35">
      <c r="A243" t="s">
        <v>55</v>
      </c>
      <c r="B243" t="s">
        <v>56</v>
      </c>
      <c r="C243" t="s">
        <v>62</v>
      </c>
      <c r="D243" t="s">
        <v>20</v>
      </c>
      <c r="E243">
        <v>31</v>
      </c>
    </row>
    <row r="244" spans="1:5" x14ac:dyDescent="0.35">
      <c r="A244" t="s">
        <v>55</v>
      </c>
      <c r="B244" t="s">
        <v>56</v>
      </c>
      <c r="C244" t="s">
        <v>62</v>
      </c>
      <c r="D244" t="s">
        <v>27</v>
      </c>
      <c r="E244">
        <v>2</v>
      </c>
    </row>
    <row r="245" spans="1:5" x14ac:dyDescent="0.35">
      <c r="A245" t="s">
        <v>55</v>
      </c>
      <c r="B245" t="s">
        <v>56</v>
      </c>
      <c r="C245" t="s">
        <v>62</v>
      </c>
      <c r="D245" t="s">
        <v>12</v>
      </c>
      <c r="E245">
        <v>4</v>
      </c>
    </row>
    <row r="246" spans="1:5" x14ac:dyDescent="0.35">
      <c r="A246" t="s">
        <v>55</v>
      </c>
      <c r="B246" t="s">
        <v>56</v>
      </c>
      <c r="C246" t="s">
        <v>62</v>
      </c>
      <c r="D246" t="s">
        <v>13</v>
      </c>
      <c r="E246">
        <v>1915</v>
      </c>
    </row>
    <row r="247" spans="1:5" x14ac:dyDescent="0.35">
      <c r="A247" t="s">
        <v>55</v>
      </c>
      <c r="B247" t="s">
        <v>56</v>
      </c>
      <c r="C247" t="s">
        <v>62</v>
      </c>
      <c r="D247" t="s">
        <v>14</v>
      </c>
      <c r="E247">
        <v>259</v>
      </c>
    </row>
    <row r="248" spans="1:5" x14ac:dyDescent="0.35">
      <c r="A248" t="s">
        <v>55</v>
      </c>
      <c r="B248" t="s">
        <v>56</v>
      </c>
      <c r="C248" t="s">
        <v>62</v>
      </c>
      <c r="D248" t="s">
        <v>15</v>
      </c>
      <c r="E248">
        <v>98</v>
      </c>
    </row>
    <row r="249" spans="1:5" x14ac:dyDescent="0.35">
      <c r="A249" t="s">
        <v>55</v>
      </c>
      <c r="B249" t="s">
        <v>56</v>
      </c>
      <c r="C249" t="s">
        <v>63</v>
      </c>
      <c r="D249" t="s">
        <v>8</v>
      </c>
      <c r="E249">
        <v>1</v>
      </c>
    </row>
    <row r="250" spans="1:5" x14ac:dyDescent="0.35">
      <c r="A250" t="s">
        <v>55</v>
      </c>
      <c r="B250" t="s">
        <v>56</v>
      </c>
      <c r="C250" t="s">
        <v>63</v>
      </c>
      <c r="D250" t="s">
        <v>31</v>
      </c>
      <c r="E250">
        <v>3</v>
      </c>
    </row>
    <row r="251" spans="1:5" x14ac:dyDescent="0.35">
      <c r="A251" t="s">
        <v>55</v>
      </c>
      <c r="B251" t="s">
        <v>56</v>
      </c>
      <c r="C251" t="s">
        <v>63</v>
      </c>
      <c r="D251" t="s">
        <v>9</v>
      </c>
      <c r="E251">
        <v>339</v>
      </c>
    </row>
    <row r="252" spans="1:5" x14ac:dyDescent="0.35">
      <c r="A252" t="s">
        <v>55</v>
      </c>
      <c r="B252" t="s">
        <v>56</v>
      </c>
      <c r="C252" t="s">
        <v>63</v>
      </c>
      <c r="D252" t="s">
        <v>19</v>
      </c>
      <c r="E252">
        <v>4</v>
      </c>
    </row>
    <row r="253" spans="1:5" x14ac:dyDescent="0.35">
      <c r="A253" t="s">
        <v>55</v>
      </c>
      <c r="B253" t="s">
        <v>56</v>
      </c>
      <c r="C253" t="s">
        <v>63</v>
      </c>
      <c r="D253" t="s">
        <v>10</v>
      </c>
      <c r="E253">
        <v>3375</v>
      </c>
    </row>
    <row r="254" spans="1:5" x14ac:dyDescent="0.35">
      <c r="A254" t="s">
        <v>55</v>
      </c>
      <c r="B254" t="s">
        <v>56</v>
      </c>
      <c r="C254" t="s">
        <v>63</v>
      </c>
      <c r="D254" t="s">
        <v>11</v>
      </c>
      <c r="E254">
        <v>2</v>
      </c>
    </row>
    <row r="255" spans="1:5" x14ac:dyDescent="0.35">
      <c r="A255" t="s">
        <v>55</v>
      </c>
      <c r="B255" t="s">
        <v>56</v>
      </c>
      <c r="C255" t="s">
        <v>63</v>
      </c>
      <c r="D255" t="s">
        <v>20</v>
      </c>
      <c r="E255">
        <v>5</v>
      </c>
    </row>
    <row r="256" spans="1:5" x14ac:dyDescent="0.35">
      <c r="A256" t="s">
        <v>55</v>
      </c>
      <c r="B256" t="s">
        <v>56</v>
      </c>
      <c r="C256" t="s">
        <v>63</v>
      </c>
      <c r="D256" t="s">
        <v>27</v>
      </c>
      <c r="E256">
        <v>1</v>
      </c>
    </row>
    <row r="257" spans="1:5" x14ac:dyDescent="0.35">
      <c r="A257" t="s">
        <v>55</v>
      </c>
      <c r="B257" t="s">
        <v>56</v>
      </c>
      <c r="C257" t="s">
        <v>63</v>
      </c>
      <c r="D257" t="s">
        <v>12</v>
      </c>
      <c r="E257">
        <v>1</v>
      </c>
    </row>
    <row r="258" spans="1:5" x14ac:dyDescent="0.35">
      <c r="A258" t="s">
        <v>55</v>
      </c>
      <c r="B258" t="s">
        <v>56</v>
      </c>
      <c r="C258" t="s">
        <v>63</v>
      </c>
      <c r="D258" t="s">
        <v>13</v>
      </c>
      <c r="E258">
        <v>419</v>
      </c>
    </row>
    <row r="259" spans="1:5" x14ac:dyDescent="0.35">
      <c r="A259" t="s">
        <v>55</v>
      </c>
      <c r="B259" t="s">
        <v>56</v>
      </c>
      <c r="C259" t="s">
        <v>63</v>
      </c>
      <c r="D259" t="s">
        <v>14</v>
      </c>
      <c r="E259">
        <v>963</v>
      </c>
    </row>
    <row r="260" spans="1:5" x14ac:dyDescent="0.35">
      <c r="A260" t="s">
        <v>55</v>
      </c>
      <c r="B260" t="s">
        <v>56</v>
      </c>
      <c r="C260" t="s">
        <v>63</v>
      </c>
      <c r="D260" t="s">
        <v>15</v>
      </c>
      <c r="E260">
        <v>16</v>
      </c>
    </row>
    <row r="261" spans="1:5" x14ac:dyDescent="0.35">
      <c r="A261" t="s">
        <v>55</v>
      </c>
      <c r="B261" t="s">
        <v>64</v>
      </c>
      <c r="C261" t="s">
        <v>65</v>
      </c>
      <c r="D261" t="s">
        <v>9</v>
      </c>
      <c r="E261">
        <v>903</v>
      </c>
    </row>
    <row r="262" spans="1:5" x14ac:dyDescent="0.35">
      <c r="A262" t="s">
        <v>55</v>
      </c>
      <c r="B262" t="s">
        <v>64</v>
      </c>
      <c r="C262" t="s">
        <v>65</v>
      </c>
      <c r="D262" t="s">
        <v>19</v>
      </c>
      <c r="E262">
        <v>2</v>
      </c>
    </row>
    <row r="263" spans="1:5" x14ac:dyDescent="0.35">
      <c r="A263" t="s">
        <v>55</v>
      </c>
      <c r="B263" t="s">
        <v>64</v>
      </c>
      <c r="C263" t="s">
        <v>65</v>
      </c>
      <c r="D263" t="s">
        <v>10</v>
      </c>
      <c r="E263">
        <v>396</v>
      </c>
    </row>
    <row r="264" spans="1:5" x14ac:dyDescent="0.35">
      <c r="A264" t="s">
        <v>55</v>
      </c>
      <c r="B264" t="s">
        <v>64</v>
      </c>
      <c r="C264" t="s">
        <v>65</v>
      </c>
      <c r="D264" t="s">
        <v>13</v>
      </c>
      <c r="E264">
        <v>1019</v>
      </c>
    </row>
    <row r="265" spans="1:5" x14ac:dyDescent="0.35">
      <c r="A265" t="s">
        <v>55</v>
      </c>
      <c r="B265" t="s">
        <v>64</v>
      </c>
      <c r="C265" t="s">
        <v>65</v>
      </c>
      <c r="D265" t="s">
        <v>14</v>
      </c>
      <c r="E265">
        <v>104</v>
      </c>
    </row>
    <row r="266" spans="1:5" x14ac:dyDescent="0.35">
      <c r="A266" t="s">
        <v>55</v>
      </c>
      <c r="B266" t="s">
        <v>64</v>
      </c>
      <c r="C266" t="s">
        <v>65</v>
      </c>
      <c r="D266" t="s">
        <v>15</v>
      </c>
      <c r="E266">
        <v>19</v>
      </c>
    </row>
    <row r="267" spans="1:5" x14ac:dyDescent="0.35">
      <c r="A267" t="s">
        <v>55</v>
      </c>
      <c r="B267" t="s">
        <v>64</v>
      </c>
      <c r="C267" t="s">
        <v>66</v>
      </c>
      <c r="D267" t="s">
        <v>8</v>
      </c>
      <c r="E267">
        <v>1</v>
      </c>
    </row>
    <row r="268" spans="1:5" x14ac:dyDescent="0.35">
      <c r="A268" t="s">
        <v>55</v>
      </c>
      <c r="B268" t="s">
        <v>64</v>
      </c>
      <c r="C268" t="s">
        <v>66</v>
      </c>
      <c r="D268" t="s">
        <v>9</v>
      </c>
      <c r="E268">
        <v>2780</v>
      </c>
    </row>
    <row r="269" spans="1:5" x14ac:dyDescent="0.35">
      <c r="A269" t="s">
        <v>55</v>
      </c>
      <c r="B269" t="s">
        <v>64</v>
      </c>
      <c r="C269" t="s">
        <v>66</v>
      </c>
      <c r="D269" t="s">
        <v>19</v>
      </c>
      <c r="E269">
        <v>32</v>
      </c>
    </row>
    <row r="270" spans="1:5" x14ac:dyDescent="0.35">
      <c r="A270" t="s">
        <v>55</v>
      </c>
      <c r="B270" t="s">
        <v>64</v>
      </c>
      <c r="C270" t="s">
        <v>66</v>
      </c>
      <c r="D270" t="s">
        <v>10</v>
      </c>
      <c r="E270">
        <v>3451</v>
      </c>
    </row>
    <row r="271" spans="1:5" x14ac:dyDescent="0.35">
      <c r="A271" t="s">
        <v>55</v>
      </c>
      <c r="B271" t="s">
        <v>64</v>
      </c>
      <c r="C271" t="s">
        <v>66</v>
      </c>
      <c r="D271" t="s">
        <v>11</v>
      </c>
      <c r="E271">
        <v>2</v>
      </c>
    </row>
    <row r="272" spans="1:5" x14ac:dyDescent="0.35">
      <c r="A272" t="s">
        <v>55</v>
      </c>
      <c r="B272" t="s">
        <v>64</v>
      </c>
      <c r="C272" t="s">
        <v>66</v>
      </c>
      <c r="D272" t="s">
        <v>20</v>
      </c>
      <c r="E272">
        <v>71</v>
      </c>
    </row>
    <row r="273" spans="1:5" x14ac:dyDescent="0.35">
      <c r="A273" t="s">
        <v>55</v>
      </c>
      <c r="B273" t="s">
        <v>64</v>
      </c>
      <c r="C273" t="s">
        <v>66</v>
      </c>
      <c r="D273" t="s">
        <v>27</v>
      </c>
      <c r="E273">
        <v>4</v>
      </c>
    </row>
    <row r="274" spans="1:5" x14ac:dyDescent="0.35">
      <c r="A274" t="s">
        <v>55</v>
      </c>
      <c r="B274" t="s">
        <v>64</v>
      </c>
      <c r="C274" t="s">
        <v>66</v>
      </c>
      <c r="D274" t="s">
        <v>12</v>
      </c>
      <c r="E274">
        <v>33</v>
      </c>
    </row>
    <row r="275" spans="1:5" x14ac:dyDescent="0.35">
      <c r="A275" t="s">
        <v>55</v>
      </c>
      <c r="B275" t="s">
        <v>64</v>
      </c>
      <c r="C275" t="s">
        <v>66</v>
      </c>
      <c r="D275" t="s">
        <v>13</v>
      </c>
      <c r="E275">
        <v>310</v>
      </c>
    </row>
    <row r="276" spans="1:5" x14ac:dyDescent="0.35">
      <c r="A276" t="s">
        <v>55</v>
      </c>
      <c r="B276" t="s">
        <v>64</v>
      </c>
      <c r="C276" t="s">
        <v>66</v>
      </c>
      <c r="D276" t="s">
        <v>14</v>
      </c>
      <c r="E276">
        <v>528</v>
      </c>
    </row>
    <row r="277" spans="1:5" x14ac:dyDescent="0.35">
      <c r="A277" t="s">
        <v>55</v>
      </c>
      <c r="B277" t="s">
        <v>64</v>
      </c>
      <c r="C277" t="s">
        <v>66</v>
      </c>
      <c r="D277" t="s">
        <v>15</v>
      </c>
      <c r="E277">
        <v>242</v>
      </c>
    </row>
    <row r="278" spans="1:5" x14ac:dyDescent="0.35">
      <c r="A278" t="s">
        <v>55</v>
      </c>
      <c r="B278" t="s">
        <v>64</v>
      </c>
      <c r="C278" t="s">
        <v>67</v>
      </c>
      <c r="D278" t="s">
        <v>9</v>
      </c>
      <c r="E278">
        <v>494</v>
      </c>
    </row>
    <row r="279" spans="1:5" x14ac:dyDescent="0.35">
      <c r="A279" t="s">
        <v>55</v>
      </c>
      <c r="B279" t="s">
        <v>64</v>
      </c>
      <c r="C279" t="s">
        <v>67</v>
      </c>
      <c r="D279" t="s">
        <v>19</v>
      </c>
      <c r="E279">
        <v>6</v>
      </c>
    </row>
    <row r="280" spans="1:5" x14ac:dyDescent="0.35">
      <c r="A280" t="s">
        <v>55</v>
      </c>
      <c r="B280" t="s">
        <v>64</v>
      </c>
      <c r="C280" t="s">
        <v>67</v>
      </c>
      <c r="D280" t="s">
        <v>10</v>
      </c>
      <c r="E280">
        <v>649</v>
      </c>
    </row>
    <row r="281" spans="1:5" x14ac:dyDescent="0.35">
      <c r="A281" t="s">
        <v>55</v>
      </c>
      <c r="B281" t="s">
        <v>64</v>
      </c>
      <c r="C281" t="s">
        <v>67</v>
      </c>
      <c r="D281" t="s">
        <v>20</v>
      </c>
      <c r="E281">
        <v>2</v>
      </c>
    </row>
    <row r="282" spans="1:5" x14ac:dyDescent="0.35">
      <c r="A282" t="s">
        <v>55</v>
      </c>
      <c r="B282" t="s">
        <v>64</v>
      </c>
      <c r="C282" t="s">
        <v>67</v>
      </c>
      <c r="D282" t="s">
        <v>12</v>
      </c>
      <c r="E282">
        <v>128</v>
      </c>
    </row>
    <row r="283" spans="1:5" x14ac:dyDescent="0.35">
      <c r="A283" t="s">
        <v>55</v>
      </c>
      <c r="B283" t="s">
        <v>64</v>
      </c>
      <c r="C283" t="s">
        <v>67</v>
      </c>
      <c r="D283" t="s">
        <v>13</v>
      </c>
      <c r="E283">
        <v>50</v>
      </c>
    </row>
    <row r="284" spans="1:5" x14ac:dyDescent="0.35">
      <c r="A284" t="s">
        <v>55</v>
      </c>
      <c r="B284" t="s">
        <v>64</v>
      </c>
      <c r="C284" t="s">
        <v>67</v>
      </c>
      <c r="D284" t="s">
        <v>14</v>
      </c>
      <c r="E284">
        <v>242</v>
      </c>
    </row>
    <row r="285" spans="1:5" x14ac:dyDescent="0.35">
      <c r="A285" t="s">
        <v>55</v>
      </c>
      <c r="B285" t="s">
        <v>64</v>
      </c>
      <c r="C285" t="s">
        <v>67</v>
      </c>
      <c r="D285" t="s">
        <v>15</v>
      </c>
      <c r="E285">
        <v>6</v>
      </c>
    </row>
    <row r="286" spans="1:5" x14ac:dyDescent="0.35">
      <c r="A286" t="s">
        <v>55</v>
      </c>
      <c r="B286" t="s">
        <v>68</v>
      </c>
      <c r="C286" t="s">
        <v>69</v>
      </c>
      <c r="D286" t="s">
        <v>17</v>
      </c>
      <c r="E286">
        <v>1</v>
      </c>
    </row>
    <row r="287" spans="1:5" x14ac:dyDescent="0.35">
      <c r="A287" t="s">
        <v>55</v>
      </c>
      <c r="B287" t="s">
        <v>68</v>
      </c>
      <c r="C287" t="s">
        <v>69</v>
      </c>
      <c r="D287" t="s">
        <v>31</v>
      </c>
      <c r="E287">
        <v>1</v>
      </c>
    </row>
    <row r="288" spans="1:5" x14ac:dyDescent="0.35">
      <c r="A288" t="s">
        <v>55</v>
      </c>
      <c r="B288" t="s">
        <v>68</v>
      </c>
      <c r="C288" t="s">
        <v>69</v>
      </c>
      <c r="D288" t="s">
        <v>9</v>
      </c>
      <c r="E288">
        <v>1231</v>
      </c>
    </row>
    <row r="289" spans="1:5" x14ac:dyDescent="0.35">
      <c r="A289" t="s">
        <v>55</v>
      </c>
      <c r="B289" t="s">
        <v>68</v>
      </c>
      <c r="C289" t="s">
        <v>69</v>
      </c>
      <c r="D289" t="s">
        <v>19</v>
      </c>
      <c r="E289">
        <v>26</v>
      </c>
    </row>
    <row r="290" spans="1:5" x14ac:dyDescent="0.35">
      <c r="A290" t="s">
        <v>55</v>
      </c>
      <c r="B290" t="s">
        <v>68</v>
      </c>
      <c r="C290" t="s">
        <v>69</v>
      </c>
      <c r="D290" t="s">
        <v>10</v>
      </c>
      <c r="E290">
        <v>2212</v>
      </c>
    </row>
    <row r="291" spans="1:5" x14ac:dyDescent="0.35">
      <c r="A291" t="s">
        <v>55</v>
      </c>
      <c r="B291" t="s">
        <v>68</v>
      </c>
      <c r="C291" t="s">
        <v>69</v>
      </c>
      <c r="D291" t="s">
        <v>20</v>
      </c>
      <c r="E291">
        <v>1</v>
      </c>
    </row>
    <row r="292" spans="1:5" x14ac:dyDescent="0.35">
      <c r="A292" t="s">
        <v>55</v>
      </c>
      <c r="B292" t="s">
        <v>68</v>
      </c>
      <c r="C292" t="s">
        <v>69</v>
      </c>
      <c r="D292" t="s">
        <v>12</v>
      </c>
      <c r="E292">
        <v>50</v>
      </c>
    </row>
    <row r="293" spans="1:5" x14ac:dyDescent="0.35">
      <c r="A293" t="s">
        <v>55</v>
      </c>
      <c r="B293" t="s">
        <v>68</v>
      </c>
      <c r="C293" t="s">
        <v>69</v>
      </c>
      <c r="D293" t="s">
        <v>13</v>
      </c>
      <c r="E293">
        <v>18</v>
      </c>
    </row>
    <row r="294" spans="1:5" x14ac:dyDescent="0.35">
      <c r="A294" t="s">
        <v>55</v>
      </c>
      <c r="B294" t="s">
        <v>68</v>
      </c>
      <c r="C294" t="s">
        <v>69</v>
      </c>
      <c r="D294" t="s">
        <v>14</v>
      </c>
      <c r="E294">
        <v>507</v>
      </c>
    </row>
    <row r="295" spans="1:5" x14ac:dyDescent="0.35">
      <c r="A295" t="s">
        <v>55</v>
      </c>
      <c r="B295" t="s">
        <v>68</v>
      </c>
      <c r="C295" t="s">
        <v>69</v>
      </c>
      <c r="D295" t="s">
        <v>15</v>
      </c>
      <c r="E295">
        <v>979</v>
      </c>
    </row>
    <row r="296" spans="1:5" x14ac:dyDescent="0.35">
      <c r="A296" t="s">
        <v>55</v>
      </c>
      <c r="B296" t="s">
        <v>68</v>
      </c>
      <c r="C296" t="s">
        <v>68</v>
      </c>
      <c r="D296" t="s">
        <v>17</v>
      </c>
      <c r="E296">
        <v>1</v>
      </c>
    </row>
    <row r="297" spans="1:5" x14ac:dyDescent="0.35">
      <c r="A297" t="s">
        <v>55</v>
      </c>
      <c r="B297" t="s">
        <v>68</v>
      </c>
      <c r="C297" t="s">
        <v>68</v>
      </c>
      <c r="D297" t="s">
        <v>8</v>
      </c>
      <c r="E297">
        <v>2</v>
      </c>
    </row>
    <row r="298" spans="1:5" x14ac:dyDescent="0.35">
      <c r="A298" t="s">
        <v>55</v>
      </c>
      <c r="B298" t="s">
        <v>68</v>
      </c>
      <c r="C298" t="s">
        <v>68</v>
      </c>
      <c r="D298" t="s">
        <v>9</v>
      </c>
      <c r="E298">
        <v>1517</v>
      </c>
    </row>
    <row r="299" spans="1:5" x14ac:dyDescent="0.35">
      <c r="A299" t="s">
        <v>55</v>
      </c>
      <c r="B299" t="s">
        <v>68</v>
      </c>
      <c r="C299" t="s">
        <v>68</v>
      </c>
      <c r="D299" t="s">
        <v>19</v>
      </c>
      <c r="E299">
        <v>11</v>
      </c>
    </row>
    <row r="300" spans="1:5" x14ac:dyDescent="0.35">
      <c r="A300" t="s">
        <v>55</v>
      </c>
      <c r="B300" t="s">
        <v>68</v>
      </c>
      <c r="C300" t="s">
        <v>68</v>
      </c>
      <c r="D300" t="s">
        <v>10</v>
      </c>
      <c r="E300">
        <v>3520</v>
      </c>
    </row>
    <row r="301" spans="1:5" x14ac:dyDescent="0.35">
      <c r="A301" t="s">
        <v>55</v>
      </c>
      <c r="B301" t="s">
        <v>68</v>
      </c>
      <c r="C301" t="s">
        <v>68</v>
      </c>
      <c r="D301" t="s">
        <v>20</v>
      </c>
      <c r="E301">
        <v>4</v>
      </c>
    </row>
    <row r="302" spans="1:5" x14ac:dyDescent="0.35">
      <c r="A302" t="s">
        <v>55</v>
      </c>
      <c r="B302" t="s">
        <v>68</v>
      </c>
      <c r="C302" t="s">
        <v>68</v>
      </c>
      <c r="D302" t="s">
        <v>27</v>
      </c>
      <c r="E302">
        <v>1</v>
      </c>
    </row>
    <row r="303" spans="1:5" x14ac:dyDescent="0.35">
      <c r="A303" t="s">
        <v>55</v>
      </c>
      <c r="B303" t="s">
        <v>68</v>
      </c>
      <c r="C303" t="s">
        <v>68</v>
      </c>
      <c r="D303" t="s">
        <v>12</v>
      </c>
      <c r="E303">
        <v>1</v>
      </c>
    </row>
    <row r="304" spans="1:5" x14ac:dyDescent="0.35">
      <c r="A304" t="s">
        <v>55</v>
      </c>
      <c r="B304" t="s">
        <v>68</v>
      </c>
      <c r="C304" t="s">
        <v>68</v>
      </c>
      <c r="D304" t="s">
        <v>13</v>
      </c>
      <c r="E304">
        <v>833</v>
      </c>
    </row>
    <row r="305" spans="1:5" x14ac:dyDescent="0.35">
      <c r="A305" t="s">
        <v>55</v>
      </c>
      <c r="B305" t="s">
        <v>68</v>
      </c>
      <c r="C305" t="s">
        <v>68</v>
      </c>
      <c r="D305" t="s">
        <v>14</v>
      </c>
      <c r="E305">
        <v>462</v>
      </c>
    </row>
    <row r="306" spans="1:5" x14ac:dyDescent="0.35">
      <c r="A306" t="s">
        <v>55</v>
      </c>
      <c r="B306" t="s">
        <v>68</v>
      </c>
      <c r="C306" t="s">
        <v>68</v>
      </c>
      <c r="D306" t="s">
        <v>15</v>
      </c>
      <c r="E306">
        <v>108</v>
      </c>
    </row>
    <row r="307" spans="1:5" x14ac:dyDescent="0.35">
      <c r="A307" t="s">
        <v>70</v>
      </c>
      <c r="B307" t="s">
        <v>71</v>
      </c>
      <c r="C307" t="s">
        <v>72</v>
      </c>
      <c r="D307" t="s">
        <v>9</v>
      </c>
      <c r="E307">
        <v>640</v>
      </c>
    </row>
    <row r="308" spans="1:5" x14ac:dyDescent="0.35">
      <c r="A308" t="s">
        <v>70</v>
      </c>
      <c r="B308" t="s">
        <v>71</v>
      </c>
      <c r="C308" t="s">
        <v>72</v>
      </c>
      <c r="D308" t="s">
        <v>10</v>
      </c>
      <c r="E308">
        <v>2927</v>
      </c>
    </row>
    <row r="309" spans="1:5" x14ac:dyDescent="0.35">
      <c r="A309" t="s">
        <v>70</v>
      </c>
      <c r="B309" t="s">
        <v>71</v>
      </c>
      <c r="C309" t="s">
        <v>72</v>
      </c>
      <c r="D309" t="s">
        <v>13</v>
      </c>
      <c r="E309">
        <v>8</v>
      </c>
    </row>
    <row r="310" spans="1:5" x14ac:dyDescent="0.35">
      <c r="A310" t="s">
        <v>70</v>
      </c>
      <c r="B310" t="s">
        <v>71</v>
      </c>
      <c r="C310" t="s">
        <v>72</v>
      </c>
      <c r="D310" t="s">
        <v>14</v>
      </c>
      <c r="E310">
        <v>467</v>
      </c>
    </row>
    <row r="311" spans="1:5" x14ac:dyDescent="0.35">
      <c r="A311" t="s">
        <v>70</v>
      </c>
      <c r="B311" t="s">
        <v>71</v>
      </c>
      <c r="C311" t="s">
        <v>73</v>
      </c>
      <c r="D311" t="s">
        <v>8</v>
      </c>
      <c r="E311">
        <v>2</v>
      </c>
    </row>
    <row r="312" spans="1:5" x14ac:dyDescent="0.35">
      <c r="A312" t="s">
        <v>70</v>
      </c>
      <c r="B312" t="s">
        <v>71</v>
      </c>
      <c r="C312" t="s">
        <v>73</v>
      </c>
      <c r="D312" t="s">
        <v>9</v>
      </c>
      <c r="E312">
        <v>209</v>
      </c>
    </row>
    <row r="313" spans="1:5" x14ac:dyDescent="0.35">
      <c r="A313" t="s">
        <v>70</v>
      </c>
      <c r="B313" t="s">
        <v>71</v>
      </c>
      <c r="C313" t="s">
        <v>73</v>
      </c>
      <c r="D313" t="s">
        <v>10</v>
      </c>
      <c r="E313">
        <v>79</v>
      </c>
    </row>
    <row r="314" spans="1:5" x14ac:dyDescent="0.35">
      <c r="A314" t="s">
        <v>70</v>
      </c>
      <c r="B314" t="s">
        <v>71</v>
      </c>
      <c r="C314" t="s">
        <v>73</v>
      </c>
      <c r="D314" t="s">
        <v>27</v>
      </c>
      <c r="E314">
        <v>2</v>
      </c>
    </row>
    <row r="315" spans="1:5" x14ac:dyDescent="0.35">
      <c r="A315" t="s">
        <v>70</v>
      </c>
      <c r="B315" t="s">
        <v>71</v>
      </c>
      <c r="C315" t="s">
        <v>73</v>
      </c>
      <c r="D315" t="s">
        <v>12</v>
      </c>
      <c r="E315">
        <v>200</v>
      </c>
    </row>
    <row r="316" spans="1:5" x14ac:dyDescent="0.35">
      <c r="A316" t="s">
        <v>70</v>
      </c>
      <c r="B316" t="s">
        <v>71</v>
      </c>
      <c r="C316" t="s">
        <v>73</v>
      </c>
      <c r="D316" t="s">
        <v>13</v>
      </c>
      <c r="E316">
        <v>74</v>
      </c>
    </row>
    <row r="317" spans="1:5" x14ac:dyDescent="0.35">
      <c r="A317" t="s">
        <v>70</v>
      </c>
      <c r="B317" t="s">
        <v>71</v>
      </c>
      <c r="C317" t="s">
        <v>73</v>
      </c>
      <c r="D317" t="s">
        <v>14</v>
      </c>
      <c r="E317">
        <v>73</v>
      </c>
    </row>
    <row r="318" spans="1:5" x14ac:dyDescent="0.35">
      <c r="A318" t="s">
        <v>70</v>
      </c>
      <c r="B318" t="s">
        <v>71</v>
      </c>
      <c r="C318" t="s">
        <v>74</v>
      </c>
      <c r="D318" t="s">
        <v>8</v>
      </c>
      <c r="E318">
        <v>2</v>
      </c>
    </row>
    <row r="319" spans="1:5" x14ac:dyDescent="0.35">
      <c r="A319" t="s">
        <v>70</v>
      </c>
      <c r="B319" t="s">
        <v>71</v>
      </c>
      <c r="C319" t="s">
        <v>74</v>
      </c>
      <c r="D319" t="s">
        <v>31</v>
      </c>
      <c r="E319">
        <v>1</v>
      </c>
    </row>
    <row r="320" spans="1:5" x14ac:dyDescent="0.35">
      <c r="A320" t="s">
        <v>70</v>
      </c>
      <c r="B320" t="s">
        <v>71</v>
      </c>
      <c r="C320" t="s">
        <v>74</v>
      </c>
      <c r="D320" t="s">
        <v>9</v>
      </c>
      <c r="E320">
        <v>1356</v>
      </c>
    </row>
    <row r="321" spans="1:5" x14ac:dyDescent="0.35">
      <c r="A321" t="s">
        <v>70</v>
      </c>
      <c r="B321" t="s">
        <v>71</v>
      </c>
      <c r="C321" t="s">
        <v>74</v>
      </c>
      <c r="D321" t="s">
        <v>10</v>
      </c>
      <c r="E321">
        <v>1947</v>
      </c>
    </row>
    <row r="322" spans="1:5" x14ac:dyDescent="0.35">
      <c r="A322" t="s">
        <v>70</v>
      </c>
      <c r="B322" t="s">
        <v>71</v>
      </c>
      <c r="C322" t="s">
        <v>74</v>
      </c>
      <c r="D322" t="s">
        <v>20</v>
      </c>
      <c r="E322">
        <v>16</v>
      </c>
    </row>
    <row r="323" spans="1:5" x14ac:dyDescent="0.35">
      <c r="A323" t="s">
        <v>70</v>
      </c>
      <c r="B323" t="s">
        <v>71</v>
      </c>
      <c r="C323" t="s">
        <v>74</v>
      </c>
      <c r="D323" t="s">
        <v>12</v>
      </c>
      <c r="E323">
        <v>1163</v>
      </c>
    </row>
    <row r="324" spans="1:5" x14ac:dyDescent="0.35">
      <c r="A324" t="s">
        <v>70</v>
      </c>
      <c r="B324" t="s">
        <v>71</v>
      </c>
      <c r="C324" t="s">
        <v>74</v>
      </c>
      <c r="D324" t="s">
        <v>13</v>
      </c>
      <c r="E324">
        <v>278</v>
      </c>
    </row>
    <row r="325" spans="1:5" x14ac:dyDescent="0.35">
      <c r="A325" t="s">
        <v>70</v>
      </c>
      <c r="B325" t="s">
        <v>71</v>
      </c>
      <c r="C325" t="s">
        <v>74</v>
      </c>
      <c r="D325" t="s">
        <v>14</v>
      </c>
      <c r="E325">
        <v>1077</v>
      </c>
    </row>
    <row r="326" spans="1:5" x14ac:dyDescent="0.35">
      <c r="A326" t="s">
        <v>70</v>
      </c>
      <c r="B326" t="s">
        <v>71</v>
      </c>
      <c r="C326" t="s">
        <v>74</v>
      </c>
      <c r="D326" t="s">
        <v>15</v>
      </c>
      <c r="E326">
        <v>227</v>
      </c>
    </row>
    <row r="327" spans="1:5" x14ac:dyDescent="0.35">
      <c r="A327" t="s">
        <v>70</v>
      </c>
      <c r="B327" t="s">
        <v>71</v>
      </c>
      <c r="C327" t="s">
        <v>75</v>
      </c>
      <c r="D327" t="s">
        <v>17</v>
      </c>
      <c r="E327">
        <v>2</v>
      </c>
    </row>
    <row r="328" spans="1:5" x14ac:dyDescent="0.35">
      <c r="A328" t="s">
        <v>70</v>
      </c>
      <c r="B328" t="s">
        <v>71</v>
      </c>
      <c r="C328" t="s">
        <v>75</v>
      </c>
      <c r="D328" t="s">
        <v>8</v>
      </c>
      <c r="E328">
        <v>3</v>
      </c>
    </row>
    <row r="329" spans="1:5" x14ac:dyDescent="0.35">
      <c r="A329" t="s">
        <v>70</v>
      </c>
      <c r="B329" t="s">
        <v>71</v>
      </c>
      <c r="C329" t="s">
        <v>75</v>
      </c>
      <c r="D329" t="s">
        <v>31</v>
      </c>
      <c r="E329">
        <v>1</v>
      </c>
    </row>
    <row r="330" spans="1:5" x14ac:dyDescent="0.35">
      <c r="A330" t="s">
        <v>70</v>
      </c>
      <c r="B330" t="s">
        <v>71</v>
      </c>
      <c r="C330" t="s">
        <v>75</v>
      </c>
      <c r="D330" t="s">
        <v>9</v>
      </c>
      <c r="E330">
        <v>1460</v>
      </c>
    </row>
    <row r="331" spans="1:5" x14ac:dyDescent="0.35">
      <c r="A331" t="s">
        <v>70</v>
      </c>
      <c r="B331" t="s">
        <v>71</v>
      </c>
      <c r="C331" t="s">
        <v>75</v>
      </c>
      <c r="D331" t="s">
        <v>19</v>
      </c>
      <c r="E331">
        <v>2</v>
      </c>
    </row>
    <row r="332" spans="1:5" x14ac:dyDescent="0.35">
      <c r="A332" t="s">
        <v>70</v>
      </c>
      <c r="B332" t="s">
        <v>71</v>
      </c>
      <c r="C332" t="s">
        <v>75</v>
      </c>
      <c r="D332" t="s">
        <v>10</v>
      </c>
      <c r="E332">
        <v>1654</v>
      </c>
    </row>
    <row r="333" spans="1:5" x14ac:dyDescent="0.35">
      <c r="A333" t="s">
        <v>70</v>
      </c>
      <c r="B333" t="s">
        <v>71</v>
      </c>
      <c r="C333" t="s">
        <v>75</v>
      </c>
      <c r="D333" t="s">
        <v>20</v>
      </c>
      <c r="E333">
        <v>354</v>
      </c>
    </row>
    <row r="334" spans="1:5" x14ac:dyDescent="0.35">
      <c r="A334" t="s">
        <v>70</v>
      </c>
      <c r="B334" t="s">
        <v>71</v>
      </c>
      <c r="C334" t="s">
        <v>75</v>
      </c>
      <c r="D334" t="s">
        <v>12</v>
      </c>
      <c r="E334">
        <v>1328</v>
      </c>
    </row>
    <row r="335" spans="1:5" x14ac:dyDescent="0.35">
      <c r="A335" t="s">
        <v>70</v>
      </c>
      <c r="B335" t="s">
        <v>71</v>
      </c>
      <c r="C335" t="s">
        <v>75</v>
      </c>
      <c r="D335" t="s">
        <v>13</v>
      </c>
      <c r="E335">
        <v>226</v>
      </c>
    </row>
    <row r="336" spans="1:5" x14ac:dyDescent="0.35">
      <c r="A336" t="s">
        <v>70</v>
      </c>
      <c r="B336" t="s">
        <v>71</v>
      </c>
      <c r="C336" t="s">
        <v>75</v>
      </c>
      <c r="D336" t="s">
        <v>14</v>
      </c>
      <c r="E336">
        <v>1026</v>
      </c>
    </row>
    <row r="337" spans="1:5" x14ac:dyDescent="0.35">
      <c r="A337" t="s">
        <v>70</v>
      </c>
      <c r="B337" t="s">
        <v>71</v>
      </c>
      <c r="C337" t="s">
        <v>75</v>
      </c>
      <c r="D337" t="s">
        <v>15</v>
      </c>
      <c r="E337">
        <v>437</v>
      </c>
    </row>
    <row r="338" spans="1:5" x14ac:dyDescent="0.35">
      <c r="A338" t="s">
        <v>70</v>
      </c>
      <c r="B338" t="s">
        <v>71</v>
      </c>
      <c r="C338" t="s">
        <v>76</v>
      </c>
      <c r="D338" t="s">
        <v>9</v>
      </c>
      <c r="E338">
        <v>64</v>
      </c>
    </row>
    <row r="339" spans="1:5" x14ac:dyDescent="0.35">
      <c r="A339" t="s">
        <v>70</v>
      </c>
      <c r="B339" t="s">
        <v>71</v>
      </c>
      <c r="C339" t="s">
        <v>76</v>
      </c>
      <c r="D339" t="s">
        <v>10</v>
      </c>
      <c r="E339">
        <v>26</v>
      </c>
    </row>
    <row r="340" spans="1:5" x14ac:dyDescent="0.35">
      <c r="A340" t="s">
        <v>70</v>
      </c>
      <c r="B340" t="s">
        <v>71</v>
      </c>
      <c r="C340" t="s">
        <v>76</v>
      </c>
      <c r="D340" t="s">
        <v>12</v>
      </c>
      <c r="E340">
        <v>64</v>
      </c>
    </row>
    <row r="341" spans="1:5" x14ac:dyDescent="0.35">
      <c r="A341" t="s">
        <v>70</v>
      </c>
      <c r="B341" t="s">
        <v>71</v>
      </c>
      <c r="C341" t="s">
        <v>77</v>
      </c>
      <c r="D341" t="s">
        <v>31</v>
      </c>
      <c r="E341">
        <v>2</v>
      </c>
    </row>
    <row r="342" spans="1:5" x14ac:dyDescent="0.35">
      <c r="A342" t="s">
        <v>70</v>
      </c>
      <c r="B342" t="s">
        <v>71</v>
      </c>
      <c r="C342" t="s">
        <v>77</v>
      </c>
      <c r="D342" t="s">
        <v>9</v>
      </c>
      <c r="E342">
        <v>396</v>
      </c>
    </row>
    <row r="343" spans="1:5" x14ac:dyDescent="0.35">
      <c r="A343" t="s">
        <v>70</v>
      </c>
      <c r="B343" t="s">
        <v>71</v>
      </c>
      <c r="C343" t="s">
        <v>77</v>
      </c>
      <c r="D343" t="s">
        <v>19</v>
      </c>
      <c r="E343">
        <v>1</v>
      </c>
    </row>
    <row r="344" spans="1:5" x14ac:dyDescent="0.35">
      <c r="A344" t="s">
        <v>70</v>
      </c>
      <c r="B344" t="s">
        <v>71</v>
      </c>
      <c r="C344" t="s">
        <v>77</v>
      </c>
      <c r="D344" t="s">
        <v>10</v>
      </c>
      <c r="E344">
        <v>35</v>
      </c>
    </row>
    <row r="345" spans="1:5" x14ac:dyDescent="0.35">
      <c r="A345" t="s">
        <v>70</v>
      </c>
      <c r="B345" t="s">
        <v>71</v>
      </c>
      <c r="C345" t="s">
        <v>77</v>
      </c>
      <c r="D345" t="s">
        <v>12</v>
      </c>
      <c r="E345">
        <v>250</v>
      </c>
    </row>
    <row r="346" spans="1:5" x14ac:dyDescent="0.35">
      <c r="A346" t="s">
        <v>70</v>
      </c>
      <c r="B346" t="s">
        <v>71</v>
      </c>
      <c r="C346" t="s">
        <v>77</v>
      </c>
      <c r="D346" t="s">
        <v>13</v>
      </c>
      <c r="E346">
        <v>584</v>
      </c>
    </row>
    <row r="347" spans="1:5" x14ac:dyDescent="0.35">
      <c r="A347" t="s">
        <v>70</v>
      </c>
      <c r="B347" t="s">
        <v>71</v>
      </c>
      <c r="C347" t="s">
        <v>77</v>
      </c>
      <c r="D347" t="s">
        <v>14</v>
      </c>
      <c r="E347">
        <v>745</v>
      </c>
    </row>
    <row r="348" spans="1:5" x14ac:dyDescent="0.35">
      <c r="A348" t="s">
        <v>70</v>
      </c>
      <c r="B348" t="s">
        <v>71</v>
      </c>
      <c r="C348" t="s">
        <v>78</v>
      </c>
      <c r="D348" t="s">
        <v>31</v>
      </c>
      <c r="E348">
        <v>1</v>
      </c>
    </row>
    <row r="349" spans="1:5" x14ac:dyDescent="0.35">
      <c r="A349" t="s">
        <v>70</v>
      </c>
      <c r="B349" t="s">
        <v>71</v>
      </c>
      <c r="C349" t="s">
        <v>78</v>
      </c>
      <c r="D349" t="s">
        <v>9</v>
      </c>
      <c r="E349">
        <v>132</v>
      </c>
    </row>
    <row r="350" spans="1:5" x14ac:dyDescent="0.35">
      <c r="A350" t="s">
        <v>70</v>
      </c>
      <c r="B350" t="s">
        <v>71</v>
      </c>
      <c r="C350" t="s">
        <v>78</v>
      </c>
      <c r="D350" t="s">
        <v>10</v>
      </c>
      <c r="E350">
        <v>219</v>
      </c>
    </row>
    <row r="351" spans="1:5" x14ac:dyDescent="0.35">
      <c r="A351" t="s">
        <v>70</v>
      </c>
      <c r="B351" t="s">
        <v>71</v>
      </c>
      <c r="C351" t="s">
        <v>78</v>
      </c>
      <c r="D351" t="s">
        <v>11</v>
      </c>
      <c r="E351">
        <v>1</v>
      </c>
    </row>
    <row r="352" spans="1:5" x14ac:dyDescent="0.35">
      <c r="A352" t="s">
        <v>70</v>
      </c>
      <c r="B352" t="s">
        <v>71</v>
      </c>
      <c r="C352" t="s">
        <v>78</v>
      </c>
      <c r="D352" t="s">
        <v>20</v>
      </c>
      <c r="E352">
        <v>201</v>
      </c>
    </row>
    <row r="353" spans="1:5" x14ac:dyDescent="0.35">
      <c r="A353" t="s">
        <v>70</v>
      </c>
      <c r="B353" t="s">
        <v>71</v>
      </c>
      <c r="C353" t="s">
        <v>78</v>
      </c>
      <c r="D353" t="s">
        <v>12</v>
      </c>
      <c r="E353">
        <v>30</v>
      </c>
    </row>
    <row r="354" spans="1:5" x14ac:dyDescent="0.35">
      <c r="A354" t="s">
        <v>70</v>
      </c>
      <c r="B354" t="s">
        <v>71</v>
      </c>
      <c r="C354" t="s">
        <v>78</v>
      </c>
      <c r="D354" t="s">
        <v>13</v>
      </c>
      <c r="E354">
        <v>3</v>
      </c>
    </row>
    <row r="355" spans="1:5" x14ac:dyDescent="0.35">
      <c r="A355" t="s">
        <v>70</v>
      </c>
      <c r="B355" t="s">
        <v>71</v>
      </c>
      <c r="C355" t="s">
        <v>78</v>
      </c>
      <c r="D355" t="s">
        <v>14</v>
      </c>
      <c r="E355">
        <v>30</v>
      </c>
    </row>
    <row r="356" spans="1:5" x14ac:dyDescent="0.35">
      <c r="A356" t="s">
        <v>70</v>
      </c>
      <c r="B356" t="s">
        <v>71</v>
      </c>
      <c r="C356" t="s">
        <v>78</v>
      </c>
      <c r="D356" t="s">
        <v>15</v>
      </c>
      <c r="E356">
        <v>5</v>
      </c>
    </row>
    <row r="357" spans="1:5" x14ac:dyDescent="0.35">
      <c r="A357" t="s">
        <v>70</v>
      </c>
      <c r="B357" t="s">
        <v>79</v>
      </c>
      <c r="C357" t="s">
        <v>80</v>
      </c>
      <c r="D357" t="s">
        <v>9</v>
      </c>
      <c r="E357">
        <v>86</v>
      </c>
    </row>
    <row r="358" spans="1:5" x14ac:dyDescent="0.35">
      <c r="A358" t="s">
        <v>70</v>
      </c>
      <c r="B358" t="s">
        <v>79</v>
      </c>
      <c r="C358" t="s">
        <v>80</v>
      </c>
      <c r="D358" t="s">
        <v>10</v>
      </c>
      <c r="E358">
        <v>508</v>
      </c>
    </row>
    <row r="359" spans="1:5" x14ac:dyDescent="0.35">
      <c r="A359" t="s">
        <v>70</v>
      </c>
      <c r="B359" t="s">
        <v>79</v>
      </c>
      <c r="C359" t="s">
        <v>80</v>
      </c>
      <c r="D359" t="s">
        <v>12</v>
      </c>
      <c r="E359">
        <v>1</v>
      </c>
    </row>
    <row r="360" spans="1:5" x14ac:dyDescent="0.35">
      <c r="A360" t="s">
        <v>70</v>
      </c>
      <c r="B360" t="s">
        <v>79</v>
      </c>
      <c r="C360" t="s">
        <v>80</v>
      </c>
      <c r="D360" t="s">
        <v>13</v>
      </c>
      <c r="E360">
        <v>6</v>
      </c>
    </row>
    <row r="361" spans="1:5" x14ac:dyDescent="0.35">
      <c r="A361" t="s">
        <v>70</v>
      </c>
      <c r="B361" t="s">
        <v>79</v>
      </c>
      <c r="C361" t="s">
        <v>80</v>
      </c>
      <c r="D361" t="s">
        <v>14</v>
      </c>
      <c r="E361">
        <v>129</v>
      </c>
    </row>
    <row r="362" spans="1:5" x14ac:dyDescent="0.35">
      <c r="A362" t="s">
        <v>70</v>
      </c>
      <c r="B362" t="s">
        <v>79</v>
      </c>
      <c r="C362" t="s">
        <v>80</v>
      </c>
      <c r="D362" t="s">
        <v>15</v>
      </c>
      <c r="E362">
        <v>93</v>
      </c>
    </row>
    <row r="363" spans="1:5" x14ac:dyDescent="0.35">
      <c r="A363" t="s">
        <v>70</v>
      </c>
      <c r="B363" t="s">
        <v>79</v>
      </c>
      <c r="C363" t="s">
        <v>81</v>
      </c>
      <c r="D363" t="s">
        <v>9</v>
      </c>
      <c r="E363">
        <v>122</v>
      </c>
    </row>
    <row r="364" spans="1:5" x14ac:dyDescent="0.35">
      <c r="A364" t="s">
        <v>70</v>
      </c>
      <c r="B364" t="s">
        <v>79</v>
      </c>
      <c r="C364" t="s">
        <v>81</v>
      </c>
      <c r="D364" t="s">
        <v>10</v>
      </c>
      <c r="E364">
        <v>409</v>
      </c>
    </row>
    <row r="365" spans="1:5" x14ac:dyDescent="0.35">
      <c r="A365" t="s">
        <v>70</v>
      </c>
      <c r="B365" t="s">
        <v>79</v>
      </c>
      <c r="C365" t="s">
        <v>81</v>
      </c>
      <c r="D365" t="s">
        <v>12</v>
      </c>
      <c r="E365">
        <v>101</v>
      </c>
    </row>
    <row r="366" spans="1:5" x14ac:dyDescent="0.35">
      <c r="A366" t="s">
        <v>70</v>
      </c>
      <c r="B366" t="s">
        <v>79</v>
      </c>
      <c r="C366" t="s">
        <v>81</v>
      </c>
      <c r="D366" t="s">
        <v>13</v>
      </c>
      <c r="E366">
        <v>2</v>
      </c>
    </row>
    <row r="367" spans="1:5" x14ac:dyDescent="0.35">
      <c r="A367" t="s">
        <v>70</v>
      </c>
      <c r="B367" t="s">
        <v>79</v>
      </c>
      <c r="C367" t="s">
        <v>81</v>
      </c>
      <c r="D367" t="s">
        <v>14</v>
      </c>
      <c r="E367">
        <v>43</v>
      </c>
    </row>
    <row r="368" spans="1:5" x14ac:dyDescent="0.35">
      <c r="A368" t="s">
        <v>70</v>
      </c>
      <c r="B368" t="s">
        <v>79</v>
      </c>
      <c r="C368" t="s">
        <v>81</v>
      </c>
      <c r="D368" t="s">
        <v>15</v>
      </c>
      <c r="E368">
        <v>117</v>
      </c>
    </row>
    <row r="369" spans="1:5" x14ac:dyDescent="0.35">
      <c r="A369" t="s">
        <v>70</v>
      </c>
      <c r="B369" t="s">
        <v>79</v>
      </c>
      <c r="C369" t="s">
        <v>82</v>
      </c>
      <c r="D369" t="s">
        <v>17</v>
      </c>
      <c r="E369">
        <v>6</v>
      </c>
    </row>
    <row r="370" spans="1:5" x14ac:dyDescent="0.35">
      <c r="A370" t="s">
        <v>70</v>
      </c>
      <c r="B370" t="s">
        <v>79</v>
      </c>
      <c r="C370" t="s">
        <v>82</v>
      </c>
      <c r="D370" t="s">
        <v>8</v>
      </c>
      <c r="E370">
        <v>1</v>
      </c>
    </row>
    <row r="371" spans="1:5" x14ac:dyDescent="0.35">
      <c r="A371" t="s">
        <v>70</v>
      </c>
      <c r="B371" t="s">
        <v>79</v>
      </c>
      <c r="C371" t="s">
        <v>82</v>
      </c>
      <c r="D371" t="s">
        <v>31</v>
      </c>
      <c r="E371">
        <v>4</v>
      </c>
    </row>
    <row r="372" spans="1:5" x14ac:dyDescent="0.35">
      <c r="A372" t="s">
        <v>70</v>
      </c>
      <c r="B372" t="s">
        <v>79</v>
      </c>
      <c r="C372" t="s">
        <v>82</v>
      </c>
      <c r="D372" t="s">
        <v>9</v>
      </c>
      <c r="E372">
        <v>517</v>
      </c>
    </row>
    <row r="373" spans="1:5" x14ac:dyDescent="0.35">
      <c r="A373" t="s">
        <v>70</v>
      </c>
      <c r="B373" t="s">
        <v>79</v>
      </c>
      <c r="C373" t="s">
        <v>82</v>
      </c>
      <c r="D373" t="s">
        <v>19</v>
      </c>
      <c r="E373">
        <v>1</v>
      </c>
    </row>
    <row r="374" spans="1:5" x14ac:dyDescent="0.35">
      <c r="A374" t="s">
        <v>70</v>
      </c>
      <c r="B374" t="s">
        <v>79</v>
      </c>
      <c r="C374" t="s">
        <v>82</v>
      </c>
      <c r="D374" t="s">
        <v>10</v>
      </c>
      <c r="E374">
        <v>2260</v>
      </c>
    </row>
    <row r="375" spans="1:5" x14ac:dyDescent="0.35">
      <c r="A375" t="s">
        <v>70</v>
      </c>
      <c r="B375" t="s">
        <v>79</v>
      </c>
      <c r="C375" t="s">
        <v>82</v>
      </c>
      <c r="D375" t="s">
        <v>11</v>
      </c>
      <c r="E375">
        <v>2</v>
      </c>
    </row>
    <row r="376" spans="1:5" x14ac:dyDescent="0.35">
      <c r="A376" t="s">
        <v>70</v>
      </c>
      <c r="B376" t="s">
        <v>79</v>
      </c>
      <c r="C376" t="s">
        <v>82</v>
      </c>
      <c r="D376" t="s">
        <v>20</v>
      </c>
      <c r="E376">
        <v>22</v>
      </c>
    </row>
    <row r="377" spans="1:5" x14ac:dyDescent="0.35">
      <c r="A377" t="s">
        <v>70</v>
      </c>
      <c r="B377" t="s">
        <v>79</v>
      </c>
      <c r="C377" t="s">
        <v>82</v>
      </c>
      <c r="D377" t="s">
        <v>12</v>
      </c>
      <c r="E377">
        <v>462</v>
      </c>
    </row>
    <row r="378" spans="1:5" x14ac:dyDescent="0.35">
      <c r="A378" t="s">
        <v>70</v>
      </c>
      <c r="B378" t="s">
        <v>79</v>
      </c>
      <c r="C378" t="s">
        <v>82</v>
      </c>
      <c r="D378" t="s">
        <v>13</v>
      </c>
      <c r="E378">
        <v>173</v>
      </c>
    </row>
    <row r="379" spans="1:5" x14ac:dyDescent="0.35">
      <c r="A379" t="s">
        <v>70</v>
      </c>
      <c r="B379" t="s">
        <v>79</v>
      </c>
      <c r="C379" t="s">
        <v>82</v>
      </c>
      <c r="D379" t="s">
        <v>14</v>
      </c>
      <c r="E379">
        <v>380</v>
      </c>
    </row>
    <row r="380" spans="1:5" x14ac:dyDescent="0.35">
      <c r="A380" t="s">
        <v>70</v>
      </c>
      <c r="B380" t="s">
        <v>79</v>
      </c>
      <c r="C380" t="s">
        <v>82</v>
      </c>
      <c r="D380" t="s">
        <v>15</v>
      </c>
      <c r="E380">
        <v>169</v>
      </c>
    </row>
    <row r="381" spans="1:5" x14ac:dyDescent="0.35">
      <c r="A381" t="s">
        <v>70</v>
      </c>
      <c r="B381" t="s">
        <v>79</v>
      </c>
      <c r="C381" t="s">
        <v>83</v>
      </c>
      <c r="D381" t="s">
        <v>17</v>
      </c>
      <c r="E381">
        <v>32</v>
      </c>
    </row>
    <row r="382" spans="1:5" x14ac:dyDescent="0.35">
      <c r="A382" t="s">
        <v>70</v>
      </c>
      <c r="B382" t="s">
        <v>79</v>
      </c>
      <c r="C382" t="s">
        <v>83</v>
      </c>
      <c r="D382" t="s">
        <v>8</v>
      </c>
      <c r="E382">
        <v>12</v>
      </c>
    </row>
    <row r="383" spans="1:5" x14ac:dyDescent="0.35">
      <c r="A383" t="s">
        <v>70</v>
      </c>
      <c r="B383" t="s">
        <v>79</v>
      </c>
      <c r="C383" t="s">
        <v>83</v>
      </c>
      <c r="D383" t="s">
        <v>31</v>
      </c>
      <c r="E383">
        <v>9</v>
      </c>
    </row>
    <row r="384" spans="1:5" x14ac:dyDescent="0.35">
      <c r="A384" t="s">
        <v>70</v>
      </c>
      <c r="B384" t="s">
        <v>79</v>
      </c>
      <c r="C384" t="s">
        <v>83</v>
      </c>
      <c r="D384" t="s">
        <v>9</v>
      </c>
      <c r="E384">
        <v>1136</v>
      </c>
    </row>
    <row r="385" spans="1:5" x14ac:dyDescent="0.35">
      <c r="A385" t="s">
        <v>70</v>
      </c>
      <c r="B385" t="s">
        <v>79</v>
      </c>
      <c r="C385" t="s">
        <v>83</v>
      </c>
      <c r="D385" t="s">
        <v>19</v>
      </c>
      <c r="E385">
        <v>9</v>
      </c>
    </row>
    <row r="386" spans="1:5" x14ac:dyDescent="0.35">
      <c r="A386" t="s">
        <v>70</v>
      </c>
      <c r="B386" t="s">
        <v>79</v>
      </c>
      <c r="C386" t="s">
        <v>83</v>
      </c>
      <c r="D386" t="s">
        <v>10</v>
      </c>
      <c r="E386">
        <v>13703</v>
      </c>
    </row>
    <row r="387" spans="1:5" x14ac:dyDescent="0.35">
      <c r="A387" t="s">
        <v>70</v>
      </c>
      <c r="B387" t="s">
        <v>79</v>
      </c>
      <c r="C387" t="s">
        <v>83</v>
      </c>
      <c r="D387" t="s">
        <v>11</v>
      </c>
      <c r="E387">
        <v>13</v>
      </c>
    </row>
    <row r="388" spans="1:5" x14ac:dyDescent="0.35">
      <c r="A388" t="s">
        <v>70</v>
      </c>
      <c r="B388" t="s">
        <v>79</v>
      </c>
      <c r="C388" t="s">
        <v>83</v>
      </c>
      <c r="D388" t="s">
        <v>20</v>
      </c>
      <c r="E388">
        <v>1071</v>
      </c>
    </row>
    <row r="389" spans="1:5" x14ac:dyDescent="0.35">
      <c r="A389" t="s">
        <v>70</v>
      </c>
      <c r="B389" t="s">
        <v>79</v>
      </c>
      <c r="C389" t="s">
        <v>83</v>
      </c>
      <c r="D389" t="s">
        <v>27</v>
      </c>
      <c r="E389">
        <v>22</v>
      </c>
    </row>
    <row r="390" spans="1:5" x14ac:dyDescent="0.35">
      <c r="A390" t="s">
        <v>70</v>
      </c>
      <c r="B390" t="s">
        <v>79</v>
      </c>
      <c r="C390" t="s">
        <v>83</v>
      </c>
      <c r="D390" t="s">
        <v>12</v>
      </c>
      <c r="E390">
        <v>3398</v>
      </c>
    </row>
    <row r="391" spans="1:5" x14ac:dyDescent="0.35">
      <c r="A391" t="s">
        <v>70</v>
      </c>
      <c r="B391" t="s">
        <v>79</v>
      </c>
      <c r="C391" t="s">
        <v>83</v>
      </c>
      <c r="D391" t="s">
        <v>13</v>
      </c>
      <c r="E391">
        <v>1454</v>
      </c>
    </row>
    <row r="392" spans="1:5" x14ac:dyDescent="0.35">
      <c r="A392" t="s">
        <v>70</v>
      </c>
      <c r="B392" t="s">
        <v>79</v>
      </c>
      <c r="C392" t="s">
        <v>83</v>
      </c>
      <c r="D392" t="s">
        <v>14</v>
      </c>
      <c r="E392">
        <v>3573</v>
      </c>
    </row>
    <row r="393" spans="1:5" x14ac:dyDescent="0.35">
      <c r="A393" t="s">
        <v>70</v>
      </c>
      <c r="B393" t="s">
        <v>79</v>
      </c>
      <c r="C393" t="s">
        <v>83</v>
      </c>
      <c r="D393" t="s">
        <v>15</v>
      </c>
      <c r="E393">
        <v>1719</v>
      </c>
    </row>
    <row r="394" spans="1:5" x14ac:dyDescent="0.35">
      <c r="A394" t="s">
        <v>70</v>
      </c>
      <c r="B394" t="s">
        <v>79</v>
      </c>
      <c r="C394" t="s">
        <v>84</v>
      </c>
      <c r="D394" t="s">
        <v>9</v>
      </c>
      <c r="E394">
        <v>56</v>
      </c>
    </row>
    <row r="395" spans="1:5" x14ac:dyDescent="0.35">
      <c r="A395" t="s">
        <v>70</v>
      </c>
      <c r="B395" t="s">
        <v>79</v>
      </c>
      <c r="C395" t="s">
        <v>84</v>
      </c>
      <c r="D395" t="s">
        <v>10</v>
      </c>
      <c r="E395">
        <v>161</v>
      </c>
    </row>
    <row r="396" spans="1:5" x14ac:dyDescent="0.35">
      <c r="A396" t="s">
        <v>70</v>
      </c>
      <c r="B396" t="s">
        <v>79</v>
      </c>
      <c r="C396" t="s">
        <v>84</v>
      </c>
      <c r="D396" t="s">
        <v>12</v>
      </c>
      <c r="E396">
        <v>124</v>
      </c>
    </row>
    <row r="397" spans="1:5" x14ac:dyDescent="0.35">
      <c r="A397" t="s">
        <v>70</v>
      </c>
      <c r="B397" t="s">
        <v>79</v>
      </c>
      <c r="C397" t="s">
        <v>84</v>
      </c>
      <c r="D397" t="s">
        <v>14</v>
      </c>
      <c r="E397">
        <v>59</v>
      </c>
    </row>
    <row r="398" spans="1:5" x14ac:dyDescent="0.35">
      <c r="A398" t="s">
        <v>70</v>
      </c>
      <c r="B398" t="s">
        <v>79</v>
      </c>
      <c r="C398" t="s">
        <v>84</v>
      </c>
      <c r="D398" t="s">
        <v>15</v>
      </c>
      <c r="E398">
        <v>104</v>
      </c>
    </row>
    <row r="399" spans="1:5" x14ac:dyDescent="0.35">
      <c r="A399" t="s">
        <v>70</v>
      </c>
      <c r="B399" t="s">
        <v>85</v>
      </c>
      <c r="C399" t="s">
        <v>86</v>
      </c>
      <c r="D399" t="s">
        <v>9</v>
      </c>
      <c r="E399">
        <v>688</v>
      </c>
    </row>
    <row r="400" spans="1:5" x14ac:dyDescent="0.35">
      <c r="A400" t="s">
        <v>70</v>
      </c>
      <c r="B400" t="s">
        <v>85</v>
      </c>
      <c r="C400" t="s">
        <v>86</v>
      </c>
      <c r="D400" t="s">
        <v>10</v>
      </c>
      <c r="E400">
        <v>1759</v>
      </c>
    </row>
    <row r="401" spans="1:5" x14ac:dyDescent="0.35">
      <c r="A401" t="s">
        <v>70</v>
      </c>
      <c r="B401" t="s">
        <v>85</v>
      </c>
      <c r="C401" t="s">
        <v>86</v>
      </c>
      <c r="D401" t="s">
        <v>11</v>
      </c>
      <c r="E401">
        <v>2</v>
      </c>
    </row>
    <row r="402" spans="1:5" x14ac:dyDescent="0.35">
      <c r="A402" t="s">
        <v>70</v>
      </c>
      <c r="B402" t="s">
        <v>85</v>
      </c>
      <c r="C402" t="s">
        <v>86</v>
      </c>
      <c r="D402" t="s">
        <v>27</v>
      </c>
      <c r="E402">
        <v>1</v>
      </c>
    </row>
    <row r="403" spans="1:5" x14ac:dyDescent="0.35">
      <c r="A403" t="s">
        <v>70</v>
      </c>
      <c r="B403" t="s">
        <v>85</v>
      </c>
      <c r="C403" t="s">
        <v>86</v>
      </c>
      <c r="D403" t="s">
        <v>12</v>
      </c>
      <c r="E403">
        <v>2036</v>
      </c>
    </row>
    <row r="404" spans="1:5" x14ac:dyDescent="0.35">
      <c r="A404" t="s">
        <v>70</v>
      </c>
      <c r="B404" t="s">
        <v>85</v>
      </c>
      <c r="C404" t="s">
        <v>86</v>
      </c>
      <c r="D404" t="s">
        <v>13</v>
      </c>
      <c r="E404">
        <v>121</v>
      </c>
    </row>
    <row r="405" spans="1:5" x14ac:dyDescent="0.35">
      <c r="A405" t="s">
        <v>70</v>
      </c>
      <c r="B405" t="s">
        <v>85</v>
      </c>
      <c r="C405" t="s">
        <v>86</v>
      </c>
      <c r="D405" t="s">
        <v>14</v>
      </c>
      <c r="E405">
        <v>291</v>
      </c>
    </row>
    <row r="406" spans="1:5" x14ac:dyDescent="0.35">
      <c r="A406" t="s">
        <v>70</v>
      </c>
      <c r="B406" t="s">
        <v>85</v>
      </c>
      <c r="C406" t="s">
        <v>86</v>
      </c>
      <c r="D406" t="s">
        <v>15</v>
      </c>
      <c r="E406">
        <v>30</v>
      </c>
    </row>
    <row r="407" spans="1:5" x14ac:dyDescent="0.35">
      <c r="A407" t="s">
        <v>70</v>
      </c>
      <c r="B407" t="s">
        <v>87</v>
      </c>
      <c r="C407" t="s">
        <v>88</v>
      </c>
      <c r="D407" t="s">
        <v>9</v>
      </c>
      <c r="E407">
        <v>1686</v>
      </c>
    </row>
    <row r="408" spans="1:5" x14ac:dyDescent="0.35">
      <c r="A408" t="s">
        <v>70</v>
      </c>
      <c r="B408" t="s">
        <v>87</v>
      </c>
      <c r="C408" t="s">
        <v>88</v>
      </c>
      <c r="D408" t="s">
        <v>10</v>
      </c>
      <c r="E408">
        <v>1598</v>
      </c>
    </row>
    <row r="409" spans="1:5" x14ac:dyDescent="0.35">
      <c r="A409" t="s">
        <v>70</v>
      </c>
      <c r="B409" t="s">
        <v>87</v>
      </c>
      <c r="C409" t="s">
        <v>88</v>
      </c>
      <c r="D409" t="s">
        <v>12</v>
      </c>
      <c r="E409">
        <v>23</v>
      </c>
    </row>
    <row r="410" spans="1:5" x14ac:dyDescent="0.35">
      <c r="A410" t="s">
        <v>70</v>
      </c>
      <c r="B410" t="s">
        <v>87</v>
      </c>
      <c r="C410" t="s">
        <v>88</v>
      </c>
      <c r="D410" t="s">
        <v>13</v>
      </c>
      <c r="E410">
        <v>557</v>
      </c>
    </row>
    <row r="411" spans="1:5" x14ac:dyDescent="0.35">
      <c r="A411" t="s">
        <v>70</v>
      </c>
      <c r="B411" t="s">
        <v>87</v>
      </c>
      <c r="C411" t="s">
        <v>88</v>
      </c>
      <c r="D411" t="s">
        <v>14</v>
      </c>
      <c r="E411">
        <v>684</v>
      </c>
    </row>
    <row r="412" spans="1:5" x14ac:dyDescent="0.35">
      <c r="A412" t="s">
        <v>70</v>
      </c>
      <c r="B412" t="s">
        <v>87</v>
      </c>
      <c r="C412" t="s">
        <v>88</v>
      </c>
      <c r="D412" t="s">
        <v>15</v>
      </c>
      <c r="E412">
        <v>204</v>
      </c>
    </row>
    <row r="413" spans="1:5" x14ac:dyDescent="0.35">
      <c r="A413" t="s">
        <v>70</v>
      </c>
      <c r="B413" t="s">
        <v>87</v>
      </c>
      <c r="C413" t="s">
        <v>89</v>
      </c>
      <c r="D413" t="s">
        <v>17</v>
      </c>
      <c r="E413">
        <v>1</v>
      </c>
    </row>
    <row r="414" spans="1:5" x14ac:dyDescent="0.35">
      <c r="A414" t="s">
        <v>70</v>
      </c>
      <c r="B414" t="s">
        <v>87</v>
      </c>
      <c r="C414" t="s">
        <v>89</v>
      </c>
      <c r="D414" t="s">
        <v>8</v>
      </c>
      <c r="E414">
        <v>24</v>
      </c>
    </row>
    <row r="415" spans="1:5" x14ac:dyDescent="0.35">
      <c r="A415" t="s">
        <v>70</v>
      </c>
      <c r="B415" t="s">
        <v>87</v>
      </c>
      <c r="C415" t="s">
        <v>89</v>
      </c>
      <c r="D415" t="s">
        <v>31</v>
      </c>
      <c r="E415">
        <v>3</v>
      </c>
    </row>
    <row r="416" spans="1:5" x14ac:dyDescent="0.35">
      <c r="A416" t="s">
        <v>70</v>
      </c>
      <c r="B416" t="s">
        <v>87</v>
      </c>
      <c r="C416" t="s">
        <v>89</v>
      </c>
      <c r="D416" t="s">
        <v>9</v>
      </c>
      <c r="E416">
        <v>795</v>
      </c>
    </row>
    <row r="417" spans="1:5" x14ac:dyDescent="0.35">
      <c r="A417" t="s">
        <v>70</v>
      </c>
      <c r="B417" t="s">
        <v>87</v>
      </c>
      <c r="C417" t="s">
        <v>89</v>
      </c>
      <c r="D417" t="s">
        <v>10</v>
      </c>
      <c r="E417">
        <v>976</v>
      </c>
    </row>
    <row r="418" spans="1:5" x14ac:dyDescent="0.35">
      <c r="A418" t="s">
        <v>70</v>
      </c>
      <c r="B418" t="s">
        <v>87</v>
      </c>
      <c r="C418" t="s">
        <v>89</v>
      </c>
      <c r="D418" t="s">
        <v>20</v>
      </c>
      <c r="E418">
        <v>7</v>
      </c>
    </row>
    <row r="419" spans="1:5" x14ac:dyDescent="0.35">
      <c r="A419" t="s">
        <v>70</v>
      </c>
      <c r="B419" t="s">
        <v>87</v>
      </c>
      <c r="C419" t="s">
        <v>89</v>
      </c>
      <c r="D419" t="s">
        <v>27</v>
      </c>
      <c r="E419">
        <v>17</v>
      </c>
    </row>
    <row r="420" spans="1:5" x14ac:dyDescent="0.35">
      <c r="A420" t="s">
        <v>70</v>
      </c>
      <c r="B420" t="s">
        <v>87</v>
      </c>
      <c r="C420" t="s">
        <v>89</v>
      </c>
      <c r="D420" t="s">
        <v>13</v>
      </c>
      <c r="E420">
        <v>255</v>
      </c>
    </row>
    <row r="421" spans="1:5" x14ac:dyDescent="0.35">
      <c r="A421" t="s">
        <v>70</v>
      </c>
      <c r="B421" t="s">
        <v>87</v>
      </c>
      <c r="C421" t="s">
        <v>89</v>
      </c>
      <c r="D421" t="s">
        <v>14</v>
      </c>
      <c r="E421">
        <v>423</v>
      </c>
    </row>
    <row r="422" spans="1:5" x14ac:dyDescent="0.35">
      <c r="A422" t="s">
        <v>70</v>
      </c>
      <c r="B422" t="s">
        <v>87</v>
      </c>
      <c r="C422" t="s">
        <v>89</v>
      </c>
      <c r="D422" t="s">
        <v>15</v>
      </c>
      <c r="E422">
        <v>287</v>
      </c>
    </row>
    <row r="423" spans="1:5" x14ac:dyDescent="0.35">
      <c r="A423" t="s">
        <v>70</v>
      </c>
      <c r="B423" t="s">
        <v>90</v>
      </c>
      <c r="C423" t="s">
        <v>91</v>
      </c>
      <c r="D423" t="s">
        <v>9</v>
      </c>
      <c r="E423">
        <v>235</v>
      </c>
    </row>
    <row r="424" spans="1:5" x14ac:dyDescent="0.35">
      <c r="A424" t="s">
        <v>70</v>
      </c>
      <c r="B424" t="s">
        <v>90</v>
      </c>
      <c r="C424" t="s">
        <v>91</v>
      </c>
      <c r="D424" t="s">
        <v>10</v>
      </c>
      <c r="E424">
        <v>194</v>
      </c>
    </row>
    <row r="425" spans="1:5" x14ac:dyDescent="0.35">
      <c r="A425" t="s">
        <v>70</v>
      </c>
      <c r="B425" t="s">
        <v>90</v>
      </c>
      <c r="C425" t="s">
        <v>91</v>
      </c>
      <c r="D425" t="s">
        <v>20</v>
      </c>
      <c r="E425">
        <v>2</v>
      </c>
    </row>
    <row r="426" spans="1:5" x14ac:dyDescent="0.35">
      <c r="A426" t="s">
        <v>70</v>
      </c>
      <c r="B426" t="s">
        <v>90</v>
      </c>
      <c r="C426" t="s">
        <v>91</v>
      </c>
      <c r="D426" t="s">
        <v>12</v>
      </c>
      <c r="E426">
        <v>292</v>
      </c>
    </row>
    <row r="427" spans="1:5" x14ac:dyDescent="0.35">
      <c r="A427" t="s">
        <v>70</v>
      </c>
      <c r="B427" t="s">
        <v>90</v>
      </c>
      <c r="C427" t="s">
        <v>91</v>
      </c>
      <c r="D427" t="s">
        <v>14</v>
      </c>
      <c r="E427">
        <v>97</v>
      </c>
    </row>
    <row r="428" spans="1:5" x14ac:dyDescent="0.35">
      <c r="A428" t="s">
        <v>70</v>
      </c>
      <c r="B428" t="s">
        <v>90</v>
      </c>
      <c r="C428" t="s">
        <v>91</v>
      </c>
      <c r="D428" t="s">
        <v>15</v>
      </c>
      <c r="E428">
        <v>84</v>
      </c>
    </row>
    <row r="429" spans="1:5" x14ac:dyDescent="0.35">
      <c r="A429" t="s">
        <v>92</v>
      </c>
      <c r="B429" t="s">
        <v>93</v>
      </c>
      <c r="C429" t="s">
        <v>94</v>
      </c>
      <c r="D429" t="s">
        <v>17</v>
      </c>
      <c r="E429">
        <v>23</v>
      </c>
    </row>
    <row r="430" spans="1:5" x14ac:dyDescent="0.35">
      <c r="A430" t="s">
        <v>92</v>
      </c>
      <c r="B430" t="s">
        <v>93</v>
      </c>
      <c r="C430" t="s">
        <v>94</v>
      </c>
      <c r="D430" t="s">
        <v>31</v>
      </c>
      <c r="E430">
        <v>3</v>
      </c>
    </row>
    <row r="431" spans="1:5" x14ac:dyDescent="0.35">
      <c r="A431" t="s">
        <v>92</v>
      </c>
      <c r="B431" t="s">
        <v>93</v>
      </c>
      <c r="C431" t="s">
        <v>94</v>
      </c>
      <c r="D431" t="s">
        <v>9</v>
      </c>
      <c r="E431">
        <v>1017</v>
      </c>
    </row>
    <row r="432" spans="1:5" x14ac:dyDescent="0.35">
      <c r="A432" t="s">
        <v>92</v>
      </c>
      <c r="B432" t="s">
        <v>93</v>
      </c>
      <c r="C432" t="s">
        <v>94</v>
      </c>
      <c r="D432" t="s">
        <v>10</v>
      </c>
      <c r="E432">
        <v>1489</v>
      </c>
    </row>
    <row r="433" spans="1:5" x14ac:dyDescent="0.35">
      <c r="A433" t="s">
        <v>92</v>
      </c>
      <c r="B433" t="s">
        <v>93</v>
      </c>
      <c r="C433" t="s">
        <v>94</v>
      </c>
      <c r="D433" t="s">
        <v>11</v>
      </c>
      <c r="E433">
        <v>2</v>
      </c>
    </row>
    <row r="434" spans="1:5" x14ac:dyDescent="0.35">
      <c r="A434" t="s">
        <v>92</v>
      </c>
      <c r="B434" t="s">
        <v>93</v>
      </c>
      <c r="C434" t="s">
        <v>94</v>
      </c>
      <c r="D434" t="s">
        <v>20</v>
      </c>
      <c r="E434">
        <v>2</v>
      </c>
    </row>
    <row r="435" spans="1:5" x14ac:dyDescent="0.35">
      <c r="A435" t="s">
        <v>92</v>
      </c>
      <c r="B435" t="s">
        <v>93</v>
      </c>
      <c r="C435" t="s">
        <v>94</v>
      </c>
      <c r="D435" t="s">
        <v>12</v>
      </c>
      <c r="E435">
        <v>4987</v>
      </c>
    </row>
    <row r="436" spans="1:5" x14ac:dyDescent="0.35">
      <c r="A436" t="s">
        <v>92</v>
      </c>
      <c r="B436" t="s">
        <v>93</v>
      </c>
      <c r="C436" t="s">
        <v>94</v>
      </c>
      <c r="D436" t="s">
        <v>13</v>
      </c>
      <c r="E436">
        <v>90</v>
      </c>
    </row>
    <row r="437" spans="1:5" x14ac:dyDescent="0.35">
      <c r="A437" t="s">
        <v>92</v>
      </c>
      <c r="B437" t="s">
        <v>93</v>
      </c>
      <c r="C437" t="s">
        <v>94</v>
      </c>
      <c r="D437" t="s">
        <v>14</v>
      </c>
      <c r="E437">
        <v>827</v>
      </c>
    </row>
    <row r="438" spans="1:5" x14ac:dyDescent="0.35">
      <c r="A438" t="s">
        <v>92</v>
      </c>
      <c r="B438" t="s">
        <v>93</v>
      </c>
      <c r="C438" t="s">
        <v>94</v>
      </c>
      <c r="D438" t="s">
        <v>15</v>
      </c>
      <c r="E438">
        <v>31</v>
      </c>
    </row>
    <row r="439" spans="1:5" x14ac:dyDescent="0.35">
      <c r="A439" t="s">
        <v>92</v>
      </c>
      <c r="B439" t="s">
        <v>95</v>
      </c>
      <c r="C439" t="s">
        <v>96</v>
      </c>
      <c r="D439" t="s">
        <v>17</v>
      </c>
      <c r="E439">
        <v>3</v>
      </c>
    </row>
    <row r="440" spans="1:5" x14ac:dyDescent="0.35">
      <c r="A440" t="s">
        <v>92</v>
      </c>
      <c r="B440" t="s">
        <v>95</v>
      </c>
      <c r="C440" t="s">
        <v>96</v>
      </c>
      <c r="D440" t="s">
        <v>8</v>
      </c>
      <c r="E440">
        <v>4</v>
      </c>
    </row>
    <row r="441" spans="1:5" x14ac:dyDescent="0.35">
      <c r="A441" t="s">
        <v>92</v>
      </c>
      <c r="B441" t="s">
        <v>95</v>
      </c>
      <c r="C441" t="s">
        <v>96</v>
      </c>
      <c r="D441" t="s">
        <v>31</v>
      </c>
      <c r="E441">
        <v>1</v>
      </c>
    </row>
    <row r="442" spans="1:5" x14ac:dyDescent="0.35">
      <c r="A442" t="s">
        <v>92</v>
      </c>
      <c r="B442" t="s">
        <v>95</v>
      </c>
      <c r="C442" t="s">
        <v>96</v>
      </c>
      <c r="D442" t="s">
        <v>9</v>
      </c>
      <c r="E442">
        <v>316</v>
      </c>
    </row>
    <row r="443" spans="1:5" x14ac:dyDescent="0.35">
      <c r="A443" t="s">
        <v>92</v>
      </c>
      <c r="B443" t="s">
        <v>95</v>
      </c>
      <c r="C443" t="s">
        <v>96</v>
      </c>
      <c r="D443" t="s">
        <v>10</v>
      </c>
      <c r="E443">
        <v>495</v>
      </c>
    </row>
    <row r="444" spans="1:5" x14ac:dyDescent="0.35">
      <c r="A444" t="s">
        <v>92</v>
      </c>
      <c r="B444" t="s">
        <v>95</v>
      </c>
      <c r="C444" t="s">
        <v>96</v>
      </c>
      <c r="D444" t="s">
        <v>20</v>
      </c>
      <c r="E444">
        <v>5</v>
      </c>
    </row>
    <row r="445" spans="1:5" x14ac:dyDescent="0.35">
      <c r="A445" t="s">
        <v>92</v>
      </c>
      <c r="B445" t="s">
        <v>95</v>
      </c>
      <c r="C445" t="s">
        <v>96</v>
      </c>
      <c r="D445" t="s">
        <v>27</v>
      </c>
      <c r="E445">
        <v>3</v>
      </c>
    </row>
    <row r="446" spans="1:5" x14ac:dyDescent="0.35">
      <c r="A446" t="s">
        <v>92</v>
      </c>
      <c r="B446" t="s">
        <v>95</v>
      </c>
      <c r="C446" t="s">
        <v>96</v>
      </c>
      <c r="D446" t="s">
        <v>12</v>
      </c>
      <c r="E446">
        <v>510</v>
      </c>
    </row>
    <row r="447" spans="1:5" x14ac:dyDescent="0.35">
      <c r="A447" t="s">
        <v>92</v>
      </c>
      <c r="B447" t="s">
        <v>95</v>
      </c>
      <c r="C447" t="s">
        <v>96</v>
      </c>
      <c r="D447" t="s">
        <v>13</v>
      </c>
      <c r="E447">
        <v>139</v>
      </c>
    </row>
    <row r="448" spans="1:5" x14ac:dyDescent="0.35">
      <c r="A448" t="s">
        <v>92</v>
      </c>
      <c r="B448" t="s">
        <v>95</v>
      </c>
      <c r="C448" t="s">
        <v>96</v>
      </c>
      <c r="D448" t="s">
        <v>14</v>
      </c>
      <c r="E448">
        <v>201</v>
      </c>
    </row>
    <row r="449" spans="1:5" x14ac:dyDescent="0.35">
      <c r="A449" t="s">
        <v>92</v>
      </c>
      <c r="B449" t="s">
        <v>95</v>
      </c>
      <c r="C449" t="s">
        <v>96</v>
      </c>
      <c r="D449" t="s">
        <v>15</v>
      </c>
      <c r="E449">
        <v>45</v>
      </c>
    </row>
    <row r="450" spans="1:5" x14ac:dyDescent="0.35">
      <c r="A450" t="s">
        <v>92</v>
      </c>
      <c r="B450" t="s">
        <v>95</v>
      </c>
      <c r="C450" t="s">
        <v>97</v>
      </c>
      <c r="D450" t="s">
        <v>9</v>
      </c>
      <c r="E450">
        <v>216</v>
      </c>
    </row>
    <row r="451" spans="1:5" x14ac:dyDescent="0.35">
      <c r="A451" t="s">
        <v>92</v>
      </c>
      <c r="B451" t="s">
        <v>95</v>
      </c>
      <c r="C451" t="s">
        <v>98</v>
      </c>
      <c r="D451" t="s">
        <v>17</v>
      </c>
      <c r="E451">
        <v>17</v>
      </c>
    </row>
    <row r="452" spans="1:5" x14ac:dyDescent="0.35">
      <c r="A452" t="s">
        <v>92</v>
      </c>
      <c r="B452" t="s">
        <v>95</v>
      </c>
      <c r="C452" t="s">
        <v>98</v>
      </c>
      <c r="D452" t="s">
        <v>8</v>
      </c>
      <c r="E452">
        <v>7</v>
      </c>
    </row>
    <row r="453" spans="1:5" x14ac:dyDescent="0.35">
      <c r="A453" t="s">
        <v>92</v>
      </c>
      <c r="B453" t="s">
        <v>95</v>
      </c>
      <c r="C453" t="s">
        <v>98</v>
      </c>
      <c r="D453" t="s">
        <v>31</v>
      </c>
      <c r="E453">
        <v>1</v>
      </c>
    </row>
    <row r="454" spans="1:5" x14ac:dyDescent="0.35">
      <c r="A454" t="s">
        <v>92</v>
      </c>
      <c r="B454" t="s">
        <v>95</v>
      </c>
      <c r="C454" t="s">
        <v>98</v>
      </c>
      <c r="D454" t="s">
        <v>9</v>
      </c>
      <c r="E454">
        <v>836</v>
      </c>
    </row>
    <row r="455" spans="1:5" x14ac:dyDescent="0.35">
      <c r="A455" t="s">
        <v>92</v>
      </c>
      <c r="B455" t="s">
        <v>95</v>
      </c>
      <c r="C455" t="s">
        <v>98</v>
      </c>
      <c r="D455" t="s">
        <v>10</v>
      </c>
      <c r="E455">
        <v>1013</v>
      </c>
    </row>
    <row r="456" spans="1:5" x14ac:dyDescent="0.35">
      <c r="A456" t="s">
        <v>92</v>
      </c>
      <c r="B456" t="s">
        <v>95</v>
      </c>
      <c r="C456" t="s">
        <v>98</v>
      </c>
      <c r="D456" t="s">
        <v>11</v>
      </c>
      <c r="E456">
        <v>4</v>
      </c>
    </row>
    <row r="457" spans="1:5" x14ac:dyDescent="0.35">
      <c r="A457" t="s">
        <v>92</v>
      </c>
      <c r="B457" t="s">
        <v>95</v>
      </c>
      <c r="C457" t="s">
        <v>98</v>
      </c>
      <c r="D457" t="s">
        <v>20</v>
      </c>
      <c r="E457">
        <v>42</v>
      </c>
    </row>
    <row r="458" spans="1:5" x14ac:dyDescent="0.35">
      <c r="A458" t="s">
        <v>92</v>
      </c>
      <c r="B458" t="s">
        <v>95</v>
      </c>
      <c r="C458" t="s">
        <v>98</v>
      </c>
      <c r="D458" t="s">
        <v>27</v>
      </c>
      <c r="E458">
        <v>3</v>
      </c>
    </row>
    <row r="459" spans="1:5" x14ac:dyDescent="0.35">
      <c r="A459" t="s">
        <v>92</v>
      </c>
      <c r="B459" t="s">
        <v>95</v>
      </c>
      <c r="C459" t="s">
        <v>98</v>
      </c>
      <c r="D459" t="s">
        <v>12</v>
      </c>
      <c r="E459">
        <v>544</v>
      </c>
    </row>
    <row r="460" spans="1:5" x14ac:dyDescent="0.35">
      <c r="A460" t="s">
        <v>92</v>
      </c>
      <c r="B460" t="s">
        <v>95</v>
      </c>
      <c r="C460" t="s">
        <v>98</v>
      </c>
      <c r="D460" t="s">
        <v>13</v>
      </c>
      <c r="E460">
        <v>253</v>
      </c>
    </row>
    <row r="461" spans="1:5" x14ac:dyDescent="0.35">
      <c r="A461" t="s">
        <v>92</v>
      </c>
      <c r="B461" t="s">
        <v>95</v>
      </c>
      <c r="C461" t="s">
        <v>98</v>
      </c>
      <c r="D461" t="s">
        <v>14</v>
      </c>
      <c r="E461">
        <v>383</v>
      </c>
    </row>
    <row r="462" spans="1:5" x14ac:dyDescent="0.35">
      <c r="A462" t="s">
        <v>92</v>
      </c>
      <c r="B462" t="s">
        <v>95</v>
      </c>
      <c r="C462" t="s">
        <v>98</v>
      </c>
      <c r="D462" t="s">
        <v>15</v>
      </c>
      <c r="E462">
        <v>79</v>
      </c>
    </row>
    <row r="463" spans="1:5" x14ac:dyDescent="0.35">
      <c r="A463" t="s">
        <v>92</v>
      </c>
      <c r="B463" t="s">
        <v>99</v>
      </c>
      <c r="C463" t="s">
        <v>100</v>
      </c>
      <c r="D463" t="s">
        <v>9</v>
      </c>
      <c r="E463">
        <v>52</v>
      </c>
    </row>
    <row r="464" spans="1:5" x14ac:dyDescent="0.35">
      <c r="A464" t="s">
        <v>92</v>
      </c>
      <c r="B464" t="s">
        <v>99</v>
      </c>
      <c r="C464" t="s">
        <v>100</v>
      </c>
      <c r="D464" t="s">
        <v>10</v>
      </c>
      <c r="E464">
        <v>73</v>
      </c>
    </row>
    <row r="465" spans="1:5" x14ac:dyDescent="0.35">
      <c r="A465" t="s">
        <v>92</v>
      </c>
      <c r="B465" t="s">
        <v>99</v>
      </c>
      <c r="C465" t="s">
        <v>100</v>
      </c>
      <c r="D465" t="s">
        <v>13</v>
      </c>
      <c r="E465">
        <v>2</v>
      </c>
    </row>
    <row r="466" spans="1:5" x14ac:dyDescent="0.35">
      <c r="A466" t="s">
        <v>92</v>
      </c>
      <c r="B466" t="s">
        <v>99</v>
      </c>
      <c r="C466" t="s">
        <v>100</v>
      </c>
      <c r="D466" t="s">
        <v>14</v>
      </c>
      <c r="E466">
        <v>7</v>
      </c>
    </row>
    <row r="467" spans="1:5" x14ac:dyDescent="0.35">
      <c r="A467" t="s">
        <v>92</v>
      </c>
      <c r="B467" t="s">
        <v>99</v>
      </c>
      <c r="C467" t="s">
        <v>100</v>
      </c>
      <c r="D467" t="s">
        <v>15</v>
      </c>
      <c r="E467">
        <v>4</v>
      </c>
    </row>
    <row r="468" spans="1:5" x14ac:dyDescent="0.35">
      <c r="A468" t="s">
        <v>92</v>
      </c>
      <c r="B468" t="s">
        <v>99</v>
      </c>
      <c r="C468" t="s">
        <v>101</v>
      </c>
      <c r="D468" t="s">
        <v>9</v>
      </c>
      <c r="E468">
        <v>1255</v>
      </c>
    </row>
    <row r="469" spans="1:5" x14ac:dyDescent="0.35">
      <c r="A469" t="s">
        <v>92</v>
      </c>
      <c r="B469" t="s">
        <v>99</v>
      </c>
      <c r="C469" t="s">
        <v>101</v>
      </c>
      <c r="D469" t="s">
        <v>10</v>
      </c>
      <c r="E469">
        <v>1001</v>
      </c>
    </row>
    <row r="470" spans="1:5" x14ac:dyDescent="0.35">
      <c r="A470" t="s">
        <v>92</v>
      </c>
      <c r="B470" t="s">
        <v>99</v>
      </c>
      <c r="C470" t="s">
        <v>101</v>
      </c>
      <c r="D470" t="s">
        <v>12</v>
      </c>
      <c r="E470">
        <v>554</v>
      </c>
    </row>
    <row r="471" spans="1:5" x14ac:dyDescent="0.35">
      <c r="A471" t="s">
        <v>92</v>
      </c>
      <c r="B471" t="s">
        <v>99</v>
      </c>
      <c r="C471" t="s">
        <v>101</v>
      </c>
      <c r="D471" t="s">
        <v>13</v>
      </c>
      <c r="E471">
        <v>7</v>
      </c>
    </row>
    <row r="472" spans="1:5" x14ac:dyDescent="0.35">
      <c r="A472" t="s">
        <v>92</v>
      </c>
      <c r="B472" t="s">
        <v>99</v>
      </c>
      <c r="C472" t="s">
        <v>101</v>
      </c>
      <c r="D472" t="s">
        <v>14</v>
      </c>
      <c r="E472">
        <v>216</v>
      </c>
    </row>
    <row r="473" spans="1:5" x14ac:dyDescent="0.35">
      <c r="A473" t="s">
        <v>92</v>
      </c>
      <c r="B473" t="s">
        <v>99</v>
      </c>
      <c r="C473" t="s">
        <v>101</v>
      </c>
      <c r="D473" t="s">
        <v>15</v>
      </c>
      <c r="E473">
        <v>6</v>
      </c>
    </row>
    <row r="474" spans="1:5" x14ac:dyDescent="0.35">
      <c r="A474" t="s">
        <v>92</v>
      </c>
      <c r="B474" t="s">
        <v>99</v>
      </c>
      <c r="C474" t="s">
        <v>102</v>
      </c>
      <c r="D474" t="s">
        <v>17</v>
      </c>
      <c r="E474">
        <v>1</v>
      </c>
    </row>
    <row r="475" spans="1:5" x14ac:dyDescent="0.35">
      <c r="A475" t="s">
        <v>92</v>
      </c>
      <c r="B475" t="s">
        <v>99</v>
      </c>
      <c r="C475" t="s">
        <v>102</v>
      </c>
      <c r="D475" t="s">
        <v>9</v>
      </c>
      <c r="E475">
        <v>187</v>
      </c>
    </row>
    <row r="476" spans="1:5" x14ac:dyDescent="0.35">
      <c r="A476" t="s">
        <v>92</v>
      </c>
      <c r="B476" t="s">
        <v>99</v>
      </c>
      <c r="C476" t="s">
        <v>102</v>
      </c>
      <c r="D476" t="s">
        <v>10</v>
      </c>
      <c r="E476">
        <v>539</v>
      </c>
    </row>
    <row r="477" spans="1:5" x14ac:dyDescent="0.35">
      <c r="A477" t="s">
        <v>92</v>
      </c>
      <c r="B477" t="s">
        <v>99</v>
      </c>
      <c r="C477" t="s">
        <v>102</v>
      </c>
      <c r="D477" t="s">
        <v>12</v>
      </c>
      <c r="E477">
        <v>2</v>
      </c>
    </row>
    <row r="478" spans="1:5" x14ac:dyDescent="0.35">
      <c r="A478" t="s">
        <v>92</v>
      </c>
      <c r="B478" t="s">
        <v>99</v>
      </c>
      <c r="C478" t="s">
        <v>102</v>
      </c>
      <c r="D478" t="s">
        <v>13</v>
      </c>
      <c r="E478">
        <v>7</v>
      </c>
    </row>
    <row r="479" spans="1:5" x14ac:dyDescent="0.35">
      <c r="A479" t="s">
        <v>92</v>
      </c>
      <c r="B479" t="s">
        <v>99</v>
      </c>
      <c r="C479" t="s">
        <v>102</v>
      </c>
      <c r="D479" t="s">
        <v>14</v>
      </c>
      <c r="E479">
        <v>51</v>
      </c>
    </row>
    <row r="480" spans="1:5" x14ac:dyDescent="0.35">
      <c r="A480" t="s">
        <v>92</v>
      </c>
      <c r="B480" t="s">
        <v>99</v>
      </c>
      <c r="C480" t="s">
        <v>102</v>
      </c>
      <c r="D480" t="s">
        <v>15</v>
      </c>
      <c r="E480">
        <v>33</v>
      </c>
    </row>
    <row r="481" spans="1:5" x14ac:dyDescent="0.35">
      <c r="A481" t="s">
        <v>92</v>
      </c>
      <c r="B481" t="s">
        <v>103</v>
      </c>
      <c r="C481" t="s">
        <v>104</v>
      </c>
      <c r="D481" t="s">
        <v>9</v>
      </c>
      <c r="E481">
        <v>51</v>
      </c>
    </row>
    <row r="482" spans="1:5" x14ac:dyDescent="0.35">
      <c r="A482" t="s">
        <v>92</v>
      </c>
      <c r="B482" t="s">
        <v>103</v>
      </c>
      <c r="C482" t="s">
        <v>104</v>
      </c>
      <c r="D482" t="s">
        <v>19</v>
      </c>
      <c r="E482">
        <v>1</v>
      </c>
    </row>
    <row r="483" spans="1:5" x14ac:dyDescent="0.35">
      <c r="A483" t="s">
        <v>92</v>
      </c>
      <c r="B483" t="s">
        <v>103</v>
      </c>
      <c r="C483" t="s">
        <v>104</v>
      </c>
      <c r="D483" t="s">
        <v>10</v>
      </c>
      <c r="E483">
        <v>106</v>
      </c>
    </row>
    <row r="484" spans="1:5" x14ac:dyDescent="0.35">
      <c r="A484" t="s">
        <v>92</v>
      </c>
      <c r="B484" t="s">
        <v>103</v>
      </c>
      <c r="C484" t="s">
        <v>104</v>
      </c>
      <c r="D484" t="s">
        <v>12</v>
      </c>
      <c r="E484">
        <v>1</v>
      </c>
    </row>
    <row r="485" spans="1:5" x14ac:dyDescent="0.35">
      <c r="A485" t="s">
        <v>92</v>
      </c>
      <c r="B485" t="s">
        <v>103</v>
      </c>
      <c r="C485" t="s">
        <v>104</v>
      </c>
      <c r="D485" t="s">
        <v>14</v>
      </c>
      <c r="E485">
        <v>93</v>
      </c>
    </row>
    <row r="486" spans="1:5" x14ac:dyDescent="0.35">
      <c r="A486" t="s">
        <v>105</v>
      </c>
      <c r="B486" t="s">
        <v>106</v>
      </c>
      <c r="C486" t="s">
        <v>107</v>
      </c>
      <c r="D486" t="s">
        <v>9</v>
      </c>
      <c r="E486">
        <v>56</v>
      </c>
    </row>
    <row r="487" spans="1:5" x14ac:dyDescent="0.35">
      <c r="A487" t="s">
        <v>105</v>
      </c>
      <c r="B487" t="s">
        <v>106</v>
      </c>
      <c r="C487" t="s">
        <v>107</v>
      </c>
      <c r="D487" t="s">
        <v>10</v>
      </c>
      <c r="E487">
        <v>254</v>
      </c>
    </row>
    <row r="488" spans="1:5" x14ac:dyDescent="0.35">
      <c r="A488" t="s">
        <v>105</v>
      </c>
      <c r="B488" t="s">
        <v>106</v>
      </c>
      <c r="C488" t="s">
        <v>107</v>
      </c>
      <c r="D488" t="s">
        <v>12</v>
      </c>
      <c r="E488">
        <v>2</v>
      </c>
    </row>
    <row r="489" spans="1:5" x14ac:dyDescent="0.35">
      <c r="A489" t="s">
        <v>105</v>
      </c>
      <c r="B489" t="s">
        <v>106</v>
      </c>
      <c r="C489" t="s">
        <v>108</v>
      </c>
      <c r="D489" t="s">
        <v>9</v>
      </c>
      <c r="E489">
        <v>172</v>
      </c>
    </row>
    <row r="490" spans="1:5" x14ac:dyDescent="0.35">
      <c r="A490" t="s">
        <v>105</v>
      </c>
      <c r="B490" t="s">
        <v>106</v>
      </c>
      <c r="C490" t="s">
        <v>108</v>
      </c>
      <c r="D490" t="s">
        <v>10</v>
      </c>
      <c r="E490">
        <v>311</v>
      </c>
    </row>
    <row r="491" spans="1:5" x14ac:dyDescent="0.35">
      <c r="A491" t="s">
        <v>105</v>
      </c>
      <c r="B491" t="s">
        <v>106</v>
      </c>
      <c r="C491" t="s">
        <v>108</v>
      </c>
      <c r="D491" t="s">
        <v>15</v>
      </c>
      <c r="E491">
        <v>11</v>
      </c>
    </row>
    <row r="492" spans="1:5" x14ac:dyDescent="0.35">
      <c r="A492" t="s">
        <v>105</v>
      </c>
      <c r="B492" t="s">
        <v>109</v>
      </c>
      <c r="C492" t="s">
        <v>110</v>
      </c>
      <c r="D492" t="s">
        <v>9</v>
      </c>
      <c r="E492">
        <v>39</v>
      </c>
    </row>
    <row r="493" spans="1:5" x14ac:dyDescent="0.35">
      <c r="A493" t="s">
        <v>105</v>
      </c>
      <c r="B493" t="s">
        <v>109</v>
      </c>
      <c r="C493" t="s">
        <v>110</v>
      </c>
      <c r="D493" t="s">
        <v>10</v>
      </c>
      <c r="E493">
        <v>59</v>
      </c>
    </row>
    <row r="494" spans="1:5" x14ac:dyDescent="0.35">
      <c r="A494" t="s">
        <v>105</v>
      </c>
      <c r="B494" t="s">
        <v>109</v>
      </c>
      <c r="C494" t="s">
        <v>110</v>
      </c>
      <c r="D494" t="s">
        <v>14</v>
      </c>
      <c r="E494">
        <v>5</v>
      </c>
    </row>
    <row r="495" spans="1:5" x14ac:dyDescent="0.35">
      <c r="A495" t="s">
        <v>105</v>
      </c>
      <c r="B495" t="s">
        <v>109</v>
      </c>
      <c r="C495" t="s">
        <v>111</v>
      </c>
      <c r="D495" t="s">
        <v>9</v>
      </c>
      <c r="E495">
        <v>37</v>
      </c>
    </row>
    <row r="496" spans="1:5" x14ac:dyDescent="0.35">
      <c r="A496" t="s">
        <v>105</v>
      </c>
      <c r="B496" t="s">
        <v>109</v>
      </c>
      <c r="C496" t="s">
        <v>111</v>
      </c>
      <c r="D496" t="s">
        <v>10</v>
      </c>
      <c r="E496">
        <v>231</v>
      </c>
    </row>
    <row r="497" spans="1:5" x14ac:dyDescent="0.35">
      <c r="A497" t="s">
        <v>105</v>
      </c>
      <c r="B497" t="s">
        <v>109</v>
      </c>
      <c r="C497" t="s">
        <v>111</v>
      </c>
      <c r="D497" t="s">
        <v>14</v>
      </c>
      <c r="E497">
        <v>254</v>
      </c>
    </row>
    <row r="498" spans="1:5" x14ac:dyDescent="0.35">
      <c r="A498" t="s">
        <v>105</v>
      </c>
      <c r="B498" t="s">
        <v>109</v>
      </c>
      <c r="C498" t="s">
        <v>112</v>
      </c>
      <c r="D498" t="s">
        <v>9</v>
      </c>
      <c r="E498">
        <v>87</v>
      </c>
    </row>
    <row r="499" spans="1:5" x14ac:dyDescent="0.35">
      <c r="A499" t="s">
        <v>105</v>
      </c>
      <c r="B499" t="s">
        <v>109</v>
      </c>
      <c r="C499" t="s">
        <v>112</v>
      </c>
      <c r="D499" t="s">
        <v>10</v>
      </c>
      <c r="E499">
        <v>77</v>
      </c>
    </row>
    <row r="500" spans="1:5" x14ac:dyDescent="0.35">
      <c r="A500" t="s">
        <v>105</v>
      </c>
      <c r="B500" t="s">
        <v>109</v>
      </c>
      <c r="C500" t="s">
        <v>112</v>
      </c>
      <c r="D500" t="s">
        <v>14</v>
      </c>
      <c r="E500">
        <v>4</v>
      </c>
    </row>
    <row r="501" spans="1:5" x14ac:dyDescent="0.35">
      <c r="A501" t="s">
        <v>105</v>
      </c>
      <c r="B501" t="s">
        <v>109</v>
      </c>
      <c r="C501" t="s">
        <v>113</v>
      </c>
      <c r="D501" t="s">
        <v>17</v>
      </c>
      <c r="E501">
        <v>21</v>
      </c>
    </row>
    <row r="502" spans="1:5" x14ac:dyDescent="0.35">
      <c r="A502" t="s">
        <v>105</v>
      </c>
      <c r="B502" t="s">
        <v>109</v>
      </c>
      <c r="C502" t="s">
        <v>113</v>
      </c>
      <c r="D502" t="s">
        <v>9</v>
      </c>
      <c r="E502">
        <v>126</v>
      </c>
    </row>
    <row r="503" spans="1:5" x14ac:dyDescent="0.35">
      <c r="A503" t="s">
        <v>105</v>
      </c>
      <c r="B503" t="s">
        <v>109</v>
      </c>
      <c r="C503" t="s">
        <v>113</v>
      </c>
      <c r="D503" t="s">
        <v>19</v>
      </c>
      <c r="E503">
        <v>1</v>
      </c>
    </row>
    <row r="504" spans="1:5" x14ac:dyDescent="0.35">
      <c r="A504" t="s">
        <v>105</v>
      </c>
      <c r="B504" t="s">
        <v>109</v>
      </c>
      <c r="C504" t="s">
        <v>113</v>
      </c>
      <c r="D504" t="s">
        <v>10</v>
      </c>
      <c r="E504">
        <v>241</v>
      </c>
    </row>
    <row r="505" spans="1:5" x14ac:dyDescent="0.35">
      <c r="A505" t="s">
        <v>105</v>
      </c>
      <c r="B505" t="s">
        <v>109</v>
      </c>
      <c r="C505" t="s">
        <v>113</v>
      </c>
      <c r="D505" t="s">
        <v>20</v>
      </c>
      <c r="E505">
        <v>77</v>
      </c>
    </row>
    <row r="506" spans="1:5" x14ac:dyDescent="0.35">
      <c r="A506" t="s">
        <v>105</v>
      </c>
      <c r="B506" t="s">
        <v>109</v>
      </c>
      <c r="C506" t="s">
        <v>113</v>
      </c>
      <c r="D506" t="s">
        <v>12</v>
      </c>
      <c r="E506">
        <v>1</v>
      </c>
    </row>
    <row r="507" spans="1:5" x14ac:dyDescent="0.35">
      <c r="A507" t="s">
        <v>105</v>
      </c>
      <c r="B507" t="s">
        <v>109</v>
      </c>
      <c r="C507" t="s">
        <v>113</v>
      </c>
      <c r="D507" t="s">
        <v>13</v>
      </c>
      <c r="E507">
        <v>6</v>
      </c>
    </row>
    <row r="508" spans="1:5" x14ac:dyDescent="0.35">
      <c r="A508" t="s">
        <v>105</v>
      </c>
      <c r="B508" t="s">
        <v>109</v>
      </c>
      <c r="C508" t="s">
        <v>113</v>
      </c>
      <c r="D508" t="s">
        <v>14</v>
      </c>
      <c r="E508">
        <v>45</v>
      </c>
    </row>
    <row r="509" spans="1:5" x14ac:dyDescent="0.35">
      <c r="A509" t="s">
        <v>105</v>
      </c>
      <c r="B509" t="s">
        <v>109</v>
      </c>
      <c r="C509" t="s">
        <v>113</v>
      </c>
      <c r="D509" t="s">
        <v>15</v>
      </c>
      <c r="E509">
        <v>7</v>
      </c>
    </row>
    <row r="510" spans="1:5" x14ac:dyDescent="0.35">
      <c r="A510" t="s">
        <v>105</v>
      </c>
      <c r="B510" t="s">
        <v>109</v>
      </c>
      <c r="C510" t="s">
        <v>114</v>
      </c>
      <c r="D510" t="s">
        <v>9</v>
      </c>
      <c r="E510">
        <v>107</v>
      </c>
    </row>
    <row r="511" spans="1:5" x14ac:dyDescent="0.35">
      <c r="A511" t="s">
        <v>105</v>
      </c>
      <c r="B511" t="s">
        <v>109</v>
      </c>
      <c r="C511" t="s">
        <v>114</v>
      </c>
      <c r="D511" t="s">
        <v>10</v>
      </c>
      <c r="E511">
        <v>222</v>
      </c>
    </row>
    <row r="512" spans="1:5" x14ac:dyDescent="0.35">
      <c r="A512" t="s">
        <v>105</v>
      </c>
      <c r="B512" t="s">
        <v>109</v>
      </c>
      <c r="C512" t="s">
        <v>114</v>
      </c>
      <c r="D512" t="s">
        <v>12</v>
      </c>
      <c r="E512">
        <v>656</v>
      </c>
    </row>
    <row r="513" spans="1:5" x14ac:dyDescent="0.35">
      <c r="A513" t="s">
        <v>105</v>
      </c>
      <c r="B513" t="s">
        <v>109</v>
      </c>
      <c r="C513" t="s">
        <v>114</v>
      </c>
      <c r="D513" t="s">
        <v>14</v>
      </c>
      <c r="E513">
        <v>12</v>
      </c>
    </row>
    <row r="514" spans="1:5" x14ac:dyDescent="0.35">
      <c r="A514" t="s">
        <v>105</v>
      </c>
      <c r="B514" t="s">
        <v>109</v>
      </c>
      <c r="C514" t="s">
        <v>114</v>
      </c>
      <c r="D514" t="s">
        <v>15</v>
      </c>
      <c r="E514">
        <v>7</v>
      </c>
    </row>
    <row r="515" spans="1:5" x14ac:dyDescent="0.35">
      <c r="A515" t="s">
        <v>105</v>
      </c>
      <c r="B515" t="s">
        <v>109</v>
      </c>
      <c r="C515" t="s">
        <v>115</v>
      </c>
      <c r="D515" t="s">
        <v>9</v>
      </c>
      <c r="E515">
        <v>20</v>
      </c>
    </row>
    <row r="516" spans="1:5" x14ac:dyDescent="0.35">
      <c r="A516" t="s">
        <v>105</v>
      </c>
      <c r="B516" t="s">
        <v>109</v>
      </c>
      <c r="C516" t="s">
        <v>115</v>
      </c>
      <c r="D516" t="s">
        <v>10</v>
      </c>
      <c r="E516">
        <v>28</v>
      </c>
    </row>
    <row r="517" spans="1:5" x14ac:dyDescent="0.35">
      <c r="A517" t="s">
        <v>105</v>
      </c>
      <c r="B517" t="s">
        <v>109</v>
      </c>
      <c r="C517" t="s">
        <v>115</v>
      </c>
      <c r="D517" t="s">
        <v>14</v>
      </c>
      <c r="E517">
        <v>17</v>
      </c>
    </row>
    <row r="518" spans="1:5" x14ac:dyDescent="0.35">
      <c r="A518" t="s">
        <v>105</v>
      </c>
      <c r="B518" t="s">
        <v>109</v>
      </c>
      <c r="C518" t="s">
        <v>116</v>
      </c>
      <c r="D518" t="s">
        <v>17</v>
      </c>
      <c r="E518">
        <v>1</v>
      </c>
    </row>
    <row r="519" spans="1:5" x14ac:dyDescent="0.35">
      <c r="A519" t="s">
        <v>105</v>
      </c>
      <c r="B519" t="s">
        <v>109</v>
      </c>
      <c r="C519" t="s">
        <v>116</v>
      </c>
      <c r="D519" t="s">
        <v>9</v>
      </c>
      <c r="E519">
        <v>86</v>
      </c>
    </row>
    <row r="520" spans="1:5" x14ac:dyDescent="0.35">
      <c r="A520" t="s">
        <v>105</v>
      </c>
      <c r="B520" t="s">
        <v>109</v>
      </c>
      <c r="C520" t="s">
        <v>116</v>
      </c>
      <c r="D520" t="s">
        <v>19</v>
      </c>
      <c r="E520">
        <v>1</v>
      </c>
    </row>
    <row r="521" spans="1:5" x14ac:dyDescent="0.35">
      <c r="A521" t="s">
        <v>105</v>
      </c>
      <c r="B521" t="s">
        <v>109</v>
      </c>
      <c r="C521" t="s">
        <v>116</v>
      </c>
      <c r="D521" t="s">
        <v>10</v>
      </c>
      <c r="E521">
        <v>69</v>
      </c>
    </row>
    <row r="522" spans="1:5" x14ac:dyDescent="0.35">
      <c r="A522" t="s">
        <v>105</v>
      </c>
      <c r="B522" t="s">
        <v>109</v>
      </c>
      <c r="C522" t="s">
        <v>116</v>
      </c>
      <c r="D522" t="s">
        <v>12</v>
      </c>
      <c r="E522">
        <v>2</v>
      </c>
    </row>
    <row r="523" spans="1:5" x14ac:dyDescent="0.35">
      <c r="A523" t="s">
        <v>105</v>
      </c>
      <c r="B523" t="s">
        <v>109</v>
      </c>
      <c r="C523" t="s">
        <v>116</v>
      </c>
      <c r="D523" t="s">
        <v>14</v>
      </c>
      <c r="E523">
        <v>28</v>
      </c>
    </row>
    <row r="524" spans="1:5" x14ac:dyDescent="0.35">
      <c r="A524" t="s">
        <v>105</v>
      </c>
      <c r="B524" t="s">
        <v>109</v>
      </c>
      <c r="C524" t="s">
        <v>116</v>
      </c>
      <c r="D524" t="s">
        <v>15</v>
      </c>
      <c r="E524">
        <v>2</v>
      </c>
    </row>
    <row r="525" spans="1:5" x14ac:dyDescent="0.35">
      <c r="A525" t="s">
        <v>105</v>
      </c>
      <c r="B525" t="s">
        <v>109</v>
      </c>
      <c r="C525" t="s">
        <v>117</v>
      </c>
      <c r="D525" t="s">
        <v>9</v>
      </c>
      <c r="E525">
        <v>171</v>
      </c>
    </row>
    <row r="526" spans="1:5" x14ac:dyDescent="0.35">
      <c r="A526" t="s">
        <v>105</v>
      </c>
      <c r="B526" t="s">
        <v>109</v>
      </c>
      <c r="C526" t="s">
        <v>117</v>
      </c>
      <c r="D526" t="s">
        <v>19</v>
      </c>
      <c r="E526">
        <v>1</v>
      </c>
    </row>
    <row r="527" spans="1:5" x14ac:dyDescent="0.35">
      <c r="A527" t="s">
        <v>105</v>
      </c>
      <c r="B527" t="s">
        <v>109</v>
      </c>
      <c r="C527" t="s">
        <v>117</v>
      </c>
      <c r="D527" t="s">
        <v>10</v>
      </c>
      <c r="E527">
        <v>381</v>
      </c>
    </row>
    <row r="528" spans="1:5" x14ac:dyDescent="0.35">
      <c r="A528" t="s">
        <v>105</v>
      </c>
      <c r="B528" t="s">
        <v>109</v>
      </c>
      <c r="C528" t="s">
        <v>117</v>
      </c>
      <c r="D528" t="s">
        <v>14</v>
      </c>
      <c r="E528">
        <v>15</v>
      </c>
    </row>
    <row r="529" spans="1:5" x14ac:dyDescent="0.35">
      <c r="A529" t="s">
        <v>105</v>
      </c>
      <c r="B529" t="s">
        <v>109</v>
      </c>
      <c r="C529" t="s">
        <v>118</v>
      </c>
      <c r="D529" t="s">
        <v>9</v>
      </c>
      <c r="E529">
        <v>605</v>
      </c>
    </row>
    <row r="530" spans="1:5" x14ac:dyDescent="0.35">
      <c r="A530" t="s">
        <v>105</v>
      </c>
      <c r="B530" t="s">
        <v>109</v>
      </c>
      <c r="C530" t="s">
        <v>118</v>
      </c>
      <c r="D530" t="s">
        <v>19</v>
      </c>
      <c r="E530">
        <v>4</v>
      </c>
    </row>
    <row r="531" spans="1:5" x14ac:dyDescent="0.35">
      <c r="A531" t="s">
        <v>105</v>
      </c>
      <c r="B531" t="s">
        <v>109</v>
      </c>
      <c r="C531" t="s">
        <v>118</v>
      </c>
      <c r="D531" t="s">
        <v>10</v>
      </c>
      <c r="E531">
        <v>695</v>
      </c>
    </row>
    <row r="532" spans="1:5" x14ac:dyDescent="0.35">
      <c r="A532" t="s">
        <v>105</v>
      </c>
      <c r="B532" t="s">
        <v>109</v>
      </c>
      <c r="C532" t="s">
        <v>118</v>
      </c>
      <c r="D532" t="s">
        <v>20</v>
      </c>
      <c r="E532">
        <v>1</v>
      </c>
    </row>
    <row r="533" spans="1:5" x14ac:dyDescent="0.35">
      <c r="A533" t="s">
        <v>105</v>
      </c>
      <c r="B533" t="s">
        <v>109</v>
      </c>
      <c r="C533" t="s">
        <v>118</v>
      </c>
      <c r="D533" t="s">
        <v>12</v>
      </c>
      <c r="E533">
        <v>101</v>
      </c>
    </row>
    <row r="534" spans="1:5" x14ac:dyDescent="0.35">
      <c r="A534" t="s">
        <v>105</v>
      </c>
      <c r="B534" t="s">
        <v>109</v>
      </c>
      <c r="C534" t="s">
        <v>118</v>
      </c>
      <c r="D534" t="s">
        <v>14</v>
      </c>
      <c r="E534">
        <v>146</v>
      </c>
    </row>
    <row r="535" spans="1:5" x14ac:dyDescent="0.35">
      <c r="A535" t="s">
        <v>105</v>
      </c>
      <c r="B535" t="s">
        <v>109</v>
      </c>
      <c r="C535" t="s">
        <v>119</v>
      </c>
      <c r="D535" t="s">
        <v>17</v>
      </c>
      <c r="E535">
        <v>1</v>
      </c>
    </row>
    <row r="536" spans="1:5" x14ac:dyDescent="0.35">
      <c r="A536" t="s">
        <v>105</v>
      </c>
      <c r="B536" t="s">
        <v>109</v>
      </c>
      <c r="C536" t="s">
        <v>119</v>
      </c>
      <c r="D536" t="s">
        <v>9</v>
      </c>
      <c r="E536">
        <v>30</v>
      </c>
    </row>
    <row r="537" spans="1:5" x14ac:dyDescent="0.35">
      <c r="A537" t="s">
        <v>105</v>
      </c>
      <c r="B537" t="s">
        <v>109</v>
      </c>
      <c r="C537" t="s">
        <v>119</v>
      </c>
      <c r="D537" t="s">
        <v>10</v>
      </c>
      <c r="E537">
        <v>40</v>
      </c>
    </row>
    <row r="538" spans="1:5" x14ac:dyDescent="0.35">
      <c r="A538" t="s">
        <v>105</v>
      </c>
      <c r="B538" t="s">
        <v>109</v>
      </c>
      <c r="C538" t="s">
        <v>119</v>
      </c>
      <c r="D538" t="s">
        <v>14</v>
      </c>
      <c r="E538">
        <v>6</v>
      </c>
    </row>
    <row r="539" spans="1:5" x14ac:dyDescent="0.35">
      <c r="A539" t="s">
        <v>105</v>
      </c>
      <c r="B539" t="s">
        <v>120</v>
      </c>
      <c r="C539" t="s">
        <v>121</v>
      </c>
      <c r="D539" t="s">
        <v>9</v>
      </c>
      <c r="E539">
        <v>378</v>
      </c>
    </row>
    <row r="540" spans="1:5" x14ac:dyDescent="0.35">
      <c r="A540" t="s">
        <v>105</v>
      </c>
      <c r="B540" t="s">
        <v>120</v>
      </c>
      <c r="C540" t="s">
        <v>121</v>
      </c>
      <c r="D540" t="s">
        <v>10</v>
      </c>
      <c r="E540">
        <v>224</v>
      </c>
    </row>
    <row r="541" spans="1:5" x14ac:dyDescent="0.35">
      <c r="A541" t="s">
        <v>105</v>
      </c>
      <c r="B541" t="s">
        <v>120</v>
      </c>
      <c r="C541" t="s">
        <v>121</v>
      </c>
      <c r="D541" t="s">
        <v>12</v>
      </c>
      <c r="E541">
        <v>616</v>
      </c>
    </row>
    <row r="542" spans="1:5" x14ac:dyDescent="0.35">
      <c r="A542" t="s">
        <v>105</v>
      </c>
      <c r="B542" t="s">
        <v>120</v>
      </c>
      <c r="C542" t="s">
        <v>121</v>
      </c>
      <c r="D542" t="s">
        <v>13</v>
      </c>
      <c r="E542">
        <v>28</v>
      </c>
    </row>
    <row r="543" spans="1:5" x14ac:dyDescent="0.35">
      <c r="A543" t="s">
        <v>105</v>
      </c>
      <c r="B543" t="s">
        <v>120</v>
      </c>
      <c r="C543" t="s">
        <v>121</v>
      </c>
      <c r="D543" t="s">
        <v>14</v>
      </c>
      <c r="E543">
        <v>55</v>
      </c>
    </row>
    <row r="544" spans="1:5" x14ac:dyDescent="0.35">
      <c r="A544" t="s">
        <v>105</v>
      </c>
      <c r="B544" t="s">
        <v>120</v>
      </c>
      <c r="C544" t="s">
        <v>122</v>
      </c>
      <c r="D544" t="s">
        <v>9</v>
      </c>
      <c r="E544">
        <v>311</v>
      </c>
    </row>
    <row r="545" spans="1:5" x14ac:dyDescent="0.35">
      <c r="A545" t="s">
        <v>105</v>
      </c>
      <c r="B545" t="s">
        <v>120</v>
      </c>
      <c r="C545" t="s">
        <v>122</v>
      </c>
      <c r="D545" t="s">
        <v>19</v>
      </c>
      <c r="E545">
        <v>1</v>
      </c>
    </row>
    <row r="546" spans="1:5" x14ac:dyDescent="0.35">
      <c r="A546" t="s">
        <v>105</v>
      </c>
      <c r="B546" t="s">
        <v>120</v>
      </c>
      <c r="C546" t="s">
        <v>122</v>
      </c>
      <c r="D546" t="s">
        <v>10</v>
      </c>
      <c r="E546">
        <v>308</v>
      </c>
    </row>
    <row r="547" spans="1:5" x14ac:dyDescent="0.35">
      <c r="A547" t="s">
        <v>105</v>
      </c>
      <c r="B547" t="s">
        <v>120</v>
      </c>
      <c r="C547" t="s">
        <v>122</v>
      </c>
      <c r="D547" t="s">
        <v>12</v>
      </c>
      <c r="E547">
        <v>1172</v>
      </c>
    </row>
    <row r="548" spans="1:5" x14ac:dyDescent="0.35">
      <c r="A548" t="s">
        <v>105</v>
      </c>
      <c r="B548" t="s">
        <v>120</v>
      </c>
      <c r="C548" t="s">
        <v>122</v>
      </c>
      <c r="D548" t="s">
        <v>13</v>
      </c>
      <c r="E548">
        <v>11</v>
      </c>
    </row>
    <row r="549" spans="1:5" x14ac:dyDescent="0.35">
      <c r="A549" t="s">
        <v>105</v>
      </c>
      <c r="B549" t="s">
        <v>120</v>
      </c>
      <c r="C549" t="s">
        <v>122</v>
      </c>
      <c r="D549" t="s">
        <v>14</v>
      </c>
      <c r="E549">
        <v>270</v>
      </c>
    </row>
    <row r="550" spans="1:5" x14ac:dyDescent="0.35">
      <c r="A550" t="s">
        <v>105</v>
      </c>
      <c r="B550" t="s">
        <v>120</v>
      </c>
      <c r="C550" t="s">
        <v>122</v>
      </c>
      <c r="D550" t="s">
        <v>15</v>
      </c>
      <c r="E550">
        <v>32</v>
      </c>
    </row>
    <row r="551" spans="1:5" x14ac:dyDescent="0.35">
      <c r="A551" t="s">
        <v>105</v>
      </c>
      <c r="B551" t="s">
        <v>120</v>
      </c>
      <c r="C551" t="s">
        <v>123</v>
      </c>
      <c r="D551" t="s">
        <v>9</v>
      </c>
      <c r="E551">
        <v>936</v>
      </c>
    </row>
    <row r="552" spans="1:5" x14ac:dyDescent="0.35">
      <c r="A552" t="s">
        <v>105</v>
      </c>
      <c r="B552" t="s">
        <v>120</v>
      </c>
      <c r="C552" t="s">
        <v>123</v>
      </c>
      <c r="D552" t="s">
        <v>19</v>
      </c>
      <c r="E552">
        <v>2</v>
      </c>
    </row>
    <row r="553" spans="1:5" x14ac:dyDescent="0.35">
      <c r="A553" t="s">
        <v>105</v>
      </c>
      <c r="B553" t="s">
        <v>120</v>
      </c>
      <c r="C553" t="s">
        <v>123</v>
      </c>
      <c r="D553" t="s">
        <v>10</v>
      </c>
      <c r="E553">
        <v>1669</v>
      </c>
    </row>
    <row r="554" spans="1:5" x14ac:dyDescent="0.35">
      <c r="A554" t="s">
        <v>105</v>
      </c>
      <c r="B554" t="s">
        <v>120</v>
      </c>
      <c r="C554" t="s">
        <v>123</v>
      </c>
      <c r="D554" t="s">
        <v>20</v>
      </c>
      <c r="E554">
        <v>2</v>
      </c>
    </row>
    <row r="555" spans="1:5" x14ac:dyDescent="0.35">
      <c r="A555" t="s">
        <v>105</v>
      </c>
      <c r="B555" t="s">
        <v>120</v>
      </c>
      <c r="C555" t="s">
        <v>123</v>
      </c>
      <c r="D555" t="s">
        <v>12</v>
      </c>
      <c r="E555">
        <v>389</v>
      </c>
    </row>
    <row r="556" spans="1:5" x14ac:dyDescent="0.35">
      <c r="A556" t="s">
        <v>105</v>
      </c>
      <c r="B556" t="s">
        <v>120</v>
      </c>
      <c r="C556" t="s">
        <v>123</v>
      </c>
      <c r="D556" t="s">
        <v>13</v>
      </c>
      <c r="E556">
        <v>48</v>
      </c>
    </row>
    <row r="557" spans="1:5" x14ac:dyDescent="0.35">
      <c r="A557" t="s">
        <v>105</v>
      </c>
      <c r="B557" t="s">
        <v>120</v>
      </c>
      <c r="C557" t="s">
        <v>123</v>
      </c>
      <c r="D557" t="s">
        <v>14</v>
      </c>
      <c r="E557">
        <v>322</v>
      </c>
    </row>
    <row r="558" spans="1:5" x14ac:dyDescent="0.35">
      <c r="A558" t="s">
        <v>105</v>
      </c>
      <c r="B558" t="s">
        <v>120</v>
      </c>
      <c r="C558" t="s">
        <v>123</v>
      </c>
      <c r="D558" t="s">
        <v>15</v>
      </c>
      <c r="E558">
        <v>96</v>
      </c>
    </row>
    <row r="559" spans="1:5" x14ac:dyDescent="0.35">
      <c r="A559" t="s">
        <v>105</v>
      </c>
      <c r="B559" t="s">
        <v>124</v>
      </c>
      <c r="C559" t="s">
        <v>125</v>
      </c>
      <c r="D559" t="s">
        <v>9</v>
      </c>
      <c r="E559">
        <v>44</v>
      </c>
    </row>
    <row r="560" spans="1:5" x14ac:dyDescent="0.35">
      <c r="A560" t="s">
        <v>105</v>
      </c>
      <c r="B560" t="s">
        <v>124</v>
      </c>
      <c r="C560" t="s">
        <v>125</v>
      </c>
      <c r="D560" t="s">
        <v>10</v>
      </c>
      <c r="E560">
        <v>711</v>
      </c>
    </row>
    <row r="561" spans="1:5" x14ac:dyDescent="0.35">
      <c r="A561" t="s">
        <v>105</v>
      </c>
      <c r="B561" t="s">
        <v>124</v>
      </c>
      <c r="C561" t="s">
        <v>125</v>
      </c>
      <c r="D561" t="s">
        <v>14</v>
      </c>
      <c r="E561">
        <v>53</v>
      </c>
    </row>
    <row r="562" spans="1:5" x14ac:dyDescent="0.35">
      <c r="A562" t="s">
        <v>105</v>
      </c>
      <c r="B562" t="s">
        <v>126</v>
      </c>
      <c r="C562" t="s">
        <v>127</v>
      </c>
      <c r="D562" t="s">
        <v>9</v>
      </c>
      <c r="E562">
        <v>87</v>
      </c>
    </row>
    <row r="563" spans="1:5" x14ac:dyDescent="0.35">
      <c r="A563" t="s">
        <v>105</v>
      </c>
      <c r="B563" t="s">
        <v>126</v>
      </c>
      <c r="C563" t="s">
        <v>127</v>
      </c>
      <c r="D563" t="s">
        <v>10</v>
      </c>
      <c r="E563">
        <v>65</v>
      </c>
    </row>
    <row r="564" spans="1:5" x14ac:dyDescent="0.35">
      <c r="A564" t="s">
        <v>105</v>
      </c>
      <c r="B564" t="s">
        <v>126</v>
      </c>
      <c r="C564" t="s">
        <v>128</v>
      </c>
      <c r="D564" t="s">
        <v>17</v>
      </c>
      <c r="E564">
        <v>2</v>
      </c>
    </row>
    <row r="565" spans="1:5" x14ac:dyDescent="0.35">
      <c r="A565" t="s">
        <v>105</v>
      </c>
      <c r="B565" t="s">
        <v>126</v>
      </c>
      <c r="C565" t="s">
        <v>128</v>
      </c>
      <c r="D565" t="s">
        <v>9</v>
      </c>
      <c r="E565">
        <v>438</v>
      </c>
    </row>
    <row r="566" spans="1:5" x14ac:dyDescent="0.35">
      <c r="A566" t="s">
        <v>105</v>
      </c>
      <c r="B566" t="s">
        <v>126</v>
      </c>
      <c r="C566" t="s">
        <v>128</v>
      </c>
      <c r="D566" t="s">
        <v>10</v>
      </c>
      <c r="E566">
        <v>481</v>
      </c>
    </row>
    <row r="567" spans="1:5" x14ac:dyDescent="0.35">
      <c r="A567" t="s">
        <v>105</v>
      </c>
      <c r="B567" t="s">
        <v>126</v>
      </c>
      <c r="C567" t="s">
        <v>128</v>
      </c>
      <c r="D567" t="s">
        <v>13</v>
      </c>
      <c r="E567">
        <v>1</v>
      </c>
    </row>
    <row r="568" spans="1:5" x14ac:dyDescent="0.35">
      <c r="A568" t="s">
        <v>105</v>
      </c>
      <c r="B568" t="s">
        <v>126</v>
      </c>
      <c r="C568" t="s">
        <v>128</v>
      </c>
      <c r="D568" t="s">
        <v>14</v>
      </c>
      <c r="E568">
        <v>10</v>
      </c>
    </row>
    <row r="569" spans="1:5" x14ac:dyDescent="0.35">
      <c r="A569" t="s">
        <v>105</v>
      </c>
      <c r="B569" t="s">
        <v>126</v>
      </c>
      <c r="C569" t="s">
        <v>128</v>
      </c>
      <c r="D569" t="s">
        <v>15</v>
      </c>
      <c r="E569">
        <v>4</v>
      </c>
    </row>
    <row r="570" spans="1:5" x14ac:dyDescent="0.35">
      <c r="A570" t="s">
        <v>105</v>
      </c>
      <c r="B570" t="s">
        <v>126</v>
      </c>
      <c r="C570" t="s">
        <v>129</v>
      </c>
      <c r="D570" t="s">
        <v>8</v>
      </c>
      <c r="E570">
        <v>1</v>
      </c>
    </row>
    <row r="571" spans="1:5" x14ac:dyDescent="0.35">
      <c r="A571" t="s">
        <v>105</v>
      </c>
      <c r="B571" t="s">
        <v>126</v>
      </c>
      <c r="C571" t="s">
        <v>129</v>
      </c>
      <c r="D571" t="s">
        <v>9</v>
      </c>
      <c r="E571">
        <v>39</v>
      </c>
    </row>
    <row r="572" spans="1:5" x14ac:dyDescent="0.35">
      <c r="A572" t="s">
        <v>105</v>
      </c>
      <c r="B572" t="s">
        <v>126</v>
      </c>
      <c r="C572" t="s">
        <v>129</v>
      </c>
      <c r="D572" t="s">
        <v>10</v>
      </c>
      <c r="E572">
        <v>33</v>
      </c>
    </row>
    <row r="573" spans="1:5" x14ac:dyDescent="0.35">
      <c r="A573" t="s">
        <v>105</v>
      </c>
      <c r="B573" t="s">
        <v>126</v>
      </c>
      <c r="C573" t="s">
        <v>129</v>
      </c>
      <c r="D573" t="s">
        <v>14</v>
      </c>
      <c r="E573">
        <v>6</v>
      </c>
    </row>
    <row r="574" spans="1:5" x14ac:dyDescent="0.35">
      <c r="A574" t="s">
        <v>105</v>
      </c>
      <c r="B574" t="s">
        <v>126</v>
      </c>
      <c r="C574" t="s">
        <v>129</v>
      </c>
      <c r="D574" t="s">
        <v>15</v>
      </c>
      <c r="E57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0"/>
  <sheetViews>
    <sheetView zoomScale="40" workbookViewId="0">
      <selection activeCell="F44" sqref="F44"/>
    </sheetView>
  </sheetViews>
  <sheetFormatPr defaultRowHeight="14.5" x14ac:dyDescent="0.35"/>
  <cols>
    <col min="1" max="1" width="18.36328125" customWidth="1"/>
    <col min="2" max="2" width="26" customWidth="1"/>
    <col min="3" max="3" width="25" customWidth="1"/>
    <col min="4" max="4" width="37.6328125" customWidth="1"/>
    <col min="5" max="5" width="25.6328125" customWidth="1"/>
  </cols>
  <sheetData>
    <row r="1" spans="1:4" x14ac:dyDescent="0.35">
      <c r="A1" t="s">
        <v>136</v>
      </c>
      <c r="B1" t="s">
        <v>133</v>
      </c>
      <c r="C1" t="s">
        <v>134</v>
      </c>
      <c r="D1" t="s">
        <v>137</v>
      </c>
    </row>
    <row r="2" spans="1:4" x14ac:dyDescent="0.35">
      <c r="A2" t="s">
        <v>7</v>
      </c>
      <c r="B2">
        <f xml:space="preserve"> SUMIFS(Sheet2!E:E,Sheet2!D:D, "OCCUPIED",Sheet2!C:C, A2)</f>
        <v>1610</v>
      </c>
      <c r="C2">
        <f xml:space="preserve"> SUMIFS(Sheet2!E:E,Sheet2!D:D, "LOCKED UP",Sheet2!C:C, A2)</f>
        <v>1370</v>
      </c>
      <c r="D2" t="b">
        <f>B2&lt;C2</f>
        <v>0</v>
      </c>
    </row>
    <row r="3" spans="1:4" x14ac:dyDescent="0.35">
      <c r="A3" t="s">
        <v>16</v>
      </c>
      <c r="B3">
        <f xml:space="preserve"> SUMIFS(Sheet2!E:E,Sheet2!D:D, "OCCUPIED",Sheet2!C:C, A3)</f>
        <v>973</v>
      </c>
      <c r="C3">
        <f xml:space="preserve"> SUMIFS(Sheet2!E:E,Sheet2!D:D, "LOCKED UP",Sheet2!C:C, A3)</f>
        <v>1249</v>
      </c>
      <c r="D3" t="b">
        <f t="shared" ref="D3:D66" si="0">B3&lt;C3</f>
        <v>1</v>
      </c>
    </row>
    <row r="4" spans="1:4" x14ac:dyDescent="0.35">
      <c r="A4" t="s">
        <v>18</v>
      </c>
      <c r="B4">
        <f xml:space="preserve"> SUMIFS(Sheet2!E:E,Sheet2!D:D, "OCCUPIED",Sheet2!C:C, A4)</f>
        <v>1373</v>
      </c>
      <c r="C4">
        <f xml:space="preserve"> SUMIFS(Sheet2!E:E,Sheet2!D:D, "LOCKED UP",Sheet2!C:C, A4)</f>
        <v>1331</v>
      </c>
      <c r="D4" t="b">
        <f t="shared" si="0"/>
        <v>0</v>
      </c>
    </row>
    <row r="5" spans="1:4" x14ac:dyDescent="0.35">
      <c r="A5" t="s">
        <v>22</v>
      </c>
      <c r="B5">
        <f xml:space="preserve"> SUMIFS(Sheet2!E:E,Sheet2!D:D, "OCCUPIED",Sheet2!C:C, A5)</f>
        <v>554</v>
      </c>
      <c r="C5">
        <f xml:space="preserve"> SUMIFS(Sheet2!E:E,Sheet2!D:D, "LOCKED UP",Sheet2!C:C, A5)</f>
        <v>87</v>
      </c>
      <c r="D5" t="b">
        <f t="shared" si="0"/>
        <v>0</v>
      </c>
    </row>
    <row r="6" spans="1:4" x14ac:dyDescent="0.35">
      <c r="A6" t="s">
        <v>23</v>
      </c>
      <c r="B6">
        <f xml:space="preserve"> SUMIFS(Sheet2!E:E,Sheet2!D:D, "OCCUPIED",Sheet2!C:C, A6)</f>
        <v>522</v>
      </c>
      <c r="C6">
        <f xml:space="preserve"> SUMIFS(Sheet2!E:E,Sheet2!D:D, "LOCKED UP",Sheet2!C:C, A6)</f>
        <v>593</v>
      </c>
      <c r="D6" t="b">
        <f t="shared" si="0"/>
        <v>1</v>
      </c>
    </row>
    <row r="7" spans="1:4" x14ac:dyDescent="0.35">
      <c r="A7" t="s">
        <v>25</v>
      </c>
      <c r="B7">
        <f xml:space="preserve"> SUMIFS(Sheet2!E:E,Sheet2!D:D, "OCCUPIED",Sheet2!C:C, A7)</f>
        <v>564</v>
      </c>
      <c r="C7">
        <f xml:space="preserve"> SUMIFS(Sheet2!E:E,Sheet2!D:D, "LOCKED UP",Sheet2!C:C, A7)</f>
        <v>467</v>
      </c>
      <c r="D7" t="b">
        <f t="shared" si="0"/>
        <v>0</v>
      </c>
    </row>
    <row r="8" spans="1:4" x14ac:dyDescent="0.35">
      <c r="A8" t="s">
        <v>26</v>
      </c>
      <c r="B8">
        <f xml:space="preserve"> SUMIFS(Sheet2!E:E,Sheet2!D:D, "OCCUPIED",Sheet2!C:C, A8)</f>
        <v>206</v>
      </c>
      <c r="C8">
        <f xml:space="preserve"> SUMIFS(Sheet2!E:E,Sheet2!D:D, "LOCKED UP",Sheet2!C:C, A8)</f>
        <v>137</v>
      </c>
      <c r="D8" t="b">
        <f t="shared" si="0"/>
        <v>0</v>
      </c>
    </row>
    <row r="9" spans="1:4" x14ac:dyDescent="0.35">
      <c r="A9" t="s">
        <v>29</v>
      </c>
      <c r="B9">
        <f xml:space="preserve"> SUMIFS(Sheet2!E:E,Sheet2!D:D, "OCCUPIED",Sheet2!C:C, A9)</f>
        <v>1878</v>
      </c>
      <c r="C9">
        <f xml:space="preserve"> SUMIFS(Sheet2!E:E,Sheet2!D:D, "LOCKED UP",Sheet2!C:C, A9)</f>
        <v>982</v>
      </c>
      <c r="D9" t="b">
        <f t="shared" si="0"/>
        <v>0</v>
      </c>
    </row>
    <row r="10" spans="1:4" x14ac:dyDescent="0.35">
      <c r="A10" t="s">
        <v>30</v>
      </c>
      <c r="B10">
        <f xml:space="preserve"> SUMIFS(Sheet2!E:E,Sheet2!D:D, "OCCUPIED",Sheet2!C:C, A10)</f>
        <v>1550</v>
      </c>
      <c r="C10">
        <f xml:space="preserve"> SUMIFS(Sheet2!E:E,Sheet2!D:D, "LOCKED UP",Sheet2!C:C, A10)</f>
        <v>210</v>
      </c>
      <c r="D10" t="b">
        <f t="shared" si="0"/>
        <v>0</v>
      </c>
    </row>
    <row r="11" spans="1:4" x14ac:dyDescent="0.35">
      <c r="A11" t="s">
        <v>32</v>
      </c>
      <c r="B11">
        <f xml:space="preserve"> SUMIFS(Sheet2!E:E,Sheet2!D:D, "OCCUPIED",Sheet2!C:C, A11)</f>
        <v>1841</v>
      </c>
      <c r="C11">
        <f xml:space="preserve"> SUMIFS(Sheet2!E:E,Sheet2!D:D, "LOCKED UP",Sheet2!C:C, A11)</f>
        <v>1350</v>
      </c>
      <c r="D11" t="b">
        <f t="shared" si="0"/>
        <v>0</v>
      </c>
    </row>
    <row r="12" spans="1:4" x14ac:dyDescent="0.35">
      <c r="A12" t="s">
        <v>34</v>
      </c>
      <c r="B12">
        <f xml:space="preserve"> SUMIFS(Sheet2!E:E,Sheet2!D:D, "OCCUPIED",Sheet2!C:C, A12)</f>
        <v>1066</v>
      </c>
      <c r="C12">
        <f xml:space="preserve"> SUMIFS(Sheet2!E:E,Sheet2!D:D, "LOCKED UP",Sheet2!C:C, A12)</f>
        <v>301</v>
      </c>
      <c r="D12" t="b">
        <f t="shared" si="0"/>
        <v>0</v>
      </c>
    </row>
    <row r="13" spans="1:4" x14ac:dyDescent="0.35">
      <c r="A13" t="s">
        <v>36</v>
      </c>
      <c r="B13">
        <f xml:space="preserve"> SUMIFS(Sheet2!E:E,Sheet2!D:D, "OCCUPIED",Sheet2!C:C, A13)</f>
        <v>458</v>
      </c>
      <c r="C13">
        <f xml:space="preserve"> SUMIFS(Sheet2!E:E,Sheet2!D:D, "LOCKED UP",Sheet2!C:C, A13)</f>
        <v>311</v>
      </c>
      <c r="D13" t="b">
        <f t="shared" si="0"/>
        <v>0</v>
      </c>
    </row>
    <row r="14" spans="1:4" x14ac:dyDescent="0.35">
      <c r="A14" t="s">
        <v>37</v>
      </c>
      <c r="B14">
        <f xml:space="preserve"> SUMIFS(Sheet2!E:E,Sheet2!D:D, "OCCUPIED",Sheet2!C:C, A14)</f>
        <v>2780</v>
      </c>
      <c r="C14">
        <f xml:space="preserve"> SUMIFS(Sheet2!E:E,Sheet2!D:D, "LOCKED UP",Sheet2!C:C, A14)</f>
        <v>1148</v>
      </c>
      <c r="D14" t="b">
        <f t="shared" si="0"/>
        <v>0</v>
      </c>
    </row>
    <row r="15" spans="1:4" x14ac:dyDescent="0.35">
      <c r="A15" t="s">
        <v>38</v>
      </c>
      <c r="B15">
        <f xml:space="preserve"> SUMIFS(Sheet2!E:E,Sheet2!D:D, "OCCUPIED",Sheet2!C:C, A15)</f>
        <v>558</v>
      </c>
      <c r="C15">
        <f xml:space="preserve"> SUMIFS(Sheet2!E:E,Sheet2!D:D, "LOCKED UP",Sheet2!C:C, A15)</f>
        <v>1568</v>
      </c>
      <c r="D15" t="b">
        <f t="shared" si="0"/>
        <v>1</v>
      </c>
    </row>
    <row r="16" spans="1:4" x14ac:dyDescent="0.35">
      <c r="A16" t="s">
        <v>41</v>
      </c>
      <c r="B16">
        <f xml:space="preserve"> SUMIFS(Sheet2!E:E,Sheet2!D:D, "OCCUPIED",Sheet2!C:C, A16)</f>
        <v>1459</v>
      </c>
      <c r="C16">
        <f xml:space="preserve"> SUMIFS(Sheet2!E:E,Sheet2!D:D, "LOCKED UP",Sheet2!C:C, A16)</f>
        <v>1611</v>
      </c>
      <c r="D16" t="b">
        <f t="shared" si="0"/>
        <v>1</v>
      </c>
    </row>
    <row r="17" spans="1:4" x14ac:dyDescent="0.35">
      <c r="A17" t="s">
        <v>43</v>
      </c>
      <c r="B17">
        <f xml:space="preserve"> SUMIFS(Sheet2!E:E,Sheet2!D:D, "OCCUPIED",Sheet2!C:C, A17)</f>
        <v>926</v>
      </c>
      <c r="C17">
        <f xml:space="preserve"> SUMIFS(Sheet2!E:E,Sheet2!D:D, "LOCKED UP",Sheet2!C:C, A17)</f>
        <v>255</v>
      </c>
      <c r="D17" t="b">
        <f t="shared" si="0"/>
        <v>0</v>
      </c>
    </row>
    <row r="18" spans="1:4" x14ac:dyDescent="0.35">
      <c r="A18" t="s">
        <v>44</v>
      </c>
      <c r="B18">
        <f xml:space="preserve"> SUMIFS(Sheet2!E:E,Sheet2!D:D, "OCCUPIED",Sheet2!C:C, A18)</f>
        <v>2633</v>
      </c>
      <c r="C18">
        <f xml:space="preserve"> SUMIFS(Sheet2!E:E,Sheet2!D:D, "LOCKED UP",Sheet2!C:C, A18)</f>
        <v>1375</v>
      </c>
      <c r="D18" t="b">
        <f t="shared" si="0"/>
        <v>0</v>
      </c>
    </row>
    <row r="19" spans="1:4" x14ac:dyDescent="0.35">
      <c r="A19" t="s">
        <v>45</v>
      </c>
      <c r="B19">
        <f xml:space="preserve"> SUMIFS(Sheet2!E:E,Sheet2!D:D, "OCCUPIED",Sheet2!C:C, A19)</f>
        <v>2332</v>
      </c>
      <c r="C19">
        <f xml:space="preserve"> SUMIFS(Sheet2!E:E,Sheet2!D:D, "LOCKED UP",Sheet2!C:C, A19)</f>
        <v>672</v>
      </c>
      <c r="D19" t="b">
        <f t="shared" si="0"/>
        <v>0</v>
      </c>
    </row>
    <row r="20" spans="1:4" x14ac:dyDescent="0.35">
      <c r="A20" t="s">
        <v>47</v>
      </c>
      <c r="B20">
        <f xml:space="preserve"> SUMIFS(Sheet2!E:E,Sheet2!D:D, "OCCUPIED",Sheet2!C:C, A20)</f>
        <v>349</v>
      </c>
      <c r="C20">
        <f xml:space="preserve"> SUMIFS(Sheet2!E:E,Sheet2!D:D, "LOCKED UP",Sheet2!C:C, A20)</f>
        <v>221</v>
      </c>
      <c r="D20" t="b">
        <f t="shared" si="0"/>
        <v>0</v>
      </c>
    </row>
    <row r="21" spans="1:4" x14ac:dyDescent="0.35">
      <c r="A21" t="s">
        <v>49</v>
      </c>
      <c r="B21">
        <f xml:space="preserve"> SUMIFS(Sheet2!E:E,Sheet2!D:D, "OCCUPIED",Sheet2!C:C, A21)</f>
        <v>2908</v>
      </c>
      <c r="C21">
        <f xml:space="preserve"> SUMIFS(Sheet2!E:E,Sheet2!D:D, "LOCKED UP",Sheet2!C:C, A21)</f>
        <v>1006</v>
      </c>
      <c r="D21" t="b">
        <f t="shared" si="0"/>
        <v>0</v>
      </c>
    </row>
    <row r="22" spans="1:4" x14ac:dyDescent="0.35">
      <c r="A22" t="s">
        <v>50</v>
      </c>
      <c r="B22">
        <f xml:space="preserve"> SUMIFS(Sheet2!E:E,Sheet2!D:D, "OCCUPIED",Sheet2!C:C, A22)</f>
        <v>202</v>
      </c>
      <c r="C22">
        <f xml:space="preserve"> SUMIFS(Sheet2!E:E,Sheet2!D:D, "LOCKED UP",Sheet2!C:C, A22)</f>
        <v>49</v>
      </c>
      <c r="D22" t="b">
        <f t="shared" si="0"/>
        <v>0</v>
      </c>
    </row>
    <row r="23" spans="1:4" x14ac:dyDescent="0.35">
      <c r="A23" t="s">
        <v>51</v>
      </c>
      <c r="B23">
        <f xml:space="preserve"> SUMIFS(Sheet2!E:E,Sheet2!D:D, "OCCUPIED",Sheet2!C:C, A23)</f>
        <v>239</v>
      </c>
      <c r="C23">
        <f xml:space="preserve"> SUMIFS(Sheet2!E:E,Sheet2!D:D, "LOCKED UP",Sheet2!C:C, A23)</f>
        <v>53</v>
      </c>
      <c r="D23" t="b">
        <f t="shared" si="0"/>
        <v>0</v>
      </c>
    </row>
    <row r="24" spans="1:4" x14ac:dyDescent="0.35">
      <c r="A24" t="s">
        <v>52</v>
      </c>
      <c r="B24">
        <f xml:space="preserve"> SUMIFS(Sheet2!E:E,Sheet2!D:D, "OCCUPIED",Sheet2!C:C, A24)</f>
        <v>1640</v>
      </c>
      <c r="C24">
        <f xml:space="preserve"> SUMIFS(Sheet2!E:E,Sheet2!D:D, "LOCKED UP",Sheet2!C:C, A24)</f>
        <v>284</v>
      </c>
      <c r="D24" t="b">
        <f t="shared" si="0"/>
        <v>0</v>
      </c>
    </row>
    <row r="25" spans="1:4" x14ac:dyDescent="0.35">
      <c r="A25" t="s">
        <v>54</v>
      </c>
      <c r="B25">
        <f xml:space="preserve"> SUMIFS(Sheet2!E:E,Sheet2!D:D, "OCCUPIED",Sheet2!C:C, A25)</f>
        <v>4938</v>
      </c>
      <c r="C25">
        <f xml:space="preserve"> SUMIFS(Sheet2!E:E,Sheet2!D:D, "LOCKED UP",Sheet2!C:C, A25)</f>
        <v>63</v>
      </c>
      <c r="D25" t="b">
        <f t="shared" si="0"/>
        <v>0</v>
      </c>
    </row>
    <row r="26" spans="1:4" x14ac:dyDescent="0.35">
      <c r="A26" t="s">
        <v>57</v>
      </c>
      <c r="B26">
        <f xml:space="preserve"> SUMIFS(Sheet2!E:E,Sheet2!D:D, "OCCUPIED",Sheet2!C:C, A26)</f>
        <v>3327</v>
      </c>
      <c r="C26">
        <f xml:space="preserve"> SUMIFS(Sheet2!E:E,Sheet2!D:D, "LOCKED UP",Sheet2!C:C, A26)</f>
        <v>2374</v>
      </c>
      <c r="D26" t="b">
        <f t="shared" si="0"/>
        <v>0</v>
      </c>
    </row>
    <row r="27" spans="1:4" x14ac:dyDescent="0.35">
      <c r="A27" t="s">
        <v>58</v>
      </c>
      <c r="B27">
        <f xml:space="preserve"> SUMIFS(Sheet2!E:E,Sheet2!D:D, "OCCUPIED",Sheet2!C:C, A27)</f>
        <v>1377</v>
      </c>
      <c r="C27">
        <f xml:space="preserve"> SUMIFS(Sheet2!E:E,Sheet2!D:D, "LOCKED UP",Sheet2!C:C, A27)</f>
        <v>461</v>
      </c>
      <c r="D27" t="b">
        <f t="shared" si="0"/>
        <v>0</v>
      </c>
    </row>
    <row r="28" spans="1:4" x14ac:dyDescent="0.35">
      <c r="A28" t="s">
        <v>59</v>
      </c>
      <c r="B28">
        <f xml:space="preserve"> SUMIFS(Sheet2!E:E,Sheet2!D:D, "OCCUPIED",Sheet2!C:C, A28)</f>
        <v>93</v>
      </c>
      <c r="C28">
        <f xml:space="preserve"> SUMIFS(Sheet2!E:E,Sheet2!D:D, "LOCKED UP",Sheet2!C:C, A28)</f>
        <v>20</v>
      </c>
      <c r="D28" t="b">
        <f t="shared" si="0"/>
        <v>0</v>
      </c>
    </row>
    <row r="29" spans="1:4" x14ac:dyDescent="0.35">
      <c r="A29" t="s">
        <v>60</v>
      </c>
      <c r="B29">
        <f xml:space="preserve"> SUMIFS(Sheet2!E:E,Sheet2!D:D, "OCCUPIED",Sheet2!C:C, A29)</f>
        <v>2338</v>
      </c>
      <c r="C29">
        <f xml:space="preserve"> SUMIFS(Sheet2!E:E,Sheet2!D:D, "LOCKED UP",Sheet2!C:C, A29)</f>
        <v>1042</v>
      </c>
      <c r="D29" t="b">
        <f t="shared" si="0"/>
        <v>0</v>
      </c>
    </row>
    <row r="30" spans="1:4" x14ac:dyDescent="0.35">
      <c r="A30" t="s">
        <v>61</v>
      </c>
      <c r="B30">
        <f xml:space="preserve"> SUMIFS(Sheet2!E:E,Sheet2!D:D, "OCCUPIED",Sheet2!C:C, A30)</f>
        <v>409</v>
      </c>
      <c r="C30">
        <f xml:space="preserve"> SUMIFS(Sheet2!E:E,Sheet2!D:D, "LOCKED UP",Sheet2!C:C, A30)</f>
        <v>219</v>
      </c>
      <c r="D30" t="b">
        <f t="shared" si="0"/>
        <v>0</v>
      </c>
    </row>
    <row r="31" spans="1:4" x14ac:dyDescent="0.35">
      <c r="A31" t="s">
        <v>62</v>
      </c>
      <c r="B31">
        <f xml:space="preserve"> SUMIFS(Sheet2!E:E,Sheet2!D:D, "OCCUPIED",Sheet2!C:C, A31)</f>
        <v>5919</v>
      </c>
      <c r="C31">
        <f xml:space="preserve"> SUMIFS(Sheet2!E:E,Sheet2!D:D, "LOCKED UP",Sheet2!C:C, A31)</f>
        <v>1611</v>
      </c>
      <c r="D31" t="b">
        <f t="shared" si="0"/>
        <v>0</v>
      </c>
    </row>
    <row r="32" spans="1:4" x14ac:dyDescent="0.35">
      <c r="A32" t="s">
        <v>63</v>
      </c>
      <c r="B32">
        <f xml:space="preserve"> SUMIFS(Sheet2!E:E,Sheet2!D:D, "OCCUPIED",Sheet2!C:C, A32)</f>
        <v>3375</v>
      </c>
      <c r="C32">
        <f xml:space="preserve"> SUMIFS(Sheet2!E:E,Sheet2!D:D, "LOCKED UP",Sheet2!C:C, A32)</f>
        <v>339</v>
      </c>
      <c r="D32" t="b">
        <f t="shared" si="0"/>
        <v>0</v>
      </c>
    </row>
    <row r="33" spans="1:4" x14ac:dyDescent="0.35">
      <c r="A33" t="s">
        <v>65</v>
      </c>
      <c r="B33">
        <f xml:space="preserve"> SUMIFS(Sheet2!E:E,Sheet2!D:D, "OCCUPIED",Sheet2!C:C, A33)</f>
        <v>396</v>
      </c>
      <c r="C33">
        <f xml:space="preserve"> SUMIFS(Sheet2!E:E,Sheet2!D:D, "LOCKED UP",Sheet2!C:C, A33)</f>
        <v>903</v>
      </c>
      <c r="D33" t="b">
        <f t="shared" si="0"/>
        <v>1</v>
      </c>
    </row>
    <row r="34" spans="1:4" x14ac:dyDescent="0.35">
      <c r="A34" t="s">
        <v>66</v>
      </c>
      <c r="B34">
        <f xml:space="preserve"> SUMIFS(Sheet2!E:E,Sheet2!D:D, "OCCUPIED",Sheet2!C:C, A34)</f>
        <v>3451</v>
      </c>
      <c r="C34">
        <f xml:space="preserve"> SUMIFS(Sheet2!E:E,Sheet2!D:D, "LOCKED UP",Sheet2!C:C, A34)</f>
        <v>2780</v>
      </c>
      <c r="D34" t="b">
        <f t="shared" si="0"/>
        <v>0</v>
      </c>
    </row>
    <row r="35" spans="1:4" x14ac:dyDescent="0.35">
      <c r="A35" t="s">
        <v>67</v>
      </c>
      <c r="B35">
        <f xml:space="preserve"> SUMIFS(Sheet2!E:E,Sheet2!D:D, "OCCUPIED",Sheet2!C:C, A35)</f>
        <v>649</v>
      </c>
      <c r="C35">
        <f xml:space="preserve"> SUMIFS(Sheet2!E:E,Sheet2!D:D, "LOCKED UP",Sheet2!C:C, A35)</f>
        <v>494</v>
      </c>
      <c r="D35" t="b">
        <f t="shared" si="0"/>
        <v>0</v>
      </c>
    </row>
    <row r="36" spans="1:4" x14ac:dyDescent="0.35">
      <c r="A36" t="s">
        <v>69</v>
      </c>
      <c r="B36">
        <f xml:space="preserve"> SUMIFS(Sheet2!E:E,Sheet2!D:D, "OCCUPIED",Sheet2!C:C, A36)</f>
        <v>2212</v>
      </c>
      <c r="C36">
        <f xml:space="preserve"> SUMIFS(Sheet2!E:E,Sheet2!D:D, "LOCKED UP",Sheet2!C:C, A36)</f>
        <v>1231</v>
      </c>
      <c r="D36" t="b">
        <f t="shared" si="0"/>
        <v>0</v>
      </c>
    </row>
    <row r="37" spans="1:4" x14ac:dyDescent="0.35">
      <c r="A37" t="s">
        <v>68</v>
      </c>
      <c r="B37">
        <f xml:space="preserve"> SUMIFS(Sheet2!E:E,Sheet2!D:D, "OCCUPIED",Sheet2!C:C, A37)</f>
        <v>3520</v>
      </c>
      <c r="C37">
        <f xml:space="preserve"> SUMIFS(Sheet2!E:E,Sheet2!D:D, "LOCKED UP",Sheet2!C:C, A37)</f>
        <v>1517</v>
      </c>
      <c r="D37" t="b">
        <f t="shared" si="0"/>
        <v>0</v>
      </c>
    </row>
    <row r="38" spans="1:4" x14ac:dyDescent="0.35">
      <c r="A38" t="s">
        <v>72</v>
      </c>
      <c r="B38">
        <f xml:space="preserve"> SUMIFS(Sheet2!E:E,Sheet2!D:D, "OCCUPIED",Sheet2!C:C, A38)</f>
        <v>2927</v>
      </c>
      <c r="C38">
        <f xml:space="preserve"> SUMIFS(Sheet2!E:E,Sheet2!D:D, "LOCKED UP",Sheet2!C:C, A38)</f>
        <v>640</v>
      </c>
      <c r="D38" t="b">
        <f t="shared" si="0"/>
        <v>0</v>
      </c>
    </row>
    <row r="39" spans="1:4" x14ac:dyDescent="0.35">
      <c r="A39" t="s">
        <v>73</v>
      </c>
      <c r="B39">
        <f xml:space="preserve"> SUMIFS(Sheet2!E:E,Sheet2!D:D, "OCCUPIED",Sheet2!C:C, A39)</f>
        <v>79</v>
      </c>
      <c r="C39">
        <f xml:space="preserve"> SUMIFS(Sheet2!E:E,Sheet2!D:D, "LOCKED UP",Sheet2!C:C, A39)</f>
        <v>209</v>
      </c>
      <c r="D39" t="b">
        <f t="shared" si="0"/>
        <v>1</v>
      </c>
    </row>
    <row r="40" spans="1:4" x14ac:dyDescent="0.35">
      <c r="A40" t="s">
        <v>74</v>
      </c>
      <c r="B40">
        <f xml:space="preserve"> SUMIFS(Sheet2!E:E,Sheet2!D:D, "OCCUPIED",Sheet2!C:C, A40)</f>
        <v>1947</v>
      </c>
      <c r="C40">
        <f xml:space="preserve"> SUMIFS(Sheet2!E:E,Sheet2!D:D, "LOCKED UP",Sheet2!C:C, A40)</f>
        <v>1356</v>
      </c>
      <c r="D40" t="b">
        <f t="shared" si="0"/>
        <v>0</v>
      </c>
    </row>
    <row r="41" spans="1:4" x14ac:dyDescent="0.35">
      <c r="A41" t="s">
        <v>75</v>
      </c>
      <c r="B41">
        <f xml:space="preserve"> SUMIFS(Sheet2!E:E,Sheet2!D:D, "OCCUPIED",Sheet2!C:C, A41)</f>
        <v>1654</v>
      </c>
      <c r="C41">
        <f xml:space="preserve"> SUMIFS(Sheet2!E:E,Sheet2!D:D, "LOCKED UP",Sheet2!C:C, A41)</f>
        <v>1460</v>
      </c>
      <c r="D41" t="b">
        <f t="shared" si="0"/>
        <v>0</v>
      </c>
    </row>
    <row r="42" spans="1:4" x14ac:dyDescent="0.35">
      <c r="A42" t="s">
        <v>76</v>
      </c>
      <c r="B42">
        <f xml:space="preserve"> SUMIFS(Sheet2!E:E,Sheet2!D:D, "OCCUPIED",Sheet2!C:C, A42)</f>
        <v>26</v>
      </c>
      <c r="C42">
        <f xml:space="preserve"> SUMIFS(Sheet2!E:E,Sheet2!D:D, "LOCKED UP",Sheet2!C:C, A42)</f>
        <v>64</v>
      </c>
      <c r="D42" t="b">
        <f t="shared" si="0"/>
        <v>1</v>
      </c>
    </row>
    <row r="43" spans="1:4" x14ac:dyDescent="0.35">
      <c r="A43" t="s">
        <v>77</v>
      </c>
      <c r="B43">
        <f xml:space="preserve"> SUMIFS(Sheet2!E:E,Sheet2!D:D, "OCCUPIED",Sheet2!C:C, A43)</f>
        <v>35</v>
      </c>
      <c r="C43">
        <f xml:space="preserve"> SUMIFS(Sheet2!E:E,Sheet2!D:D, "LOCKED UP",Sheet2!C:C, A43)</f>
        <v>396</v>
      </c>
      <c r="D43" t="b">
        <f t="shared" si="0"/>
        <v>1</v>
      </c>
    </row>
    <row r="44" spans="1:4" x14ac:dyDescent="0.35">
      <c r="A44" t="s">
        <v>78</v>
      </c>
      <c r="B44">
        <f xml:space="preserve"> SUMIFS(Sheet2!E:E,Sheet2!D:D, "OCCUPIED",Sheet2!C:C, A44)</f>
        <v>219</v>
      </c>
      <c r="C44">
        <f xml:space="preserve"> SUMIFS(Sheet2!E:E,Sheet2!D:D, "LOCKED UP",Sheet2!C:C, A44)</f>
        <v>132</v>
      </c>
      <c r="D44" t="b">
        <f t="shared" si="0"/>
        <v>0</v>
      </c>
    </row>
    <row r="45" spans="1:4" x14ac:dyDescent="0.35">
      <c r="A45" t="s">
        <v>80</v>
      </c>
      <c r="B45">
        <f xml:space="preserve"> SUMIFS(Sheet2!E:E,Sheet2!D:D, "OCCUPIED",Sheet2!C:C, A45)</f>
        <v>508</v>
      </c>
      <c r="C45">
        <f xml:space="preserve"> SUMIFS(Sheet2!E:E,Sheet2!D:D, "LOCKED UP",Sheet2!C:C, A45)</f>
        <v>86</v>
      </c>
      <c r="D45" t="b">
        <f t="shared" si="0"/>
        <v>0</v>
      </c>
    </row>
    <row r="46" spans="1:4" x14ac:dyDescent="0.35">
      <c r="A46" t="s">
        <v>81</v>
      </c>
      <c r="B46">
        <f xml:space="preserve"> SUMIFS(Sheet2!E:E,Sheet2!D:D, "OCCUPIED",Sheet2!C:C, A46)</f>
        <v>409</v>
      </c>
      <c r="C46">
        <f xml:space="preserve"> SUMIFS(Sheet2!E:E,Sheet2!D:D, "LOCKED UP",Sheet2!C:C, A46)</f>
        <v>122</v>
      </c>
      <c r="D46" t="b">
        <f t="shared" si="0"/>
        <v>0</v>
      </c>
    </row>
    <row r="47" spans="1:4" x14ac:dyDescent="0.35">
      <c r="A47" t="s">
        <v>82</v>
      </c>
      <c r="B47">
        <f xml:space="preserve"> SUMIFS(Sheet2!E:E,Sheet2!D:D, "OCCUPIED",Sheet2!C:C, A47)</f>
        <v>2260</v>
      </c>
      <c r="C47">
        <f xml:space="preserve"> SUMIFS(Sheet2!E:E,Sheet2!D:D, "LOCKED UP",Sheet2!C:C, A47)</f>
        <v>517</v>
      </c>
      <c r="D47" t="b">
        <f t="shared" si="0"/>
        <v>0</v>
      </c>
    </row>
    <row r="48" spans="1:4" x14ac:dyDescent="0.35">
      <c r="A48" t="s">
        <v>83</v>
      </c>
      <c r="B48">
        <f xml:space="preserve"> SUMIFS(Sheet2!E:E,Sheet2!D:D, "OCCUPIED",Sheet2!C:C, A48)</f>
        <v>13703</v>
      </c>
      <c r="C48">
        <f xml:space="preserve"> SUMIFS(Sheet2!E:E,Sheet2!D:D, "LOCKED UP",Sheet2!C:C, A48)</f>
        <v>1136</v>
      </c>
      <c r="D48" t="b">
        <f t="shared" si="0"/>
        <v>0</v>
      </c>
    </row>
    <row r="49" spans="1:4" x14ac:dyDescent="0.35">
      <c r="A49" t="s">
        <v>84</v>
      </c>
      <c r="B49">
        <f xml:space="preserve"> SUMIFS(Sheet2!E:E,Sheet2!D:D, "OCCUPIED",Sheet2!C:C, A49)</f>
        <v>161</v>
      </c>
      <c r="C49">
        <f xml:space="preserve"> SUMIFS(Sheet2!E:E,Sheet2!D:D, "LOCKED UP",Sheet2!C:C, A49)</f>
        <v>56</v>
      </c>
      <c r="D49" t="b">
        <f t="shared" si="0"/>
        <v>0</v>
      </c>
    </row>
    <row r="50" spans="1:4" x14ac:dyDescent="0.35">
      <c r="A50" t="s">
        <v>86</v>
      </c>
      <c r="B50">
        <f xml:space="preserve"> SUMIFS(Sheet2!E:E,Sheet2!D:D, "OCCUPIED",Sheet2!C:C, A50)</f>
        <v>1759</v>
      </c>
      <c r="C50">
        <f xml:space="preserve"> SUMIFS(Sheet2!E:E,Sheet2!D:D, "LOCKED UP",Sheet2!C:C, A50)</f>
        <v>688</v>
      </c>
      <c r="D50" t="b">
        <f t="shared" si="0"/>
        <v>0</v>
      </c>
    </row>
    <row r="51" spans="1:4" x14ac:dyDescent="0.35">
      <c r="A51" t="s">
        <v>88</v>
      </c>
      <c r="B51">
        <f xml:space="preserve"> SUMIFS(Sheet2!E:E,Sheet2!D:D, "OCCUPIED",Sheet2!C:C, A51)</f>
        <v>1598</v>
      </c>
      <c r="C51">
        <f xml:space="preserve"> SUMIFS(Sheet2!E:E,Sheet2!D:D, "LOCKED UP",Sheet2!C:C, A51)</f>
        <v>1686</v>
      </c>
      <c r="D51" t="b">
        <f t="shared" si="0"/>
        <v>1</v>
      </c>
    </row>
    <row r="52" spans="1:4" x14ac:dyDescent="0.35">
      <c r="A52" t="s">
        <v>89</v>
      </c>
      <c r="B52">
        <f xml:space="preserve"> SUMIFS(Sheet2!E:E,Sheet2!D:D, "OCCUPIED",Sheet2!C:C, A52)</f>
        <v>976</v>
      </c>
      <c r="C52">
        <f xml:space="preserve"> SUMIFS(Sheet2!E:E,Sheet2!D:D, "LOCKED UP",Sheet2!C:C, A52)</f>
        <v>795</v>
      </c>
      <c r="D52" t="b">
        <f t="shared" si="0"/>
        <v>0</v>
      </c>
    </row>
    <row r="53" spans="1:4" x14ac:dyDescent="0.35">
      <c r="A53" t="s">
        <v>91</v>
      </c>
      <c r="B53">
        <f xml:space="preserve"> SUMIFS(Sheet2!E:E,Sheet2!D:D, "OCCUPIED",Sheet2!C:C, A53)</f>
        <v>194</v>
      </c>
      <c r="C53">
        <f xml:space="preserve"> SUMIFS(Sheet2!E:E,Sheet2!D:D, "LOCKED UP",Sheet2!C:C, A53)</f>
        <v>235</v>
      </c>
      <c r="D53" t="b">
        <f t="shared" si="0"/>
        <v>1</v>
      </c>
    </row>
    <row r="54" spans="1:4" x14ac:dyDescent="0.35">
      <c r="A54" t="s">
        <v>94</v>
      </c>
      <c r="B54">
        <f xml:space="preserve"> SUMIFS(Sheet2!E:E,Sheet2!D:D, "OCCUPIED",Sheet2!C:C, A54)</f>
        <v>1489</v>
      </c>
      <c r="C54">
        <f xml:space="preserve"> SUMIFS(Sheet2!E:E,Sheet2!D:D, "LOCKED UP",Sheet2!C:C, A54)</f>
        <v>1017</v>
      </c>
      <c r="D54" t="b">
        <f t="shared" si="0"/>
        <v>0</v>
      </c>
    </row>
    <row r="55" spans="1:4" x14ac:dyDescent="0.35">
      <c r="A55" t="s">
        <v>96</v>
      </c>
      <c r="B55">
        <f xml:space="preserve"> SUMIFS(Sheet2!E:E,Sheet2!D:D, "OCCUPIED",Sheet2!C:C, A55)</f>
        <v>495</v>
      </c>
      <c r="C55">
        <f xml:space="preserve"> SUMIFS(Sheet2!E:E,Sheet2!D:D, "LOCKED UP",Sheet2!C:C, A55)</f>
        <v>316</v>
      </c>
      <c r="D55" t="b">
        <f t="shared" si="0"/>
        <v>0</v>
      </c>
    </row>
    <row r="56" spans="1:4" x14ac:dyDescent="0.35">
      <c r="A56" t="s">
        <v>97</v>
      </c>
      <c r="B56">
        <f xml:space="preserve"> SUMIFS(Sheet2!E:E,Sheet2!D:D, "OCCUPIED",Sheet2!C:C, A56)</f>
        <v>0</v>
      </c>
      <c r="C56">
        <f xml:space="preserve"> SUMIFS(Sheet2!E:E,Sheet2!D:D, "LOCKED UP",Sheet2!C:C, A56)</f>
        <v>216</v>
      </c>
      <c r="D56" t="b">
        <f t="shared" si="0"/>
        <v>1</v>
      </c>
    </row>
    <row r="57" spans="1:4" x14ac:dyDescent="0.35">
      <c r="A57" t="s">
        <v>98</v>
      </c>
      <c r="B57">
        <f xml:space="preserve"> SUMIFS(Sheet2!E:E,Sheet2!D:D, "OCCUPIED",Sheet2!C:C, A57)</f>
        <v>1013</v>
      </c>
      <c r="C57">
        <f xml:space="preserve"> SUMIFS(Sheet2!E:E,Sheet2!D:D, "LOCKED UP",Sheet2!C:C, A57)</f>
        <v>836</v>
      </c>
      <c r="D57" t="b">
        <f t="shared" si="0"/>
        <v>0</v>
      </c>
    </row>
    <row r="58" spans="1:4" x14ac:dyDescent="0.35">
      <c r="A58" t="s">
        <v>100</v>
      </c>
      <c r="B58">
        <f xml:space="preserve"> SUMIFS(Sheet2!E:E,Sheet2!D:D, "OCCUPIED",Sheet2!C:C, A58)</f>
        <v>73</v>
      </c>
      <c r="C58">
        <f xml:space="preserve"> SUMIFS(Sheet2!E:E,Sheet2!D:D, "LOCKED UP",Sheet2!C:C, A58)</f>
        <v>52</v>
      </c>
      <c r="D58" t="b">
        <f t="shared" si="0"/>
        <v>0</v>
      </c>
    </row>
    <row r="59" spans="1:4" x14ac:dyDescent="0.35">
      <c r="A59" t="s">
        <v>101</v>
      </c>
      <c r="B59">
        <f xml:space="preserve"> SUMIFS(Sheet2!E:E,Sheet2!D:D, "OCCUPIED",Sheet2!C:C, A59)</f>
        <v>1001</v>
      </c>
      <c r="C59">
        <f xml:space="preserve"> SUMIFS(Sheet2!E:E,Sheet2!D:D, "LOCKED UP",Sheet2!C:C, A59)</f>
        <v>1255</v>
      </c>
      <c r="D59" t="b">
        <f t="shared" si="0"/>
        <v>1</v>
      </c>
    </row>
    <row r="60" spans="1:4" x14ac:dyDescent="0.35">
      <c r="A60" t="s">
        <v>102</v>
      </c>
      <c r="B60">
        <f xml:space="preserve"> SUMIFS(Sheet2!E:E,Sheet2!D:D, "OCCUPIED",Sheet2!C:C, A60)</f>
        <v>539</v>
      </c>
      <c r="C60">
        <f xml:space="preserve"> SUMIFS(Sheet2!E:E,Sheet2!D:D, "LOCKED UP",Sheet2!C:C, A60)</f>
        <v>187</v>
      </c>
      <c r="D60" t="b">
        <f t="shared" si="0"/>
        <v>0</v>
      </c>
    </row>
    <row r="61" spans="1:4" x14ac:dyDescent="0.35">
      <c r="A61" t="s">
        <v>104</v>
      </c>
      <c r="B61">
        <f xml:space="preserve"> SUMIFS(Sheet2!E:E,Sheet2!D:D, "OCCUPIED",Sheet2!C:C, A61)</f>
        <v>106</v>
      </c>
      <c r="C61">
        <f xml:space="preserve"> SUMIFS(Sheet2!E:E,Sheet2!D:D, "LOCKED UP",Sheet2!C:C, A61)</f>
        <v>51</v>
      </c>
      <c r="D61" t="b">
        <f t="shared" si="0"/>
        <v>0</v>
      </c>
    </row>
    <row r="62" spans="1:4" x14ac:dyDescent="0.35">
      <c r="A62" t="s">
        <v>107</v>
      </c>
      <c r="B62">
        <f xml:space="preserve"> SUMIFS(Sheet2!E:E,Sheet2!D:D, "OCCUPIED",Sheet2!C:C, A62)</f>
        <v>254</v>
      </c>
      <c r="C62">
        <f xml:space="preserve"> SUMIFS(Sheet2!E:E,Sheet2!D:D, "LOCKED UP",Sheet2!C:C, A62)</f>
        <v>56</v>
      </c>
      <c r="D62" t="b">
        <f t="shared" si="0"/>
        <v>0</v>
      </c>
    </row>
    <row r="63" spans="1:4" x14ac:dyDescent="0.35">
      <c r="A63" t="s">
        <v>108</v>
      </c>
      <c r="B63">
        <f xml:space="preserve"> SUMIFS(Sheet2!E:E,Sheet2!D:D, "OCCUPIED",Sheet2!C:C, A63)</f>
        <v>311</v>
      </c>
      <c r="C63">
        <f xml:space="preserve"> SUMIFS(Sheet2!E:E,Sheet2!D:D, "LOCKED UP",Sheet2!C:C, A63)</f>
        <v>172</v>
      </c>
      <c r="D63" t="b">
        <f t="shared" si="0"/>
        <v>0</v>
      </c>
    </row>
    <row r="64" spans="1:4" x14ac:dyDescent="0.35">
      <c r="A64" t="s">
        <v>110</v>
      </c>
      <c r="B64">
        <f xml:space="preserve"> SUMIFS(Sheet2!E:E,Sheet2!D:D, "OCCUPIED",Sheet2!C:C, A64)</f>
        <v>59</v>
      </c>
      <c r="C64">
        <f xml:space="preserve"> SUMIFS(Sheet2!E:E,Sheet2!D:D, "LOCKED UP",Sheet2!C:C, A64)</f>
        <v>39</v>
      </c>
      <c r="D64" t="b">
        <f t="shared" si="0"/>
        <v>0</v>
      </c>
    </row>
    <row r="65" spans="1:4" x14ac:dyDescent="0.35">
      <c r="A65" t="s">
        <v>111</v>
      </c>
      <c r="B65">
        <f xml:space="preserve"> SUMIFS(Sheet2!E:E,Sheet2!D:D, "OCCUPIED",Sheet2!C:C, A65)</f>
        <v>231</v>
      </c>
      <c r="C65">
        <f xml:space="preserve"> SUMIFS(Sheet2!E:E,Sheet2!D:D, "LOCKED UP",Sheet2!C:C, A65)</f>
        <v>37</v>
      </c>
      <c r="D65" t="b">
        <f t="shared" si="0"/>
        <v>0</v>
      </c>
    </row>
    <row r="66" spans="1:4" x14ac:dyDescent="0.35">
      <c r="A66" t="s">
        <v>112</v>
      </c>
      <c r="B66">
        <f xml:space="preserve"> SUMIFS(Sheet2!E:E,Sheet2!D:D, "OCCUPIED",Sheet2!C:C, A66)</f>
        <v>77</v>
      </c>
      <c r="C66">
        <f xml:space="preserve"> SUMIFS(Sheet2!E:E,Sheet2!D:D, "LOCKED UP",Sheet2!C:C, A66)</f>
        <v>87</v>
      </c>
      <c r="D66" t="b">
        <f t="shared" si="0"/>
        <v>1</v>
      </c>
    </row>
    <row r="67" spans="1:4" x14ac:dyDescent="0.35">
      <c r="A67" t="s">
        <v>113</v>
      </c>
      <c r="B67">
        <f xml:space="preserve"> SUMIFS(Sheet2!E:E,Sheet2!D:D, "OCCUPIED",Sheet2!C:C, A67)</f>
        <v>241</v>
      </c>
      <c r="C67">
        <f xml:space="preserve"> SUMIFS(Sheet2!E:E,Sheet2!D:D, "LOCKED UP",Sheet2!C:C, A67)</f>
        <v>126</v>
      </c>
      <c r="D67" t="b">
        <f t="shared" ref="D67:D80" si="1">B67&lt;C67</f>
        <v>0</v>
      </c>
    </row>
    <row r="68" spans="1:4" x14ac:dyDescent="0.35">
      <c r="A68" t="s">
        <v>114</v>
      </c>
      <c r="B68">
        <f xml:space="preserve"> SUMIFS(Sheet2!E:E,Sheet2!D:D, "OCCUPIED",Sheet2!C:C, A68)</f>
        <v>222</v>
      </c>
      <c r="C68">
        <f xml:space="preserve"> SUMIFS(Sheet2!E:E,Sheet2!D:D, "LOCKED UP",Sheet2!C:C, A68)</f>
        <v>107</v>
      </c>
      <c r="D68" t="b">
        <f t="shared" si="1"/>
        <v>0</v>
      </c>
    </row>
    <row r="69" spans="1:4" x14ac:dyDescent="0.35">
      <c r="A69" t="s">
        <v>115</v>
      </c>
      <c r="B69">
        <f xml:space="preserve"> SUMIFS(Sheet2!E:E,Sheet2!D:D, "OCCUPIED",Sheet2!C:C, A69)</f>
        <v>28</v>
      </c>
      <c r="C69">
        <f xml:space="preserve"> SUMIFS(Sheet2!E:E,Sheet2!D:D, "LOCKED UP",Sheet2!C:C, A69)</f>
        <v>20</v>
      </c>
      <c r="D69" t="b">
        <f t="shared" si="1"/>
        <v>0</v>
      </c>
    </row>
    <row r="70" spans="1:4" x14ac:dyDescent="0.35">
      <c r="A70" t="s">
        <v>116</v>
      </c>
      <c r="B70">
        <f xml:space="preserve"> SUMIFS(Sheet2!E:E,Sheet2!D:D, "OCCUPIED",Sheet2!C:C, A70)</f>
        <v>69</v>
      </c>
      <c r="C70">
        <f xml:space="preserve"> SUMIFS(Sheet2!E:E,Sheet2!D:D, "LOCKED UP",Sheet2!C:C, A70)</f>
        <v>86</v>
      </c>
      <c r="D70" t="b">
        <f t="shared" si="1"/>
        <v>1</v>
      </c>
    </row>
    <row r="71" spans="1:4" x14ac:dyDescent="0.35">
      <c r="A71" t="s">
        <v>117</v>
      </c>
      <c r="B71">
        <f xml:space="preserve"> SUMIFS(Sheet2!E:E,Sheet2!D:D, "OCCUPIED",Sheet2!C:C, A71)</f>
        <v>381</v>
      </c>
      <c r="C71">
        <f xml:space="preserve"> SUMIFS(Sheet2!E:E,Sheet2!D:D, "LOCKED UP",Sheet2!C:C, A71)</f>
        <v>171</v>
      </c>
      <c r="D71" t="b">
        <f t="shared" si="1"/>
        <v>0</v>
      </c>
    </row>
    <row r="72" spans="1:4" x14ac:dyDescent="0.35">
      <c r="A72" t="s">
        <v>118</v>
      </c>
      <c r="B72">
        <f xml:space="preserve"> SUMIFS(Sheet2!E:E,Sheet2!D:D, "OCCUPIED",Sheet2!C:C, A72)</f>
        <v>695</v>
      </c>
      <c r="C72">
        <f xml:space="preserve"> SUMIFS(Sheet2!E:E,Sheet2!D:D, "LOCKED UP",Sheet2!C:C, A72)</f>
        <v>605</v>
      </c>
      <c r="D72" t="b">
        <f t="shared" si="1"/>
        <v>0</v>
      </c>
    </row>
    <row r="73" spans="1:4" x14ac:dyDescent="0.35">
      <c r="A73" t="s">
        <v>119</v>
      </c>
      <c r="B73">
        <f xml:space="preserve"> SUMIFS(Sheet2!E:E,Sheet2!D:D, "OCCUPIED",Sheet2!C:C, A73)</f>
        <v>40</v>
      </c>
      <c r="C73">
        <f xml:space="preserve"> SUMIFS(Sheet2!E:E,Sheet2!D:D, "LOCKED UP",Sheet2!C:C, A73)</f>
        <v>30</v>
      </c>
      <c r="D73" t="b">
        <f t="shared" si="1"/>
        <v>0</v>
      </c>
    </row>
    <row r="74" spans="1:4" x14ac:dyDescent="0.35">
      <c r="A74" t="s">
        <v>121</v>
      </c>
      <c r="B74">
        <f xml:space="preserve"> SUMIFS(Sheet2!E:E,Sheet2!D:D, "OCCUPIED",Sheet2!C:C, A74)</f>
        <v>224</v>
      </c>
      <c r="C74">
        <f xml:space="preserve"> SUMIFS(Sheet2!E:E,Sheet2!D:D, "LOCKED UP",Sheet2!C:C, A74)</f>
        <v>378</v>
      </c>
      <c r="D74" t="b">
        <f t="shared" si="1"/>
        <v>1</v>
      </c>
    </row>
    <row r="75" spans="1:4" x14ac:dyDescent="0.35">
      <c r="A75" t="s">
        <v>122</v>
      </c>
      <c r="B75">
        <f xml:space="preserve"> SUMIFS(Sheet2!E:E,Sheet2!D:D, "OCCUPIED",Sheet2!C:C, A75)</f>
        <v>308</v>
      </c>
      <c r="C75">
        <f xml:space="preserve"> SUMIFS(Sheet2!E:E,Sheet2!D:D, "LOCKED UP",Sheet2!C:C, A75)</f>
        <v>311</v>
      </c>
      <c r="D75" t="b">
        <f t="shared" si="1"/>
        <v>1</v>
      </c>
    </row>
    <row r="76" spans="1:4" x14ac:dyDescent="0.35">
      <c r="A76" t="s">
        <v>123</v>
      </c>
      <c r="B76">
        <f xml:space="preserve"> SUMIFS(Sheet2!E:E,Sheet2!D:D, "OCCUPIED",Sheet2!C:C, A76)</f>
        <v>1669</v>
      </c>
      <c r="C76">
        <f xml:space="preserve"> SUMIFS(Sheet2!E:E,Sheet2!D:D, "LOCKED UP",Sheet2!C:C, A76)</f>
        <v>936</v>
      </c>
      <c r="D76" t="b">
        <f t="shared" si="1"/>
        <v>0</v>
      </c>
    </row>
    <row r="77" spans="1:4" x14ac:dyDescent="0.35">
      <c r="A77" t="s">
        <v>125</v>
      </c>
      <c r="B77">
        <f xml:space="preserve"> SUMIFS(Sheet2!E:E,Sheet2!D:D, "OCCUPIED",Sheet2!C:C, A77)</f>
        <v>711</v>
      </c>
      <c r="C77">
        <f xml:space="preserve"> SUMIFS(Sheet2!E:E,Sheet2!D:D, "LOCKED UP",Sheet2!C:C, A77)</f>
        <v>44</v>
      </c>
      <c r="D77" t="b">
        <f t="shared" si="1"/>
        <v>0</v>
      </c>
    </row>
    <row r="78" spans="1:4" x14ac:dyDescent="0.35">
      <c r="A78" t="s">
        <v>127</v>
      </c>
      <c r="B78">
        <f xml:space="preserve"> SUMIFS(Sheet2!E:E,Sheet2!D:D, "OCCUPIED",Sheet2!C:C, A78)</f>
        <v>65</v>
      </c>
      <c r="C78">
        <f xml:space="preserve"> SUMIFS(Sheet2!E:E,Sheet2!D:D, "LOCKED UP",Sheet2!C:C, A78)</f>
        <v>87</v>
      </c>
      <c r="D78" t="b">
        <f t="shared" si="1"/>
        <v>1</v>
      </c>
    </row>
    <row r="79" spans="1:4" x14ac:dyDescent="0.35">
      <c r="A79" t="s">
        <v>128</v>
      </c>
      <c r="B79">
        <f xml:space="preserve"> SUMIFS(Sheet2!E:E,Sheet2!D:D, "OCCUPIED",Sheet2!C:C, A79)</f>
        <v>481</v>
      </c>
      <c r="C79">
        <f xml:space="preserve"> SUMIFS(Sheet2!E:E,Sheet2!D:D, "LOCKED UP",Sheet2!C:C, A79)</f>
        <v>438</v>
      </c>
      <c r="D79" t="b">
        <f t="shared" si="1"/>
        <v>0</v>
      </c>
    </row>
    <row r="80" spans="1:4" x14ac:dyDescent="0.35">
      <c r="A80" t="s">
        <v>129</v>
      </c>
      <c r="B80">
        <f xml:space="preserve"> SUMIFS(Sheet2!E:E,Sheet2!D:D, "OCCUPIED",Sheet2!C:C, A80)</f>
        <v>33</v>
      </c>
      <c r="C80">
        <f xml:space="preserve"> SUMIFS(Sheet2!E:E,Sheet2!D:D, "LOCKED UP",Sheet2!C:C, A80)</f>
        <v>39</v>
      </c>
      <c r="D80" t="b">
        <f t="shared" si="1"/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8" sqref="D8"/>
    </sheetView>
  </sheetViews>
  <sheetFormatPr defaultRowHeight="14.5" x14ac:dyDescent="0.35"/>
  <cols>
    <col min="1" max="1" width="18.26953125" customWidth="1"/>
    <col min="3" max="3" width="26.08984375" customWidth="1"/>
    <col min="5" max="5" width="40.26953125" bestFit="1" customWidth="1"/>
  </cols>
  <sheetData>
    <row r="1" spans="1:5" x14ac:dyDescent="0.35">
      <c r="A1" t="s">
        <v>138</v>
      </c>
      <c r="C1" t="s">
        <v>139</v>
      </c>
      <c r="E1" t="s">
        <v>141</v>
      </c>
    </row>
    <row r="2" spans="1:5" x14ac:dyDescent="0.35">
      <c r="A2">
        <f>COUNTIF(Sheet3!D2:D80, TRUE)</f>
        <v>18</v>
      </c>
      <c r="C2">
        <f>COUNTIF(Sheet1!G2:G81, TRUE)</f>
        <v>37</v>
      </c>
      <c r="E2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0"/>
  <sheetViews>
    <sheetView zoomScale="72" workbookViewId="0">
      <selection activeCell="D2" sqref="D2"/>
    </sheetView>
  </sheetViews>
  <sheetFormatPr defaultRowHeight="14.5" x14ac:dyDescent="0.35"/>
  <cols>
    <col min="1" max="1" width="12.26953125" bestFit="1" customWidth="1"/>
    <col min="2" max="2" width="10.36328125" bestFit="1" customWidth="1"/>
    <col min="3" max="3" width="17.453125" bestFit="1" customWidth="1"/>
    <col min="4" max="4" width="16" bestFit="1" customWidth="1"/>
    <col min="5" max="5" width="24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132</v>
      </c>
      <c r="E1" t="s">
        <v>133</v>
      </c>
    </row>
    <row r="2" spans="1:5" x14ac:dyDescent="0.35">
      <c r="A2" t="s">
        <v>5</v>
      </c>
      <c r="B2" t="s">
        <v>6</v>
      </c>
      <c r="C2" t="s">
        <v>7</v>
      </c>
      <c r="D2" t="e" cm="1" vm="1">
        <f t="array" aca="1" ref="D2" ca="1">SUMIFS(Sheet2!E:E,Sheet2!D:D, "OCCUPIED",Sheet2!C:C, C2,Sheet2!A:A,A2:A15)</f>
        <v>#VALUE!</v>
      </c>
      <c r="E2">
        <f>SUMIFS(Sheet2!G:G,Sheet2!F:F, "OCCUPIED",Sheet2!E:E, C2)</f>
        <v>0</v>
      </c>
    </row>
    <row r="3" spans="1:5" x14ac:dyDescent="0.35">
      <c r="A3" t="s">
        <v>5</v>
      </c>
      <c r="B3" t="s">
        <v>6</v>
      </c>
      <c r="C3" t="s">
        <v>16</v>
      </c>
      <c r="D3" t="e" cm="1" vm="2">
        <f t="array" aca="1" ref="D3" ca="1">SUMIFS(Sheet2!E:E,Sheet2!D:D, "OCCUPIED",Sheet2!C:C, A16:A125)</f>
        <v>#VALUE!</v>
      </c>
      <c r="E3">
        <f>SUMIFS(Sheet2!G:G,Sheet2!F:F, "OCCUPIED",Sheet2!E:E, C3)</f>
        <v>0</v>
      </c>
    </row>
    <row r="4" spans="1:5" x14ac:dyDescent="0.35">
      <c r="A4" t="s">
        <v>5</v>
      </c>
      <c r="B4" t="s">
        <v>6</v>
      </c>
      <c r="C4" t="s">
        <v>18</v>
      </c>
      <c r="D4">
        <f>SUMIF(Sheet2!E4:E576,C4,Sheet2!G:G)</f>
        <v>0</v>
      </c>
      <c r="E4">
        <f>SUMIFS(Sheet2!G:G,Sheet2!F:F, "OCCUPIED",Sheet2!E:E, C4)</f>
        <v>0</v>
      </c>
    </row>
    <row r="5" spans="1:5" x14ac:dyDescent="0.35">
      <c r="A5" t="s">
        <v>5</v>
      </c>
      <c r="B5" t="s">
        <v>21</v>
      </c>
      <c r="C5" t="s">
        <v>22</v>
      </c>
      <c r="D5">
        <f>SUMIF(Sheet2!E5:E577,C5,Sheet2!G:G)</f>
        <v>0</v>
      </c>
      <c r="E5">
        <f>SUMIFS(Sheet2!G:G,Sheet2!F:F, "OCCUPIED",Sheet2!E:E, C5)</f>
        <v>0</v>
      </c>
    </row>
    <row r="6" spans="1:5" x14ac:dyDescent="0.35">
      <c r="A6" t="s">
        <v>5</v>
      </c>
      <c r="B6" t="s">
        <v>21</v>
      </c>
      <c r="C6" t="s">
        <v>23</v>
      </c>
      <c r="D6">
        <f>SUMIF(Sheet2!E6:E578,C6,Sheet2!G:G)</f>
        <v>0</v>
      </c>
      <c r="E6">
        <f>SUMIFS(Sheet2!G:G,Sheet2!F:F, "OCCUPIED",Sheet2!E:E, C6)</f>
        <v>0</v>
      </c>
    </row>
    <row r="7" spans="1:5" x14ac:dyDescent="0.35">
      <c r="A7" t="s">
        <v>5</v>
      </c>
      <c r="B7" t="s">
        <v>24</v>
      </c>
      <c r="C7" t="s">
        <v>25</v>
      </c>
      <c r="D7">
        <f>SUMIF(Sheet2!E7:E579,C7,Sheet2!G:G)</f>
        <v>0</v>
      </c>
      <c r="E7">
        <f>SUMIFS(Sheet2!G:G,Sheet2!F:F, "OCCUPIED",Sheet2!E:E, C7)</f>
        <v>0</v>
      </c>
    </row>
    <row r="8" spans="1:5" x14ac:dyDescent="0.35">
      <c r="A8" t="s">
        <v>5</v>
      </c>
      <c r="B8" t="s">
        <v>24</v>
      </c>
      <c r="C8" t="s">
        <v>26</v>
      </c>
      <c r="D8">
        <f>SUMIF(Sheet2!E8:E580,C8,Sheet2!G:G)</f>
        <v>0</v>
      </c>
      <c r="E8">
        <f>SUMIFS(Sheet2!G:G,Sheet2!F:F, "OCCUPIED",Sheet2!E:E, C8)</f>
        <v>0</v>
      </c>
    </row>
    <row r="9" spans="1:5" x14ac:dyDescent="0.35">
      <c r="A9" t="s">
        <v>5</v>
      </c>
      <c r="B9" t="s">
        <v>28</v>
      </c>
      <c r="C9" t="s">
        <v>29</v>
      </c>
      <c r="D9">
        <f>SUMIF(Sheet2!E9:E581,C9,Sheet2!G:G)</f>
        <v>0</v>
      </c>
      <c r="E9">
        <f>SUMIFS(Sheet2!G:G,Sheet2!F:F, "OCCUPIED",Sheet2!E:E, C9)</f>
        <v>0</v>
      </c>
    </row>
    <row r="10" spans="1:5" x14ac:dyDescent="0.35">
      <c r="A10" t="s">
        <v>5</v>
      </c>
      <c r="B10" t="s">
        <v>28</v>
      </c>
      <c r="C10" t="s">
        <v>30</v>
      </c>
      <c r="D10">
        <f>SUMIF(Sheet2!E10:E582,C10,Sheet2!G:G)</f>
        <v>0</v>
      </c>
      <c r="E10">
        <f>SUMIFS(Sheet2!G:G,Sheet2!F:F, "OCCUPIED",Sheet2!E:E, C10)</f>
        <v>0</v>
      </c>
    </row>
    <row r="11" spans="1:5" x14ac:dyDescent="0.35">
      <c r="A11" t="s">
        <v>5</v>
      </c>
      <c r="B11" t="s">
        <v>28</v>
      </c>
      <c r="C11" t="s">
        <v>32</v>
      </c>
      <c r="D11">
        <f>SUMIF(Sheet2!E11:E583,C11,Sheet2!G:G)</f>
        <v>0</v>
      </c>
      <c r="E11">
        <f>SUMIFS(Sheet2!G:G,Sheet2!F:F, "OCCUPIED",Sheet2!E:E, C11)</f>
        <v>0</v>
      </c>
    </row>
    <row r="12" spans="1:5" x14ac:dyDescent="0.35">
      <c r="A12" t="s">
        <v>5</v>
      </c>
      <c r="B12" t="s">
        <v>33</v>
      </c>
      <c r="C12" t="s">
        <v>34</v>
      </c>
      <c r="D12">
        <f>SUMIF(Sheet2!E12:E584,C12,Sheet2!G:G)</f>
        <v>0</v>
      </c>
      <c r="E12">
        <f>SUMIFS(Sheet2!G:G,Sheet2!F:F, "OCCUPIED",Sheet2!E:E, C12)</f>
        <v>0</v>
      </c>
    </row>
    <row r="13" spans="1:5" x14ac:dyDescent="0.35">
      <c r="A13" t="s">
        <v>5</v>
      </c>
      <c r="B13" t="s">
        <v>35</v>
      </c>
      <c r="C13" t="s">
        <v>36</v>
      </c>
      <c r="D13">
        <f>SUMIF(Sheet2!E13:E585,C13,Sheet2!G:G)</f>
        <v>0</v>
      </c>
      <c r="E13">
        <f>SUMIFS(Sheet2!G:G,Sheet2!F:F, "OCCUPIED",Sheet2!E:E, C13)</f>
        <v>0</v>
      </c>
    </row>
    <row r="14" spans="1:5" x14ac:dyDescent="0.35">
      <c r="A14" t="s">
        <v>5</v>
      </c>
      <c r="B14" t="s">
        <v>35</v>
      </c>
      <c r="C14" t="s">
        <v>37</v>
      </c>
      <c r="D14">
        <f>SUMIF(Sheet2!E14:E586,C14,Sheet2!G:G)</f>
        <v>0</v>
      </c>
      <c r="E14">
        <f>SUMIFS(Sheet2!G:G,Sheet2!F:F, "OCCUPIED",Sheet2!E:E, C14)</f>
        <v>0</v>
      </c>
    </row>
    <row r="15" spans="1:5" x14ac:dyDescent="0.35">
      <c r="A15" t="s">
        <v>5</v>
      </c>
      <c r="B15" t="s">
        <v>35</v>
      </c>
      <c r="C15" t="s">
        <v>38</v>
      </c>
      <c r="D15">
        <f>SUMIF(Sheet2!E15:E587,C15,Sheet2!G:G)</f>
        <v>0</v>
      </c>
      <c r="E15">
        <f>SUMIFS(Sheet2!G:G,Sheet2!F:F, "OCCUPIED",Sheet2!E:E, C15)</f>
        <v>0</v>
      </c>
    </row>
    <row r="16" spans="1:5" x14ac:dyDescent="0.35">
      <c r="A16" t="s">
        <v>39</v>
      </c>
      <c r="B16" t="s">
        <v>40</v>
      </c>
      <c r="C16" t="s">
        <v>41</v>
      </c>
      <c r="D16">
        <f>SUMIF(Sheet2!E16:E588,C16,Sheet2!G:G)</f>
        <v>0</v>
      </c>
      <c r="E16">
        <f>SUMIFS(Sheet2!G:G,Sheet2!F:F, "OCCUPIED",Sheet2!E:E, C16)</f>
        <v>0</v>
      </c>
    </row>
    <row r="17" spans="1:5" x14ac:dyDescent="0.35">
      <c r="A17" t="s">
        <v>39</v>
      </c>
      <c r="B17" t="s">
        <v>42</v>
      </c>
      <c r="C17" t="s">
        <v>43</v>
      </c>
      <c r="D17">
        <f>SUMIF(Sheet2!E17:E589,C17,Sheet2!G:G)</f>
        <v>0</v>
      </c>
      <c r="E17">
        <f>SUMIFS(Sheet2!G:G,Sheet2!F:F, "OCCUPIED",Sheet2!E:E, C17)</f>
        <v>0</v>
      </c>
    </row>
    <row r="18" spans="1:5" x14ac:dyDescent="0.35">
      <c r="A18" t="s">
        <v>39</v>
      </c>
      <c r="B18" t="s">
        <v>42</v>
      </c>
      <c r="C18" t="s">
        <v>44</v>
      </c>
      <c r="D18">
        <f>SUMIF(Sheet2!E18:E590,C18,Sheet2!G:G)</f>
        <v>0</v>
      </c>
      <c r="E18">
        <f>SUMIFS(Sheet2!G:G,Sheet2!F:F, "OCCUPIED",Sheet2!E:E, C18)</f>
        <v>0</v>
      </c>
    </row>
    <row r="19" spans="1:5" x14ac:dyDescent="0.35">
      <c r="A19" t="s">
        <v>39</v>
      </c>
      <c r="B19" t="s">
        <v>42</v>
      </c>
      <c r="C19" t="s">
        <v>45</v>
      </c>
      <c r="D19">
        <f>SUMIF(Sheet2!E19:E591,C19,Sheet2!G:G)</f>
        <v>0</v>
      </c>
      <c r="E19">
        <f>SUMIFS(Sheet2!G:G,Sheet2!F:F, "OCCUPIED",Sheet2!E:E, C19)</f>
        <v>0</v>
      </c>
    </row>
    <row r="20" spans="1:5" x14ac:dyDescent="0.35">
      <c r="A20" t="s">
        <v>39</v>
      </c>
      <c r="B20" t="s">
        <v>46</v>
      </c>
      <c r="C20" t="s">
        <v>47</v>
      </c>
      <c r="D20">
        <f>SUMIF(Sheet2!E20:E592,C20,Sheet2!G:G)</f>
        <v>0</v>
      </c>
      <c r="E20">
        <f>SUMIFS(Sheet2!G:G,Sheet2!F:F, "OCCUPIED",Sheet2!E:E, C20)</f>
        <v>0</v>
      </c>
    </row>
    <row r="21" spans="1:5" x14ac:dyDescent="0.35">
      <c r="A21" t="s">
        <v>39</v>
      </c>
      <c r="B21" t="s">
        <v>48</v>
      </c>
      <c r="C21" t="s">
        <v>49</v>
      </c>
      <c r="D21">
        <f>SUMIF(Sheet2!E21:E593,C21,Sheet2!G:G)</f>
        <v>0</v>
      </c>
      <c r="E21">
        <f>SUMIFS(Sheet2!G:G,Sheet2!F:F, "OCCUPIED",Sheet2!E:E, C21)</f>
        <v>0</v>
      </c>
    </row>
    <row r="22" spans="1:5" x14ac:dyDescent="0.35">
      <c r="A22" t="s">
        <v>39</v>
      </c>
      <c r="B22" t="s">
        <v>48</v>
      </c>
      <c r="C22" t="s">
        <v>50</v>
      </c>
      <c r="D22">
        <f>SUMIF(Sheet2!E22:E594,C22,Sheet2!G:G)</f>
        <v>0</v>
      </c>
      <c r="E22">
        <f>SUMIFS(Sheet2!G:G,Sheet2!F:F, "OCCUPIED",Sheet2!E:E, C22)</f>
        <v>0</v>
      </c>
    </row>
    <row r="23" spans="1:5" x14ac:dyDescent="0.35">
      <c r="A23" t="s">
        <v>39</v>
      </c>
      <c r="B23" t="s">
        <v>48</v>
      </c>
      <c r="C23" t="s">
        <v>51</v>
      </c>
      <c r="D23">
        <f>SUMIF(Sheet2!E23:E595,C23,Sheet2!G:G)</f>
        <v>0</v>
      </c>
      <c r="E23">
        <f>SUMIFS(Sheet2!G:G,Sheet2!F:F, "OCCUPIED",Sheet2!E:E, C23)</f>
        <v>0</v>
      </c>
    </row>
    <row r="24" spans="1:5" x14ac:dyDescent="0.35">
      <c r="A24" t="s">
        <v>39</v>
      </c>
      <c r="B24" t="s">
        <v>48</v>
      </c>
      <c r="C24" t="s">
        <v>52</v>
      </c>
      <c r="D24">
        <f>SUMIF(Sheet2!E24:E596,C24,Sheet2!G:G)</f>
        <v>0</v>
      </c>
      <c r="E24">
        <f>SUMIFS(Sheet2!G:G,Sheet2!F:F, "OCCUPIED",Sheet2!E:E, C24)</f>
        <v>0</v>
      </c>
    </row>
    <row r="25" spans="1:5" x14ac:dyDescent="0.35">
      <c r="A25" t="s">
        <v>39</v>
      </c>
      <c r="B25" t="s">
        <v>53</v>
      </c>
      <c r="C25" t="s">
        <v>54</v>
      </c>
      <c r="D25">
        <f>SUMIF(Sheet2!E25:E597,C25,Sheet2!G:G)</f>
        <v>0</v>
      </c>
      <c r="E25">
        <f>SUMIFS(Sheet2!G:G,Sheet2!F:F, "OCCUPIED",Sheet2!E:E, C25)</f>
        <v>0</v>
      </c>
    </row>
    <row r="26" spans="1:5" x14ac:dyDescent="0.35">
      <c r="A26" t="s">
        <v>55</v>
      </c>
      <c r="B26" t="s">
        <v>56</v>
      </c>
      <c r="C26" t="s">
        <v>57</v>
      </c>
      <c r="D26">
        <f>SUMIF(Sheet2!E26:E598,C26,Sheet2!G:G)</f>
        <v>0</v>
      </c>
      <c r="E26">
        <f>SUMIFS(Sheet2!G:G,Sheet2!F:F, "OCCUPIED",Sheet2!E:E, C26)</f>
        <v>0</v>
      </c>
    </row>
    <row r="27" spans="1:5" x14ac:dyDescent="0.35">
      <c r="A27" t="s">
        <v>55</v>
      </c>
      <c r="B27" t="s">
        <v>56</v>
      </c>
      <c r="C27" t="s">
        <v>58</v>
      </c>
      <c r="D27">
        <f>SUMIF(Sheet2!E27:E599,C27,Sheet2!G:G)</f>
        <v>0</v>
      </c>
      <c r="E27">
        <f>SUMIFS(Sheet2!G:G,Sheet2!F:F, "OCCUPIED",Sheet2!E:E, C27)</f>
        <v>0</v>
      </c>
    </row>
    <row r="28" spans="1:5" x14ac:dyDescent="0.35">
      <c r="A28" t="s">
        <v>55</v>
      </c>
      <c r="B28" t="s">
        <v>56</v>
      </c>
      <c r="C28" t="s">
        <v>59</v>
      </c>
      <c r="D28">
        <f>SUMIF(Sheet2!E28:E600,C28,Sheet2!G:G)</f>
        <v>0</v>
      </c>
      <c r="E28">
        <f>SUMIFS(Sheet2!G:G,Sheet2!F:F, "OCCUPIED",Sheet2!E:E, C28)</f>
        <v>0</v>
      </c>
    </row>
    <row r="29" spans="1:5" x14ac:dyDescent="0.35">
      <c r="A29" t="s">
        <v>55</v>
      </c>
      <c r="B29" t="s">
        <v>56</v>
      </c>
      <c r="C29" t="s">
        <v>60</v>
      </c>
      <c r="D29">
        <f>SUMIF(Sheet2!E29:E601,C29,Sheet2!G:G)</f>
        <v>0</v>
      </c>
      <c r="E29">
        <f>SUMIFS(Sheet2!G:G,Sheet2!F:F, "OCCUPIED",Sheet2!E:E, C29)</f>
        <v>0</v>
      </c>
    </row>
    <row r="30" spans="1:5" x14ac:dyDescent="0.35">
      <c r="A30" t="s">
        <v>55</v>
      </c>
      <c r="B30" t="s">
        <v>56</v>
      </c>
      <c r="C30" t="s">
        <v>61</v>
      </c>
      <c r="D30">
        <f>SUMIF(Sheet2!E30:E602,C30,Sheet2!G:G)</f>
        <v>0</v>
      </c>
      <c r="E30">
        <f>SUMIFS(Sheet2!G:G,Sheet2!F:F, "OCCUPIED",Sheet2!E:E, C30)</f>
        <v>0</v>
      </c>
    </row>
    <row r="31" spans="1:5" x14ac:dyDescent="0.35">
      <c r="A31" t="s">
        <v>55</v>
      </c>
      <c r="B31" t="s">
        <v>56</v>
      </c>
      <c r="C31" t="s">
        <v>62</v>
      </c>
      <c r="D31">
        <f>SUMIF(Sheet2!E31:E603,C31,Sheet2!G:G)</f>
        <v>0</v>
      </c>
      <c r="E31">
        <f>SUMIFS(Sheet2!G:G,Sheet2!F:F, "OCCUPIED",Sheet2!E:E, C31)</f>
        <v>0</v>
      </c>
    </row>
    <row r="32" spans="1:5" x14ac:dyDescent="0.35">
      <c r="A32" t="s">
        <v>55</v>
      </c>
      <c r="B32" t="s">
        <v>56</v>
      </c>
      <c r="C32" t="s">
        <v>63</v>
      </c>
      <c r="D32">
        <f>SUMIF(Sheet2!E32:E604,C32,Sheet2!G:G)</f>
        <v>0</v>
      </c>
      <c r="E32">
        <f>SUMIFS(Sheet2!G:G,Sheet2!F:F, "OCCUPIED",Sheet2!E:E, C32)</f>
        <v>0</v>
      </c>
    </row>
    <row r="33" spans="1:5" x14ac:dyDescent="0.35">
      <c r="A33" t="s">
        <v>55</v>
      </c>
      <c r="B33" t="s">
        <v>64</v>
      </c>
      <c r="C33" t="s">
        <v>65</v>
      </c>
      <c r="D33">
        <f>SUMIF(Sheet2!E33:E605,C33,Sheet2!G:G)</f>
        <v>0</v>
      </c>
      <c r="E33">
        <f>SUMIFS(Sheet2!G:G,Sheet2!F:F, "OCCUPIED",Sheet2!E:E, C33)</f>
        <v>0</v>
      </c>
    </row>
    <row r="34" spans="1:5" x14ac:dyDescent="0.35">
      <c r="A34" t="s">
        <v>55</v>
      </c>
      <c r="B34" t="s">
        <v>64</v>
      </c>
      <c r="C34" t="s">
        <v>66</v>
      </c>
      <c r="D34">
        <f>SUMIF(Sheet2!E34:E606,C34,Sheet2!G:G)</f>
        <v>0</v>
      </c>
      <c r="E34">
        <f>SUMIFS(Sheet2!G:G,Sheet2!F:F, "OCCUPIED",Sheet2!E:E, C34)</f>
        <v>0</v>
      </c>
    </row>
    <row r="35" spans="1:5" x14ac:dyDescent="0.35">
      <c r="A35" t="s">
        <v>55</v>
      </c>
      <c r="B35" t="s">
        <v>64</v>
      </c>
      <c r="C35" t="s">
        <v>67</v>
      </c>
      <c r="D35">
        <f>SUMIF(Sheet2!E35:E607,C35,Sheet2!G:G)</f>
        <v>0</v>
      </c>
      <c r="E35">
        <f>SUMIFS(Sheet2!G:G,Sheet2!F:F, "OCCUPIED",Sheet2!E:E, C35)</f>
        <v>0</v>
      </c>
    </row>
    <row r="36" spans="1:5" x14ac:dyDescent="0.35">
      <c r="A36" t="s">
        <v>55</v>
      </c>
      <c r="B36" t="s">
        <v>68</v>
      </c>
      <c r="C36" t="s">
        <v>69</v>
      </c>
      <c r="D36">
        <f>SUMIF(Sheet2!E36:E608,C36,Sheet2!G:G)</f>
        <v>0</v>
      </c>
      <c r="E36">
        <f>SUMIFS(Sheet2!G:G,Sheet2!F:F, "OCCUPIED",Sheet2!E:E, C36)</f>
        <v>0</v>
      </c>
    </row>
    <row r="37" spans="1:5" x14ac:dyDescent="0.35">
      <c r="A37" t="s">
        <v>55</v>
      </c>
      <c r="B37" t="s">
        <v>68</v>
      </c>
      <c r="C37" t="s">
        <v>68</v>
      </c>
      <c r="D37">
        <f>SUMIF(Sheet2!E37:E609,C37,Sheet2!G:G)</f>
        <v>0</v>
      </c>
      <c r="E37">
        <f>SUMIFS(Sheet2!G:G,Sheet2!F:F, "OCCUPIED",Sheet2!E:E, C37)</f>
        <v>0</v>
      </c>
    </row>
    <row r="38" spans="1:5" x14ac:dyDescent="0.35">
      <c r="A38" t="s">
        <v>70</v>
      </c>
      <c r="B38" t="s">
        <v>71</v>
      </c>
      <c r="C38" t="s">
        <v>72</v>
      </c>
      <c r="D38">
        <f>SUMIF(Sheet2!E38:E610,C38,Sheet2!G:G)</f>
        <v>0</v>
      </c>
      <c r="E38">
        <f>SUMIFS(Sheet2!G:G,Sheet2!F:F, "OCCUPIED",Sheet2!E:E, C38)</f>
        <v>0</v>
      </c>
    </row>
    <row r="39" spans="1:5" x14ac:dyDescent="0.35">
      <c r="A39" t="s">
        <v>70</v>
      </c>
      <c r="B39" t="s">
        <v>71</v>
      </c>
      <c r="C39" t="s">
        <v>73</v>
      </c>
      <c r="D39">
        <f>SUMIF(Sheet2!E39:E611,C39,Sheet2!G:G)</f>
        <v>0</v>
      </c>
      <c r="E39">
        <f>SUMIFS(Sheet2!G:G,Sheet2!F:F, "OCCUPIED",Sheet2!E:E, C39)</f>
        <v>0</v>
      </c>
    </row>
    <row r="40" spans="1:5" x14ac:dyDescent="0.35">
      <c r="A40" t="s">
        <v>70</v>
      </c>
      <c r="B40" t="s">
        <v>71</v>
      </c>
      <c r="C40" t="s">
        <v>74</v>
      </c>
      <c r="D40">
        <f>SUMIF(Sheet2!E40:E612,C40,Sheet2!G:G)</f>
        <v>0</v>
      </c>
      <c r="E40">
        <f>SUMIFS(Sheet2!G:G,Sheet2!F:F, "OCCUPIED",Sheet2!E:E, C40)</f>
        <v>0</v>
      </c>
    </row>
    <row r="41" spans="1:5" x14ac:dyDescent="0.35">
      <c r="A41" t="s">
        <v>70</v>
      </c>
      <c r="B41" t="s">
        <v>71</v>
      </c>
      <c r="C41" t="s">
        <v>75</v>
      </c>
      <c r="D41">
        <f>SUMIF(Sheet2!E41:E613,C41,Sheet2!G:G)</f>
        <v>0</v>
      </c>
      <c r="E41">
        <f>SUMIFS(Sheet2!G:G,Sheet2!F:F, "OCCUPIED",Sheet2!E:E, C41)</f>
        <v>0</v>
      </c>
    </row>
    <row r="42" spans="1:5" x14ac:dyDescent="0.35">
      <c r="A42" t="s">
        <v>70</v>
      </c>
      <c r="B42" t="s">
        <v>71</v>
      </c>
      <c r="C42" t="s">
        <v>76</v>
      </c>
      <c r="D42">
        <f>SUMIF(Sheet2!E42:E614,C42,Sheet2!G:G)</f>
        <v>0</v>
      </c>
      <c r="E42">
        <f>SUMIFS(Sheet2!G:G,Sheet2!F:F, "OCCUPIED",Sheet2!E:E, C42)</f>
        <v>0</v>
      </c>
    </row>
    <row r="43" spans="1:5" x14ac:dyDescent="0.35">
      <c r="A43" t="s">
        <v>70</v>
      </c>
      <c r="B43" t="s">
        <v>71</v>
      </c>
      <c r="C43" t="s">
        <v>77</v>
      </c>
      <c r="D43">
        <f>SUMIF(Sheet2!E43:E615,C43,Sheet2!G:G)</f>
        <v>0</v>
      </c>
      <c r="E43">
        <f>SUMIFS(Sheet2!G:G,Sheet2!F:F, "OCCUPIED",Sheet2!E:E, C43)</f>
        <v>0</v>
      </c>
    </row>
    <row r="44" spans="1:5" x14ac:dyDescent="0.35">
      <c r="A44" t="s">
        <v>70</v>
      </c>
      <c r="B44" t="s">
        <v>71</v>
      </c>
      <c r="C44" t="s">
        <v>78</v>
      </c>
      <c r="D44">
        <f>SUMIF(Sheet2!E44:E616,C44,Sheet2!G:G)</f>
        <v>0</v>
      </c>
      <c r="E44">
        <f>SUMIFS(Sheet2!G:G,Sheet2!F:F, "OCCUPIED",Sheet2!E:E, C44)</f>
        <v>0</v>
      </c>
    </row>
    <row r="45" spans="1:5" x14ac:dyDescent="0.35">
      <c r="A45" t="s">
        <v>70</v>
      </c>
      <c r="B45" t="s">
        <v>79</v>
      </c>
      <c r="C45" t="s">
        <v>80</v>
      </c>
      <c r="D45">
        <f>SUMIF(Sheet2!E45:E617,C45,Sheet2!G:G)</f>
        <v>0</v>
      </c>
      <c r="E45">
        <f>SUMIFS(Sheet2!G:G,Sheet2!F:F, "OCCUPIED",Sheet2!E:E, C45)</f>
        <v>0</v>
      </c>
    </row>
    <row r="46" spans="1:5" x14ac:dyDescent="0.35">
      <c r="A46" t="s">
        <v>70</v>
      </c>
      <c r="B46" t="s">
        <v>79</v>
      </c>
      <c r="C46" t="s">
        <v>81</v>
      </c>
      <c r="D46">
        <f>SUMIF(Sheet2!E46:E618,C46,Sheet2!G:G)</f>
        <v>0</v>
      </c>
      <c r="E46">
        <f>SUMIFS(Sheet2!G:G,Sheet2!F:F, "OCCUPIED",Sheet2!E:E, C46)</f>
        <v>0</v>
      </c>
    </row>
    <row r="47" spans="1:5" x14ac:dyDescent="0.35">
      <c r="A47" t="s">
        <v>70</v>
      </c>
      <c r="B47" t="s">
        <v>79</v>
      </c>
      <c r="C47" t="s">
        <v>82</v>
      </c>
      <c r="D47">
        <f>SUMIF(Sheet2!E47:E619,C47,Sheet2!G:G)</f>
        <v>0</v>
      </c>
      <c r="E47">
        <f>SUMIFS(Sheet2!G:G,Sheet2!F:F, "OCCUPIED",Sheet2!E:E, C47)</f>
        <v>0</v>
      </c>
    </row>
    <row r="48" spans="1:5" x14ac:dyDescent="0.35">
      <c r="A48" t="s">
        <v>70</v>
      </c>
      <c r="B48" t="s">
        <v>79</v>
      </c>
      <c r="C48" t="s">
        <v>83</v>
      </c>
      <c r="D48">
        <f>SUMIF(Sheet2!E48:E620,C48,Sheet2!G:G)</f>
        <v>0</v>
      </c>
      <c r="E48">
        <f>SUMIFS(Sheet2!G:G,Sheet2!F:F, "OCCUPIED",Sheet2!E:E, C48)</f>
        <v>0</v>
      </c>
    </row>
    <row r="49" spans="1:5" x14ac:dyDescent="0.35">
      <c r="A49" t="s">
        <v>70</v>
      </c>
      <c r="B49" t="s">
        <v>79</v>
      </c>
      <c r="C49" t="s">
        <v>84</v>
      </c>
      <c r="D49">
        <f>SUMIF(Sheet2!E49:E621,C49,Sheet2!G:G)</f>
        <v>0</v>
      </c>
      <c r="E49">
        <f>SUMIFS(Sheet2!G:G,Sheet2!F:F, "OCCUPIED",Sheet2!E:E, C49)</f>
        <v>0</v>
      </c>
    </row>
    <row r="50" spans="1:5" x14ac:dyDescent="0.35">
      <c r="A50" t="s">
        <v>70</v>
      </c>
      <c r="B50" t="s">
        <v>85</v>
      </c>
      <c r="C50" t="s">
        <v>86</v>
      </c>
      <c r="D50">
        <f>SUMIF(Sheet2!E50:E622,C50,Sheet2!G:G)</f>
        <v>0</v>
      </c>
      <c r="E50">
        <f>SUMIFS(Sheet2!G:G,Sheet2!F:F, "OCCUPIED",Sheet2!E:E, C50)</f>
        <v>0</v>
      </c>
    </row>
    <row r="51" spans="1:5" x14ac:dyDescent="0.35">
      <c r="A51" t="s">
        <v>70</v>
      </c>
      <c r="B51" t="s">
        <v>87</v>
      </c>
      <c r="C51" t="s">
        <v>88</v>
      </c>
      <c r="D51">
        <f>SUMIF(Sheet2!E51:E623,C51,Sheet2!G:G)</f>
        <v>0</v>
      </c>
      <c r="E51">
        <f>SUMIFS(Sheet2!G:G,Sheet2!F:F, "OCCUPIED",Sheet2!E:E, C51)</f>
        <v>0</v>
      </c>
    </row>
    <row r="52" spans="1:5" x14ac:dyDescent="0.35">
      <c r="A52" t="s">
        <v>70</v>
      </c>
      <c r="B52" t="s">
        <v>87</v>
      </c>
      <c r="C52" t="s">
        <v>89</v>
      </c>
      <c r="D52">
        <f>SUMIF(Sheet2!E52:E624,C52,Sheet2!G:G)</f>
        <v>0</v>
      </c>
      <c r="E52">
        <f>SUMIFS(Sheet2!G:G,Sheet2!F:F, "OCCUPIED",Sheet2!E:E, C52)</f>
        <v>0</v>
      </c>
    </row>
    <row r="53" spans="1:5" x14ac:dyDescent="0.35">
      <c r="A53" t="s">
        <v>70</v>
      </c>
      <c r="B53" t="s">
        <v>90</v>
      </c>
      <c r="C53" t="s">
        <v>91</v>
      </c>
      <c r="D53">
        <f>SUMIF(Sheet2!E53:E625,C53,Sheet2!G:G)</f>
        <v>0</v>
      </c>
      <c r="E53">
        <f>SUMIFS(Sheet2!G:G,Sheet2!F:F, "OCCUPIED",Sheet2!E:E, C53)</f>
        <v>0</v>
      </c>
    </row>
    <row r="54" spans="1:5" x14ac:dyDescent="0.35">
      <c r="A54" t="s">
        <v>92</v>
      </c>
      <c r="B54" t="s">
        <v>93</v>
      </c>
      <c r="C54" t="s">
        <v>94</v>
      </c>
      <c r="D54">
        <f>SUMIF(Sheet2!E54:E626,C54,Sheet2!G:G)</f>
        <v>0</v>
      </c>
      <c r="E54">
        <f>SUMIFS(Sheet2!G:G,Sheet2!F:F, "OCCUPIED",Sheet2!E:E, C54)</f>
        <v>0</v>
      </c>
    </row>
    <row r="55" spans="1:5" x14ac:dyDescent="0.35">
      <c r="A55" t="s">
        <v>92</v>
      </c>
      <c r="B55" t="s">
        <v>95</v>
      </c>
      <c r="C55" t="s">
        <v>96</v>
      </c>
      <c r="D55">
        <f>SUMIF(Sheet2!E55:E627,C55,Sheet2!G:G)</f>
        <v>0</v>
      </c>
      <c r="E55">
        <f>SUMIFS(Sheet2!G:G,Sheet2!F:F, "OCCUPIED",Sheet2!E:E, C55)</f>
        <v>0</v>
      </c>
    </row>
    <row r="56" spans="1:5" x14ac:dyDescent="0.35">
      <c r="A56" t="s">
        <v>92</v>
      </c>
      <c r="B56" t="s">
        <v>95</v>
      </c>
      <c r="C56" t="s">
        <v>97</v>
      </c>
      <c r="D56">
        <f>SUMIF(Sheet2!E56:E628,C56,Sheet2!G:G)</f>
        <v>0</v>
      </c>
      <c r="E56">
        <f>SUMIFS(Sheet2!G:G,Sheet2!F:F, "OCCUPIED",Sheet2!E:E, C56)</f>
        <v>0</v>
      </c>
    </row>
    <row r="57" spans="1:5" x14ac:dyDescent="0.35">
      <c r="A57" t="s">
        <v>92</v>
      </c>
      <c r="B57" t="s">
        <v>95</v>
      </c>
      <c r="C57" t="s">
        <v>98</v>
      </c>
      <c r="D57">
        <f>SUMIF(Sheet2!E57:E629,C57,Sheet2!G:G)</f>
        <v>0</v>
      </c>
      <c r="E57">
        <f>SUMIFS(Sheet2!G:G,Sheet2!F:F, "OCCUPIED",Sheet2!E:E, C57)</f>
        <v>0</v>
      </c>
    </row>
    <row r="58" spans="1:5" x14ac:dyDescent="0.35">
      <c r="A58" t="s">
        <v>92</v>
      </c>
      <c r="B58" t="s">
        <v>99</v>
      </c>
      <c r="C58" t="s">
        <v>100</v>
      </c>
      <c r="D58">
        <f>SUMIF(Sheet2!E58:E630,C58,Sheet2!G:G)</f>
        <v>0</v>
      </c>
      <c r="E58">
        <f>SUMIFS(Sheet2!G:G,Sheet2!F:F, "OCCUPIED",Sheet2!E:E, C58)</f>
        <v>0</v>
      </c>
    </row>
    <row r="59" spans="1:5" x14ac:dyDescent="0.35">
      <c r="A59" t="s">
        <v>92</v>
      </c>
      <c r="B59" t="s">
        <v>99</v>
      </c>
      <c r="C59" t="s">
        <v>101</v>
      </c>
      <c r="D59">
        <f>SUMIF(Sheet2!E59:E631,C59,Sheet2!G:G)</f>
        <v>0</v>
      </c>
      <c r="E59">
        <f>SUMIFS(Sheet2!G:G,Sheet2!F:F, "OCCUPIED",Sheet2!E:E, C59)</f>
        <v>0</v>
      </c>
    </row>
    <row r="60" spans="1:5" x14ac:dyDescent="0.35">
      <c r="A60" t="s">
        <v>92</v>
      </c>
      <c r="B60" t="s">
        <v>99</v>
      </c>
      <c r="C60" t="s">
        <v>102</v>
      </c>
      <c r="D60">
        <f>SUMIF(Sheet2!E60:E632,C60,Sheet2!G:G)</f>
        <v>0</v>
      </c>
      <c r="E60">
        <f>SUMIFS(Sheet2!G:G,Sheet2!F:F, "OCCUPIED",Sheet2!E:E, C60)</f>
        <v>0</v>
      </c>
    </row>
    <row r="61" spans="1:5" x14ac:dyDescent="0.35">
      <c r="A61" t="s">
        <v>92</v>
      </c>
      <c r="B61" t="s">
        <v>103</v>
      </c>
      <c r="C61" t="s">
        <v>104</v>
      </c>
      <c r="D61">
        <f>SUMIF(Sheet2!E61:E633,C61,Sheet2!G:G)</f>
        <v>0</v>
      </c>
      <c r="E61">
        <f>SUMIFS(Sheet2!G:G,Sheet2!F:F, "OCCUPIED",Sheet2!E:E, C61)</f>
        <v>0</v>
      </c>
    </row>
    <row r="62" spans="1:5" x14ac:dyDescent="0.35">
      <c r="A62" t="s">
        <v>105</v>
      </c>
      <c r="B62" t="s">
        <v>106</v>
      </c>
      <c r="C62" t="s">
        <v>107</v>
      </c>
      <c r="D62">
        <f>SUMIF(Sheet2!E62:E634,C62,Sheet2!G:G)</f>
        <v>0</v>
      </c>
      <c r="E62">
        <f>SUMIFS(Sheet2!G:G,Sheet2!F:F, "OCCUPIED",Sheet2!E:E, C62)</f>
        <v>0</v>
      </c>
    </row>
    <row r="63" spans="1:5" x14ac:dyDescent="0.35">
      <c r="A63" t="s">
        <v>105</v>
      </c>
      <c r="B63" t="s">
        <v>106</v>
      </c>
      <c r="C63" t="s">
        <v>108</v>
      </c>
      <c r="D63">
        <f>SUMIF(Sheet2!E63:E635,C63,Sheet2!G:G)</f>
        <v>0</v>
      </c>
      <c r="E63">
        <f>SUMIFS(Sheet2!G:G,Sheet2!F:F, "OCCUPIED",Sheet2!E:E, C63)</f>
        <v>0</v>
      </c>
    </row>
    <row r="64" spans="1:5" x14ac:dyDescent="0.35">
      <c r="A64" t="s">
        <v>105</v>
      </c>
      <c r="B64" t="s">
        <v>109</v>
      </c>
      <c r="C64" t="s">
        <v>110</v>
      </c>
      <c r="D64">
        <f>SUMIF(Sheet2!E64:E636,C64,Sheet2!G:G)</f>
        <v>0</v>
      </c>
      <c r="E64">
        <f>SUMIFS(Sheet2!G:G,Sheet2!F:F, "OCCUPIED",Sheet2!E:E, C64)</f>
        <v>0</v>
      </c>
    </row>
    <row r="65" spans="1:5" x14ac:dyDescent="0.35">
      <c r="A65" t="s">
        <v>105</v>
      </c>
      <c r="B65" t="s">
        <v>109</v>
      </c>
      <c r="C65" t="s">
        <v>111</v>
      </c>
      <c r="D65">
        <f>SUMIF(Sheet2!E65:E637,C65,Sheet2!G:G)</f>
        <v>0</v>
      </c>
      <c r="E65">
        <f>SUMIFS(Sheet2!G:G,Sheet2!F:F, "OCCUPIED",Sheet2!E:E, C65)</f>
        <v>0</v>
      </c>
    </row>
    <row r="66" spans="1:5" x14ac:dyDescent="0.35">
      <c r="A66" t="s">
        <v>105</v>
      </c>
      <c r="B66" t="s">
        <v>109</v>
      </c>
      <c r="C66" t="s">
        <v>112</v>
      </c>
      <c r="D66">
        <f>SUMIF(Sheet2!E66:E638,C66,Sheet2!G:G)</f>
        <v>0</v>
      </c>
      <c r="E66">
        <f>SUMIFS(Sheet2!G:G,Sheet2!F:F, "OCCUPIED",Sheet2!E:E, C66)</f>
        <v>0</v>
      </c>
    </row>
    <row r="67" spans="1:5" x14ac:dyDescent="0.35">
      <c r="A67" t="s">
        <v>105</v>
      </c>
      <c r="B67" t="s">
        <v>109</v>
      </c>
      <c r="C67" t="s">
        <v>113</v>
      </c>
      <c r="D67">
        <f>SUMIF(Sheet2!E67:E639,C67,Sheet2!G:G)</f>
        <v>0</v>
      </c>
      <c r="E67">
        <f>SUMIFS(Sheet2!G:G,Sheet2!F:F, "OCCUPIED",Sheet2!E:E, C67)</f>
        <v>0</v>
      </c>
    </row>
    <row r="68" spans="1:5" x14ac:dyDescent="0.35">
      <c r="A68" t="s">
        <v>105</v>
      </c>
      <c r="B68" t="s">
        <v>109</v>
      </c>
      <c r="C68" t="s">
        <v>114</v>
      </c>
      <c r="D68">
        <f>SUMIF(Sheet2!E68:E640,C68,Sheet2!G:G)</f>
        <v>0</v>
      </c>
      <c r="E68">
        <f>SUMIFS(Sheet2!G:G,Sheet2!F:F, "OCCUPIED",Sheet2!E:E, C68)</f>
        <v>0</v>
      </c>
    </row>
    <row r="69" spans="1:5" x14ac:dyDescent="0.35">
      <c r="A69" t="s">
        <v>105</v>
      </c>
      <c r="B69" t="s">
        <v>109</v>
      </c>
      <c r="C69" t="s">
        <v>115</v>
      </c>
      <c r="D69">
        <f>SUMIF(Sheet2!E69:E641,C69,Sheet2!G:G)</f>
        <v>0</v>
      </c>
      <c r="E69">
        <f>SUMIFS(Sheet2!G:G,Sheet2!F:F, "OCCUPIED",Sheet2!E:E, C69)</f>
        <v>0</v>
      </c>
    </row>
    <row r="70" spans="1:5" x14ac:dyDescent="0.35">
      <c r="A70" t="s">
        <v>105</v>
      </c>
      <c r="B70" t="s">
        <v>109</v>
      </c>
      <c r="C70" t="s">
        <v>116</v>
      </c>
      <c r="D70">
        <f>SUMIF(Sheet2!E70:E642,C70,Sheet2!G:G)</f>
        <v>0</v>
      </c>
      <c r="E70">
        <f>SUMIFS(Sheet2!G:G,Sheet2!F:F, "OCCUPIED",Sheet2!E:E, C70)</f>
        <v>0</v>
      </c>
    </row>
    <row r="71" spans="1:5" x14ac:dyDescent="0.35">
      <c r="A71" t="s">
        <v>105</v>
      </c>
      <c r="B71" t="s">
        <v>109</v>
      </c>
      <c r="C71" t="s">
        <v>117</v>
      </c>
      <c r="D71">
        <f>SUMIF(Sheet2!E71:E643,C71,Sheet2!G:G)</f>
        <v>0</v>
      </c>
      <c r="E71">
        <f>SUMIFS(Sheet2!G:G,Sheet2!F:F, "OCCUPIED",Sheet2!E:E, C71)</f>
        <v>0</v>
      </c>
    </row>
    <row r="72" spans="1:5" x14ac:dyDescent="0.35">
      <c r="A72" t="s">
        <v>105</v>
      </c>
      <c r="B72" t="s">
        <v>109</v>
      </c>
      <c r="C72" t="s">
        <v>118</v>
      </c>
      <c r="D72">
        <f>SUMIF(Sheet2!E72:E644,C72,Sheet2!G:G)</f>
        <v>0</v>
      </c>
      <c r="E72">
        <f>SUMIFS(Sheet2!G:G,Sheet2!F:F, "OCCUPIED",Sheet2!E:E, C72)</f>
        <v>0</v>
      </c>
    </row>
    <row r="73" spans="1:5" x14ac:dyDescent="0.35">
      <c r="A73" t="s">
        <v>105</v>
      </c>
      <c r="B73" t="s">
        <v>109</v>
      </c>
      <c r="C73" t="s">
        <v>119</v>
      </c>
      <c r="D73">
        <f>SUMIF(Sheet2!E73:E645,C73,Sheet2!G:G)</f>
        <v>0</v>
      </c>
      <c r="E73">
        <f>SUMIFS(Sheet2!G:G,Sheet2!F:F, "OCCUPIED",Sheet2!E:E, C73)</f>
        <v>0</v>
      </c>
    </row>
    <row r="74" spans="1:5" x14ac:dyDescent="0.35">
      <c r="A74" t="s">
        <v>105</v>
      </c>
      <c r="B74" t="s">
        <v>120</v>
      </c>
      <c r="C74" t="s">
        <v>121</v>
      </c>
      <c r="D74">
        <f>SUMIF(Sheet2!E74:E646,C74,Sheet2!G:G)</f>
        <v>0</v>
      </c>
      <c r="E74">
        <f>SUMIFS(Sheet2!G:G,Sheet2!F:F, "OCCUPIED",Sheet2!E:E, C74)</f>
        <v>0</v>
      </c>
    </row>
    <row r="75" spans="1:5" x14ac:dyDescent="0.35">
      <c r="A75" t="s">
        <v>105</v>
      </c>
      <c r="B75" t="s">
        <v>120</v>
      </c>
      <c r="C75" t="s">
        <v>122</v>
      </c>
      <c r="D75">
        <f>SUMIF(Sheet2!E75:E647,C75,Sheet2!G:G)</f>
        <v>0</v>
      </c>
      <c r="E75">
        <f>SUMIFS(Sheet2!G:G,Sheet2!F:F, "OCCUPIED",Sheet2!E:E, C75)</f>
        <v>0</v>
      </c>
    </row>
    <row r="76" spans="1:5" x14ac:dyDescent="0.35">
      <c r="A76" t="s">
        <v>105</v>
      </c>
      <c r="B76" t="s">
        <v>120</v>
      </c>
      <c r="C76" t="s">
        <v>123</v>
      </c>
      <c r="D76">
        <f>SUMIF(Sheet2!E76:E648,C76,Sheet2!G:G)</f>
        <v>0</v>
      </c>
      <c r="E76">
        <f>SUMIFS(Sheet2!G:G,Sheet2!F:F, "OCCUPIED",Sheet2!E:E, C76)</f>
        <v>0</v>
      </c>
    </row>
    <row r="77" spans="1:5" x14ac:dyDescent="0.35">
      <c r="A77" t="s">
        <v>105</v>
      </c>
      <c r="B77" t="s">
        <v>124</v>
      </c>
      <c r="C77" t="s">
        <v>125</v>
      </c>
      <c r="D77">
        <f>SUMIF(Sheet2!E77:E649,C77,Sheet2!G:G)</f>
        <v>0</v>
      </c>
      <c r="E77">
        <f>SUMIFS(Sheet2!G:G,Sheet2!F:F, "OCCUPIED",Sheet2!E:E, C77)</f>
        <v>0</v>
      </c>
    </row>
    <row r="78" spans="1:5" x14ac:dyDescent="0.35">
      <c r="A78" t="s">
        <v>105</v>
      </c>
      <c r="B78" t="s">
        <v>126</v>
      </c>
      <c r="C78" t="s">
        <v>127</v>
      </c>
      <c r="D78">
        <f>SUMIF(Sheet2!E78:E650,C78,Sheet2!G:G)</f>
        <v>0</v>
      </c>
      <c r="E78">
        <f>SUMIFS(Sheet2!G:G,Sheet2!F:F, "OCCUPIED",Sheet2!E:E, C78)</f>
        <v>0</v>
      </c>
    </row>
    <row r="79" spans="1:5" x14ac:dyDescent="0.35">
      <c r="A79" t="s">
        <v>105</v>
      </c>
      <c r="B79" t="s">
        <v>126</v>
      </c>
      <c r="C79" t="s">
        <v>128</v>
      </c>
      <c r="D79">
        <f>SUMIF(Sheet2!E79:E651,C79,Sheet2!G:G)</f>
        <v>0</v>
      </c>
      <c r="E79">
        <f>SUMIFS(Sheet2!G:G,Sheet2!F:F, "OCCUPIED",Sheet2!E:E, C79)</f>
        <v>0</v>
      </c>
    </row>
    <row r="80" spans="1:5" x14ac:dyDescent="0.35">
      <c r="A80" t="s">
        <v>105</v>
      </c>
      <c r="B80" t="s">
        <v>126</v>
      </c>
      <c r="C80" t="s">
        <v>129</v>
      </c>
      <c r="D80">
        <f>SUMIF(Sheet2!E80:E652,C80,Sheet2!G:G)</f>
        <v>0</v>
      </c>
      <c r="E80">
        <f>SUMIFS(Sheet2!G:G,Sheet2!F:F, "OCCUPIED",Sheet2!E:E, C80)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15"/>
  <sheetViews>
    <sheetView workbookViewId="0">
      <selection activeCell="C3" sqref="C3"/>
    </sheetView>
  </sheetViews>
  <sheetFormatPr defaultRowHeight="14.5" x14ac:dyDescent="0.35"/>
  <cols>
    <col min="1" max="1" width="17.36328125" bestFit="1" customWidth="1"/>
    <col min="2" max="2" width="8.1796875" bestFit="1" customWidth="1"/>
    <col min="3" max="3" width="14.7265625" bestFit="1" customWidth="1"/>
  </cols>
  <sheetData>
    <row r="2" spans="1:3" x14ac:dyDescent="0.35">
      <c r="A2" s="1" t="s">
        <v>0</v>
      </c>
      <c r="B2" s="1" t="s">
        <v>1</v>
      </c>
      <c r="C2" t="s">
        <v>143</v>
      </c>
    </row>
    <row r="3" spans="1:3" x14ac:dyDescent="0.35">
      <c r="A3" t="s">
        <v>5</v>
      </c>
      <c r="B3" t="s">
        <v>28</v>
      </c>
      <c r="C3">
        <v>33</v>
      </c>
    </row>
    <row r="4" spans="1:3" x14ac:dyDescent="0.35">
      <c r="B4" t="s">
        <v>35</v>
      </c>
      <c r="C4">
        <v>28</v>
      </c>
    </row>
    <row r="5" spans="1:3" x14ac:dyDescent="0.35">
      <c r="B5" t="s">
        <v>6</v>
      </c>
      <c r="C5">
        <v>24</v>
      </c>
    </row>
    <row r="6" spans="1:3" x14ac:dyDescent="0.35">
      <c r="B6" t="s">
        <v>21</v>
      </c>
      <c r="C6">
        <v>14</v>
      </c>
    </row>
    <row r="7" spans="1:3" x14ac:dyDescent="0.35">
      <c r="B7" t="s">
        <v>24</v>
      </c>
      <c r="C7">
        <v>13</v>
      </c>
    </row>
    <row r="8" spans="1:3" x14ac:dyDescent="0.35">
      <c r="B8" t="s">
        <v>33</v>
      </c>
      <c r="C8">
        <v>9</v>
      </c>
    </row>
    <row r="9" spans="1:3" x14ac:dyDescent="0.35">
      <c r="A9" t="s">
        <v>174</v>
      </c>
      <c r="C9">
        <v>121</v>
      </c>
    </row>
    <row r="10" spans="1:3" x14ac:dyDescent="0.35">
      <c r="A10" t="s">
        <v>39</v>
      </c>
      <c r="C10">
        <v>82</v>
      </c>
    </row>
    <row r="11" spans="1:3" x14ac:dyDescent="0.35">
      <c r="A11" t="s">
        <v>55</v>
      </c>
      <c r="C11">
        <v>102</v>
      </c>
    </row>
    <row r="12" spans="1:3" x14ac:dyDescent="0.35">
      <c r="A12" t="s">
        <v>70</v>
      </c>
      <c r="C12">
        <v>122</v>
      </c>
    </row>
    <row r="13" spans="1:3" x14ac:dyDescent="0.35">
      <c r="A13" t="s">
        <v>92</v>
      </c>
      <c r="C13">
        <v>57</v>
      </c>
    </row>
    <row r="14" spans="1:3" x14ac:dyDescent="0.35">
      <c r="A14" t="s">
        <v>105</v>
      </c>
      <c r="C14">
        <v>89</v>
      </c>
    </row>
    <row r="15" spans="1:3" x14ac:dyDescent="0.35">
      <c r="A15" t="s">
        <v>144</v>
      </c>
      <c r="C15">
        <v>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P111"/>
  <sheetViews>
    <sheetView topLeftCell="A50" zoomScale="75" zoomScaleNormal="75" workbookViewId="0">
      <selection activeCell="A2" activeCellId="3" sqref="A13:P111 D12:P12 A12:B12 A2:P11"/>
    </sheetView>
  </sheetViews>
  <sheetFormatPr defaultRowHeight="14.5" x14ac:dyDescent="0.35"/>
  <cols>
    <col min="1" max="1" width="10.7265625" bestFit="1" customWidth="1"/>
    <col min="2" max="2" width="17.453125" bestFit="1" customWidth="1"/>
    <col min="3" max="15" width="20.6328125" bestFit="1" customWidth="1"/>
    <col min="16" max="16" width="10.7265625" bestFit="1" customWidth="1"/>
  </cols>
  <sheetData>
    <row r="2" spans="1:16" x14ac:dyDescent="0.35">
      <c r="A2" s="1" t="s">
        <v>145</v>
      </c>
      <c r="C2" s="1" t="s">
        <v>3</v>
      </c>
    </row>
    <row r="3" spans="1:16" x14ac:dyDescent="0.35">
      <c r="A3" s="1" t="s">
        <v>1</v>
      </c>
      <c r="B3" s="1" t="s">
        <v>2</v>
      </c>
      <c r="C3" t="s">
        <v>10</v>
      </c>
      <c r="D3" t="s">
        <v>9</v>
      </c>
      <c r="E3" t="s">
        <v>14</v>
      </c>
      <c r="F3" t="s">
        <v>12</v>
      </c>
      <c r="G3" t="s">
        <v>13</v>
      </c>
      <c r="H3" t="s">
        <v>15</v>
      </c>
      <c r="I3" t="s">
        <v>20</v>
      </c>
      <c r="J3" t="s">
        <v>19</v>
      </c>
      <c r="K3" t="s">
        <v>17</v>
      </c>
      <c r="L3" t="s">
        <v>27</v>
      </c>
      <c r="M3" t="s">
        <v>8</v>
      </c>
      <c r="N3" t="s">
        <v>11</v>
      </c>
      <c r="O3" t="s">
        <v>31</v>
      </c>
      <c r="P3" t="s">
        <v>144</v>
      </c>
    </row>
    <row r="4" spans="1:16" x14ac:dyDescent="0.35">
      <c r="A4" t="s">
        <v>71</v>
      </c>
      <c r="B4" t="s">
        <v>75</v>
      </c>
      <c r="C4">
        <v>1654</v>
      </c>
      <c r="D4">
        <v>1460</v>
      </c>
      <c r="E4">
        <v>1026</v>
      </c>
      <c r="F4">
        <v>1328</v>
      </c>
      <c r="G4">
        <v>226</v>
      </c>
      <c r="H4">
        <v>437</v>
      </c>
      <c r="I4">
        <v>354</v>
      </c>
      <c r="J4">
        <v>2</v>
      </c>
      <c r="K4">
        <v>2</v>
      </c>
      <c r="M4">
        <v>3</v>
      </c>
      <c r="O4">
        <v>1</v>
      </c>
      <c r="P4">
        <v>6493</v>
      </c>
    </row>
    <row r="5" spans="1:16" x14ac:dyDescent="0.35">
      <c r="B5" t="s">
        <v>74</v>
      </c>
      <c r="C5">
        <v>1947</v>
      </c>
      <c r="D5">
        <v>1356</v>
      </c>
      <c r="E5">
        <v>1077</v>
      </c>
      <c r="F5">
        <v>1163</v>
      </c>
      <c r="G5">
        <v>278</v>
      </c>
      <c r="H5">
        <v>227</v>
      </c>
      <c r="I5">
        <v>16</v>
      </c>
      <c r="M5">
        <v>2</v>
      </c>
      <c r="O5">
        <v>1</v>
      </c>
      <c r="P5">
        <v>6067</v>
      </c>
    </row>
    <row r="6" spans="1:16" x14ac:dyDescent="0.35">
      <c r="B6" t="s">
        <v>72</v>
      </c>
      <c r="C6">
        <v>2927</v>
      </c>
      <c r="D6">
        <v>640</v>
      </c>
      <c r="E6">
        <v>467</v>
      </c>
      <c r="G6">
        <v>8</v>
      </c>
      <c r="P6">
        <v>4042</v>
      </c>
    </row>
    <row r="7" spans="1:16" x14ac:dyDescent="0.35">
      <c r="B7" t="s">
        <v>77</v>
      </c>
      <c r="C7">
        <v>35</v>
      </c>
      <c r="D7">
        <v>396</v>
      </c>
      <c r="E7">
        <v>745</v>
      </c>
      <c r="F7">
        <v>250</v>
      </c>
      <c r="G7">
        <v>584</v>
      </c>
      <c r="J7">
        <v>1</v>
      </c>
      <c r="O7">
        <v>2</v>
      </c>
      <c r="P7">
        <v>2013</v>
      </c>
    </row>
    <row r="8" spans="1:16" x14ac:dyDescent="0.35">
      <c r="B8" t="s">
        <v>73</v>
      </c>
      <c r="C8">
        <v>79</v>
      </c>
      <c r="D8">
        <v>209</v>
      </c>
      <c r="E8">
        <v>73</v>
      </c>
      <c r="F8">
        <v>200</v>
      </c>
      <c r="G8">
        <v>74</v>
      </c>
      <c r="L8">
        <v>2</v>
      </c>
      <c r="M8">
        <v>2</v>
      </c>
      <c r="P8">
        <v>639</v>
      </c>
    </row>
    <row r="9" spans="1:16" x14ac:dyDescent="0.35">
      <c r="B9" t="s">
        <v>78</v>
      </c>
      <c r="C9">
        <v>219</v>
      </c>
      <c r="D9">
        <v>132</v>
      </c>
      <c r="E9">
        <v>30</v>
      </c>
      <c r="F9">
        <v>30</v>
      </c>
      <c r="G9">
        <v>3</v>
      </c>
      <c r="H9">
        <v>5</v>
      </c>
      <c r="I9">
        <v>201</v>
      </c>
      <c r="N9">
        <v>1</v>
      </c>
      <c r="O9">
        <v>1</v>
      </c>
      <c r="P9">
        <v>622</v>
      </c>
    </row>
    <row r="10" spans="1:16" x14ac:dyDescent="0.35">
      <c r="B10" t="s">
        <v>76</v>
      </c>
      <c r="C10">
        <v>26</v>
      </c>
      <c r="D10">
        <v>64</v>
      </c>
      <c r="F10">
        <v>64</v>
      </c>
      <c r="P10">
        <v>154</v>
      </c>
    </row>
    <row r="11" spans="1:16" x14ac:dyDescent="0.35">
      <c r="A11" t="s">
        <v>146</v>
      </c>
      <c r="C11">
        <v>6887</v>
      </c>
      <c r="D11">
        <v>4257</v>
      </c>
      <c r="E11">
        <v>3418</v>
      </c>
      <c r="F11">
        <v>3035</v>
      </c>
      <c r="G11">
        <v>1173</v>
      </c>
      <c r="H11">
        <v>669</v>
      </c>
      <c r="I11">
        <v>571</v>
      </c>
      <c r="J11">
        <v>3</v>
      </c>
      <c r="K11">
        <v>2</v>
      </c>
      <c r="L11">
        <v>2</v>
      </c>
      <c r="M11">
        <v>7</v>
      </c>
      <c r="N11">
        <v>1</v>
      </c>
      <c r="O11">
        <v>5</v>
      </c>
      <c r="P11">
        <v>20030</v>
      </c>
    </row>
    <row r="12" spans="1:16" x14ac:dyDescent="0.35">
      <c r="A12" t="s">
        <v>40</v>
      </c>
      <c r="B12" t="s">
        <v>41</v>
      </c>
      <c r="C12">
        <v>1459</v>
      </c>
      <c r="D12">
        <v>1611</v>
      </c>
      <c r="E12">
        <v>45</v>
      </c>
      <c r="F12">
        <v>1</v>
      </c>
      <c r="G12">
        <v>3</v>
      </c>
      <c r="H12">
        <v>160</v>
      </c>
      <c r="I12">
        <v>2</v>
      </c>
      <c r="J12">
        <v>2</v>
      </c>
      <c r="K12">
        <v>1</v>
      </c>
      <c r="N12">
        <v>2</v>
      </c>
      <c r="O12">
        <v>1</v>
      </c>
      <c r="P12">
        <v>3287</v>
      </c>
    </row>
    <row r="13" spans="1:16" x14ac:dyDescent="0.35">
      <c r="A13" t="s">
        <v>147</v>
      </c>
      <c r="C13">
        <v>1459</v>
      </c>
      <c r="D13">
        <v>1611</v>
      </c>
      <c r="E13">
        <v>45</v>
      </c>
      <c r="F13">
        <v>1</v>
      </c>
      <c r="G13">
        <v>3</v>
      </c>
      <c r="H13">
        <v>160</v>
      </c>
      <c r="I13">
        <v>2</v>
      </c>
      <c r="J13">
        <v>2</v>
      </c>
      <c r="K13">
        <v>1</v>
      </c>
      <c r="N13">
        <v>2</v>
      </c>
      <c r="O13">
        <v>1</v>
      </c>
      <c r="P13">
        <v>3287</v>
      </c>
    </row>
    <row r="14" spans="1:16" x14ac:dyDescent="0.35">
      <c r="A14" t="s">
        <v>93</v>
      </c>
      <c r="B14" t="s">
        <v>94</v>
      </c>
      <c r="C14">
        <v>1489</v>
      </c>
      <c r="D14">
        <v>1017</v>
      </c>
      <c r="E14">
        <v>827</v>
      </c>
      <c r="F14">
        <v>4987</v>
      </c>
      <c r="G14">
        <v>90</v>
      </c>
      <c r="H14">
        <v>31</v>
      </c>
      <c r="I14">
        <v>2</v>
      </c>
      <c r="K14">
        <v>23</v>
      </c>
      <c r="N14">
        <v>2</v>
      </c>
      <c r="O14">
        <v>3</v>
      </c>
      <c r="P14">
        <v>8471</v>
      </c>
    </row>
    <row r="15" spans="1:16" x14ac:dyDescent="0.35">
      <c r="A15" t="s">
        <v>148</v>
      </c>
      <c r="C15">
        <v>1489</v>
      </c>
      <c r="D15">
        <v>1017</v>
      </c>
      <c r="E15">
        <v>827</v>
      </c>
      <c r="F15">
        <v>4987</v>
      </c>
      <c r="G15">
        <v>90</v>
      </c>
      <c r="H15">
        <v>31</v>
      </c>
      <c r="I15">
        <v>2</v>
      </c>
      <c r="K15">
        <v>23</v>
      </c>
      <c r="N15">
        <v>2</v>
      </c>
      <c r="O15">
        <v>3</v>
      </c>
      <c r="P15">
        <v>8471</v>
      </c>
    </row>
    <row r="16" spans="1:16" x14ac:dyDescent="0.35">
      <c r="A16" t="s">
        <v>79</v>
      </c>
      <c r="B16" t="s">
        <v>83</v>
      </c>
      <c r="C16">
        <v>13703</v>
      </c>
      <c r="D16">
        <v>1136</v>
      </c>
      <c r="E16">
        <v>3573</v>
      </c>
      <c r="F16">
        <v>3398</v>
      </c>
      <c r="G16">
        <v>1454</v>
      </c>
      <c r="H16">
        <v>1719</v>
      </c>
      <c r="I16">
        <v>1071</v>
      </c>
      <c r="J16">
        <v>9</v>
      </c>
      <c r="K16">
        <v>32</v>
      </c>
      <c r="L16">
        <v>22</v>
      </c>
      <c r="M16">
        <v>12</v>
      </c>
      <c r="N16">
        <v>13</v>
      </c>
      <c r="O16">
        <v>9</v>
      </c>
      <c r="P16">
        <v>26151</v>
      </c>
    </row>
    <row r="17" spans="1:16" x14ac:dyDescent="0.35">
      <c r="B17" t="s">
        <v>82</v>
      </c>
      <c r="C17">
        <v>2260</v>
      </c>
      <c r="D17">
        <v>517</v>
      </c>
      <c r="E17">
        <v>380</v>
      </c>
      <c r="F17">
        <v>462</v>
      </c>
      <c r="G17">
        <v>173</v>
      </c>
      <c r="H17">
        <v>169</v>
      </c>
      <c r="I17">
        <v>22</v>
      </c>
      <c r="J17">
        <v>1</v>
      </c>
      <c r="K17">
        <v>6</v>
      </c>
      <c r="M17">
        <v>1</v>
      </c>
      <c r="N17">
        <v>2</v>
      </c>
      <c r="O17">
        <v>4</v>
      </c>
      <c r="P17">
        <v>3997</v>
      </c>
    </row>
    <row r="18" spans="1:16" x14ac:dyDescent="0.35">
      <c r="B18" t="s">
        <v>80</v>
      </c>
      <c r="C18">
        <v>508</v>
      </c>
      <c r="D18">
        <v>86</v>
      </c>
      <c r="E18">
        <v>129</v>
      </c>
      <c r="F18">
        <v>1</v>
      </c>
      <c r="G18">
        <v>6</v>
      </c>
      <c r="H18">
        <v>93</v>
      </c>
      <c r="P18">
        <v>823</v>
      </c>
    </row>
    <row r="19" spans="1:16" x14ac:dyDescent="0.35">
      <c r="B19" t="s">
        <v>81</v>
      </c>
      <c r="C19">
        <v>409</v>
      </c>
      <c r="D19">
        <v>122</v>
      </c>
      <c r="E19">
        <v>43</v>
      </c>
      <c r="F19">
        <v>101</v>
      </c>
      <c r="G19">
        <v>2</v>
      </c>
      <c r="H19">
        <v>117</v>
      </c>
      <c r="P19">
        <v>794</v>
      </c>
    </row>
    <row r="20" spans="1:16" x14ac:dyDescent="0.35">
      <c r="B20" t="s">
        <v>84</v>
      </c>
      <c r="C20">
        <v>161</v>
      </c>
      <c r="D20">
        <v>56</v>
      </c>
      <c r="E20">
        <v>59</v>
      </c>
      <c r="F20">
        <v>124</v>
      </c>
      <c r="H20">
        <v>104</v>
      </c>
      <c r="P20">
        <v>504</v>
      </c>
    </row>
    <row r="21" spans="1:16" x14ac:dyDescent="0.35">
      <c r="A21" t="s">
        <v>149</v>
      </c>
      <c r="C21">
        <v>17041</v>
      </c>
      <c r="D21">
        <v>1917</v>
      </c>
      <c r="E21">
        <v>4184</v>
      </c>
      <c r="F21">
        <v>4086</v>
      </c>
      <c r="G21">
        <v>1635</v>
      </c>
      <c r="H21">
        <v>2202</v>
      </c>
      <c r="I21">
        <v>1093</v>
      </c>
      <c r="J21">
        <v>10</v>
      </c>
      <c r="K21">
        <v>38</v>
      </c>
      <c r="L21">
        <v>22</v>
      </c>
      <c r="M21">
        <v>13</v>
      </c>
      <c r="N21">
        <v>15</v>
      </c>
      <c r="O21">
        <v>13</v>
      </c>
      <c r="P21">
        <v>32269</v>
      </c>
    </row>
    <row r="22" spans="1:16" x14ac:dyDescent="0.35">
      <c r="A22" t="s">
        <v>42</v>
      </c>
      <c r="B22" t="s">
        <v>44</v>
      </c>
      <c r="C22">
        <v>2633</v>
      </c>
      <c r="D22">
        <v>1375</v>
      </c>
      <c r="E22">
        <v>197</v>
      </c>
      <c r="F22">
        <v>20</v>
      </c>
      <c r="G22">
        <v>175</v>
      </c>
      <c r="H22">
        <v>157</v>
      </c>
      <c r="I22">
        <v>20</v>
      </c>
      <c r="J22">
        <v>26</v>
      </c>
      <c r="P22">
        <v>4603</v>
      </c>
    </row>
    <row r="23" spans="1:16" x14ac:dyDescent="0.35">
      <c r="B23" t="s">
        <v>45</v>
      </c>
      <c r="C23">
        <v>2332</v>
      </c>
      <c r="D23">
        <v>672</v>
      </c>
      <c r="E23">
        <v>212</v>
      </c>
      <c r="F23">
        <v>10</v>
      </c>
      <c r="G23">
        <v>360</v>
      </c>
      <c r="H23">
        <v>53</v>
      </c>
      <c r="I23">
        <v>10</v>
      </c>
      <c r="J23">
        <v>11</v>
      </c>
      <c r="K23">
        <v>3</v>
      </c>
      <c r="M23">
        <v>1</v>
      </c>
      <c r="O23">
        <v>1</v>
      </c>
      <c r="P23">
        <v>3665</v>
      </c>
    </row>
    <row r="24" spans="1:16" x14ac:dyDescent="0.35">
      <c r="B24" t="s">
        <v>43</v>
      </c>
      <c r="C24">
        <v>926</v>
      </c>
      <c r="D24">
        <v>255</v>
      </c>
      <c r="E24">
        <v>15</v>
      </c>
      <c r="G24">
        <v>14</v>
      </c>
      <c r="H24">
        <v>23</v>
      </c>
      <c r="J24">
        <v>4</v>
      </c>
      <c r="P24">
        <v>1237</v>
      </c>
    </row>
    <row r="25" spans="1:16" x14ac:dyDescent="0.35">
      <c r="A25" t="s">
        <v>150</v>
      </c>
      <c r="C25">
        <v>5891</v>
      </c>
      <c r="D25">
        <v>2302</v>
      </c>
      <c r="E25">
        <v>424</v>
      </c>
      <c r="F25">
        <v>30</v>
      </c>
      <c r="G25">
        <v>549</v>
      </c>
      <c r="H25">
        <v>233</v>
      </c>
      <c r="I25">
        <v>30</v>
      </c>
      <c r="J25">
        <v>41</v>
      </c>
      <c r="K25">
        <v>3</v>
      </c>
      <c r="M25">
        <v>1</v>
      </c>
      <c r="O25">
        <v>1</v>
      </c>
      <c r="P25">
        <v>9505</v>
      </c>
    </row>
    <row r="26" spans="1:16" x14ac:dyDescent="0.35">
      <c r="A26" t="s">
        <v>6</v>
      </c>
      <c r="B26" t="s">
        <v>18</v>
      </c>
      <c r="C26">
        <v>1373</v>
      </c>
      <c r="D26">
        <v>1331</v>
      </c>
      <c r="E26">
        <v>59</v>
      </c>
      <c r="F26">
        <v>5</v>
      </c>
      <c r="G26">
        <v>1043</v>
      </c>
      <c r="H26">
        <v>12</v>
      </c>
      <c r="I26">
        <v>2</v>
      </c>
      <c r="J26">
        <v>2</v>
      </c>
      <c r="K26">
        <v>2</v>
      </c>
      <c r="P26">
        <v>3829</v>
      </c>
    </row>
    <row r="27" spans="1:16" x14ac:dyDescent="0.35">
      <c r="B27" t="s">
        <v>7</v>
      </c>
      <c r="C27">
        <v>1610</v>
      </c>
      <c r="D27">
        <v>1370</v>
      </c>
      <c r="E27">
        <v>87</v>
      </c>
      <c r="F27">
        <v>59</v>
      </c>
      <c r="G27">
        <v>4</v>
      </c>
      <c r="H27">
        <v>25</v>
      </c>
      <c r="M27">
        <v>1</v>
      </c>
      <c r="N27">
        <v>1</v>
      </c>
      <c r="P27">
        <v>3157</v>
      </c>
    </row>
    <row r="28" spans="1:16" x14ac:dyDescent="0.35">
      <c r="B28" t="s">
        <v>16</v>
      </c>
      <c r="C28">
        <v>973</v>
      </c>
      <c r="D28">
        <v>1249</v>
      </c>
      <c r="E28">
        <v>187</v>
      </c>
      <c r="F28">
        <v>73</v>
      </c>
      <c r="G28">
        <v>375</v>
      </c>
      <c r="H28">
        <v>2</v>
      </c>
      <c r="K28">
        <v>2</v>
      </c>
      <c r="P28">
        <v>2861</v>
      </c>
    </row>
    <row r="29" spans="1:16" x14ac:dyDescent="0.35">
      <c r="A29" t="s">
        <v>151</v>
      </c>
      <c r="C29">
        <v>3956</v>
      </c>
      <c r="D29">
        <v>3950</v>
      </c>
      <c r="E29">
        <v>333</v>
      </c>
      <c r="F29">
        <v>137</v>
      </c>
      <c r="G29">
        <v>1422</v>
      </c>
      <c r="H29">
        <v>39</v>
      </c>
      <c r="I29">
        <v>2</v>
      </c>
      <c r="J29">
        <v>2</v>
      </c>
      <c r="K29">
        <v>4</v>
      </c>
      <c r="M29">
        <v>1</v>
      </c>
      <c r="N29">
        <v>1</v>
      </c>
      <c r="P29">
        <v>9847</v>
      </c>
    </row>
    <row r="30" spans="1:16" x14ac:dyDescent="0.35">
      <c r="A30" t="s">
        <v>46</v>
      </c>
      <c r="B30" t="s">
        <v>47</v>
      </c>
      <c r="C30">
        <v>349</v>
      </c>
      <c r="D30">
        <v>221</v>
      </c>
      <c r="E30">
        <v>77</v>
      </c>
      <c r="G30">
        <v>25</v>
      </c>
      <c r="H30">
        <v>1</v>
      </c>
      <c r="I30">
        <v>1</v>
      </c>
      <c r="J30">
        <v>1</v>
      </c>
      <c r="N30">
        <v>2</v>
      </c>
      <c r="P30">
        <v>677</v>
      </c>
    </row>
    <row r="31" spans="1:16" x14ac:dyDescent="0.35">
      <c r="A31" t="s">
        <v>152</v>
      </c>
      <c r="C31">
        <v>349</v>
      </c>
      <c r="D31">
        <v>221</v>
      </c>
      <c r="E31">
        <v>77</v>
      </c>
      <c r="G31">
        <v>25</v>
      </c>
      <c r="H31">
        <v>1</v>
      </c>
      <c r="I31">
        <v>1</v>
      </c>
      <c r="J31">
        <v>1</v>
      </c>
      <c r="N31">
        <v>2</v>
      </c>
      <c r="P31">
        <v>677</v>
      </c>
    </row>
    <row r="32" spans="1:16" x14ac:dyDescent="0.35">
      <c r="A32" t="s">
        <v>95</v>
      </c>
      <c r="B32" t="s">
        <v>98</v>
      </c>
      <c r="C32">
        <v>1013</v>
      </c>
      <c r="D32">
        <v>836</v>
      </c>
      <c r="E32">
        <v>383</v>
      </c>
      <c r="F32">
        <v>544</v>
      </c>
      <c r="G32">
        <v>253</v>
      </c>
      <c r="H32">
        <v>79</v>
      </c>
      <c r="I32">
        <v>42</v>
      </c>
      <c r="K32">
        <v>17</v>
      </c>
      <c r="L32">
        <v>3</v>
      </c>
      <c r="M32">
        <v>7</v>
      </c>
      <c r="N32">
        <v>4</v>
      </c>
      <c r="O32">
        <v>1</v>
      </c>
      <c r="P32">
        <v>3182</v>
      </c>
    </row>
    <row r="33" spans="1:16" x14ac:dyDescent="0.35">
      <c r="B33" t="s">
        <v>96</v>
      </c>
      <c r="C33">
        <v>495</v>
      </c>
      <c r="D33">
        <v>316</v>
      </c>
      <c r="E33">
        <v>201</v>
      </c>
      <c r="F33">
        <v>510</v>
      </c>
      <c r="G33">
        <v>139</v>
      </c>
      <c r="H33">
        <v>45</v>
      </c>
      <c r="I33">
        <v>5</v>
      </c>
      <c r="K33">
        <v>3</v>
      </c>
      <c r="L33">
        <v>3</v>
      </c>
      <c r="M33">
        <v>4</v>
      </c>
      <c r="O33">
        <v>1</v>
      </c>
      <c r="P33">
        <v>1722</v>
      </c>
    </row>
    <row r="34" spans="1:16" x14ac:dyDescent="0.35">
      <c r="B34" t="s">
        <v>97</v>
      </c>
      <c r="D34">
        <v>216</v>
      </c>
      <c r="P34">
        <v>216</v>
      </c>
    </row>
    <row r="35" spans="1:16" x14ac:dyDescent="0.35">
      <c r="A35" t="s">
        <v>153</v>
      </c>
      <c r="C35">
        <v>1508</v>
      </c>
      <c r="D35">
        <v>1368</v>
      </c>
      <c r="E35">
        <v>584</v>
      </c>
      <c r="F35">
        <v>1054</v>
      </c>
      <c r="G35">
        <v>392</v>
      </c>
      <c r="H35">
        <v>124</v>
      </c>
      <c r="I35">
        <v>47</v>
      </c>
      <c r="K35">
        <v>20</v>
      </c>
      <c r="L35">
        <v>6</v>
      </c>
      <c r="M35">
        <v>11</v>
      </c>
      <c r="N35">
        <v>4</v>
      </c>
      <c r="O35">
        <v>2</v>
      </c>
      <c r="P35">
        <v>5120</v>
      </c>
    </row>
    <row r="36" spans="1:16" x14ac:dyDescent="0.35">
      <c r="A36" t="s">
        <v>99</v>
      </c>
      <c r="B36" t="s">
        <v>101</v>
      </c>
      <c r="C36">
        <v>1001</v>
      </c>
      <c r="D36">
        <v>1255</v>
      </c>
      <c r="E36">
        <v>216</v>
      </c>
      <c r="F36">
        <v>554</v>
      </c>
      <c r="G36">
        <v>7</v>
      </c>
      <c r="H36">
        <v>6</v>
      </c>
      <c r="P36">
        <v>3039</v>
      </c>
    </row>
    <row r="37" spans="1:16" x14ac:dyDescent="0.35">
      <c r="B37" t="s">
        <v>102</v>
      </c>
      <c r="C37">
        <v>539</v>
      </c>
      <c r="D37">
        <v>187</v>
      </c>
      <c r="E37">
        <v>51</v>
      </c>
      <c r="F37">
        <v>2</v>
      </c>
      <c r="G37">
        <v>7</v>
      </c>
      <c r="H37">
        <v>33</v>
      </c>
      <c r="K37">
        <v>1</v>
      </c>
      <c r="P37">
        <v>820</v>
      </c>
    </row>
    <row r="38" spans="1:16" x14ac:dyDescent="0.35">
      <c r="B38" t="s">
        <v>100</v>
      </c>
      <c r="C38">
        <v>73</v>
      </c>
      <c r="D38">
        <v>52</v>
      </c>
      <c r="E38">
        <v>7</v>
      </c>
      <c r="G38">
        <v>2</v>
      </c>
      <c r="H38">
        <v>4</v>
      </c>
      <c r="P38">
        <v>138</v>
      </c>
    </row>
    <row r="39" spans="1:16" x14ac:dyDescent="0.35">
      <c r="A39" t="s">
        <v>154</v>
      </c>
      <c r="C39">
        <v>1613</v>
      </c>
      <c r="D39">
        <v>1494</v>
      </c>
      <c r="E39">
        <v>274</v>
      </c>
      <c r="F39">
        <v>556</v>
      </c>
      <c r="G39">
        <v>16</v>
      </c>
      <c r="H39">
        <v>43</v>
      </c>
      <c r="K39">
        <v>1</v>
      </c>
      <c r="P39">
        <v>3997</v>
      </c>
    </row>
    <row r="40" spans="1:16" x14ac:dyDescent="0.35">
      <c r="A40" t="s">
        <v>85</v>
      </c>
      <c r="B40" t="s">
        <v>86</v>
      </c>
      <c r="C40">
        <v>1759</v>
      </c>
      <c r="D40">
        <v>688</v>
      </c>
      <c r="E40">
        <v>291</v>
      </c>
      <c r="F40">
        <v>2036</v>
      </c>
      <c r="G40">
        <v>121</v>
      </c>
      <c r="H40">
        <v>30</v>
      </c>
      <c r="L40">
        <v>1</v>
      </c>
      <c r="N40">
        <v>2</v>
      </c>
      <c r="P40">
        <v>4928</v>
      </c>
    </row>
    <row r="41" spans="1:16" x14ac:dyDescent="0.35">
      <c r="A41" t="s">
        <v>155</v>
      </c>
      <c r="C41">
        <v>1759</v>
      </c>
      <c r="D41">
        <v>688</v>
      </c>
      <c r="E41">
        <v>291</v>
      </c>
      <c r="F41">
        <v>2036</v>
      </c>
      <c r="G41">
        <v>121</v>
      </c>
      <c r="H41">
        <v>30</v>
      </c>
      <c r="L41">
        <v>1</v>
      </c>
      <c r="N41">
        <v>2</v>
      </c>
      <c r="P41">
        <v>4928</v>
      </c>
    </row>
    <row r="42" spans="1:16" x14ac:dyDescent="0.35">
      <c r="A42" t="s">
        <v>106</v>
      </c>
      <c r="B42" t="s">
        <v>108</v>
      </c>
      <c r="C42">
        <v>311</v>
      </c>
      <c r="D42">
        <v>172</v>
      </c>
      <c r="H42">
        <v>11</v>
      </c>
      <c r="P42">
        <v>494</v>
      </c>
    </row>
    <row r="43" spans="1:16" x14ac:dyDescent="0.35">
      <c r="B43" t="s">
        <v>107</v>
      </c>
      <c r="C43">
        <v>254</v>
      </c>
      <c r="D43">
        <v>56</v>
      </c>
      <c r="F43">
        <v>2</v>
      </c>
      <c r="P43">
        <v>312</v>
      </c>
    </row>
    <row r="44" spans="1:16" x14ac:dyDescent="0.35">
      <c r="A44" t="s">
        <v>156</v>
      </c>
      <c r="C44">
        <v>565</v>
      </c>
      <c r="D44">
        <v>228</v>
      </c>
      <c r="F44">
        <v>2</v>
      </c>
      <c r="H44">
        <v>11</v>
      </c>
      <c r="P44">
        <v>806</v>
      </c>
    </row>
    <row r="45" spans="1:16" x14ac:dyDescent="0.35">
      <c r="A45" t="s">
        <v>87</v>
      </c>
      <c r="B45" t="s">
        <v>88</v>
      </c>
      <c r="C45">
        <v>1598</v>
      </c>
      <c r="D45">
        <v>1686</v>
      </c>
      <c r="E45">
        <v>684</v>
      </c>
      <c r="F45">
        <v>23</v>
      </c>
      <c r="G45">
        <v>557</v>
      </c>
      <c r="H45">
        <v>204</v>
      </c>
      <c r="P45">
        <v>4752</v>
      </c>
    </row>
    <row r="46" spans="1:16" x14ac:dyDescent="0.35">
      <c r="B46" t="s">
        <v>89</v>
      </c>
      <c r="C46">
        <v>976</v>
      </c>
      <c r="D46">
        <v>795</v>
      </c>
      <c r="E46">
        <v>423</v>
      </c>
      <c r="G46">
        <v>255</v>
      </c>
      <c r="H46">
        <v>287</v>
      </c>
      <c r="I46">
        <v>7</v>
      </c>
      <c r="K46">
        <v>1</v>
      </c>
      <c r="L46">
        <v>17</v>
      </c>
      <c r="M46">
        <v>24</v>
      </c>
      <c r="O46">
        <v>3</v>
      </c>
      <c r="P46">
        <v>2788</v>
      </c>
    </row>
    <row r="47" spans="1:16" x14ac:dyDescent="0.35">
      <c r="A47" t="s">
        <v>157</v>
      </c>
      <c r="C47">
        <v>2574</v>
      </c>
      <c r="D47">
        <v>2481</v>
      </c>
      <c r="E47">
        <v>1107</v>
      </c>
      <c r="F47">
        <v>23</v>
      </c>
      <c r="G47">
        <v>812</v>
      </c>
      <c r="H47">
        <v>491</v>
      </c>
      <c r="I47">
        <v>7</v>
      </c>
      <c r="K47">
        <v>1</v>
      </c>
      <c r="L47">
        <v>17</v>
      </c>
      <c r="M47">
        <v>24</v>
      </c>
      <c r="O47">
        <v>3</v>
      </c>
      <c r="P47">
        <v>7540</v>
      </c>
    </row>
    <row r="48" spans="1:16" x14ac:dyDescent="0.35">
      <c r="A48" t="s">
        <v>21</v>
      </c>
      <c r="B48" t="s">
        <v>23</v>
      </c>
      <c r="C48">
        <v>522</v>
      </c>
      <c r="D48">
        <v>593</v>
      </c>
      <c r="E48">
        <v>419</v>
      </c>
      <c r="F48">
        <v>2</v>
      </c>
      <c r="G48">
        <v>14</v>
      </c>
      <c r="H48">
        <v>9</v>
      </c>
      <c r="P48">
        <v>1559</v>
      </c>
    </row>
    <row r="49" spans="1:16" x14ac:dyDescent="0.35">
      <c r="B49" t="s">
        <v>22</v>
      </c>
      <c r="C49">
        <v>554</v>
      </c>
      <c r="D49">
        <v>87</v>
      </c>
      <c r="E49">
        <v>3</v>
      </c>
      <c r="H49">
        <v>39</v>
      </c>
      <c r="J49">
        <v>1</v>
      </c>
      <c r="K49">
        <v>2</v>
      </c>
      <c r="M49">
        <v>1</v>
      </c>
      <c r="N49">
        <v>1</v>
      </c>
      <c r="P49">
        <v>688</v>
      </c>
    </row>
    <row r="50" spans="1:16" x14ac:dyDescent="0.35">
      <c r="A50" t="s">
        <v>158</v>
      </c>
      <c r="C50">
        <v>1076</v>
      </c>
      <c r="D50">
        <v>680</v>
      </c>
      <c r="E50">
        <v>422</v>
      </c>
      <c r="F50">
        <v>2</v>
      </c>
      <c r="G50">
        <v>14</v>
      </c>
      <c r="H50">
        <v>48</v>
      </c>
      <c r="J50">
        <v>1</v>
      </c>
      <c r="K50">
        <v>2</v>
      </c>
      <c r="M50">
        <v>1</v>
      </c>
      <c r="N50">
        <v>1</v>
      </c>
      <c r="P50">
        <v>2247</v>
      </c>
    </row>
    <row r="51" spans="1:16" x14ac:dyDescent="0.35">
      <c r="A51" t="s">
        <v>48</v>
      </c>
      <c r="B51" t="s">
        <v>49</v>
      </c>
      <c r="C51">
        <v>2908</v>
      </c>
      <c r="D51">
        <v>1006</v>
      </c>
      <c r="E51">
        <v>118</v>
      </c>
      <c r="F51">
        <v>29</v>
      </c>
      <c r="G51">
        <v>249</v>
      </c>
      <c r="H51">
        <v>117</v>
      </c>
      <c r="I51">
        <v>2</v>
      </c>
      <c r="J51">
        <v>4</v>
      </c>
      <c r="P51">
        <v>4433</v>
      </c>
    </row>
    <row r="52" spans="1:16" x14ac:dyDescent="0.35">
      <c r="B52" t="s">
        <v>52</v>
      </c>
      <c r="C52">
        <v>1640</v>
      </c>
      <c r="D52">
        <v>284</v>
      </c>
      <c r="E52">
        <v>161</v>
      </c>
      <c r="F52">
        <v>11</v>
      </c>
      <c r="G52">
        <v>5</v>
      </c>
      <c r="H52">
        <v>16</v>
      </c>
      <c r="I52">
        <v>2</v>
      </c>
      <c r="J52">
        <v>7</v>
      </c>
      <c r="K52">
        <v>1</v>
      </c>
      <c r="O52">
        <v>1</v>
      </c>
      <c r="P52">
        <v>2128</v>
      </c>
    </row>
    <row r="53" spans="1:16" x14ac:dyDescent="0.35">
      <c r="B53" t="s">
        <v>51</v>
      </c>
      <c r="C53">
        <v>239</v>
      </c>
      <c r="D53">
        <v>53</v>
      </c>
      <c r="E53">
        <v>32</v>
      </c>
      <c r="F53">
        <v>1</v>
      </c>
      <c r="G53">
        <v>18</v>
      </c>
      <c r="H53">
        <v>2</v>
      </c>
      <c r="J53">
        <v>4</v>
      </c>
      <c r="P53">
        <v>349</v>
      </c>
    </row>
    <row r="54" spans="1:16" x14ac:dyDescent="0.35">
      <c r="B54" t="s">
        <v>50</v>
      </c>
      <c r="C54">
        <v>202</v>
      </c>
      <c r="D54">
        <v>49</v>
      </c>
      <c r="E54">
        <v>30</v>
      </c>
      <c r="G54">
        <v>5</v>
      </c>
      <c r="H54">
        <v>2</v>
      </c>
      <c r="I54">
        <v>1</v>
      </c>
      <c r="P54">
        <v>289</v>
      </c>
    </row>
    <row r="55" spans="1:16" x14ac:dyDescent="0.35">
      <c r="A55" t="s">
        <v>159</v>
      </c>
      <c r="C55">
        <v>4989</v>
      </c>
      <c r="D55">
        <v>1392</v>
      </c>
      <c r="E55">
        <v>341</v>
      </c>
      <c r="F55">
        <v>41</v>
      </c>
      <c r="G55">
        <v>277</v>
      </c>
      <c r="H55">
        <v>137</v>
      </c>
      <c r="I55">
        <v>5</v>
      </c>
      <c r="J55">
        <v>15</v>
      </c>
      <c r="K55">
        <v>1</v>
      </c>
      <c r="O55">
        <v>1</v>
      </c>
      <c r="P55">
        <v>7199</v>
      </c>
    </row>
    <row r="56" spans="1:16" x14ac:dyDescent="0.35">
      <c r="A56" t="s">
        <v>90</v>
      </c>
      <c r="B56" t="s">
        <v>91</v>
      </c>
      <c r="C56">
        <v>194</v>
      </c>
      <c r="D56">
        <v>235</v>
      </c>
      <c r="E56">
        <v>97</v>
      </c>
      <c r="F56">
        <v>292</v>
      </c>
      <c r="H56">
        <v>84</v>
      </c>
      <c r="I56">
        <v>2</v>
      </c>
      <c r="P56">
        <v>904</v>
      </c>
    </row>
    <row r="57" spans="1:16" x14ac:dyDescent="0.35">
      <c r="A57" t="s">
        <v>160</v>
      </c>
      <c r="C57">
        <v>194</v>
      </c>
      <c r="D57">
        <v>235</v>
      </c>
      <c r="E57">
        <v>97</v>
      </c>
      <c r="F57">
        <v>292</v>
      </c>
      <c r="H57">
        <v>84</v>
      </c>
      <c r="I57">
        <v>2</v>
      </c>
      <c r="P57">
        <v>904</v>
      </c>
    </row>
    <row r="58" spans="1:16" x14ac:dyDescent="0.35">
      <c r="A58" t="s">
        <v>56</v>
      </c>
      <c r="B58" t="s">
        <v>62</v>
      </c>
      <c r="C58">
        <v>5919</v>
      </c>
      <c r="D58">
        <v>1611</v>
      </c>
      <c r="E58">
        <v>259</v>
      </c>
      <c r="F58">
        <v>4</v>
      </c>
      <c r="G58">
        <v>1915</v>
      </c>
      <c r="H58">
        <v>98</v>
      </c>
      <c r="I58">
        <v>31</v>
      </c>
      <c r="J58">
        <v>21</v>
      </c>
      <c r="K58">
        <v>1</v>
      </c>
      <c r="L58">
        <v>2</v>
      </c>
      <c r="M58">
        <v>1</v>
      </c>
      <c r="N58">
        <v>4</v>
      </c>
      <c r="P58">
        <v>9866</v>
      </c>
    </row>
    <row r="59" spans="1:16" x14ac:dyDescent="0.35">
      <c r="B59" t="s">
        <v>57</v>
      </c>
      <c r="C59">
        <v>3327</v>
      </c>
      <c r="D59">
        <v>2374</v>
      </c>
      <c r="E59">
        <v>514</v>
      </c>
      <c r="F59">
        <v>2</v>
      </c>
      <c r="H59">
        <v>33</v>
      </c>
      <c r="J59">
        <v>2</v>
      </c>
      <c r="K59">
        <v>1</v>
      </c>
      <c r="P59">
        <v>6253</v>
      </c>
    </row>
    <row r="60" spans="1:16" x14ac:dyDescent="0.35">
      <c r="B60" t="s">
        <v>63</v>
      </c>
      <c r="C60">
        <v>3375</v>
      </c>
      <c r="D60">
        <v>339</v>
      </c>
      <c r="E60">
        <v>963</v>
      </c>
      <c r="F60">
        <v>1</v>
      </c>
      <c r="G60">
        <v>419</v>
      </c>
      <c r="H60">
        <v>16</v>
      </c>
      <c r="I60">
        <v>5</v>
      </c>
      <c r="J60">
        <v>4</v>
      </c>
      <c r="L60">
        <v>1</v>
      </c>
      <c r="M60">
        <v>1</v>
      </c>
      <c r="N60">
        <v>2</v>
      </c>
      <c r="O60">
        <v>3</v>
      </c>
      <c r="P60">
        <v>5129</v>
      </c>
    </row>
    <row r="61" spans="1:16" x14ac:dyDescent="0.35">
      <c r="B61" t="s">
        <v>60</v>
      </c>
      <c r="C61">
        <v>2338</v>
      </c>
      <c r="D61">
        <v>1042</v>
      </c>
      <c r="E61">
        <v>87</v>
      </c>
      <c r="F61">
        <v>3</v>
      </c>
      <c r="G61">
        <v>630</v>
      </c>
      <c r="H61">
        <v>29</v>
      </c>
      <c r="I61">
        <v>6</v>
      </c>
      <c r="J61">
        <v>11</v>
      </c>
      <c r="L61">
        <v>2</v>
      </c>
      <c r="N61">
        <v>4</v>
      </c>
      <c r="P61">
        <v>4152</v>
      </c>
    </row>
    <row r="62" spans="1:16" x14ac:dyDescent="0.35">
      <c r="B62" t="s">
        <v>58</v>
      </c>
      <c r="C62">
        <v>1377</v>
      </c>
      <c r="D62">
        <v>461</v>
      </c>
      <c r="E62">
        <v>42</v>
      </c>
      <c r="H62">
        <v>6</v>
      </c>
      <c r="J62">
        <v>1</v>
      </c>
      <c r="P62">
        <v>1887</v>
      </c>
    </row>
    <row r="63" spans="1:16" x14ac:dyDescent="0.35">
      <c r="B63" t="s">
        <v>61</v>
      </c>
      <c r="C63">
        <v>409</v>
      </c>
      <c r="D63">
        <v>219</v>
      </c>
      <c r="E63">
        <v>77</v>
      </c>
      <c r="F63">
        <v>64</v>
      </c>
      <c r="G63">
        <v>1</v>
      </c>
      <c r="H63">
        <v>2</v>
      </c>
      <c r="J63">
        <v>7</v>
      </c>
      <c r="K63">
        <v>1</v>
      </c>
      <c r="P63">
        <v>780</v>
      </c>
    </row>
    <row r="64" spans="1:16" x14ac:dyDescent="0.35">
      <c r="B64" t="s">
        <v>59</v>
      </c>
      <c r="C64">
        <v>93</v>
      </c>
      <c r="D64">
        <v>20</v>
      </c>
      <c r="P64">
        <v>113</v>
      </c>
    </row>
    <row r="65" spans="1:16" x14ac:dyDescent="0.35">
      <c r="A65" t="s">
        <v>161</v>
      </c>
      <c r="C65">
        <v>16838</v>
      </c>
      <c r="D65">
        <v>6066</v>
      </c>
      <c r="E65">
        <v>1942</v>
      </c>
      <c r="F65">
        <v>74</v>
      </c>
      <c r="G65">
        <v>2965</v>
      </c>
      <c r="H65">
        <v>184</v>
      </c>
      <c r="I65">
        <v>42</v>
      </c>
      <c r="J65">
        <v>46</v>
      </c>
      <c r="K65">
        <v>3</v>
      </c>
      <c r="L65">
        <v>5</v>
      </c>
      <c r="M65">
        <v>2</v>
      </c>
      <c r="N65">
        <v>10</v>
      </c>
      <c r="O65">
        <v>3</v>
      </c>
      <c r="P65">
        <v>28180</v>
      </c>
    </row>
    <row r="66" spans="1:16" x14ac:dyDescent="0.35">
      <c r="A66" t="s">
        <v>64</v>
      </c>
      <c r="B66" t="s">
        <v>66</v>
      </c>
      <c r="C66">
        <v>3451</v>
      </c>
      <c r="D66">
        <v>2780</v>
      </c>
      <c r="E66">
        <v>528</v>
      </c>
      <c r="F66">
        <v>33</v>
      </c>
      <c r="G66">
        <v>310</v>
      </c>
      <c r="H66">
        <v>242</v>
      </c>
      <c r="I66">
        <v>71</v>
      </c>
      <c r="J66">
        <v>32</v>
      </c>
      <c r="L66">
        <v>4</v>
      </c>
      <c r="M66">
        <v>1</v>
      </c>
      <c r="N66">
        <v>2</v>
      </c>
      <c r="P66">
        <v>7454</v>
      </c>
    </row>
    <row r="67" spans="1:16" x14ac:dyDescent="0.35">
      <c r="B67" t="s">
        <v>65</v>
      </c>
      <c r="C67">
        <v>396</v>
      </c>
      <c r="D67">
        <v>903</v>
      </c>
      <c r="E67">
        <v>104</v>
      </c>
      <c r="G67">
        <v>1019</v>
      </c>
      <c r="H67">
        <v>19</v>
      </c>
      <c r="J67">
        <v>2</v>
      </c>
      <c r="P67">
        <v>2443</v>
      </c>
    </row>
    <row r="68" spans="1:16" x14ac:dyDescent="0.35">
      <c r="B68" t="s">
        <v>67</v>
      </c>
      <c r="C68">
        <v>649</v>
      </c>
      <c r="D68">
        <v>494</v>
      </c>
      <c r="E68">
        <v>242</v>
      </c>
      <c r="F68">
        <v>128</v>
      </c>
      <c r="G68">
        <v>50</v>
      </c>
      <c r="H68">
        <v>6</v>
      </c>
      <c r="I68">
        <v>2</v>
      </c>
      <c r="J68">
        <v>6</v>
      </c>
      <c r="P68">
        <v>1577</v>
      </c>
    </row>
    <row r="69" spans="1:16" x14ac:dyDescent="0.35">
      <c r="A69" t="s">
        <v>162</v>
      </c>
      <c r="C69">
        <v>4496</v>
      </c>
      <c r="D69">
        <v>4177</v>
      </c>
      <c r="E69">
        <v>874</v>
      </c>
      <c r="F69">
        <v>161</v>
      </c>
      <c r="G69">
        <v>1379</v>
      </c>
      <c r="H69">
        <v>267</v>
      </c>
      <c r="I69">
        <v>73</v>
      </c>
      <c r="J69">
        <v>40</v>
      </c>
      <c r="L69">
        <v>4</v>
      </c>
      <c r="M69">
        <v>1</v>
      </c>
      <c r="N69">
        <v>2</v>
      </c>
      <c r="P69">
        <v>11474</v>
      </c>
    </row>
    <row r="70" spans="1:16" x14ac:dyDescent="0.35">
      <c r="A70" t="s">
        <v>68</v>
      </c>
      <c r="B70" t="s">
        <v>68</v>
      </c>
      <c r="C70">
        <v>3520</v>
      </c>
      <c r="D70">
        <v>1517</v>
      </c>
      <c r="E70">
        <v>462</v>
      </c>
      <c r="F70">
        <v>1</v>
      </c>
      <c r="G70">
        <v>833</v>
      </c>
      <c r="H70">
        <v>108</v>
      </c>
      <c r="I70">
        <v>4</v>
      </c>
      <c r="J70">
        <v>11</v>
      </c>
      <c r="K70">
        <v>1</v>
      </c>
      <c r="L70">
        <v>1</v>
      </c>
      <c r="M70">
        <v>2</v>
      </c>
      <c r="P70">
        <v>6460</v>
      </c>
    </row>
    <row r="71" spans="1:16" x14ac:dyDescent="0.35">
      <c r="B71" t="s">
        <v>69</v>
      </c>
      <c r="C71">
        <v>2212</v>
      </c>
      <c r="D71">
        <v>1231</v>
      </c>
      <c r="E71">
        <v>507</v>
      </c>
      <c r="F71">
        <v>50</v>
      </c>
      <c r="G71">
        <v>18</v>
      </c>
      <c r="H71">
        <v>979</v>
      </c>
      <c r="I71">
        <v>1</v>
      </c>
      <c r="J71">
        <v>26</v>
      </c>
      <c r="K71">
        <v>1</v>
      </c>
      <c r="O71">
        <v>1</v>
      </c>
      <c r="P71">
        <v>5026</v>
      </c>
    </row>
    <row r="72" spans="1:16" x14ac:dyDescent="0.35">
      <c r="A72" t="s">
        <v>163</v>
      </c>
      <c r="C72">
        <v>5732</v>
      </c>
      <c r="D72">
        <v>2748</v>
      </c>
      <c r="E72">
        <v>969</v>
      </c>
      <c r="F72">
        <v>51</v>
      </c>
      <c r="G72">
        <v>851</v>
      </c>
      <c r="H72">
        <v>1087</v>
      </c>
      <c r="I72">
        <v>5</v>
      </c>
      <c r="J72">
        <v>37</v>
      </c>
      <c r="K72">
        <v>2</v>
      </c>
      <c r="L72">
        <v>1</v>
      </c>
      <c r="M72">
        <v>2</v>
      </c>
      <c r="O72">
        <v>1</v>
      </c>
      <c r="P72">
        <v>11486</v>
      </c>
    </row>
    <row r="73" spans="1:16" x14ac:dyDescent="0.35">
      <c r="A73" t="s">
        <v>24</v>
      </c>
      <c r="B73" t="s">
        <v>25</v>
      </c>
      <c r="C73">
        <v>564</v>
      </c>
      <c r="D73">
        <v>467</v>
      </c>
      <c r="E73">
        <v>48</v>
      </c>
      <c r="G73">
        <v>4</v>
      </c>
      <c r="H73">
        <v>22</v>
      </c>
      <c r="I73">
        <v>1</v>
      </c>
      <c r="J73">
        <v>3</v>
      </c>
      <c r="P73">
        <v>1109</v>
      </c>
    </row>
    <row r="74" spans="1:16" x14ac:dyDescent="0.35">
      <c r="B74" t="s">
        <v>26</v>
      </c>
      <c r="C74">
        <v>206</v>
      </c>
      <c r="D74">
        <v>137</v>
      </c>
      <c r="E74">
        <v>486</v>
      </c>
      <c r="G74">
        <v>1</v>
      </c>
      <c r="H74">
        <v>3</v>
      </c>
      <c r="L74">
        <v>2</v>
      </c>
      <c r="P74">
        <v>835</v>
      </c>
    </row>
    <row r="75" spans="1:16" x14ac:dyDescent="0.35">
      <c r="A75" t="s">
        <v>164</v>
      </c>
      <c r="C75">
        <v>770</v>
      </c>
      <c r="D75">
        <v>604</v>
      </c>
      <c r="E75">
        <v>534</v>
      </c>
      <c r="G75">
        <v>5</v>
      </c>
      <c r="H75">
        <v>25</v>
      </c>
      <c r="I75">
        <v>1</v>
      </c>
      <c r="J75">
        <v>3</v>
      </c>
      <c r="L75">
        <v>2</v>
      </c>
      <c r="P75">
        <v>1944</v>
      </c>
    </row>
    <row r="76" spans="1:16" x14ac:dyDescent="0.35">
      <c r="A76" t="s">
        <v>28</v>
      </c>
      <c r="B76" t="s">
        <v>32</v>
      </c>
      <c r="C76">
        <v>1841</v>
      </c>
      <c r="D76">
        <v>1350</v>
      </c>
      <c r="E76">
        <v>239</v>
      </c>
      <c r="F76">
        <v>3</v>
      </c>
      <c r="G76">
        <v>287</v>
      </c>
      <c r="H76">
        <v>17</v>
      </c>
      <c r="I76">
        <v>51</v>
      </c>
      <c r="J76">
        <v>10</v>
      </c>
      <c r="K76">
        <v>2</v>
      </c>
      <c r="M76">
        <v>1</v>
      </c>
      <c r="N76">
        <v>1</v>
      </c>
      <c r="P76">
        <v>3802</v>
      </c>
    </row>
    <row r="77" spans="1:16" x14ac:dyDescent="0.35">
      <c r="B77" t="s">
        <v>29</v>
      </c>
      <c r="C77">
        <v>1878</v>
      </c>
      <c r="D77">
        <v>982</v>
      </c>
      <c r="E77">
        <v>64</v>
      </c>
      <c r="F77">
        <v>1</v>
      </c>
      <c r="G77">
        <v>25</v>
      </c>
      <c r="H77">
        <v>105</v>
      </c>
      <c r="J77">
        <v>3</v>
      </c>
      <c r="K77">
        <v>2</v>
      </c>
      <c r="L77">
        <v>1</v>
      </c>
      <c r="N77">
        <v>1</v>
      </c>
      <c r="P77">
        <v>3062</v>
      </c>
    </row>
    <row r="78" spans="1:16" x14ac:dyDescent="0.35">
      <c r="B78" t="s">
        <v>30</v>
      </c>
      <c r="C78">
        <v>1550</v>
      </c>
      <c r="D78">
        <v>210</v>
      </c>
      <c r="E78">
        <v>513</v>
      </c>
      <c r="F78">
        <v>54</v>
      </c>
      <c r="G78">
        <v>56</v>
      </c>
      <c r="H78">
        <v>203</v>
      </c>
      <c r="I78">
        <v>9</v>
      </c>
      <c r="J78">
        <v>5</v>
      </c>
      <c r="K78">
        <v>3</v>
      </c>
      <c r="L78">
        <v>3</v>
      </c>
      <c r="N78">
        <v>2</v>
      </c>
      <c r="O78">
        <v>2</v>
      </c>
      <c r="P78">
        <v>2610</v>
      </c>
    </row>
    <row r="79" spans="1:16" x14ac:dyDescent="0.35">
      <c r="A79" t="s">
        <v>165</v>
      </c>
      <c r="C79">
        <v>5269</v>
      </c>
      <c r="D79">
        <v>2542</v>
      </c>
      <c r="E79">
        <v>816</v>
      </c>
      <c r="F79">
        <v>58</v>
      </c>
      <c r="G79">
        <v>368</v>
      </c>
      <c r="H79">
        <v>325</v>
      </c>
      <c r="I79">
        <v>60</v>
      </c>
      <c r="J79">
        <v>18</v>
      </c>
      <c r="K79">
        <v>7</v>
      </c>
      <c r="L79">
        <v>4</v>
      </c>
      <c r="M79">
        <v>1</v>
      </c>
      <c r="N79">
        <v>4</v>
      </c>
      <c r="O79">
        <v>2</v>
      </c>
      <c r="P79">
        <v>9474</v>
      </c>
    </row>
    <row r="80" spans="1:16" x14ac:dyDescent="0.35">
      <c r="A80" t="s">
        <v>109</v>
      </c>
      <c r="B80" t="s">
        <v>118</v>
      </c>
      <c r="C80">
        <v>695</v>
      </c>
      <c r="D80">
        <v>605</v>
      </c>
      <c r="E80">
        <v>146</v>
      </c>
      <c r="F80">
        <v>101</v>
      </c>
      <c r="I80">
        <v>1</v>
      </c>
      <c r="J80">
        <v>4</v>
      </c>
      <c r="P80">
        <v>1552</v>
      </c>
    </row>
    <row r="81" spans="1:16" x14ac:dyDescent="0.35">
      <c r="B81" t="s">
        <v>114</v>
      </c>
      <c r="C81">
        <v>222</v>
      </c>
      <c r="D81">
        <v>107</v>
      </c>
      <c r="E81">
        <v>12</v>
      </c>
      <c r="F81">
        <v>656</v>
      </c>
      <c r="H81">
        <v>7</v>
      </c>
      <c r="P81">
        <v>1004</v>
      </c>
    </row>
    <row r="82" spans="1:16" x14ac:dyDescent="0.35">
      <c r="B82" t="s">
        <v>117</v>
      </c>
      <c r="C82">
        <v>381</v>
      </c>
      <c r="D82">
        <v>171</v>
      </c>
      <c r="E82">
        <v>15</v>
      </c>
      <c r="J82">
        <v>1</v>
      </c>
      <c r="P82">
        <v>568</v>
      </c>
    </row>
    <row r="83" spans="1:16" x14ac:dyDescent="0.35">
      <c r="B83" t="s">
        <v>113</v>
      </c>
      <c r="C83">
        <v>241</v>
      </c>
      <c r="D83">
        <v>126</v>
      </c>
      <c r="E83">
        <v>45</v>
      </c>
      <c r="F83">
        <v>1</v>
      </c>
      <c r="G83">
        <v>6</v>
      </c>
      <c r="H83">
        <v>7</v>
      </c>
      <c r="I83">
        <v>77</v>
      </c>
      <c r="J83">
        <v>1</v>
      </c>
      <c r="K83">
        <v>21</v>
      </c>
      <c r="P83">
        <v>525</v>
      </c>
    </row>
    <row r="84" spans="1:16" x14ac:dyDescent="0.35">
      <c r="B84" t="s">
        <v>111</v>
      </c>
      <c r="C84">
        <v>231</v>
      </c>
      <c r="D84">
        <v>37</v>
      </c>
      <c r="E84">
        <v>254</v>
      </c>
      <c r="P84">
        <v>522</v>
      </c>
    </row>
    <row r="85" spans="1:16" x14ac:dyDescent="0.35">
      <c r="B85" t="s">
        <v>116</v>
      </c>
      <c r="C85">
        <v>69</v>
      </c>
      <c r="D85">
        <v>86</v>
      </c>
      <c r="E85">
        <v>28</v>
      </c>
      <c r="F85">
        <v>2</v>
      </c>
      <c r="H85">
        <v>2</v>
      </c>
      <c r="J85">
        <v>1</v>
      </c>
      <c r="K85">
        <v>1</v>
      </c>
      <c r="P85">
        <v>189</v>
      </c>
    </row>
    <row r="86" spans="1:16" x14ac:dyDescent="0.35">
      <c r="B86" t="s">
        <v>112</v>
      </c>
      <c r="C86">
        <v>77</v>
      </c>
      <c r="D86">
        <v>87</v>
      </c>
      <c r="E86">
        <v>4</v>
      </c>
      <c r="P86">
        <v>168</v>
      </c>
    </row>
    <row r="87" spans="1:16" x14ac:dyDescent="0.35">
      <c r="B87" t="s">
        <v>110</v>
      </c>
      <c r="C87">
        <v>59</v>
      </c>
      <c r="D87">
        <v>39</v>
      </c>
      <c r="E87">
        <v>5</v>
      </c>
      <c r="P87">
        <v>103</v>
      </c>
    </row>
    <row r="88" spans="1:16" x14ac:dyDescent="0.35">
      <c r="B88" t="s">
        <v>119</v>
      </c>
      <c r="C88">
        <v>40</v>
      </c>
      <c r="D88">
        <v>30</v>
      </c>
      <c r="E88">
        <v>6</v>
      </c>
      <c r="K88">
        <v>1</v>
      </c>
      <c r="P88">
        <v>77</v>
      </c>
    </row>
    <row r="89" spans="1:16" x14ac:dyDescent="0.35">
      <c r="B89" t="s">
        <v>115</v>
      </c>
      <c r="C89">
        <v>28</v>
      </c>
      <c r="D89">
        <v>20</v>
      </c>
      <c r="E89">
        <v>17</v>
      </c>
      <c r="P89">
        <v>65</v>
      </c>
    </row>
    <row r="90" spans="1:16" x14ac:dyDescent="0.35">
      <c r="A90" t="s">
        <v>166</v>
      </c>
      <c r="C90">
        <v>2043</v>
      </c>
      <c r="D90">
        <v>1308</v>
      </c>
      <c r="E90">
        <v>532</v>
      </c>
      <c r="F90">
        <v>760</v>
      </c>
      <c r="G90">
        <v>6</v>
      </c>
      <c r="H90">
        <v>16</v>
      </c>
      <c r="I90">
        <v>78</v>
      </c>
      <c r="J90">
        <v>7</v>
      </c>
      <c r="K90">
        <v>23</v>
      </c>
      <c r="P90">
        <v>4773</v>
      </c>
    </row>
    <row r="91" spans="1:16" x14ac:dyDescent="0.35">
      <c r="A91" t="s">
        <v>33</v>
      </c>
      <c r="B91" t="s">
        <v>34</v>
      </c>
      <c r="C91">
        <v>1066</v>
      </c>
      <c r="D91">
        <v>301</v>
      </c>
      <c r="E91">
        <v>107</v>
      </c>
      <c r="G91">
        <v>37</v>
      </c>
      <c r="H91">
        <v>9</v>
      </c>
      <c r="I91">
        <v>1</v>
      </c>
      <c r="J91">
        <v>1</v>
      </c>
      <c r="K91">
        <v>1</v>
      </c>
      <c r="N91">
        <v>1</v>
      </c>
      <c r="P91">
        <v>1524</v>
      </c>
    </row>
    <row r="92" spans="1:16" x14ac:dyDescent="0.35">
      <c r="A92" t="s">
        <v>167</v>
      </c>
      <c r="C92">
        <v>1066</v>
      </c>
      <c r="D92">
        <v>301</v>
      </c>
      <c r="E92">
        <v>107</v>
      </c>
      <c r="G92">
        <v>37</v>
      </c>
      <c r="H92">
        <v>9</v>
      </c>
      <c r="I92">
        <v>1</v>
      </c>
      <c r="J92">
        <v>1</v>
      </c>
      <c r="K92">
        <v>1</v>
      </c>
      <c r="N92">
        <v>1</v>
      </c>
      <c r="P92">
        <v>1524</v>
      </c>
    </row>
    <row r="93" spans="1:16" x14ac:dyDescent="0.35">
      <c r="A93" t="s">
        <v>120</v>
      </c>
      <c r="B93" t="s">
        <v>123</v>
      </c>
      <c r="C93">
        <v>1669</v>
      </c>
      <c r="D93">
        <v>936</v>
      </c>
      <c r="E93">
        <v>322</v>
      </c>
      <c r="F93">
        <v>389</v>
      </c>
      <c r="G93">
        <v>48</v>
      </c>
      <c r="H93">
        <v>96</v>
      </c>
      <c r="I93">
        <v>2</v>
      </c>
      <c r="J93">
        <v>2</v>
      </c>
      <c r="P93">
        <v>3464</v>
      </c>
    </row>
    <row r="94" spans="1:16" x14ac:dyDescent="0.35">
      <c r="B94" t="s">
        <v>122</v>
      </c>
      <c r="C94">
        <v>308</v>
      </c>
      <c r="D94">
        <v>311</v>
      </c>
      <c r="E94">
        <v>270</v>
      </c>
      <c r="F94">
        <v>1172</v>
      </c>
      <c r="G94">
        <v>11</v>
      </c>
      <c r="H94">
        <v>32</v>
      </c>
      <c r="J94">
        <v>1</v>
      </c>
      <c r="P94">
        <v>2105</v>
      </c>
    </row>
    <row r="95" spans="1:16" x14ac:dyDescent="0.35">
      <c r="B95" t="s">
        <v>121</v>
      </c>
      <c r="C95">
        <v>224</v>
      </c>
      <c r="D95">
        <v>378</v>
      </c>
      <c r="E95">
        <v>55</v>
      </c>
      <c r="F95">
        <v>616</v>
      </c>
      <c r="G95">
        <v>28</v>
      </c>
      <c r="P95">
        <v>1301</v>
      </c>
    </row>
    <row r="96" spans="1:16" x14ac:dyDescent="0.35">
      <c r="A96" t="s">
        <v>168</v>
      </c>
      <c r="C96">
        <v>2201</v>
      </c>
      <c r="D96">
        <v>1625</v>
      </c>
      <c r="E96">
        <v>647</v>
      </c>
      <c r="F96">
        <v>2177</v>
      </c>
      <c r="G96">
        <v>87</v>
      </c>
      <c r="H96">
        <v>128</v>
      </c>
      <c r="I96">
        <v>2</v>
      </c>
      <c r="J96">
        <v>3</v>
      </c>
      <c r="P96">
        <v>6870</v>
      </c>
    </row>
    <row r="97" spans="1:16" x14ac:dyDescent="0.35">
      <c r="A97" t="s">
        <v>124</v>
      </c>
      <c r="B97" t="s">
        <v>125</v>
      </c>
      <c r="C97">
        <v>711</v>
      </c>
      <c r="D97">
        <v>44</v>
      </c>
      <c r="E97">
        <v>53</v>
      </c>
      <c r="P97">
        <v>808</v>
      </c>
    </row>
    <row r="98" spans="1:16" x14ac:dyDescent="0.35">
      <c r="A98" t="s">
        <v>169</v>
      </c>
      <c r="C98">
        <v>711</v>
      </c>
      <c r="D98">
        <v>44</v>
      </c>
      <c r="E98">
        <v>53</v>
      </c>
      <c r="P98">
        <v>808</v>
      </c>
    </row>
    <row r="99" spans="1:16" x14ac:dyDescent="0.35">
      <c r="A99" t="s">
        <v>126</v>
      </c>
      <c r="B99" t="s">
        <v>128</v>
      </c>
      <c r="C99">
        <v>481</v>
      </c>
      <c r="D99">
        <v>438</v>
      </c>
      <c r="E99">
        <v>10</v>
      </c>
      <c r="G99">
        <v>1</v>
      </c>
      <c r="H99">
        <v>4</v>
      </c>
      <c r="K99">
        <v>2</v>
      </c>
      <c r="P99">
        <v>936</v>
      </c>
    </row>
    <row r="100" spans="1:16" x14ac:dyDescent="0.35">
      <c r="B100" t="s">
        <v>127</v>
      </c>
      <c r="C100">
        <v>65</v>
      </c>
      <c r="D100">
        <v>87</v>
      </c>
      <c r="P100">
        <v>152</v>
      </c>
    </row>
    <row r="101" spans="1:16" x14ac:dyDescent="0.35">
      <c r="B101" t="s">
        <v>129</v>
      </c>
      <c r="C101">
        <v>33</v>
      </c>
      <c r="D101">
        <v>39</v>
      </c>
      <c r="E101">
        <v>6</v>
      </c>
      <c r="H101">
        <v>2</v>
      </c>
      <c r="M101">
        <v>1</v>
      </c>
      <c r="P101">
        <v>81</v>
      </c>
    </row>
    <row r="102" spans="1:16" x14ac:dyDescent="0.35">
      <c r="A102" t="s">
        <v>170</v>
      </c>
      <c r="C102">
        <v>579</v>
      </c>
      <c r="D102">
        <v>564</v>
      </c>
      <c r="E102">
        <v>16</v>
      </c>
      <c r="G102">
        <v>1</v>
      </c>
      <c r="H102">
        <v>6</v>
      </c>
      <c r="K102">
        <v>2</v>
      </c>
      <c r="M102">
        <v>1</v>
      </c>
      <c r="P102">
        <v>1169</v>
      </c>
    </row>
    <row r="103" spans="1:16" x14ac:dyDescent="0.35">
      <c r="A103" t="s">
        <v>35</v>
      </c>
      <c r="B103" t="s">
        <v>37</v>
      </c>
      <c r="C103">
        <v>2780</v>
      </c>
      <c r="D103">
        <v>1148</v>
      </c>
      <c r="E103">
        <v>184</v>
      </c>
      <c r="F103">
        <v>44</v>
      </c>
      <c r="G103">
        <v>41</v>
      </c>
      <c r="H103">
        <v>46</v>
      </c>
      <c r="I103">
        <v>2</v>
      </c>
      <c r="J103">
        <v>11</v>
      </c>
      <c r="K103">
        <v>3</v>
      </c>
      <c r="L103">
        <v>3</v>
      </c>
      <c r="M103">
        <v>2</v>
      </c>
      <c r="N103">
        <v>2</v>
      </c>
      <c r="P103">
        <v>4266</v>
      </c>
    </row>
    <row r="104" spans="1:16" x14ac:dyDescent="0.35">
      <c r="B104" t="s">
        <v>38</v>
      </c>
      <c r="C104">
        <v>558</v>
      </c>
      <c r="D104">
        <v>1568</v>
      </c>
      <c r="E104">
        <v>974</v>
      </c>
      <c r="F104">
        <v>1</v>
      </c>
      <c r="H104">
        <v>12</v>
      </c>
      <c r="K104">
        <v>1</v>
      </c>
      <c r="L104">
        <v>2</v>
      </c>
      <c r="M104">
        <v>1</v>
      </c>
      <c r="N104">
        <v>1</v>
      </c>
      <c r="O104">
        <v>1</v>
      </c>
      <c r="P104">
        <v>3119</v>
      </c>
    </row>
    <row r="105" spans="1:16" x14ac:dyDescent="0.35">
      <c r="B105" t="s">
        <v>36</v>
      </c>
      <c r="C105">
        <v>458</v>
      </c>
      <c r="D105">
        <v>311</v>
      </c>
      <c r="E105">
        <v>60</v>
      </c>
      <c r="G105">
        <v>4</v>
      </c>
      <c r="H105">
        <v>19</v>
      </c>
      <c r="I105">
        <v>1</v>
      </c>
      <c r="P105">
        <v>853</v>
      </c>
    </row>
    <row r="106" spans="1:16" x14ac:dyDescent="0.35">
      <c r="A106" t="s">
        <v>171</v>
      </c>
      <c r="C106">
        <v>3796</v>
      </c>
      <c r="D106">
        <v>3027</v>
      </c>
      <c r="E106">
        <v>1218</v>
      </c>
      <c r="F106">
        <v>45</v>
      </c>
      <c r="G106">
        <v>45</v>
      </c>
      <c r="H106">
        <v>77</v>
      </c>
      <c r="I106">
        <v>3</v>
      </c>
      <c r="J106">
        <v>11</v>
      </c>
      <c r="K106">
        <v>4</v>
      </c>
      <c r="L106">
        <v>5</v>
      </c>
      <c r="M106">
        <v>3</v>
      </c>
      <c r="N106">
        <v>3</v>
      </c>
      <c r="O106">
        <v>1</v>
      </c>
      <c r="P106">
        <v>8238</v>
      </c>
    </row>
    <row r="107" spans="1:16" x14ac:dyDescent="0.35">
      <c r="A107" t="s">
        <v>103</v>
      </c>
      <c r="B107" t="s">
        <v>104</v>
      </c>
      <c r="C107">
        <v>106</v>
      </c>
      <c r="D107">
        <v>51</v>
      </c>
      <c r="E107">
        <v>93</v>
      </c>
      <c r="F107">
        <v>1</v>
      </c>
      <c r="J107">
        <v>1</v>
      </c>
      <c r="P107">
        <v>252</v>
      </c>
    </row>
    <row r="108" spans="1:16" x14ac:dyDescent="0.35">
      <c r="A108" t="s">
        <v>172</v>
      </c>
      <c r="C108">
        <v>106</v>
      </c>
      <c r="D108">
        <v>51</v>
      </c>
      <c r="E108">
        <v>93</v>
      </c>
      <c r="F108">
        <v>1</v>
      </c>
      <c r="J108">
        <v>1</v>
      </c>
      <c r="P108">
        <v>252</v>
      </c>
    </row>
    <row r="109" spans="1:16" x14ac:dyDescent="0.35">
      <c r="A109" t="s">
        <v>53</v>
      </c>
      <c r="B109" t="s">
        <v>54</v>
      </c>
      <c r="C109">
        <v>4938</v>
      </c>
      <c r="D109">
        <v>63</v>
      </c>
      <c r="G109">
        <v>1</v>
      </c>
      <c r="H109">
        <v>12</v>
      </c>
      <c r="I109">
        <v>1</v>
      </c>
      <c r="J109">
        <v>48</v>
      </c>
      <c r="N109">
        <v>1</v>
      </c>
      <c r="P109">
        <v>5064</v>
      </c>
    </row>
    <row r="110" spans="1:16" x14ac:dyDescent="0.35">
      <c r="A110" t="s">
        <v>173</v>
      </c>
      <c r="C110">
        <v>4938</v>
      </c>
      <c r="D110">
        <v>63</v>
      </c>
      <c r="G110">
        <v>1</v>
      </c>
      <c r="H110">
        <v>12</v>
      </c>
      <c r="I110">
        <v>1</v>
      </c>
      <c r="J110">
        <v>48</v>
      </c>
      <c r="N110">
        <v>1</v>
      </c>
      <c r="P110">
        <v>5064</v>
      </c>
    </row>
    <row r="111" spans="1:16" x14ac:dyDescent="0.35">
      <c r="A111" t="s">
        <v>144</v>
      </c>
      <c r="C111">
        <v>99895</v>
      </c>
      <c r="D111">
        <v>46961</v>
      </c>
      <c r="E111">
        <v>20225</v>
      </c>
      <c r="F111">
        <v>19609</v>
      </c>
      <c r="G111">
        <v>12274</v>
      </c>
      <c r="H111">
        <v>6439</v>
      </c>
      <c r="I111">
        <v>2028</v>
      </c>
      <c r="J111">
        <v>290</v>
      </c>
      <c r="K111">
        <v>138</v>
      </c>
      <c r="L111">
        <v>69</v>
      </c>
      <c r="M111">
        <v>68</v>
      </c>
      <c r="N111">
        <v>51</v>
      </c>
      <c r="O111">
        <v>36</v>
      </c>
      <c r="P111">
        <v>208083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0B8D-B219-4381-A7D1-7E9C9AF02468}">
  <dimension ref="A1:P110"/>
  <sheetViews>
    <sheetView topLeftCell="B1" workbookViewId="0">
      <selection activeCell="N3" sqref="N3"/>
    </sheetView>
  </sheetViews>
  <sheetFormatPr defaultRowHeight="14.5" x14ac:dyDescent="0.35"/>
  <cols>
    <col min="1" max="1" width="15.26953125" bestFit="1" customWidth="1"/>
    <col min="2" max="2" width="17.453125" bestFit="1" customWidth="1"/>
    <col min="3" max="3" width="11.81640625" bestFit="1" customWidth="1"/>
    <col min="4" max="4" width="10.26953125" bestFit="1" customWidth="1"/>
    <col min="5" max="5" width="12.08984375" bestFit="1" customWidth="1"/>
    <col min="6" max="6" width="5.81640625" bestFit="1" customWidth="1"/>
    <col min="7" max="7" width="20.6328125" bestFit="1" customWidth="1"/>
    <col min="8" max="8" width="11.7265625" bestFit="1" customWidth="1"/>
    <col min="9" max="9" width="11.453125" bestFit="1" customWidth="1"/>
    <col min="10" max="10" width="8.453125" bestFit="1" customWidth="1"/>
    <col min="11" max="11" width="5.453125" bestFit="1" customWidth="1"/>
    <col min="12" max="12" width="7.6328125" bestFit="1" customWidth="1"/>
    <col min="13" max="13" width="7.90625" bestFit="1" customWidth="1"/>
    <col min="14" max="14" width="14.54296875" bestFit="1" customWidth="1"/>
    <col min="15" max="15" width="11.6328125" bestFit="1" customWidth="1"/>
    <col min="16" max="16" width="10.7265625" bestFit="1" customWidth="1"/>
  </cols>
  <sheetData>
    <row r="1" spans="1:16" x14ac:dyDescent="0.35">
      <c r="A1" s="1" t="s">
        <v>145</v>
      </c>
      <c r="C1" s="1" t="s">
        <v>3</v>
      </c>
    </row>
    <row r="2" spans="1:16" x14ac:dyDescent="0.35">
      <c r="A2" s="1" t="s">
        <v>1</v>
      </c>
      <c r="B2" s="1" t="s">
        <v>2</v>
      </c>
      <c r="C2" t="s">
        <v>10</v>
      </c>
      <c r="D2" t="s">
        <v>9</v>
      </c>
      <c r="E2" t="s">
        <v>14</v>
      </c>
      <c r="F2" t="s">
        <v>12</v>
      </c>
      <c r="G2" t="s">
        <v>13</v>
      </c>
      <c r="H2" t="s">
        <v>15</v>
      </c>
      <c r="I2" t="s">
        <v>20</v>
      </c>
      <c r="J2" t="s">
        <v>19</v>
      </c>
      <c r="K2" t="s">
        <v>17</v>
      </c>
      <c r="L2" t="s">
        <v>27</v>
      </c>
      <c r="M2" t="s">
        <v>8</v>
      </c>
      <c r="N2" t="s">
        <v>11</v>
      </c>
      <c r="O2" t="s">
        <v>31</v>
      </c>
      <c r="P2" t="s">
        <v>144</v>
      </c>
    </row>
    <row r="3" spans="1:16" x14ac:dyDescent="0.35">
      <c r="A3" t="s">
        <v>71</v>
      </c>
      <c r="B3" t="s">
        <v>75</v>
      </c>
      <c r="C3">
        <v>1654</v>
      </c>
      <c r="D3">
        <v>1460</v>
      </c>
      <c r="E3">
        <v>1026</v>
      </c>
      <c r="F3">
        <v>1328</v>
      </c>
      <c r="G3">
        <v>226</v>
      </c>
      <c r="H3">
        <v>437</v>
      </c>
      <c r="I3">
        <v>354</v>
      </c>
      <c r="J3">
        <v>2</v>
      </c>
      <c r="K3">
        <v>2</v>
      </c>
      <c r="M3">
        <v>3</v>
      </c>
      <c r="O3">
        <v>1</v>
      </c>
      <c r="P3">
        <v>6493</v>
      </c>
    </row>
    <row r="4" spans="1:16" x14ac:dyDescent="0.35">
      <c r="B4" t="s">
        <v>74</v>
      </c>
      <c r="C4">
        <v>1947</v>
      </c>
      <c r="D4">
        <v>1356</v>
      </c>
      <c r="E4">
        <v>1077</v>
      </c>
      <c r="F4">
        <v>1163</v>
      </c>
      <c r="G4">
        <v>278</v>
      </c>
      <c r="H4">
        <v>227</v>
      </c>
      <c r="I4">
        <v>16</v>
      </c>
      <c r="M4">
        <v>2</v>
      </c>
      <c r="O4">
        <v>1</v>
      </c>
      <c r="P4">
        <v>6067</v>
      </c>
    </row>
    <row r="5" spans="1:16" x14ac:dyDescent="0.35">
      <c r="B5" t="s">
        <v>72</v>
      </c>
      <c r="C5">
        <v>2927</v>
      </c>
      <c r="D5">
        <v>640</v>
      </c>
      <c r="E5">
        <v>467</v>
      </c>
      <c r="G5">
        <v>8</v>
      </c>
      <c r="P5">
        <v>4042</v>
      </c>
    </row>
    <row r="6" spans="1:16" x14ac:dyDescent="0.35">
      <c r="B6" t="s">
        <v>77</v>
      </c>
      <c r="C6">
        <v>35</v>
      </c>
      <c r="D6">
        <v>396</v>
      </c>
      <c r="E6">
        <v>745</v>
      </c>
      <c r="F6">
        <v>250</v>
      </c>
      <c r="G6">
        <v>584</v>
      </c>
      <c r="J6">
        <v>1</v>
      </c>
      <c r="O6">
        <v>2</v>
      </c>
      <c r="P6">
        <v>2013</v>
      </c>
    </row>
    <row r="7" spans="1:16" x14ac:dyDescent="0.35">
      <c r="B7" t="s">
        <v>73</v>
      </c>
      <c r="C7">
        <v>79</v>
      </c>
      <c r="D7">
        <v>209</v>
      </c>
      <c r="E7">
        <v>73</v>
      </c>
      <c r="F7">
        <v>200</v>
      </c>
      <c r="G7">
        <v>74</v>
      </c>
      <c r="L7">
        <v>2</v>
      </c>
      <c r="M7">
        <v>2</v>
      </c>
      <c r="P7">
        <v>639</v>
      </c>
    </row>
    <row r="8" spans="1:16" x14ac:dyDescent="0.35">
      <c r="B8" t="s">
        <v>78</v>
      </c>
      <c r="C8">
        <v>219</v>
      </c>
      <c r="D8">
        <v>132</v>
      </c>
      <c r="E8">
        <v>30</v>
      </c>
      <c r="F8">
        <v>30</v>
      </c>
      <c r="G8">
        <v>3</v>
      </c>
      <c r="H8">
        <v>5</v>
      </c>
      <c r="I8">
        <v>201</v>
      </c>
      <c r="N8">
        <v>1</v>
      </c>
      <c r="O8">
        <v>1</v>
      </c>
      <c r="P8">
        <v>622</v>
      </c>
    </row>
    <row r="9" spans="1:16" x14ac:dyDescent="0.35">
      <c r="B9" t="s">
        <v>76</v>
      </c>
      <c r="C9">
        <v>26</v>
      </c>
      <c r="D9">
        <v>64</v>
      </c>
      <c r="F9">
        <v>64</v>
      </c>
      <c r="P9">
        <v>154</v>
      </c>
    </row>
    <row r="10" spans="1:16" x14ac:dyDescent="0.35">
      <c r="A10" t="s">
        <v>146</v>
      </c>
      <c r="C10">
        <v>6887</v>
      </c>
      <c r="D10">
        <v>4257</v>
      </c>
      <c r="E10">
        <v>3418</v>
      </c>
      <c r="F10">
        <v>3035</v>
      </c>
      <c r="G10">
        <v>1173</v>
      </c>
      <c r="H10">
        <v>669</v>
      </c>
      <c r="I10">
        <v>571</v>
      </c>
      <c r="J10">
        <v>3</v>
      </c>
      <c r="K10">
        <v>2</v>
      </c>
      <c r="L10">
        <v>2</v>
      </c>
      <c r="M10">
        <v>7</v>
      </c>
      <c r="N10">
        <v>1</v>
      </c>
      <c r="O10">
        <v>5</v>
      </c>
      <c r="P10">
        <v>20030</v>
      </c>
    </row>
    <row r="11" spans="1:16" x14ac:dyDescent="0.35">
      <c r="A11" t="s">
        <v>40</v>
      </c>
      <c r="B11" t="s">
        <v>41</v>
      </c>
      <c r="C11">
        <v>1459</v>
      </c>
      <c r="D11">
        <v>1611</v>
      </c>
      <c r="E11">
        <v>45</v>
      </c>
      <c r="F11">
        <v>1</v>
      </c>
      <c r="G11">
        <v>3</v>
      </c>
      <c r="H11">
        <v>160</v>
      </c>
      <c r="I11">
        <v>2</v>
      </c>
      <c r="J11">
        <v>2</v>
      </c>
      <c r="K11">
        <v>1</v>
      </c>
      <c r="N11">
        <v>2</v>
      </c>
      <c r="O11">
        <v>1</v>
      </c>
      <c r="P11">
        <v>3287</v>
      </c>
    </row>
    <row r="12" spans="1:16" x14ac:dyDescent="0.35">
      <c r="A12" t="s">
        <v>147</v>
      </c>
      <c r="C12">
        <v>1459</v>
      </c>
      <c r="D12">
        <v>1611</v>
      </c>
      <c r="E12">
        <v>45</v>
      </c>
      <c r="F12">
        <v>1</v>
      </c>
      <c r="G12">
        <v>3</v>
      </c>
      <c r="H12">
        <v>160</v>
      </c>
      <c r="I12">
        <v>2</v>
      </c>
      <c r="J12">
        <v>2</v>
      </c>
      <c r="K12">
        <v>1</v>
      </c>
      <c r="N12">
        <v>2</v>
      </c>
      <c r="O12">
        <v>1</v>
      </c>
      <c r="P12">
        <v>3287</v>
      </c>
    </row>
    <row r="13" spans="1:16" x14ac:dyDescent="0.35">
      <c r="A13" t="s">
        <v>93</v>
      </c>
      <c r="B13" t="s">
        <v>94</v>
      </c>
      <c r="C13">
        <v>1489</v>
      </c>
      <c r="D13">
        <v>1017</v>
      </c>
      <c r="E13">
        <v>827</v>
      </c>
      <c r="F13">
        <v>4987</v>
      </c>
      <c r="G13">
        <v>90</v>
      </c>
      <c r="H13">
        <v>31</v>
      </c>
      <c r="I13">
        <v>2</v>
      </c>
      <c r="K13">
        <v>23</v>
      </c>
      <c r="N13">
        <v>2</v>
      </c>
      <c r="O13">
        <v>3</v>
      </c>
      <c r="P13">
        <v>8471</v>
      </c>
    </row>
    <row r="14" spans="1:16" x14ac:dyDescent="0.35">
      <c r="A14" t="s">
        <v>148</v>
      </c>
      <c r="C14">
        <v>1489</v>
      </c>
      <c r="D14">
        <v>1017</v>
      </c>
      <c r="E14">
        <v>827</v>
      </c>
      <c r="F14">
        <v>4987</v>
      </c>
      <c r="G14">
        <v>90</v>
      </c>
      <c r="H14">
        <v>31</v>
      </c>
      <c r="I14">
        <v>2</v>
      </c>
      <c r="K14">
        <v>23</v>
      </c>
      <c r="N14">
        <v>2</v>
      </c>
      <c r="O14">
        <v>3</v>
      </c>
      <c r="P14">
        <v>8471</v>
      </c>
    </row>
    <row r="15" spans="1:16" x14ac:dyDescent="0.35">
      <c r="A15" t="s">
        <v>79</v>
      </c>
      <c r="B15" t="s">
        <v>83</v>
      </c>
      <c r="C15">
        <v>13703</v>
      </c>
      <c r="D15">
        <v>1136</v>
      </c>
      <c r="E15">
        <v>3573</v>
      </c>
      <c r="F15">
        <v>3398</v>
      </c>
      <c r="G15">
        <v>1454</v>
      </c>
      <c r="H15">
        <v>1719</v>
      </c>
      <c r="I15">
        <v>1071</v>
      </c>
      <c r="J15">
        <v>9</v>
      </c>
      <c r="K15">
        <v>32</v>
      </c>
      <c r="L15">
        <v>22</v>
      </c>
      <c r="M15">
        <v>12</v>
      </c>
      <c r="N15">
        <v>13</v>
      </c>
      <c r="O15">
        <v>9</v>
      </c>
      <c r="P15">
        <v>26151</v>
      </c>
    </row>
    <row r="16" spans="1:16" x14ac:dyDescent="0.35">
      <c r="B16" t="s">
        <v>82</v>
      </c>
      <c r="C16">
        <v>2260</v>
      </c>
      <c r="D16">
        <v>517</v>
      </c>
      <c r="E16">
        <v>380</v>
      </c>
      <c r="F16">
        <v>462</v>
      </c>
      <c r="G16">
        <v>173</v>
      </c>
      <c r="H16">
        <v>169</v>
      </c>
      <c r="I16">
        <v>22</v>
      </c>
      <c r="J16">
        <v>1</v>
      </c>
      <c r="K16">
        <v>6</v>
      </c>
      <c r="M16">
        <v>1</v>
      </c>
      <c r="N16">
        <v>2</v>
      </c>
      <c r="O16">
        <v>4</v>
      </c>
      <c r="P16">
        <v>3997</v>
      </c>
    </row>
    <row r="17" spans="1:16" x14ac:dyDescent="0.35">
      <c r="B17" t="s">
        <v>80</v>
      </c>
      <c r="C17">
        <v>508</v>
      </c>
      <c r="D17">
        <v>86</v>
      </c>
      <c r="E17">
        <v>129</v>
      </c>
      <c r="F17">
        <v>1</v>
      </c>
      <c r="G17">
        <v>6</v>
      </c>
      <c r="H17">
        <v>93</v>
      </c>
      <c r="P17">
        <v>823</v>
      </c>
    </row>
    <row r="18" spans="1:16" x14ac:dyDescent="0.35">
      <c r="B18" t="s">
        <v>81</v>
      </c>
      <c r="C18">
        <v>409</v>
      </c>
      <c r="D18">
        <v>122</v>
      </c>
      <c r="E18">
        <v>43</v>
      </c>
      <c r="F18">
        <v>101</v>
      </c>
      <c r="G18">
        <v>2</v>
      </c>
      <c r="H18">
        <v>117</v>
      </c>
      <c r="P18">
        <v>794</v>
      </c>
    </row>
    <row r="19" spans="1:16" x14ac:dyDescent="0.35">
      <c r="B19" t="s">
        <v>84</v>
      </c>
      <c r="C19">
        <v>161</v>
      </c>
      <c r="D19">
        <v>56</v>
      </c>
      <c r="E19">
        <v>59</v>
      </c>
      <c r="F19">
        <v>124</v>
      </c>
      <c r="H19">
        <v>104</v>
      </c>
      <c r="P19">
        <v>504</v>
      </c>
    </row>
    <row r="20" spans="1:16" x14ac:dyDescent="0.35">
      <c r="A20" t="s">
        <v>149</v>
      </c>
      <c r="C20">
        <v>17041</v>
      </c>
      <c r="D20">
        <v>1917</v>
      </c>
      <c r="E20">
        <v>4184</v>
      </c>
      <c r="F20">
        <v>4086</v>
      </c>
      <c r="G20">
        <v>1635</v>
      </c>
      <c r="H20">
        <v>2202</v>
      </c>
      <c r="I20">
        <v>1093</v>
      </c>
      <c r="J20">
        <v>10</v>
      </c>
      <c r="K20">
        <v>38</v>
      </c>
      <c r="L20">
        <v>22</v>
      </c>
      <c r="M20">
        <v>13</v>
      </c>
      <c r="N20">
        <v>15</v>
      </c>
      <c r="O20">
        <v>13</v>
      </c>
      <c r="P20">
        <v>32269</v>
      </c>
    </row>
    <row r="21" spans="1:16" x14ac:dyDescent="0.35">
      <c r="A21" t="s">
        <v>42</v>
      </c>
      <c r="B21" t="s">
        <v>44</v>
      </c>
      <c r="C21">
        <v>2633</v>
      </c>
      <c r="D21">
        <v>1375</v>
      </c>
      <c r="E21">
        <v>197</v>
      </c>
      <c r="F21">
        <v>20</v>
      </c>
      <c r="G21">
        <v>175</v>
      </c>
      <c r="H21">
        <v>157</v>
      </c>
      <c r="I21">
        <v>20</v>
      </c>
      <c r="J21">
        <v>26</v>
      </c>
      <c r="P21">
        <v>4603</v>
      </c>
    </row>
    <row r="22" spans="1:16" x14ac:dyDescent="0.35">
      <c r="B22" t="s">
        <v>45</v>
      </c>
      <c r="C22">
        <v>2332</v>
      </c>
      <c r="D22">
        <v>672</v>
      </c>
      <c r="E22">
        <v>212</v>
      </c>
      <c r="F22">
        <v>10</v>
      </c>
      <c r="G22">
        <v>360</v>
      </c>
      <c r="H22">
        <v>53</v>
      </c>
      <c r="I22">
        <v>10</v>
      </c>
      <c r="J22">
        <v>11</v>
      </c>
      <c r="K22">
        <v>3</v>
      </c>
      <c r="M22">
        <v>1</v>
      </c>
      <c r="O22">
        <v>1</v>
      </c>
      <c r="P22">
        <v>3665</v>
      </c>
    </row>
    <row r="23" spans="1:16" x14ac:dyDescent="0.35">
      <c r="B23" t="s">
        <v>43</v>
      </c>
      <c r="C23">
        <v>926</v>
      </c>
      <c r="D23">
        <v>255</v>
      </c>
      <c r="E23">
        <v>15</v>
      </c>
      <c r="G23">
        <v>14</v>
      </c>
      <c r="H23">
        <v>23</v>
      </c>
      <c r="J23">
        <v>4</v>
      </c>
      <c r="P23">
        <v>1237</v>
      </c>
    </row>
    <row r="24" spans="1:16" x14ac:dyDescent="0.35">
      <c r="A24" t="s">
        <v>150</v>
      </c>
      <c r="C24">
        <v>5891</v>
      </c>
      <c r="D24">
        <v>2302</v>
      </c>
      <c r="E24">
        <v>424</v>
      </c>
      <c r="F24">
        <v>30</v>
      </c>
      <c r="G24">
        <v>549</v>
      </c>
      <c r="H24">
        <v>233</v>
      </c>
      <c r="I24">
        <v>30</v>
      </c>
      <c r="J24">
        <v>41</v>
      </c>
      <c r="K24">
        <v>3</v>
      </c>
      <c r="M24">
        <v>1</v>
      </c>
      <c r="O24">
        <v>1</v>
      </c>
      <c r="P24">
        <v>9505</v>
      </c>
    </row>
    <row r="25" spans="1:16" x14ac:dyDescent="0.35">
      <c r="A25" t="s">
        <v>6</v>
      </c>
      <c r="B25" t="s">
        <v>18</v>
      </c>
      <c r="C25">
        <v>1373</v>
      </c>
      <c r="D25">
        <v>1331</v>
      </c>
      <c r="E25">
        <v>59</v>
      </c>
      <c r="F25">
        <v>5</v>
      </c>
      <c r="G25">
        <v>1043</v>
      </c>
      <c r="H25">
        <v>12</v>
      </c>
      <c r="I25">
        <v>2</v>
      </c>
      <c r="J25">
        <v>2</v>
      </c>
      <c r="K25">
        <v>2</v>
      </c>
      <c r="P25">
        <v>3829</v>
      </c>
    </row>
    <row r="26" spans="1:16" x14ac:dyDescent="0.35">
      <c r="B26" t="s">
        <v>7</v>
      </c>
      <c r="C26">
        <v>1610</v>
      </c>
      <c r="D26">
        <v>1370</v>
      </c>
      <c r="E26">
        <v>87</v>
      </c>
      <c r="F26">
        <v>59</v>
      </c>
      <c r="G26">
        <v>4</v>
      </c>
      <c r="H26">
        <v>25</v>
      </c>
      <c r="M26">
        <v>1</v>
      </c>
      <c r="N26">
        <v>1</v>
      </c>
      <c r="P26">
        <v>3157</v>
      </c>
    </row>
    <row r="27" spans="1:16" x14ac:dyDescent="0.35">
      <c r="B27" t="s">
        <v>16</v>
      </c>
      <c r="C27">
        <v>973</v>
      </c>
      <c r="D27">
        <v>1249</v>
      </c>
      <c r="E27">
        <v>187</v>
      </c>
      <c r="F27">
        <v>73</v>
      </c>
      <c r="G27">
        <v>375</v>
      </c>
      <c r="H27">
        <v>2</v>
      </c>
      <c r="K27">
        <v>2</v>
      </c>
      <c r="P27">
        <v>2861</v>
      </c>
    </row>
    <row r="28" spans="1:16" x14ac:dyDescent="0.35">
      <c r="A28" t="s">
        <v>151</v>
      </c>
      <c r="C28">
        <v>3956</v>
      </c>
      <c r="D28">
        <v>3950</v>
      </c>
      <c r="E28">
        <v>333</v>
      </c>
      <c r="F28">
        <v>137</v>
      </c>
      <c r="G28">
        <v>1422</v>
      </c>
      <c r="H28">
        <v>39</v>
      </c>
      <c r="I28">
        <v>2</v>
      </c>
      <c r="J28">
        <v>2</v>
      </c>
      <c r="K28">
        <v>4</v>
      </c>
      <c r="M28">
        <v>1</v>
      </c>
      <c r="N28">
        <v>1</v>
      </c>
      <c r="P28">
        <v>9847</v>
      </c>
    </row>
    <row r="29" spans="1:16" x14ac:dyDescent="0.35">
      <c r="A29" t="s">
        <v>46</v>
      </c>
      <c r="B29" t="s">
        <v>47</v>
      </c>
      <c r="C29">
        <v>349</v>
      </c>
      <c r="D29">
        <v>221</v>
      </c>
      <c r="E29">
        <v>77</v>
      </c>
      <c r="G29">
        <v>25</v>
      </c>
      <c r="H29">
        <v>1</v>
      </c>
      <c r="I29">
        <v>1</v>
      </c>
      <c r="J29">
        <v>1</v>
      </c>
      <c r="N29">
        <v>2</v>
      </c>
      <c r="P29">
        <v>677</v>
      </c>
    </row>
    <row r="30" spans="1:16" x14ac:dyDescent="0.35">
      <c r="A30" t="s">
        <v>152</v>
      </c>
      <c r="C30">
        <v>349</v>
      </c>
      <c r="D30">
        <v>221</v>
      </c>
      <c r="E30">
        <v>77</v>
      </c>
      <c r="G30">
        <v>25</v>
      </c>
      <c r="H30">
        <v>1</v>
      </c>
      <c r="I30">
        <v>1</v>
      </c>
      <c r="J30">
        <v>1</v>
      </c>
      <c r="N30">
        <v>2</v>
      </c>
      <c r="P30">
        <v>677</v>
      </c>
    </row>
    <row r="31" spans="1:16" x14ac:dyDescent="0.35">
      <c r="A31" t="s">
        <v>95</v>
      </c>
      <c r="B31" t="s">
        <v>98</v>
      </c>
      <c r="C31">
        <v>1013</v>
      </c>
      <c r="D31">
        <v>836</v>
      </c>
      <c r="E31">
        <v>383</v>
      </c>
      <c r="F31">
        <v>544</v>
      </c>
      <c r="G31">
        <v>253</v>
      </c>
      <c r="H31">
        <v>79</v>
      </c>
      <c r="I31">
        <v>42</v>
      </c>
      <c r="K31">
        <v>17</v>
      </c>
      <c r="L31">
        <v>3</v>
      </c>
      <c r="M31">
        <v>7</v>
      </c>
      <c r="N31">
        <v>4</v>
      </c>
      <c r="O31">
        <v>1</v>
      </c>
      <c r="P31">
        <v>3182</v>
      </c>
    </row>
    <row r="32" spans="1:16" x14ac:dyDescent="0.35">
      <c r="B32" t="s">
        <v>96</v>
      </c>
      <c r="C32">
        <v>495</v>
      </c>
      <c r="D32">
        <v>316</v>
      </c>
      <c r="E32">
        <v>201</v>
      </c>
      <c r="F32">
        <v>510</v>
      </c>
      <c r="G32">
        <v>139</v>
      </c>
      <c r="H32">
        <v>45</v>
      </c>
      <c r="I32">
        <v>5</v>
      </c>
      <c r="K32">
        <v>3</v>
      </c>
      <c r="L32">
        <v>3</v>
      </c>
      <c r="M32">
        <v>4</v>
      </c>
      <c r="O32">
        <v>1</v>
      </c>
      <c r="P32">
        <v>1722</v>
      </c>
    </row>
    <row r="33" spans="1:16" x14ac:dyDescent="0.35">
      <c r="B33" t="s">
        <v>97</v>
      </c>
      <c r="D33">
        <v>216</v>
      </c>
      <c r="P33">
        <v>216</v>
      </c>
    </row>
    <row r="34" spans="1:16" x14ac:dyDescent="0.35">
      <c r="A34" t="s">
        <v>153</v>
      </c>
      <c r="C34">
        <v>1508</v>
      </c>
      <c r="D34">
        <v>1368</v>
      </c>
      <c r="E34">
        <v>584</v>
      </c>
      <c r="F34">
        <v>1054</v>
      </c>
      <c r="G34">
        <v>392</v>
      </c>
      <c r="H34">
        <v>124</v>
      </c>
      <c r="I34">
        <v>47</v>
      </c>
      <c r="K34">
        <v>20</v>
      </c>
      <c r="L34">
        <v>6</v>
      </c>
      <c r="M34">
        <v>11</v>
      </c>
      <c r="N34">
        <v>4</v>
      </c>
      <c r="O34">
        <v>2</v>
      </c>
      <c r="P34">
        <v>5120</v>
      </c>
    </row>
    <row r="35" spans="1:16" x14ac:dyDescent="0.35">
      <c r="A35" t="s">
        <v>99</v>
      </c>
      <c r="B35" t="s">
        <v>101</v>
      </c>
      <c r="C35">
        <v>1001</v>
      </c>
      <c r="D35">
        <v>1255</v>
      </c>
      <c r="E35">
        <v>216</v>
      </c>
      <c r="F35">
        <v>554</v>
      </c>
      <c r="G35">
        <v>7</v>
      </c>
      <c r="H35">
        <v>6</v>
      </c>
      <c r="P35">
        <v>3039</v>
      </c>
    </row>
    <row r="36" spans="1:16" x14ac:dyDescent="0.35">
      <c r="B36" t="s">
        <v>102</v>
      </c>
      <c r="C36">
        <v>539</v>
      </c>
      <c r="D36">
        <v>187</v>
      </c>
      <c r="E36">
        <v>51</v>
      </c>
      <c r="F36">
        <v>2</v>
      </c>
      <c r="G36">
        <v>7</v>
      </c>
      <c r="H36">
        <v>33</v>
      </c>
      <c r="K36">
        <v>1</v>
      </c>
      <c r="P36">
        <v>820</v>
      </c>
    </row>
    <row r="37" spans="1:16" x14ac:dyDescent="0.35">
      <c r="B37" t="s">
        <v>100</v>
      </c>
      <c r="C37">
        <v>73</v>
      </c>
      <c r="D37">
        <v>52</v>
      </c>
      <c r="E37">
        <v>7</v>
      </c>
      <c r="G37">
        <v>2</v>
      </c>
      <c r="H37">
        <v>4</v>
      </c>
      <c r="P37">
        <v>138</v>
      </c>
    </row>
    <row r="38" spans="1:16" x14ac:dyDescent="0.35">
      <c r="A38" t="s">
        <v>154</v>
      </c>
      <c r="C38">
        <v>1613</v>
      </c>
      <c r="D38">
        <v>1494</v>
      </c>
      <c r="E38">
        <v>274</v>
      </c>
      <c r="F38">
        <v>556</v>
      </c>
      <c r="G38">
        <v>16</v>
      </c>
      <c r="H38">
        <v>43</v>
      </c>
      <c r="K38">
        <v>1</v>
      </c>
      <c r="P38">
        <v>3997</v>
      </c>
    </row>
    <row r="39" spans="1:16" x14ac:dyDescent="0.35">
      <c r="A39" t="s">
        <v>85</v>
      </c>
      <c r="B39" t="s">
        <v>86</v>
      </c>
      <c r="C39">
        <v>1759</v>
      </c>
      <c r="D39">
        <v>688</v>
      </c>
      <c r="E39">
        <v>291</v>
      </c>
      <c r="F39">
        <v>2036</v>
      </c>
      <c r="G39">
        <v>121</v>
      </c>
      <c r="H39">
        <v>30</v>
      </c>
      <c r="L39">
        <v>1</v>
      </c>
      <c r="N39">
        <v>2</v>
      </c>
      <c r="P39">
        <v>4928</v>
      </c>
    </row>
    <row r="40" spans="1:16" x14ac:dyDescent="0.35">
      <c r="A40" t="s">
        <v>155</v>
      </c>
      <c r="C40">
        <v>1759</v>
      </c>
      <c r="D40">
        <v>688</v>
      </c>
      <c r="E40">
        <v>291</v>
      </c>
      <c r="F40">
        <v>2036</v>
      </c>
      <c r="G40">
        <v>121</v>
      </c>
      <c r="H40">
        <v>30</v>
      </c>
      <c r="L40">
        <v>1</v>
      </c>
      <c r="N40">
        <v>2</v>
      </c>
      <c r="P40">
        <v>4928</v>
      </c>
    </row>
    <row r="41" spans="1:16" x14ac:dyDescent="0.35">
      <c r="A41" t="s">
        <v>106</v>
      </c>
      <c r="B41" t="s">
        <v>108</v>
      </c>
      <c r="C41">
        <v>311</v>
      </c>
      <c r="D41">
        <v>172</v>
      </c>
      <c r="H41">
        <v>11</v>
      </c>
      <c r="P41">
        <v>494</v>
      </c>
    </row>
    <row r="42" spans="1:16" x14ac:dyDescent="0.35">
      <c r="B42" t="s">
        <v>107</v>
      </c>
      <c r="C42">
        <v>254</v>
      </c>
      <c r="D42">
        <v>56</v>
      </c>
      <c r="F42">
        <v>2</v>
      </c>
      <c r="P42">
        <v>312</v>
      </c>
    </row>
    <row r="43" spans="1:16" x14ac:dyDescent="0.35">
      <c r="A43" t="s">
        <v>156</v>
      </c>
      <c r="C43">
        <v>565</v>
      </c>
      <c r="D43">
        <v>228</v>
      </c>
      <c r="F43">
        <v>2</v>
      </c>
      <c r="H43">
        <v>11</v>
      </c>
      <c r="P43">
        <v>806</v>
      </c>
    </row>
    <row r="44" spans="1:16" x14ac:dyDescent="0.35">
      <c r="A44" t="s">
        <v>87</v>
      </c>
      <c r="B44" t="s">
        <v>88</v>
      </c>
      <c r="C44">
        <v>1598</v>
      </c>
      <c r="D44">
        <v>1686</v>
      </c>
      <c r="E44">
        <v>684</v>
      </c>
      <c r="F44">
        <v>23</v>
      </c>
      <c r="G44">
        <v>557</v>
      </c>
      <c r="H44">
        <v>204</v>
      </c>
      <c r="P44">
        <v>4752</v>
      </c>
    </row>
    <row r="45" spans="1:16" x14ac:dyDescent="0.35">
      <c r="B45" t="s">
        <v>89</v>
      </c>
      <c r="C45">
        <v>976</v>
      </c>
      <c r="D45">
        <v>795</v>
      </c>
      <c r="E45">
        <v>423</v>
      </c>
      <c r="G45">
        <v>255</v>
      </c>
      <c r="H45">
        <v>287</v>
      </c>
      <c r="I45">
        <v>7</v>
      </c>
      <c r="K45">
        <v>1</v>
      </c>
      <c r="L45">
        <v>17</v>
      </c>
      <c r="M45">
        <v>24</v>
      </c>
      <c r="O45">
        <v>3</v>
      </c>
      <c r="P45">
        <v>2788</v>
      </c>
    </row>
    <row r="46" spans="1:16" x14ac:dyDescent="0.35">
      <c r="A46" t="s">
        <v>157</v>
      </c>
      <c r="C46">
        <v>2574</v>
      </c>
      <c r="D46">
        <v>2481</v>
      </c>
      <c r="E46">
        <v>1107</v>
      </c>
      <c r="F46">
        <v>23</v>
      </c>
      <c r="G46">
        <v>812</v>
      </c>
      <c r="H46">
        <v>491</v>
      </c>
      <c r="I46">
        <v>7</v>
      </c>
      <c r="K46">
        <v>1</v>
      </c>
      <c r="L46">
        <v>17</v>
      </c>
      <c r="M46">
        <v>24</v>
      </c>
      <c r="O46">
        <v>3</v>
      </c>
      <c r="P46">
        <v>7540</v>
      </c>
    </row>
    <row r="47" spans="1:16" x14ac:dyDescent="0.35">
      <c r="A47" t="s">
        <v>21</v>
      </c>
      <c r="B47" t="s">
        <v>23</v>
      </c>
      <c r="C47">
        <v>522</v>
      </c>
      <c r="D47">
        <v>593</v>
      </c>
      <c r="E47">
        <v>419</v>
      </c>
      <c r="F47">
        <v>2</v>
      </c>
      <c r="G47">
        <v>14</v>
      </c>
      <c r="H47">
        <v>9</v>
      </c>
      <c r="P47">
        <v>1559</v>
      </c>
    </row>
    <row r="48" spans="1:16" x14ac:dyDescent="0.35">
      <c r="B48" t="s">
        <v>22</v>
      </c>
      <c r="C48">
        <v>554</v>
      </c>
      <c r="D48">
        <v>87</v>
      </c>
      <c r="E48">
        <v>3</v>
      </c>
      <c r="H48">
        <v>39</v>
      </c>
      <c r="J48">
        <v>1</v>
      </c>
      <c r="K48">
        <v>2</v>
      </c>
      <c r="M48">
        <v>1</v>
      </c>
      <c r="N48">
        <v>1</v>
      </c>
      <c r="P48">
        <v>688</v>
      </c>
    </row>
    <row r="49" spans="1:16" x14ac:dyDescent="0.35">
      <c r="A49" t="s">
        <v>158</v>
      </c>
      <c r="C49">
        <v>1076</v>
      </c>
      <c r="D49">
        <v>680</v>
      </c>
      <c r="E49">
        <v>422</v>
      </c>
      <c r="F49">
        <v>2</v>
      </c>
      <c r="G49">
        <v>14</v>
      </c>
      <c r="H49">
        <v>48</v>
      </c>
      <c r="J49">
        <v>1</v>
      </c>
      <c r="K49">
        <v>2</v>
      </c>
      <c r="M49">
        <v>1</v>
      </c>
      <c r="N49">
        <v>1</v>
      </c>
      <c r="P49">
        <v>2247</v>
      </c>
    </row>
    <row r="50" spans="1:16" x14ac:dyDescent="0.35">
      <c r="A50" t="s">
        <v>48</v>
      </c>
      <c r="B50" t="s">
        <v>49</v>
      </c>
      <c r="C50">
        <v>2908</v>
      </c>
      <c r="D50">
        <v>1006</v>
      </c>
      <c r="E50">
        <v>118</v>
      </c>
      <c r="F50">
        <v>29</v>
      </c>
      <c r="G50">
        <v>249</v>
      </c>
      <c r="H50">
        <v>117</v>
      </c>
      <c r="I50">
        <v>2</v>
      </c>
      <c r="J50">
        <v>4</v>
      </c>
      <c r="P50">
        <v>4433</v>
      </c>
    </row>
    <row r="51" spans="1:16" x14ac:dyDescent="0.35">
      <c r="B51" t="s">
        <v>52</v>
      </c>
      <c r="C51">
        <v>1640</v>
      </c>
      <c r="D51">
        <v>284</v>
      </c>
      <c r="E51">
        <v>161</v>
      </c>
      <c r="F51">
        <v>11</v>
      </c>
      <c r="G51">
        <v>5</v>
      </c>
      <c r="H51">
        <v>16</v>
      </c>
      <c r="I51">
        <v>2</v>
      </c>
      <c r="J51">
        <v>7</v>
      </c>
      <c r="K51">
        <v>1</v>
      </c>
      <c r="O51">
        <v>1</v>
      </c>
      <c r="P51">
        <v>2128</v>
      </c>
    </row>
    <row r="52" spans="1:16" x14ac:dyDescent="0.35">
      <c r="B52" t="s">
        <v>51</v>
      </c>
      <c r="C52">
        <v>239</v>
      </c>
      <c r="D52">
        <v>53</v>
      </c>
      <c r="E52">
        <v>32</v>
      </c>
      <c r="F52">
        <v>1</v>
      </c>
      <c r="G52">
        <v>18</v>
      </c>
      <c r="H52">
        <v>2</v>
      </c>
      <c r="J52">
        <v>4</v>
      </c>
      <c r="P52">
        <v>349</v>
      </c>
    </row>
    <row r="53" spans="1:16" x14ac:dyDescent="0.35">
      <c r="B53" t="s">
        <v>50</v>
      </c>
      <c r="C53">
        <v>202</v>
      </c>
      <c r="D53">
        <v>49</v>
      </c>
      <c r="E53">
        <v>30</v>
      </c>
      <c r="G53">
        <v>5</v>
      </c>
      <c r="H53">
        <v>2</v>
      </c>
      <c r="I53">
        <v>1</v>
      </c>
      <c r="P53">
        <v>289</v>
      </c>
    </row>
    <row r="54" spans="1:16" x14ac:dyDescent="0.35">
      <c r="A54" t="s">
        <v>159</v>
      </c>
      <c r="C54">
        <v>4989</v>
      </c>
      <c r="D54">
        <v>1392</v>
      </c>
      <c r="E54">
        <v>341</v>
      </c>
      <c r="F54">
        <v>41</v>
      </c>
      <c r="G54">
        <v>277</v>
      </c>
      <c r="H54">
        <v>137</v>
      </c>
      <c r="I54">
        <v>5</v>
      </c>
      <c r="J54">
        <v>15</v>
      </c>
      <c r="K54">
        <v>1</v>
      </c>
      <c r="O54">
        <v>1</v>
      </c>
      <c r="P54">
        <v>7199</v>
      </c>
    </row>
    <row r="55" spans="1:16" x14ac:dyDescent="0.35">
      <c r="A55" t="s">
        <v>90</v>
      </c>
      <c r="B55" t="s">
        <v>91</v>
      </c>
      <c r="C55">
        <v>194</v>
      </c>
      <c r="D55">
        <v>235</v>
      </c>
      <c r="E55">
        <v>97</v>
      </c>
      <c r="F55">
        <v>292</v>
      </c>
      <c r="H55">
        <v>84</v>
      </c>
      <c r="I55">
        <v>2</v>
      </c>
      <c r="P55">
        <v>904</v>
      </c>
    </row>
    <row r="56" spans="1:16" x14ac:dyDescent="0.35">
      <c r="A56" t="s">
        <v>160</v>
      </c>
      <c r="C56">
        <v>194</v>
      </c>
      <c r="D56">
        <v>235</v>
      </c>
      <c r="E56">
        <v>97</v>
      </c>
      <c r="F56">
        <v>292</v>
      </c>
      <c r="H56">
        <v>84</v>
      </c>
      <c r="I56">
        <v>2</v>
      </c>
      <c r="P56">
        <v>904</v>
      </c>
    </row>
    <row r="57" spans="1:16" x14ac:dyDescent="0.35">
      <c r="A57" t="s">
        <v>56</v>
      </c>
      <c r="B57" t="s">
        <v>62</v>
      </c>
      <c r="C57">
        <v>5919</v>
      </c>
      <c r="D57">
        <v>1611</v>
      </c>
      <c r="E57">
        <v>259</v>
      </c>
      <c r="F57">
        <v>4</v>
      </c>
      <c r="G57">
        <v>1915</v>
      </c>
      <c r="H57">
        <v>98</v>
      </c>
      <c r="I57">
        <v>31</v>
      </c>
      <c r="J57">
        <v>21</v>
      </c>
      <c r="K57">
        <v>1</v>
      </c>
      <c r="L57">
        <v>2</v>
      </c>
      <c r="M57">
        <v>1</v>
      </c>
      <c r="N57">
        <v>4</v>
      </c>
      <c r="P57">
        <v>9866</v>
      </c>
    </row>
    <row r="58" spans="1:16" x14ac:dyDescent="0.35">
      <c r="B58" t="s">
        <v>57</v>
      </c>
      <c r="C58">
        <v>3327</v>
      </c>
      <c r="D58">
        <v>2374</v>
      </c>
      <c r="E58">
        <v>514</v>
      </c>
      <c r="F58">
        <v>2</v>
      </c>
      <c r="H58">
        <v>33</v>
      </c>
      <c r="J58">
        <v>2</v>
      </c>
      <c r="K58">
        <v>1</v>
      </c>
      <c r="P58">
        <v>6253</v>
      </c>
    </row>
    <row r="59" spans="1:16" x14ac:dyDescent="0.35">
      <c r="B59" t="s">
        <v>63</v>
      </c>
      <c r="C59">
        <v>3375</v>
      </c>
      <c r="D59">
        <v>339</v>
      </c>
      <c r="E59">
        <v>963</v>
      </c>
      <c r="F59">
        <v>1</v>
      </c>
      <c r="G59">
        <v>419</v>
      </c>
      <c r="H59">
        <v>16</v>
      </c>
      <c r="I59">
        <v>5</v>
      </c>
      <c r="J59">
        <v>4</v>
      </c>
      <c r="L59">
        <v>1</v>
      </c>
      <c r="M59">
        <v>1</v>
      </c>
      <c r="N59">
        <v>2</v>
      </c>
      <c r="O59">
        <v>3</v>
      </c>
      <c r="P59">
        <v>5129</v>
      </c>
    </row>
    <row r="60" spans="1:16" x14ac:dyDescent="0.35">
      <c r="B60" t="s">
        <v>60</v>
      </c>
      <c r="C60">
        <v>2338</v>
      </c>
      <c r="D60">
        <v>1042</v>
      </c>
      <c r="E60">
        <v>87</v>
      </c>
      <c r="F60">
        <v>3</v>
      </c>
      <c r="G60">
        <v>630</v>
      </c>
      <c r="H60">
        <v>29</v>
      </c>
      <c r="I60">
        <v>6</v>
      </c>
      <c r="J60">
        <v>11</v>
      </c>
      <c r="L60">
        <v>2</v>
      </c>
      <c r="N60">
        <v>4</v>
      </c>
      <c r="P60">
        <v>4152</v>
      </c>
    </row>
    <row r="61" spans="1:16" x14ac:dyDescent="0.35">
      <c r="B61" t="s">
        <v>58</v>
      </c>
      <c r="C61">
        <v>1377</v>
      </c>
      <c r="D61">
        <v>461</v>
      </c>
      <c r="E61">
        <v>42</v>
      </c>
      <c r="H61">
        <v>6</v>
      </c>
      <c r="J61">
        <v>1</v>
      </c>
      <c r="P61">
        <v>1887</v>
      </c>
    </row>
    <row r="62" spans="1:16" x14ac:dyDescent="0.35">
      <c r="B62" t="s">
        <v>61</v>
      </c>
      <c r="C62">
        <v>409</v>
      </c>
      <c r="D62">
        <v>219</v>
      </c>
      <c r="E62">
        <v>77</v>
      </c>
      <c r="F62">
        <v>64</v>
      </c>
      <c r="G62">
        <v>1</v>
      </c>
      <c r="H62">
        <v>2</v>
      </c>
      <c r="J62">
        <v>7</v>
      </c>
      <c r="K62">
        <v>1</v>
      </c>
      <c r="P62">
        <v>780</v>
      </c>
    </row>
    <row r="63" spans="1:16" x14ac:dyDescent="0.35">
      <c r="B63" t="s">
        <v>59</v>
      </c>
      <c r="C63">
        <v>93</v>
      </c>
      <c r="D63">
        <v>20</v>
      </c>
      <c r="P63">
        <v>113</v>
      </c>
    </row>
    <row r="64" spans="1:16" x14ac:dyDescent="0.35">
      <c r="A64" t="s">
        <v>161</v>
      </c>
      <c r="C64">
        <v>16838</v>
      </c>
      <c r="D64">
        <v>6066</v>
      </c>
      <c r="E64">
        <v>1942</v>
      </c>
      <c r="F64">
        <v>74</v>
      </c>
      <c r="G64">
        <v>2965</v>
      </c>
      <c r="H64">
        <v>184</v>
      </c>
      <c r="I64">
        <v>42</v>
      </c>
      <c r="J64">
        <v>46</v>
      </c>
      <c r="K64">
        <v>3</v>
      </c>
      <c r="L64">
        <v>5</v>
      </c>
      <c r="M64">
        <v>2</v>
      </c>
      <c r="N64">
        <v>10</v>
      </c>
      <c r="O64">
        <v>3</v>
      </c>
      <c r="P64">
        <v>28180</v>
      </c>
    </row>
    <row r="65" spans="1:16" x14ac:dyDescent="0.35">
      <c r="A65" t="s">
        <v>64</v>
      </c>
      <c r="B65" t="s">
        <v>66</v>
      </c>
      <c r="C65">
        <v>3451</v>
      </c>
      <c r="D65">
        <v>2780</v>
      </c>
      <c r="E65">
        <v>528</v>
      </c>
      <c r="F65">
        <v>33</v>
      </c>
      <c r="G65">
        <v>310</v>
      </c>
      <c r="H65">
        <v>242</v>
      </c>
      <c r="I65">
        <v>71</v>
      </c>
      <c r="J65">
        <v>32</v>
      </c>
      <c r="L65">
        <v>4</v>
      </c>
      <c r="M65">
        <v>1</v>
      </c>
      <c r="N65">
        <v>2</v>
      </c>
      <c r="P65">
        <v>7454</v>
      </c>
    </row>
    <row r="66" spans="1:16" x14ac:dyDescent="0.35">
      <c r="B66" t="s">
        <v>65</v>
      </c>
      <c r="C66">
        <v>396</v>
      </c>
      <c r="D66">
        <v>903</v>
      </c>
      <c r="E66">
        <v>104</v>
      </c>
      <c r="G66">
        <v>1019</v>
      </c>
      <c r="H66">
        <v>19</v>
      </c>
      <c r="J66">
        <v>2</v>
      </c>
      <c r="P66">
        <v>2443</v>
      </c>
    </row>
    <row r="67" spans="1:16" x14ac:dyDescent="0.35">
      <c r="B67" t="s">
        <v>67</v>
      </c>
      <c r="C67">
        <v>649</v>
      </c>
      <c r="D67">
        <v>494</v>
      </c>
      <c r="E67">
        <v>242</v>
      </c>
      <c r="F67">
        <v>128</v>
      </c>
      <c r="G67">
        <v>50</v>
      </c>
      <c r="H67">
        <v>6</v>
      </c>
      <c r="I67">
        <v>2</v>
      </c>
      <c r="J67">
        <v>6</v>
      </c>
      <c r="P67">
        <v>1577</v>
      </c>
    </row>
    <row r="68" spans="1:16" x14ac:dyDescent="0.35">
      <c r="A68" t="s">
        <v>162</v>
      </c>
      <c r="C68">
        <v>4496</v>
      </c>
      <c r="D68">
        <v>4177</v>
      </c>
      <c r="E68">
        <v>874</v>
      </c>
      <c r="F68">
        <v>161</v>
      </c>
      <c r="G68">
        <v>1379</v>
      </c>
      <c r="H68">
        <v>267</v>
      </c>
      <c r="I68">
        <v>73</v>
      </c>
      <c r="J68">
        <v>40</v>
      </c>
      <c r="L68">
        <v>4</v>
      </c>
      <c r="M68">
        <v>1</v>
      </c>
      <c r="N68">
        <v>2</v>
      </c>
      <c r="P68">
        <v>11474</v>
      </c>
    </row>
    <row r="69" spans="1:16" x14ac:dyDescent="0.35">
      <c r="A69" t="s">
        <v>68</v>
      </c>
      <c r="B69" t="s">
        <v>68</v>
      </c>
      <c r="C69">
        <v>3520</v>
      </c>
      <c r="D69">
        <v>1517</v>
      </c>
      <c r="E69">
        <v>462</v>
      </c>
      <c r="F69">
        <v>1</v>
      </c>
      <c r="G69">
        <v>833</v>
      </c>
      <c r="H69">
        <v>108</v>
      </c>
      <c r="I69">
        <v>4</v>
      </c>
      <c r="J69">
        <v>11</v>
      </c>
      <c r="K69">
        <v>1</v>
      </c>
      <c r="L69">
        <v>1</v>
      </c>
      <c r="M69">
        <v>2</v>
      </c>
      <c r="P69">
        <v>6460</v>
      </c>
    </row>
    <row r="70" spans="1:16" x14ac:dyDescent="0.35">
      <c r="B70" t="s">
        <v>69</v>
      </c>
      <c r="C70">
        <v>2212</v>
      </c>
      <c r="D70">
        <v>1231</v>
      </c>
      <c r="E70">
        <v>507</v>
      </c>
      <c r="F70">
        <v>50</v>
      </c>
      <c r="G70">
        <v>18</v>
      </c>
      <c r="H70">
        <v>979</v>
      </c>
      <c r="I70">
        <v>1</v>
      </c>
      <c r="J70">
        <v>26</v>
      </c>
      <c r="K70">
        <v>1</v>
      </c>
      <c r="O70">
        <v>1</v>
      </c>
      <c r="P70">
        <v>5026</v>
      </c>
    </row>
    <row r="71" spans="1:16" x14ac:dyDescent="0.35">
      <c r="A71" t="s">
        <v>163</v>
      </c>
      <c r="C71">
        <v>5732</v>
      </c>
      <c r="D71">
        <v>2748</v>
      </c>
      <c r="E71">
        <v>969</v>
      </c>
      <c r="F71">
        <v>51</v>
      </c>
      <c r="G71">
        <v>851</v>
      </c>
      <c r="H71">
        <v>1087</v>
      </c>
      <c r="I71">
        <v>5</v>
      </c>
      <c r="J71">
        <v>37</v>
      </c>
      <c r="K71">
        <v>2</v>
      </c>
      <c r="L71">
        <v>1</v>
      </c>
      <c r="M71">
        <v>2</v>
      </c>
      <c r="O71">
        <v>1</v>
      </c>
      <c r="P71">
        <v>11486</v>
      </c>
    </row>
    <row r="72" spans="1:16" x14ac:dyDescent="0.35">
      <c r="A72" t="s">
        <v>24</v>
      </c>
      <c r="B72" t="s">
        <v>25</v>
      </c>
      <c r="C72">
        <v>564</v>
      </c>
      <c r="D72">
        <v>467</v>
      </c>
      <c r="E72">
        <v>48</v>
      </c>
      <c r="G72">
        <v>4</v>
      </c>
      <c r="H72">
        <v>22</v>
      </c>
      <c r="I72">
        <v>1</v>
      </c>
      <c r="J72">
        <v>3</v>
      </c>
      <c r="P72">
        <v>1109</v>
      </c>
    </row>
    <row r="73" spans="1:16" x14ac:dyDescent="0.35">
      <c r="B73" t="s">
        <v>26</v>
      </c>
      <c r="C73">
        <v>206</v>
      </c>
      <c r="D73">
        <v>137</v>
      </c>
      <c r="E73">
        <v>486</v>
      </c>
      <c r="G73">
        <v>1</v>
      </c>
      <c r="H73">
        <v>3</v>
      </c>
      <c r="L73">
        <v>2</v>
      </c>
      <c r="P73">
        <v>835</v>
      </c>
    </row>
    <row r="74" spans="1:16" x14ac:dyDescent="0.35">
      <c r="A74" t="s">
        <v>164</v>
      </c>
      <c r="C74">
        <v>770</v>
      </c>
      <c r="D74">
        <v>604</v>
      </c>
      <c r="E74">
        <v>534</v>
      </c>
      <c r="G74">
        <v>5</v>
      </c>
      <c r="H74">
        <v>25</v>
      </c>
      <c r="I74">
        <v>1</v>
      </c>
      <c r="J74">
        <v>3</v>
      </c>
      <c r="L74">
        <v>2</v>
      </c>
      <c r="P74">
        <v>1944</v>
      </c>
    </row>
    <row r="75" spans="1:16" x14ac:dyDescent="0.35">
      <c r="A75" t="s">
        <v>28</v>
      </c>
      <c r="B75" t="s">
        <v>32</v>
      </c>
      <c r="C75">
        <v>1841</v>
      </c>
      <c r="D75">
        <v>1350</v>
      </c>
      <c r="E75">
        <v>239</v>
      </c>
      <c r="F75">
        <v>3</v>
      </c>
      <c r="G75">
        <v>287</v>
      </c>
      <c r="H75">
        <v>17</v>
      </c>
      <c r="I75">
        <v>51</v>
      </c>
      <c r="J75">
        <v>10</v>
      </c>
      <c r="K75">
        <v>2</v>
      </c>
      <c r="M75">
        <v>1</v>
      </c>
      <c r="N75">
        <v>1</v>
      </c>
      <c r="P75">
        <v>3802</v>
      </c>
    </row>
    <row r="76" spans="1:16" x14ac:dyDescent="0.35">
      <c r="B76" t="s">
        <v>29</v>
      </c>
      <c r="C76">
        <v>1878</v>
      </c>
      <c r="D76">
        <v>982</v>
      </c>
      <c r="E76">
        <v>64</v>
      </c>
      <c r="F76">
        <v>1</v>
      </c>
      <c r="G76">
        <v>25</v>
      </c>
      <c r="H76">
        <v>105</v>
      </c>
      <c r="J76">
        <v>3</v>
      </c>
      <c r="K76">
        <v>2</v>
      </c>
      <c r="L76">
        <v>1</v>
      </c>
      <c r="N76">
        <v>1</v>
      </c>
      <c r="P76">
        <v>3062</v>
      </c>
    </row>
    <row r="77" spans="1:16" x14ac:dyDescent="0.35">
      <c r="B77" t="s">
        <v>30</v>
      </c>
      <c r="C77">
        <v>1550</v>
      </c>
      <c r="D77">
        <v>210</v>
      </c>
      <c r="E77">
        <v>513</v>
      </c>
      <c r="F77">
        <v>54</v>
      </c>
      <c r="G77">
        <v>56</v>
      </c>
      <c r="H77">
        <v>203</v>
      </c>
      <c r="I77">
        <v>9</v>
      </c>
      <c r="J77">
        <v>5</v>
      </c>
      <c r="K77">
        <v>3</v>
      </c>
      <c r="L77">
        <v>3</v>
      </c>
      <c r="N77">
        <v>2</v>
      </c>
      <c r="O77">
        <v>2</v>
      </c>
      <c r="P77">
        <v>2610</v>
      </c>
    </row>
    <row r="78" spans="1:16" x14ac:dyDescent="0.35">
      <c r="A78" t="s">
        <v>165</v>
      </c>
      <c r="C78">
        <v>5269</v>
      </c>
      <c r="D78">
        <v>2542</v>
      </c>
      <c r="E78">
        <v>816</v>
      </c>
      <c r="F78">
        <v>58</v>
      </c>
      <c r="G78">
        <v>368</v>
      </c>
      <c r="H78">
        <v>325</v>
      </c>
      <c r="I78">
        <v>60</v>
      </c>
      <c r="J78">
        <v>18</v>
      </c>
      <c r="K78">
        <v>7</v>
      </c>
      <c r="L78">
        <v>4</v>
      </c>
      <c r="M78">
        <v>1</v>
      </c>
      <c r="N78">
        <v>4</v>
      </c>
      <c r="O78">
        <v>2</v>
      </c>
      <c r="P78">
        <v>9474</v>
      </c>
    </row>
    <row r="79" spans="1:16" x14ac:dyDescent="0.35">
      <c r="A79" t="s">
        <v>109</v>
      </c>
      <c r="B79" t="s">
        <v>118</v>
      </c>
      <c r="C79">
        <v>695</v>
      </c>
      <c r="D79">
        <v>605</v>
      </c>
      <c r="E79">
        <v>146</v>
      </c>
      <c r="F79">
        <v>101</v>
      </c>
      <c r="I79">
        <v>1</v>
      </c>
      <c r="J79">
        <v>4</v>
      </c>
      <c r="P79">
        <v>1552</v>
      </c>
    </row>
    <row r="80" spans="1:16" x14ac:dyDescent="0.35">
      <c r="B80" t="s">
        <v>114</v>
      </c>
      <c r="C80">
        <v>222</v>
      </c>
      <c r="D80">
        <v>107</v>
      </c>
      <c r="E80">
        <v>12</v>
      </c>
      <c r="F80">
        <v>656</v>
      </c>
      <c r="H80">
        <v>7</v>
      </c>
      <c r="P80">
        <v>1004</v>
      </c>
    </row>
    <row r="81" spans="1:16" x14ac:dyDescent="0.35">
      <c r="B81" t="s">
        <v>117</v>
      </c>
      <c r="C81">
        <v>381</v>
      </c>
      <c r="D81">
        <v>171</v>
      </c>
      <c r="E81">
        <v>15</v>
      </c>
      <c r="J81">
        <v>1</v>
      </c>
      <c r="P81">
        <v>568</v>
      </c>
    </row>
    <row r="82" spans="1:16" x14ac:dyDescent="0.35">
      <c r="B82" t="s">
        <v>113</v>
      </c>
      <c r="C82">
        <v>241</v>
      </c>
      <c r="D82">
        <v>126</v>
      </c>
      <c r="E82">
        <v>45</v>
      </c>
      <c r="F82">
        <v>1</v>
      </c>
      <c r="G82">
        <v>6</v>
      </c>
      <c r="H82">
        <v>7</v>
      </c>
      <c r="I82">
        <v>77</v>
      </c>
      <c r="J82">
        <v>1</v>
      </c>
      <c r="K82">
        <v>21</v>
      </c>
      <c r="P82">
        <v>525</v>
      </c>
    </row>
    <row r="83" spans="1:16" x14ac:dyDescent="0.35">
      <c r="B83" t="s">
        <v>111</v>
      </c>
      <c r="C83">
        <v>231</v>
      </c>
      <c r="D83">
        <v>37</v>
      </c>
      <c r="E83">
        <v>254</v>
      </c>
      <c r="P83">
        <v>522</v>
      </c>
    </row>
    <row r="84" spans="1:16" x14ac:dyDescent="0.35">
      <c r="B84" t="s">
        <v>116</v>
      </c>
      <c r="C84">
        <v>69</v>
      </c>
      <c r="D84">
        <v>86</v>
      </c>
      <c r="E84">
        <v>28</v>
      </c>
      <c r="F84">
        <v>2</v>
      </c>
      <c r="H84">
        <v>2</v>
      </c>
      <c r="J84">
        <v>1</v>
      </c>
      <c r="K84">
        <v>1</v>
      </c>
      <c r="P84">
        <v>189</v>
      </c>
    </row>
    <row r="85" spans="1:16" x14ac:dyDescent="0.35">
      <c r="B85" t="s">
        <v>112</v>
      </c>
      <c r="C85">
        <v>77</v>
      </c>
      <c r="D85">
        <v>87</v>
      </c>
      <c r="E85">
        <v>4</v>
      </c>
      <c r="P85">
        <v>168</v>
      </c>
    </row>
    <row r="86" spans="1:16" x14ac:dyDescent="0.35">
      <c r="B86" t="s">
        <v>110</v>
      </c>
      <c r="C86">
        <v>59</v>
      </c>
      <c r="D86">
        <v>39</v>
      </c>
      <c r="E86">
        <v>5</v>
      </c>
      <c r="P86">
        <v>103</v>
      </c>
    </row>
    <row r="87" spans="1:16" x14ac:dyDescent="0.35">
      <c r="B87" t="s">
        <v>119</v>
      </c>
      <c r="C87">
        <v>40</v>
      </c>
      <c r="D87">
        <v>30</v>
      </c>
      <c r="E87">
        <v>6</v>
      </c>
      <c r="K87">
        <v>1</v>
      </c>
      <c r="P87">
        <v>77</v>
      </c>
    </row>
    <row r="88" spans="1:16" x14ac:dyDescent="0.35">
      <c r="B88" t="s">
        <v>115</v>
      </c>
      <c r="C88">
        <v>28</v>
      </c>
      <c r="D88">
        <v>20</v>
      </c>
      <c r="E88">
        <v>17</v>
      </c>
      <c r="P88">
        <v>65</v>
      </c>
    </row>
    <row r="89" spans="1:16" x14ac:dyDescent="0.35">
      <c r="A89" t="s">
        <v>166</v>
      </c>
      <c r="C89">
        <v>2043</v>
      </c>
      <c r="D89">
        <v>1308</v>
      </c>
      <c r="E89">
        <v>532</v>
      </c>
      <c r="F89">
        <v>760</v>
      </c>
      <c r="G89">
        <v>6</v>
      </c>
      <c r="H89">
        <v>16</v>
      </c>
      <c r="I89">
        <v>78</v>
      </c>
      <c r="J89">
        <v>7</v>
      </c>
      <c r="K89">
        <v>23</v>
      </c>
      <c r="P89">
        <v>4773</v>
      </c>
    </row>
    <row r="90" spans="1:16" x14ac:dyDescent="0.35">
      <c r="A90" t="s">
        <v>33</v>
      </c>
      <c r="B90" t="s">
        <v>34</v>
      </c>
      <c r="C90">
        <v>1066</v>
      </c>
      <c r="D90">
        <v>301</v>
      </c>
      <c r="E90">
        <v>107</v>
      </c>
      <c r="G90">
        <v>37</v>
      </c>
      <c r="H90">
        <v>9</v>
      </c>
      <c r="I90">
        <v>1</v>
      </c>
      <c r="J90">
        <v>1</v>
      </c>
      <c r="K90">
        <v>1</v>
      </c>
      <c r="N90">
        <v>1</v>
      </c>
      <c r="P90">
        <v>1524</v>
      </c>
    </row>
    <row r="91" spans="1:16" x14ac:dyDescent="0.35">
      <c r="A91" t="s">
        <v>167</v>
      </c>
      <c r="C91">
        <v>1066</v>
      </c>
      <c r="D91">
        <v>301</v>
      </c>
      <c r="E91">
        <v>107</v>
      </c>
      <c r="G91">
        <v>37</v>
      </c>
      <c r="H91">
        <v>9</v>
      </c>
      <c r="I91">
        <v>1</v>
      </c>
      <c r="J91">
        <v>1</v>
      </c>
      <c r="K91">
        <v>1</v>
      </c>
      <c r="N91">
        <v>1</v>
      </c>
      <c r="P91">
        <v>1524</v>
      </c>
    </row>
    <row r="92" spans="1:16" x14ac:dyDescent="0.35">
      <c r="A92" t="s">
        <v>120</v>
      </c>
      <c r="B92" t="s">
        <v>123</v>
      </c>
      <c r="C92">
        <v>1669</v>
      </c>
      <c r="D92">
        <v>936</v>
      </c>
      <c r="E92">
        <v>322</v>
      </c>
      <c r="F92">
        <v>389</v>
      </c>
      <c r="G92">
        <v>48</v>
      </c>
      <c r="H92">
        <v>96</v>
      </c>
      <c r="I92">
        <v>2</v>
      </c>
      <c r="J92">
        <v>2</v>
      </c>
      <c r="P92">
        <v>3464</v>
      </c>
    </row>
    <row r="93" spans="1:16" x14ac:dyDescent="0.35">
      <c r="B93" t="s">
        <v>122</v>
      </c>
      <c r="C93">
        <v>308</v>
      </c>
      <c r="D93">
        <v>311</v>
      </c>
      <c r="E93">
        <v>270</v>
      </c>
      <c r="F93">
        <v>1172</v>
      </c>
      <c r="G93">
        <v>11</v>
      </c>
      <c r="H93">
        <v>32</v>
      </c>
      <c r="J93">
        <v>1</v>
      </c>
      <c r="P93">
        <v>2105</v>
      </c>
    </row>
    <row r="94" spans="1:16" x14ac:dyDescent="0.35">
      <c r="B94" t="s">
        <v>121</v>
      </c>
      <c r="C94">
        <v>224</v>
      </c>
      <c r="D94">
        <v>378</v>
      </c>
      <c r="E94">
        <v>55</v>
      </c>
      <c r="F94">
        <v>616</v>
      </c>
      <c r="G94">
        <v>28</v>
      </c>
      <c r="P94">
        <v>1301</v>
      </c>
    </row>
    <row r="95" spans="1:16" x14ac:dyDescent="0.35">
      <c r="A95" t="s">
        <v>168</v>
      </c>
      <c r="C95">
        <v>2201</v>
      </c>
      <c r="D95">
        <v>1625</v>
      </c>
      <c r="E95">
        <v>647</v>
      </c>
      <c r="F95">
        <v>2177</v>
      </c>
      <c r="G95">
        <v>87</v>
      </c>
      <c r="H95">
        <v>128</v>
      </c>
      <c r="I95">
        <v>2</v>
      </c>
      <c r="J95">
        <v>3</v>
      </c>
      <c r="P95">
        <v>6870</v>
      </c>
    </row>
    <row r="96" spans="1:16" x14ac:dyDescent="0.35">
      <c r="A96" t="s">
        <v>124</v>
      </c>
      <c r="B96" t="s">
        <v>125</v>
      </c>
      <c r="C96">
        <v>711</v>
      </c>
      <c r="D96">
        <v>44</v>
      </c>
      <c r="E96">
        <v>53</v>
      </c>
      <c r="P96">
        <v>808</v>
      </c>
    </row>
    <row r="97" spans="1:16" x14ac:dyDescent="0.35">
      <c r="A97" t="s">
        <v>169</v>
      </c>
      <c r="C97">
        <v>711</v>
      </c>
      <c r="D97">
        <v>44</v>
      </c>
      <c r="E97">
        <v>53</v>
      </c>
      <c r="P97">
        <v>808</v>
      </c>
    </row>
    <row r="98" spans="1:16" x14ac:dyDescent="0.35">
      <c r="A98" t="s">
        <v>126</v>
      </c>
      <c r="B98" t="s">
        <v>128</v>
      </c>
      <c r="C98">
        <v>481</v>
      </c>
      <c r="D98">
        <v>438</v>
      </c>
      <c r="E98">
        <v>10</v>
      </c>
      <c r="G98">
        <v>1</v>
      </c>
      <c r="H98">
        <v>4</v>
      </c>
      <c r="K98">
        <v>2</v>
      </c>
      <c r="P98">
        <v>936</v>
      </c>
    </row>
    <row r="99" spans="1:16" x14ac:dyDescent="0.35">
      <c r="B99" t="s">
        <v>127</v>
      </c>
      <c r="C99">
        <v>65</v>
      </c>
      <c r="D99">
        <v>87</v>
      </c>
      <c r="P99">
        <v>152</v>
      </c>
    </row>
    <row r="100" spans="1:16" x14ac:dyDescent="0.35">
      <c r="B100" t="s">
        <v>129</v>
      </c>
      <c r="C100">
        <v>33</v>
      </c>
      <c r="D100">
        <v>39</v>
      </c>
      <c r="E100">
        <v>6</v>
      </c>
      <c r="H100">
        <v>2</v>
      </c>
      <c r="M100">
        <v>1</v>
      </c>
      <c r="P100">
        <v>81</v>
      </c>
    </row>
    <row r="101" spans="1:16" x14ac:dyDescent="0.35">
      <c r="A101" t="s">
        <v>170</v>
      </c>
      <c r="C101">
        <v>579</v>
      </c>
      <c r="D101">
        <v>564</v>
      </c>
      <c r="E101">
        <v>16</v>
      </c>
      <c r="G101">
        <v>1</v>
      </c>
      <c r="H101">
        <v>6</v>
      </c>
      <c r="K101">
        <v>2</v>
      </c>
      <c r="M101">
        <v>1</v>
      </c>
      <c r="P101">
        <v>1169</v>
      </c>
    </row>
    <row r="102" spans="1:16" x14ac:dyDescent="0.35">
      <c r="A102" t="s">
        <v>35</v>
      </c>
      <c r="B102" t="s">
        <v>37</v>
      </c>
      <c r="C102">
        <v>2780</v>
      </c>
      <c r="D102">
        <v>1148</v>
      </c>
      <c r="E102">
        <v>184</v>
      </c>
      <c r="F102">
        <v>44</v>
      </c>
      <c r="G102">
        <v>41</v>
      </c>
      <c r="H102">
        <v>46</v>
      </c>
      <c r="I102">
        <v>2</v>
      </c>
      <c r="J102">
        <v>11</v>
      </c>
      <c r="K102">
        <v>3</v>
      </c>
      <c r="L102">
        <v>3</v>
      </c>
      <c r="M102">
        <v>2</v>
      </c>
      <c r="N102">
        <v>2</v>
      </c>
      <c r="P102">
        <v>4266</v>
      </c>
    </row>
    <row r="103" spans="1:16" x14ac:dyDescent="0.35">
      <c r="B103" t="s">
        <v>38</v>
      </c>
      <c r="C103">
        <v>558</v>
      </c>
      <c r="D103">
        <v>1568</v>
      </c>
      <c r="E103">
        <v>974</v>
      </c>
      <c r="F103">
        <v>1</v>
      </c>
      <c r="H103">
        <v>12</v>
      </c>
      <c r="K103">
        <v>1</v>
      </c>
      <c r="L103">
        <v>2</v>
      </c>
      <c r="M103">
        <v>1</v>
      </c>
      <c r="N103">
        <v>1</v>
      </c>
      <c r="O103">
        <v>1</v>
      </c>
      <c r="P103">
        <v>3119</v>
      </c>
    </row>
    <row r="104" spans="1:16" x14ac:dyDescent="0.35">
      <c r="B104" t="s">
        <v>36</v>
      </c>
      <c r="C104">
        <v>458</v>
      </c>
      <c r="D104">
        <v>311</v>
      </c>
      <c r="E104">
        <v>60</v>
      </c>
      <c r="G104">
        <v>4</v>
      </c>
      <c r="H104">
        <v>19</v>
      </c>
      <c r="I104">
        <v>1</v>
      </c>
      <c r="P104">
        <v>853</v>
      </c>
    </row>
    <row r="105" spans="1:16" x14ac:dyDescent="0.35">
      <c r="A105" t="s">
        <v>171</v>
      </c>
      <c r="C105">
        <v>3796</v>
      </c>
      <c r="D105">
        <v>3027</v>
      </c>
      <c r="E105">
        <v>1218</v>
      </c>
      <c r="F105">
        <v>45</v>
      </c>
      <c r="G105">
        <v>45</v>
      </c>
      <c r="H105">
        <v>77</v>
      </c>
      <c r="I105">
        <v>3</v>
      </c>
      <c r="J105">
        <v>11</v>
      </c>
      <c r="K105">
        <v>4</v>
      </c>
      <c r="L105">
        <v>5</v>
      </c>
      <c r="M105">
        <v>3</v>
      </c>
      <c r="N105">
        <v>3</v>
      </c>
      <c r="O105">
        <v>1</v>
      </c>
      <c r="P105">
        <v>8238</v>
      </c>
    </row>
    <row r="106" spans="1:16" x14ac:dyDescent="0.35">
      <c r="A106" t="s">
        <v>103</v>
      </c>
      <c r="B106" t="s">
        <v>104</v>
      </c>
      <c r="C106">
        <v>106</v>
      </c>
      <c r="D106">
        <v>51</v>
      </c>
      <c r="E106">
        <v>93</v>
      </c>
      <c r="F106">
        <v>1</v>
      </c>
      <c r="J106">
        <v>1</v>
      </c>
      <c r="P106">
        <v>252</v>
      </c>
    </row>
    <row r="107" spans="1:16" x14ac:dyDescent="0.35">
      <c r="A107" t="s">
        <v>172</v>
      </c>
      <c r="C107">
        <v>106</v>
      </c>
      <c r="D107">
        <v>51</v>
      </c>
      <c r="E107">
        <v>93</v>
      </c>
      <c r="F107">
        <v>1</v>
      </c>
      <c r="J107">
        <v>1</v>
      </c>
      <c r="P107">
        <v>252</v>
      </c>
    </row>
    <row r="108" spans="1:16" x14ac:dyDescent="0.35">
      <c r="A108" t="s">
        <v>53</v>
      </c>
      <c r="B108" t="s">
        <v>54</v>
      </c>
      <c r="C108">
        <v>4938</v>
      </c>
      <c r="D108">
        <v>63</v>
      </c>
      <c r="G108">
        <v>1</v>
      </c>
      <c r="H108">
        <v>12</v>
      </c>
      <c r="I108">
        <v>1</v>
      </c>
      <c r="J108">
        <v>48</v>
      </c>
      <c r="N108">
        <v>1</v>
      </c>
      <c r="P108">
        <v>5064</v>
      </c>
    </row>
    <row r="109" spans="1:16" x14ac:dyDescent="0.35">
      <c r="A109" t="s">
        <v>173</v>
      </c>
      <c r="C109">
        <v>4938</v>
      </c>
      <c r="D109">
        <v>63</v>
      </c>
      <c r="G109">
        <v>1</v>
      </c>
      <c r="H109">
        <v>12</v>
      </c>
      <c r="I109">
        <v>1</v>
      </c>
      <c r="J109">
        <v>48</v>
      </c>
      <c r="N109">
        <v>1</v>
      </c>
      <c r="P109">
        <v>5064</v>
      </c>
    </row>
    <row r="110" spans="1:16" x14ac:dyDescent="0.35">
      <c r="A110" t="s">
        <v>144</v>
      </c>
      <c r="C110">
        <v>99895</v>
      </c>
      <c r="D110">
        <v>46961</v>
      </c>
      <c r="E110">
        <v>20225</v>
      </c>
      <c r="F110">
        <v>19609</v>
      </c>
      <c r="G110">
        <v>12274</v>
      </c>
      <c r="H110">
        <v>6439</v>
      </c>
      <c r="I110">
        <v>2028</v>
      </c>
      <c r="J110">
        <v>290</v>
      </c>
      <c r="K110">
        <v>138</v>
      </c>
      <c r="L110">
        <v>69</v>
      </c>
      <c r="M110">
        <v>68</v>
      </c>
      <c r="N110">
        <v>51</v>
      </c>
      <c r="O110">
        <v>36</v>
      </c>
      <c r="P110">
        <v>208083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Suggestion1</vt:lpstr>
      <vt:lpstr>Suggestion2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Olaitan Odusote</dc:creator>
  <cp:lastModifiedBy>Olaitan Odusote</cp:lastModifiedBy>
  <dcterms:created xsi:type="dcterms:W3CDTF">2023-02-20T13:52:35Z</dcterms:created>
  <dcterms:modified xsi:type="dcterms:W3CDTF">2023-03-08T09:21:18Z</dcterms:modified>
</cp:coreProperties>
</file>