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BXBILLIONS\Documents\JBX COMPANY\automationbet-matriz\tecnica_analise\2023\"/>
    </mc:Choice>
  </mc:AlternateContent>
  <bookViews>
    <workbookView xWindow="240" yWindow="105" windowWidth="14805" windowHeight="8010" firstSheet="12" activeTab="16"/>
  </bookViews>
  <sheets>
    <sheet name="janeiro" sheetId="5" r:id="rId1"/>
    <sheet name="janeiroInvest" sheetId="7" r:id="rId2"/>
    <sheet name="fevereiro" sheetId="6" r:id="rId3"/>
    <sheet name="fevereiroinvest" sheetId="9" r:id="rId4"/>
    <sheet name="marco" sheetId="11" r:id="rId5"/>
    <sheet name="marcoInvest" sheetId="13" r:id="rId6"/>
    <sheet name="abril" sheetId="12" r:id="rId7"/>
    <sheet name="abrilInvest" sheetId="15" r:id="rId8"/>
    <sheet name="maio" sheetId="14" r:id="rId9"/>
    <sheet name="maioInvest" sheetId="18" r:id="rId10"/>
    <sheet name="junho" sheetId="16" r:id="rId11"/>
    <sheet name="junhoInvest" sheetId="19" r:id="rId12"/>
    <sheet name="julho" sheetId="17" r:id="rId13"/>
    <sheet name="julhoInvest" sheetId="3" r:id="rId14"/>
    <sheet name="agosto" sheetId="20" r:id="rId15"/>
    <sheet name="setembro" sheetId="21" r:id="rId16"/>
    <sheet name="outubro" sheetId="22" r:id="rId17"/>
    <sheet name="outubronew" sheetId="23" r:id="rId18"/>
  </sheets>
  <calcPr calcId="152511"/>
</workbook>
</file>

<file path=xl/calcChain.xml><?xml version="1.0" encoding="utf-8"?>
<calcChain xmlns="http://schemas.openxmlformats.org/spreadsheetml/2006/main">
  <c r="D19" i="19" l="1"/>
  <c r="G2" i="7" l="1"/>
  <c r="G5" i="7"/>
  <c r="G7" i="7"/>
  <c r="G8" i="7"/>
  <c r="G11" i="7"/>
  <c r="G20" i="7"/>
  <c r="G7" i="18" l="1"/>
  <c r="G8" i="18"/>
  <c r="G9" i="18"/>
  <c r="G10" i="18"/>
  <c r="G11" i="18"/>
  <c r="D41" i="7"/>
  <c r="D43" i="13" l="1"/>
  <c r="D49" i="9"/>
  <c r="G12" i="13"/>
  <c r="D48" i="3" l="1"/>
  <c r="D61" i="15" l="1"/>
  <c r="D47" i="18"/>
  <c r="D30" i="19"/>
  <c r="F24" i="3" l="1"/>
  <c r="G21" i="3" l="1"/>
  <c r="G23" i="3"/>
  <c r="G24" i="3"/>
  <c r="F22" i="3"/>
  <c r="G22" i="3" s="1"/>
  <c r="F25" i="3"/>
  <c r="G25" i="3" s="1"/>
  <c r="F26" i="3"/>
  <c r="G26" i="3" s="1"/>
  <c r="F27" i="18" l="1"/>
  <c r="F29" i="18"/>
  <c r="D31" i="19" l="1"/>
  <c r="G3" i="19"/>
  <c r="G4" i="19"/>
  <c r="G5" i="19"/>
  <c r="G6" i="19"/>
  <c r="G7" i="19"/>
  <c r="G8" i="19"/>
  <c r="F3" i="19"/>
  <c r="F4" i="19"/>
  <c r="F6" i="19"/>
  <c r="F7" i="19"/>
  <c r="F8" i="19"/>
  <c r="D29" i="19"/>
  <c r="D21" i="19"/>
  <c r="D22" i="19" s="1"/>
  <c r="D36" i="18"/>
  <c r="G14" i="18"/>
  <c r="G16" i="18"/>
  <c r="G20" i="18"/>
  <c r="G22" i="18"/>
  <c r="G26" i="18"/>
  <c r="G29" i="18"/>
  <c r="F5" i="18"/>
  <c r="G5" i="18" s="1"/>
  <c r="F8" i="18"/>
  <c r="F12" i="18"/>
  <c r="G12" i="18" s="1"/>
  <c r="F18" i="18"/>
  <c r="G18" i="18" s="1"/>
  <c r="F23" i="18"/>
  <c r="G23" i="18" s="1"/>
  <c r="F25" i="18"/>
  <c r="G25" i="18" s="1"/>
  <c r="D46" i="18"/>
  <c r="D41" i="18"/>
  <c r="D40" i="18" s="1"/>
  <c r="D24" i="19" l="1"/>
  <c r="D23" i="19" s="1"/>
  <c r="D25" i="19" s="1"/>
  <c r="D26" i="19" s="1"/>
  <c r="F24" i="18"/>
  <c r="G24" i="18" s="1"/>
  <c r="F21" i="18"/>
  <c r="G21" i="18" s="1"/>
  <c r="F15" i="18"/>
  <c r="G15" i="18" s="1"/>
  <c r="F10" i="18"/>
  <c r="F6" i="18"/>
  <c r="G6" i="18" s="1"/>
  <c r="F4" i="18"/>
  <c r="G4" i="18" s="1"/>
  <c r="G28" i="18"/>
  <c r="G19" i="18"/>
  <c r="G17" i="18"/>
  <c r="G13" i="18"/>
  <c r="D38" i="18"/>
  <c r="D39" i="18" s="1"/>
  <c r="D42" i="18" s="1"/>
  <c r="D43" i="18" s="1"/>
  <c r="G20" i="15"/>
  <c r="D32" i="19" l="1"/>
  <c r="D48" i="18"/>
  <c r="D49" i="18" s="1"/>
  <c r="D50" i="15"/>
  <c r="D55" i="15" s="1"/>
  <c r="G43" i="15"/>
  <c r="F43" i="15"/>
  <c r="D37" i="3"/>
  <c r="D42" i="3" s="1"/>
  <c r="D43" i="9" l="1"/>
  <c r="D38" i="9"/>
  <c r="D32" i="13"/>
  <c r="D37" i="13" s="1"/>
  <c r="D60" i="15" l="1"/>
  <c r="D54" i="15"/>
  <c r="G8" i="15" l="1"/>
  <c r="G12" i="15"/>
  <c r="G16" i="15"/>
  <c r="G27" i="15"/>
  <c r="G33" i="15"/>
  <c r="F3" i="15"/>
  <c r="G3" i="15" s="1"/>
  <c r="F5" i="15"/>
  <c r="G5" i="15" s="1"/>
  <c r="F7" i="15"/>
  <c r="G7" i="15" s="1"/>
  <c r="F10" i="15"/>
  <c r="G10" i="15" s="1"/>
  <c r="F14" i="15"/>
  <c r="G14" i="15" s="1"/>
  <c r="F18" i="15"/>
  <c r="G18" i="15" s="1"/>
  <c r="F22" i="15"/>
  <c r="G22" i="15" s="1"/>
  <c r="F26" i="15"/>
  <c r="G26" i="15" s="1"/>
  <c r="F30" i="15"/>
  <c r="G30" i="15" s="1"/>
  <c r="F32" i="15"/>
  <c r="G32" i="15" s="1"/>
  <c r="F36" i="15"/>
  <c r="G36" i="15" s="1"/>
  <c r="F39" i="15"/>
  <c r="G39" i="15" s="1"/>
  <c r="F42" i="15"/>
  <c r="G42" i="15" s="1"/>
  <c r="G11" i="15"/>
  <c r="G15" i="15"/>
  <c r="G19" i="15"/>
  <c r="G24" i="15"/>
  <c r="G29" i="15"/>
  <c r="G35" i="15"/>
  <c r="G40" i="15"/>
  <c r="F4" i="15"/>
  <c r="G4" i="15" s="1"/>
  <c r="F6" i="15"/>
  <c r="G6" i="15" s="1"/>
  <c r="F9" i="15"/>
  <c r="G9" i="15" s="1"/>
  <c r="F13" i="15"/>
  <c r="G13" i="15" s="1"/>
  <c r="F17" i="15"/>
  <c r="G17" i="15" s="1"/>
  <c r="F21" i="15"/>
  <c r="G21" i="15" s="1"/>
  <c r="F23" i="15"/>
  <c r="G23" i="15" s="1"/>
  <c r="F28" i="15"/>
  <c r="G28" i="15" s="1"/>
  <c r="F31" i="15"/>
  <c r="G31" i="15" s="1"/>
  <c r="F34" i="15"/>
  <c r="G34" i="15" s="1"/>
  <c r="F37" i="15"/>
  <c r="G37" i="15" s="1"/>
  <c r="F41" i="15"/>
  <c r="G41" i="15" s="1"/>
  <c r="F2" i="15"/>
  <c r="G2" i="15" s="1"/>
  <c r="D52" i="15"/>
  <c r="D53" i="15" s="1"/>
  <c r="D56" i="15" s="1"/>
  <c r="D57" i="15" s="1"/>
  <c r="D62" i="15" l="1"/>
  <c r="D63" i="15" s="1"/>
  <c r="D42" i="13"/>
  <c r="D34" i="13"/>
  <c r="D35" i="13" s="1"/>
  <c r="F13" i="13" l="1"/>
  <c r="G13" i="13" s="1"/>
  <c r="F6" i="13"/>
  <c r="G6" i="13" s="1"/>
  <c r="G10" i="13"/>
  <c r="G2" i="13"/>
  <c r="F14" i="13"/>
  <c r="G14" i="13" s="1"/>
  <c r="F7" i="13"/>
  <c r="G7" i="13" s="1"/>
  <c r="G11" i="13"/>
  <c r="D36" i="13"/>
  <c r="D38" i="13" s="1"/>
  <c r="D39" i="13" s="1"/>
  <c r="D42" i="9"/>
  <c r="D48" i="9"/>
  <c r="F17" i="9" l="1"/>
  <c r="G18" i="9"/>
  <c r="F19" i="9"/>
  <c r="G19" i="9" s="1"/>
  <c r="F21" i="9"/>
  <c r="G21" i="9" s="1"/>
  <c r="F24" i="9"/>
  <c r="G24" i="9" s="1"/>
  <c r="F9" i="9"/>
  <c r="G25" i="9"/>
  <c r="G23" i="9"/>
  <c r="F20" i="9"/>
  <c r="G20" i="9" s="1"/>
  <c r="F22" i="9"/>
  <c r="G22" i="9" s="1"/>
  <c r="F26" i="9"/>
  <c r="G26" i="9" s="1"/>
  <c r="G22" i="13"/>
  <c r="F21" i="13"/>
  <c r="G21" i="13" s="1"/>
  <c r="F19" i="13"/>
  <c r="G19" i="13" s="1"/>
  <c r="G20" i="13"/>
  <c r="F18" i="13"/>
  <c r="G18" i="13" s="1"/>
  <c r="G5" i="13"/>
  <c r="G15" i="13"/>
  <c r="F8" i="13"/>
  <c r="G8" i="13" s="1"/>
  <c r="F17" i="13"/>
  <c r="G17" i="13" s="1"/>
  <c r="G4" i="13"/>
  <c r="F9" i="13"/>
  <c r="G9" i="13" s="1"/>
  <c r="F16" i="13"/>
  <c r="G16" i="13" s="1"/>
  <c r="G3" i="13"/>
  <c r="G6" i="9"/>
  <c r="F16" i="9"/>
  <c r="G16" i="9" s="1"/>
  <c r="F4" i="9"/>
  <c r="G4" i="9" s="1"/>
  <c r="F11" i="9"/>
  <c r="G11" i="9" s="1"/>
  <c r="F7" i="9"/>
  <c r="G3" i="9"/>
  <c r="F15" i="9"/>
  <c r="G15" i="9" s="1"/>
  <c r="F14" i="9"/>
  <c r="F13" i="9"/>
  <c r="G13" i="9" s="1"/>
  <c r="F12" i="9"/>
  <c r="G12" i="9" s="1"/>
  <c r="F10" i="9"/>
  <c r="G10" i="9" s="1"/>
  <c r="F8" i="9"/>
  <c r="F5" i="9"/>
  <c r="G5" i="9" s="1"/>
  <c r="G2" i="9"/>
  <c r="D40" i="9"/>
  <c r="D41" i="9" s="1"/>
  <c r="D44" i="9" s="1"/>
  <c r="D45" i="9" s="1"/>
  <c r="D30" i="7"/>
  <c r="D40" i="7"/>
  <c r="D50" i="9" l="1"/>
  <c r="G9" i="7"/>
  <c r="D44" i="13"/>
  <c r="D45" i="13" s="1"/>
  <c r="D35" i="7"/>
  <c r="D34" i="7" s="1"/>
  <c r="D51" i="9"/>
  <c r="F19" i="7"/>
  <c r="G19" i="7" s="1"/>
  <c r="F14" i="7"/>
  <c r="F2" i="7"/>
  <c r="G6" i="7"/>
  <c r="F18" i="7"/>
  <c r="G18" i="7" s="1"/>
  <c r="F15" i="7"/>
  <c r="G15" i="7" s="1"/>
  <c r="F10" i="7"/>
  <c r="D32" i="7"/>
  <c r="D33" i="7" s="1"/>
  <c r="G21" i="7" l="1"/>
  <c r="F22" i="7"/>
  <c r="G22" i="7" s="1"/>
  <c r="F24" i="7"/>
  <c r="G24" i="7" s="1"/>
  <c r="F23" i="7"/>
  <c r="G23" i="7" s="1"/>
  <c r="F25" i="7"/>
  <c r="G25" i="7" s="1"/>
  <c r="D36" i="7"/>
  <c r="D37" i="7" s="1"/>
  <c r="F4" i="7"/>
  <c r="G4" i="7" s="1"/>
  <c r="F13" i="7"/>
  <c r="G13" i="7" s="1"/>
  <c r="F17" i="7"/>
  <c r="G17" i="7" s="1"/>
  <c r="G3" i="7"/>
  <c r="F7" i="7"/>
  <c r="F12" i="7"/>
  <c r="G12" i="7" s="1"/>
  <c r="F16" i="7"/>
  <c r="G16" i="7" s="1"/>
  <c r="D42" i="7" l="1"/>
  <c r="D43" i="7" s="1"/>
  <c r="D47" i="3"/>
  <c r="D41" i="3"/>
  <c r="G14" i="3" l="1"/>
  <c r="F5" i="3"/>
  <c r="G5" i="3" s="1"/>
  <c r="F11" i="3"/>
  <c r="G11" i="3" s="1"/>
  <c r="F16" i="3"/>
  <c r="G16" i="3" s="1"/>
  <c r="G4" i="3"/>
  <c r="G13" i="3"/>
  <c r="G2" i="3"/>
  <c r="F8" i="3"/>
  <c r="G8" i="3" s="1"/>
  <c r="F18" i="3"/>
  <c r="G18" i="3" s="1"/>
  <c r="F20" i="3"/>
  <c r="G20" i="3" s="1"/>
  <c r="F15" i="3"/>
  <c r="G15" i="3" s="1"/>
  <c r="F9" i="3"/>
  <c r="G9" i="3" s="1"/>
  <c r="F6" i="3"/>
  <c r="G6" i="3" s="1"/>
  <c r="F17" i="3"/>
  <c r="G17" i="3" s="1"/>
  <c r="F7" i="3"/>
  <c r="G7" i="3" s="1"/>
  <c r="F3" i="3"/>
  <c r="G3" i="3" s="1"/>
  <c r="D39" i="3"/>
  <c r="D40" i="3" s="1"/>
  <c r="D43" i="3" s="1"/>
  <c r="D44" i="3" s="1"/>
  <c r="D49" i="3" l="1"/>
  <c r="D50" i="3" s="1"/>
</calcChain>
</file>

<file path=xl/sharedStrings.xml><?xml version="1.0" encoding="utf-8"?>
<sst xmlns="http://schemas.openxmlformats.org/spreadsheetml/2006/main" count="4190" uniqueCount="911">
  <si>
    <t>DATA</t>
  </si>
  <si>
    <t>GAME</t>
  </si>
  <si>
    <t>HOME-PINNACLE</t>
  </si>
  <si>
    <t>DRAW-PINNACLE</t>
  </si>
  <si>
    <t>AWAY-PINNACLE</t>
  </si>
  <si>
    <t>UNDER 1,5-PINNACLE</t>
  </si>
  <si>
    <t xml:space="preserve">OVER 2,5-PINNACLE </t>
  </si>
  <si>
    <t>UNDER 2,5-PINNACLE</t>
  </si>
  <si>
    <t>ANALISE-FUNDAMENTALISTA</t>
  </si>
  <si>
    <t>RESULT</t>
  </si>
  <si>
    <t>PERFORMANCE</t>
  </si>
  <si>
    <t>LEAGUE</t>
  </si>
  <si>
    <t>PRICE</t>
  </si>
  <si>
    <t>ARGENTINA - PRIMERA C</t>
  </si>
  <si>
    <t>ANALISE-TECNICA</t>
  </si>
  <si>
    <t>ARGENTINA - LIGA PROFESIONAL</t>
  </si>
  <si>
    <t>A. ALAGOINAS vs RETRO</t>
  </si>
  <si>
    <t>BRAZIL - SERIE D</t>
  </si>
  <si>
    <t>matriz-full</t>
  </si>
  <si>
    <t>A. TUCUMAN vs UNION SANTA FE</t>
  </si>
  <si>
    <t>AVAI vs ABC</t>
  </si>
  <si>
    <t> BRAZIL - SERIE B</t>
  </si>
  <si>
    <t> ESTUDIANTES vs CENTRAL CORDOBA</t>
  </si>
  <si>
    <t> FAGIANO OKAYAMA vs MITO HOLLYHOCK</t>
  </si>
  <si>
    <t>JAPAN - J2 LEAGUE</t>
  </si>
  <si>
    <t> INTER LIMEIRA vs CRAC</t>
  </si>
  <si>
    <t> BRAZIL - SERIE D</t>
  </si>
  <si>
    <t> KATALLER TOYAMA vs KAGOSHIMA UTD</t>
  </si>
  <si>
    <t>JAPAN - J3 LEAGUE</t>
  </si>
  <si>
    <t>SAGAN TOSU vs URAWA RD</t>
  </si>
  <si>
    <t>JAPAN - J1 LEAGUE</t>
  </si>
  <si>
    <t>SAO BERNARDO vs BOTAFOGO PB</t>
  </si>
  <si>
    <t> BRAZIL - SERIE C</t>
  </si>
  <si>
    <t> AMAZONAS vs POUSO ALEGRE</t>
  </si>
  <si>
    <t>BRAZIL - SERIE C</t>
  </si>
  <si>
    <t>ANYANG vs GYEONGNAM</t>
  </si>
  <si>
    <t> SOUTH KOREA - K LEAGUE 2</t>
  </si>
  <si>
    <t> BLAUBLITZ AKITA vs IWAKI</t>
  </si>
  <si>
    <t> CUIABA vs SANTOS</t>
  </si>
  <si>
    <t>BRAZIL - SERIE A</t>
  </si>
  <si>
    <t> FLORESTA vs REMO</t>
  </si>
  <si>
    <t>  INCHEON UTD vs GANGWON</t>
  </si>
  <si>
    <t>SOUTH KOREA - K LEAGUE 1</t>
  </si>
  <si>
    <t>  ATLANTA vs D. MADRYN</t>
  </si>
  <si>
    <t> ARGENTINA - PRIMERA NACIONAL</t>
  </si>
  <si>
    <t>   BOCA JUNIORS vs SARMIENTO</t>
  </si>
  <si>
    <t> BOTAFOGO SP vs GUARANI</t>
  </si>
  <si>
    <t>BRAZIL - SERIE B</t>
  </si>
  <si>
    <t>   CHEONGJU vs SEONGNAM</t>
  </si>
  <si>
    <t>ARGENTINA - PRIMERA NACIONAL</t>
  </si>
  <si>
    <t> G. LAMADRID vs LUJAN</t>
  </si>
  <si>
    <t> CRB vs SPORT RECIFE</t>
  </si>
  <si>
    <t>FAGIANO OKAYAMA vs FUJIEDA MYFC</t>
  </si>
  <si>
    <t> JAPAN - J2 LEAGUE</t>
  </si>
  <si>
    <t> VEGALTA SENDAI vs SHIMIZU S-PULSE</t>
  </si>
  <si>
    <t> GANGWON vs GWANGJU</t>
  </si>
  <si>
    <t> A. ALAGOINAS vs JACUIPENSE</t>
  </si>
  <si>
    <t>A. RAFAELA vs D. RIESTRA</t>
  </si>
  <si>
    <t>ABC vs CRICIUMA</t>
  </si>
  <si>
    <t>  ALMAGRO vs ALL BOYS</t>
  </si>
  <si>
    <t> ATLETICO MG vs CORINTHIANS</t>
  </si>
  <si>
    <t> AVAI vs PONTE PRETA</t>
  </si>
  <si>
    <t>CHEONGJU vs ANYANG</t>
  </si>
  <si>
    <t>SOUTH KOREA - K LEAGUE 2</t>
  </si>
  <si>
    <t> CORITIBA vs AMERICA MG</t>
  </si>
  <si>
    <t> CUIABA vs BAHIA</t>
  </si>
  <si>
    <t>FC IMABARI vs AC NUMAZU</t>
  </si>
  <si>
    <t> JAPAN - J3 LEAGUE</t>
  </si>
  <si>
    <t>OITA TRINITA vs SHIMIZU S-PULSE</t>
  </si>
  <si>
    <t>TOCHIGI SC vs VEGALTA SENDAI</t>
  </si>
  <si>
    <t>1--2</t>
  </si>
  <si>
    <t>1--0</t>
  </si>
  <si>
    <t>1--1</t>
  </si>
  <si>
    <t>2--0</t>
  </si>
  <si>
    <t>0--2</t>
  </si>
  <si>
    <t>3--0</t>
  </si>
  <si>
    <t>2--1</t>
  </si>
  <si>
    <t>2--3</t>
  </si>
  <si>
    <t>0--3</t>
  </si>
  <si>
    <t>0--1</t>
  </si>
  <si>
    <t>0--0</t>
  </si>
  <si>
    <t>2--4</t>
  </si>
  <si>
    <t>ANALISE-FUNDAMENTALSTA</t>
  </si>
  <si>
    <t>RETURN</t>
  </si>
  <si>
    <t>PROFIT</t>
  </si>
  <si>
    <t>under 2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</si>
  <si>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</si>
  <si>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</si>
  <si>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</si>
  <si>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</si>
  <si>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</si>
  <si>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</si>
  <si>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</si>
  <si>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</si>
  <si>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 INICIAL BANTUBET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</si>
  <si>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</si>
  <si>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STAKE</t>
  </si>
  <si>
    <t>LUCRO</t>
  </si>
  <si>
    <t>RATE</t>
  </si>
  <si>
    <t>OVER 2,25-PINNACLE</t>
  </si>
  <si>
    <t>  CHAPECOENSE vs CRB</t>
  </si>
  <si>
    <t>  DAEJEON CITIZEN vs SUWON BLUEWINGS</t>
  </si>
  <si>
    <t>  FIGUEIRENSE vs CSA</t>
  </si>
  <si>
    <t>  POUSO ALEGRE vs FLORESTA</t>
  </si>
  <si>
    <t>HERCULIO LUZ vs INDEPENDIENTE</t>
  </si>
  <si>
    <t>  BARRACAS C. vs ARGENTINOS JRS</t>
  </si>
  <si>
    <t> ARGENTINA - LIGA PROFESIONAL</t>
  </si>
  <si>
    <t>         JEJU UTD vs GWANGJU</t>
  </si>
  <si>
    <t> SOUTH KOREA - K LEAGUE 1</t>
  </si>
  <si>
    <t>    SUWON BLUEWINGS vs POHANG STEELERS</t>
  </si>
  <si>
    <t> CHUNGNAM ASAN vs ANYANG</t>
  </si>
  <si>
    <t> FC GIFU vs FC IMABARI</t>
  </si>
  <si>
    <t> R. YAMAGUCHI vs IWAKI</t>
  </si>
  <si>
    <t>  TOKYO VERDY vs TOKUSHIMA V.</t>
  </si>
  <si>
    <t> V. HACHINOHE vs EHIME FC</t>
  </si>
  <si>
    <t>  BUSAN IPARK vs SEONGNAM</t>
  </si>
  <si>
    <t> CSA vs EC SAO JOSE</t>
  </si>
  <si>
    <t> FAGIANO OKAYAMA vs V-V. NAGASAKI</t>
  </si>
  <si>
    <t> FORTALEZA vs CUIABA</t>
  </si>
  <si>
    <t> BRAZIL - SERIE A</t>
  </si>
  <si>
    <t>  INTERNACIONAL vs PALMEIRAS</t>
  </si>
  <si>
    <t>3--1</t>
  </si>
  <si>
    <t> MIAMI FC vs CHARLESTON</t>
  </si>
  <si>
    <t>NORTH CAROLINA vs FORWARD MADISON</t>
  </si>
  <si>
    <t>CHAPECOENSE vs ITUANO</t>
  </si>
  <si>
    <t>MICHIGAN STARS vs ASC SAN DIEGO</t>
  </si>
  <si>
    <t> ONE KNOXVILLE vs UNION OMAHA</t>
  </si>
  <si>
    <t>2--2</t>
  </si>
  <si>
    <t> USA - NISA</t>
  </si>
  <si>
    <t>USA - USL LEAGUE ONE</t>
  </si>
  <si>
    <t>REAL SALT LAKE vs NEW YORK RB</t>
  </si>
  <si>
    <t>USA - MLS</t>
  </si>
  <si>
    <t>CHARLOTTE vs GREENVILLE</t>
  </si>
  <si>
    <t> DETROIT CITY vs LOUISVILLE CITY</t>
  </si>
  <si>
    <t>USA - USL CHAMPIONSHIP</t>
  </si>
  <si>
    <t>COLCHESTER UTD vs SWINDON TOWN</t>
  </si>
  <si>
    <t>LEAGUE TWO</t>
  </si>
  <si>
    <t> COVENTRY CITY vs BRISTOL CITY</t>
  </si>
  <si>
    <t>CHAMPIONSHIP</t>
  </si>
  <si>
    <t>CREWE ALEXANDRA vs TRANMERE</t>
  </si>
  <si>
    <t>PORTSMOUTH vs CHARLTON</t>
  </si>
  <si>
    <t> LEAGUE ONE</t>
  </si>
  <si>
    <t>SHREWSBURY vs FLEETWOOD</t>
  </si>
  <si>
    <t>LEAGUE ONE</t>
  </si>
  <si>
    <t>SUTTON UTD vs AFC WIMBLEDON</t>
  </si>
  <si>
    <t> BIRMINGHAM CITY vs MIDDLESBROUGH</t>
  </si>
  <si>
    <t> CHAMPIONSHIP</t>
  </si>
  <si>
    <t> LINCOLN CITY vs IPSWICH TOWN</t>
  </si>
  <si>
    <t> NEWPORT vs CRAWLEY TOWN</t>
  </si>
  <si>
    <t> LEAGUE TWO</t>
  </si>
  <si>
    <t>NORTHAMPTON vs LEYTON ORIENT</t>
  </si>
  <si>
    <t> NORWICH CITY vs WATFORD</t>
  </si>
  <si>
    <t>STOKE CITY vs PRESTON</t>
  </si>
  <si>
    <t>SWANSEA CITY vs BURNLEY</t>
  </si>
  <si>
    <t>ELCHE vs CELTA VIGO</t>
  </si>
  <si>
    <t> LA LIGA</t>
  </si>
  <si>
    <t> BOLTON vs PLYMOUTH</t>
  </si>
  <si>
    <t> CREWE ALEXANDRA vs AFC WIMBLEDON</t>
  </si>
  <si>
    <t> FOGGIA vs PICERNO</t>
  </si>
  <si>
    <t> ITALY - SERIE C - GROUP C</t>
  </si>
  <si>
    <t> GELBISON vs AVELLINO</t>
  </si>
  <si>
    <t>ITALY - SERIE C - GROUP C</t>
  </si>
  <si>
    <t>PDHAE vs CHIERI</t>
  </si>
  <si>
    <t>ITALY - SERIE D - GROUP A</t>
  </si>
  <si>
    <t>TURRIS vs JUVE STABIA</t>
  </si>
  <si>
    <t>CASATESE vs BRUSAPORTO</t>
  </si>
  <si>
    <t>ITALY - SERIE D - GROUP B</t>
  </si>
  <si>
    <t> CASTELLANZESE vs CASALE</t>
  </si>
  <si>
    <t> ITALY - SERIE D - GROUP A</t>
  </si>
  <si>
    <t>CHISOLA vs LIGORNA</t>
  </si>
  <si>
    <t>CREMA vs FANFULA</t>
  </si>
  <si>
    <t>ITALY - SERIE D - GROUP D</t>
  </si>
  <si>
    <t> LEGNANO vs BRA</t>
  </si>
  <si>
    <t> PRATO vs RAVENNA</t>
  </si>
  <si>
    <t> ITALY - SERIE D - GROUP D</t>
  </si>
  <si>
    <t>SANT'ANGELO vs BAGNOLESE</t>
  </si>
  <si>
    <t>SEVILLA FC vs GETAFE</t>
  </si>
  <si>
    <t> UNITED RICCIONE vs PISTOIESE</t>
  </si>
  <si>
    <t>VARESINA vs VILLA ALME</t>
  </si>
  <si>
    <t>PARIS FC vs DIJON</t>
  </si>
  <si>
    <t>FRANCE - LIGUE 2</t>
  </si>
  <si>
    <t>PAU FC vs GRENOBLE</t>
  </si>
  <si>
    <t>RODEZ AVEYRON vs NIORT</t>
  </si>
  <si>
    <t>VALENCIENNES vs ANNECY</t>
  </si>
  <si>
    <t>CASALE vs CHISOLA</t>
  </si>
  <si>
    <t>FOSSANO vs CASTELLANZESE</t>
  </si>
  <si>
    <t>PDHAE vs BORGOSESIA</t>
  </si>
  <si>
    <t> ANNECY vs PARIS FC</t>
  </si>
  <si>
    <t>BORDEAUX vs AMIENS</t>
  </si>
  <si>
    <t> FRANCE - LIGUE 2</t>
  </si>
  <si>
    <t> METZ vs QUEVILLY ROUEN</t>
  </si>
  <si>
    <t> SC BASTIA vs PAU FC</t>
  </si>
  <si>
    <t>BARI vs PARMA</t>
  </si>
  <si>
    <t> ITALY - SERIE B</t>
  </si>
  <si>
    <t> BOLTON vs PORTSMOUTH</t>
  </si>
  <si>
    <t>FLEETWOOD vs OXFORD UTD</t>
  </si>
  <si>
    <t>HARROGATE vs STEVENAGE</t>
  </si>
  <si>
    <t> IPSWICH TOWN vs PLYMOUTH</t>
  </si>
  <si>
    <t>MANSFIELD vs CREWE ALEXANDRA</t>
  </si>
  <si>
    <t>MIDDLESBROUGH vs MILLWALL</t>
  </si>
  <si>
    <t> PERUGIA vs PALERMO</t>
  </si>
  <si>
    <t> PRESTON vs NORWICH CITY</t>
  </si>
  <si>
    <t> PRISON LEOPARDS vs KANSANSHI DYNAM</t>
  </si>
  <si>
    <t> ZAMBIA - SUPER LEAGUE</t>
  </si>
  <si>
    <t>TRANMERE vs WALSALL</t>
  </si>
  <si>
    <t>WATFORD vs BLACKPOOL</t>
  </si>
  <si>
    <t>WYCOMBE vs SHEFFIELD WED</t>
  </si>
  <si>
    <t>ARCONATESE vs CASATESE</t>
  </si>
  <si>
    <t>AVELLINO vs MONOPOLI</t>
  </si>
  <si>
    <t> BRENO vs VARESINA</t>
  </si>
  <si>
    <t> ITALY - SERIE D - GROUP B</t>
  </si>
  <si>
    <t>CALDIERO TERME vs MONTEBELLUNA</t>
  </si>
  <si>
    <t> ITALY - SERIE D - GROUP C</t>
  </si>
  <si>
    <t>CAMPODARSEGO vs TORVISCOSA</t>
  </si>
  <si>
    <t>CHELSEA vs CRYSTAL PALACE</t>
  </si>
  <si>
    <t>PREMIER LEAGUE</t>
  </si>
  <si>
    <t> CHIERI vs CASTELLANZESE</t>
  </si>
  <si>
    <t> FOSSANO vs PDHAE</t>
  </si>
  <si>
    <t> LEVICO vs MONTECCHIO MAGG</t>
  </si>
  <si>
    <t>ITALY - SERIE D - GROUP C</t>
  </si>
  <si>
    <t> LIGORNA vs ASTI</t>
  </si>
  <si>
    <t>NEWCASTLE UTD vs FULHAM</t>
  </si>
  <si>
    <t>REAL FORTE Q. vs SAMMAURESE</t>
  </si>
  <si>
    <t>VILLA ALME vs SEREGNO</t>
  </si>
  <si>
    <t>GENOA vs VENEZIA</t>
  </si>
  <si>
    <t>ITALY - SERIE B</t>
  </si>
  <si>
    <t> SANREMESE vs STRESA</t>
  </si>
  <si>
    <t>BENEVENTO vs GENOA</t>
  </si>
  <si>
    <t>BUILDCON vs FOREST RANGERS</t>
  </si>
  <si>
    <t>CARDIFF CITY vs MILLWALL</t>
  </si>
  <si>
    <t>CITTADELLA vs CAGLIARI</t>
  </si>
  <si>
    <t> COMO vs PISA</t>
  </si>
  <si>
    <t> COVENTRY CITY vs NORWICH CITY</t>
  </si>
  <si>
    <t> ESPANYOL vs REAL BETIS</t>
  </si>
  <si>
    <t>LA LIGA</t>
  </si>
  <si>
    <t> GRIMSBY vs HARROGATE</t>
  </si>
  <si>
    <t>HARTLEPOOL vs ROCHDALE</t>
  </si>
  <si>
    <t>MODENA vs COSENZA</t>
  </si>
  <si>
    <t>OXFORD UTD vs IPSWICH TOWN</t>
  </si>
  <si>
    <t>SPAL vs ASCOLI</t>
  </si>
  <si>
    <t> VENEZIA vs SUDTIROL</t>
  </si>
  <si>
    <t> WALSALL vs SWINDON TOWN</t>
  </si>
  <si>
    <t>ZANACO vs NKANA</t>
  </si>
  <si>
    <t>ZESCO UTD vs NKWAZI</t>
  </si>
  <si>
    <t>CARTIGLIANO vs MESTRE</t>
  </si>
  <si>
    <t>CASTANESE vs BRA</t>
  </si>
  <si>
    <t> CASTELLANZESE vs LIGORNA</t>
  </si>
  <si>
    <t>CLODIENSE vs LEVICO</t>
  </si>
  <si>
    <t>FOGGIA vs POTENZA</t>
  </si>
  <si>
    <t>PDHAE vs VADO</t>
  </si>
  <si>
    <t>REAL CALEPINA vs ARCONATESE</t>
  </si>
  <si>
    <t> SAMMAURESE vs BAGNOLESE</t>
  </si>
  <si>
    <t>SANREMESE vs LEGNANO</t>
  </si>
  <si>
    <t>SCANDICCI vs REAL FORTE Q.</t>
  </si>
  <si>
    <t>TORVISCOSA vs DOLOMITI BELLUN</t>
  </si>
  <si>
    <t>VARESINA vs BRUSAPORTO</t>
  </si>
  <si>
    <t> VILLAFRANCA vs ESTE</t>
  </si>
  <si>
    <t>AFC WIMBLEDON vs WALSALL</t>
  </si>
  <si>
    <t> CARLISLE UTD vs HARTLEPOOL</t>
  </si>
  <si>
    <t>HERTHA BERLIN vs WOLFSBURG</t>
  </si>
  <si>
    <t> BUNDESLIGA</t>
  </si>
  <si>
    <t>PORT VALE vs DERBY COUNTY</t>
  </si>
  <si>
    <t>SWINDON TOWN vs STEVENAGE</t>
  </si>
  <si>
    <t>FEZZANESE vs PINEROLO</t>
  </si>
  <si>
    <t> GOZZANO vs ASTI</t>
  </si>
  <si>
    <t>ALMERIA vs ESPANYOL</t>
  </si>
  <si>
    <t> AFC WIMBLEDON vs STOCKPORT</t>
  </si>
  <si>
    <t>AMIENS vs LE HAVRE</t>
  </si>
  <si>
    <t>ASCOLI vs PALERMO</t>
  </si>
  <si>
    <t> BURTON ALBION vs OXFORD UTD</t>
  </si>
  <si>
    <t>COSENZA vs PARMA</t>
  </si>
  <si>
    <t>COVENTRY CITY vs HUDDERSFIELD</t>
  </si>
  <si>
    <t>GETAFE vs REAL BETIS</t>
  </si>
  <si>
    <t>HANNOVER 96 vs KAISERSLAUTERN</t>
  </si>
  <si>
    <t>germany - 2. bundesliga</t>
  </si>
  <si>
    <t> L. RADIANTS vs ZESCO UTD</t>
  </si>
  <si>
    <t>ZAMBIA - SUPER LEAGUE</t>
  </si>
  <si>
    <t> MAN UTD ZAMBIA vs POWER DYNAMOS</t>
  </si>
  <si>
    <t> NKANA vs GREEN BUFFALOES</t>
  </si>
  <si>
    <t>NKWAZI vs KANSANSHI DYNAM</t>
  </si>
  <si>
    <t> PAU FC vs ANNECY</t>
  </si>
  <si>
    <t> PRISON LEOPARDS vs BUILDCON</t>
  </si>
  <si>
    <t>QUEVILLY ROUEN vs PARIS FC</t>
  </si>
  <si>
    <t> RODEZ AVEYRON vs GUINGAMP</t>
  </si>
  <si>
    <t> SEVILLA FC vs ELCHE</t>
  </si>
  <si>
    <t> SIVASSPOR vs ADANA DEMIRSPOR</t>
  </si>
  <si>
    <t> turkey - super lig</t>
  </si>
  <si>
    <t>SWINDON TOWN vs GILLINGHAM</t>
  </si>
  <si>
    <t>TRANMERE vs LEYTON ORIENT</t>
  </si>
  <si>
    <t>TROYES vs LENS</t>
  </si>
  <si>
    <t>FRANCE - LIGUE 1</t>
  </si>
  <si>
    <t>VALENCIENNES vs METZ</t>
  </si>
  <si>
    <t>ASTI vs BRA</t>
  </si>
  <si>
    <t> BRUSAPORTO vs SEREGNO</t>
  </si>
  <si>
    <t> CALDIERO TERME vs TORVISCOSA</t>
  </si>
  <si>
    <t>CHIERI vs VADO</t>
  </si>
  <si>
    <t>CITTA DI VARESE vs CASATESE</t>
  </si>
  <si>
    <t> CJARLINS MUZANE vs ADRIESE</t>
  </si>
  <si>
    <t> DOLOMITI BELLUN vs VIRTUS BOLZANO</t>
  </si>
  <si>
    <t>FOREST RANGERS vs ZANACO</t>
  </si>
  <si>
    <t>FOSSANO vs LIGORNA</t>
  </si>
  <si>
    <t>KECIORENGUCU vs ALTAY</t>
  </si>
  <si>
    <t>turkey - 1. lig</t>
  </si>
  <si>
    <t>MESTRE vs CAMPODARSEGO</t>
  </si>
  <si>
    <t> MONTECCHIO MAGG vs CLODIENSE</t>
  </si>
  <si>
    <t>NICE vs LILLE</t>
  </si>
  <si>
    <t>PINEROLO vs LEGNANO</t>
  </si>
  <si>
    <t>PISTOIESE vs GIANA ERMINIO</t>
  </si>
  <si>
    <t> TURRIS vs GIUGLIANO</t>
  </si>
  <si>
    <t>VITERBESE vs JUVE STABIA</t>
  </si>
  <si>
    <t>A. CERIGNOLA vs MONOPOLI</t>
  </si>
  <si>
    <t> VILLARREAL vs RAYO VALLECANO</t>
  </si>
  <si>
    <t>ANNECY vs CAEN</t>
  </si>
  <si>
    <t>BORDEAUX vs LE HAVRE</t>
  </si>
  <si>
    <t>GRENOBLE vs QUEVILLY ROUEN</t>
  </si>
  <si>
    <t>GUINGAMP vs NIMES</t>
  </si>
  <si>
    <t>NIORT vs AMIENS</t>
  </si>
  <si>
    <t>PARIS FC vs PAU FC</t>
  </si>
  <si>
    <t>SC BASTIA vs SAINT-ETIENNE</t>
  </si>
  <si>
    <t>ABC vs GUARANI</t>
  </si>
  <si>
    <t>AVAI vs SAMPAIO CORREA</t>
  </si>
  <si>
    <t>1--3</t>
  </si>
  <si>
    <t>7--1</t>
  </si>
  <si>
    <t>1--4</t>
  </si>
  <si>
    <t>4--0</t>
  </si>
  <si>
    <t>5--2</t>
  </si>
  <si>
    <t>4-0</t>
  </si>
  <si>
    <t>0--4</t>
  </si>
  <si>
    <t>3--3</t>
  </si>
  <si>
    <t>0--5</t>
  </si>
  <si>
    <t>OVER 2</t>
  </si>
  <si>
    <t>EXPECTED GOAL</t>
  </si>
  <si>
    <t>OVER 1,75</t>
  </si>
  <si>
    <t>PRECO DE ENTRADA BANTUBET</t>
  </si>
  <si>
    <t>LYON vs BREST</t>
  </si>
  <si>
    <t>NANTES vs MARSEILLE</t>
  </si>
  <si>
    <t>ATHLETIC BILBAO vs CADIZ</t>
  </si>
  <si>
    <t>PAU FC vs BORDEAUX</t>
  </si>
  <si>
    <t>BENEVENTO vs VENEZIA</t>
  </si>
  <si>
    <t>BRADFORD vs MANSFIELD</t>
  </si>
  <si>
    <t>CITTADELLA vs ASCOLI</t>
  </si>
  <si>
    <t>ELCHE vs VILLARREAL</t>
  </si>
  <si>
    <t>EXETER CITY vs CHARLTON</t>
  </si>
  <si>
    <t> LUTON TOWN vs STOKE CITY</t>
  </si>
  <si>
    <t>NORTHAMPTON vs WALSALL</t>
  </si>
  <si>
    <t>SAINT-ETIENNE vs ANNECY</t>
  </si>
  <si>
    <t>SPAL vs BARI</t>
  </si>
  <si>
    <t>STOCKPORT vs TRANMERE</t>
  </si>
  <si>
    <t>BREST vs LENS</t>
  </si>
  <si>
    <t> CORINTHIANS vs BOTAFOGO SP</t>
  </si>
  <si>
    <t>BRAZIL - PAULISTA A1</t>
  </si>
  <si>
    <t>CSP vs SERRA BRANCA</t>
  </si>
  <si>
    <t>BRAZIL - PARABAINO</t>
  </si>
  <si>
    <t>BLACKPOOL vs HUDDERSFIELD</t>
  </si>
  <si>
    <t>CREWE ALEXANDRA vs LEYTON ORIENT</t>
  </si>
  <si>
    <t>BIRMINGHAM CITY vs WEST BROM</t>
  </si>
  <si>
    <t>CADIZ vs GIRONA</t>
  </si>
  <si>
    <t>GENOA vs PALERMO</t>
  </si>
  <si>
    <t> AFC WIMBLEDON vs CARLISLE UTD</t>
  </si>
  <si>
    <t> BURNLEY vs PRESTON</t>
  </si>
  <si>
    <t>CHARLTON vs FLEETWOOD</t>
  </si>
  <si>
    <t> GRENOBLE vs PAU FC</t>
  </si>
  <si>
    <t> GUINGAMP vs VALENCIENNES</t>
  </si>
  <si>
    <t>HARTLEPOOL vs SUTTON UTD</t>
  </si>
  <si>
    <t> MANSFIELD vs GILLINGHAM</t>
  </si>
  <si>
    <t>SUDTIROL vs COMO</t>
  </si>
  <si>
    <t>TERNANA vs PARMA</t>
  </si>
  <si>
    <t>TRANMERE vs SALFORD CITY</t>
  </si>
  <si>
    <t>VENEZIA vs SPAL</t>
  </si>
  <si>
    <t>LYON vs LENS</t>
  </si>
  <si>
    <t>SOUSA vs TREZE</t>
  </si>
  <si>
    <t>BIRMINGHAM CITY vs CARDIFF CITY</t>
  </si>
  <si>
    <t>BRADFORD vs TRANMERE</t>
  </si>
  <si>
    <t>COLCHESTER UTD vs WALSALL</t>
  </si>
  <si>
    <t> COVENTRY CITY vs MILLWALL</t>
  </si>
  <si>
    <t> CREWE ALEXANDRA vs HARTLEPOOL</t>
  </si>
  <si>
    <t>GILLINGHAM vs GRIMSBY</t>
  </si>
  <si>
    <t> NEWPORT vs STEVENAGE</t>
  </si>
  <si>
    <t> NORTHAMPTON vs AFC WIMBLEDON</t>
  </si>
  <si>
    <t>OXFORD UTD vs PLYMOUTH</t>
  </si>
  <si>
    <t>SUTTON UTD vs SWINDON TOWN</t>
  </si>
  <si>
    <t> BIRMINGHAM CITY vs CARDIFF CITY</t>
  </si>
  <si>
    <t> BRISTOL CITY vs WIGAN ATHLETIC</t>
  </si>
  <si>
    <t> COLCHESTER UTD vs WALSALL</t>
  </si>
  <si>
    <t>CREWE ALEXANDRA vs HARTLEPOOL</t>
  </si>
  <si>
    <t> GILLINGHAM vs GRIMSBY</t>
  </si>
  <si>
    <t>NORTHAMPTON vs AFC WIMBLEDON</t>
  </si>
  <si>
    <t> OXFORD UTD vs PLYMOUTH</t>
  </si>
  <si>
    <t> MIRASSOL vs ITUANO</t>
  </si>
  <si>
    <t>PISA vs VENEZIA</t>
  </si>
  <si>
    <t>ANNECY vs AMIENS</t>
  </si>
  <si>
    <t> BLACKPOOL vs STOKE CITY</t>
  </si>
  <si>
    <t> BORDEAUX vs PARIS FC</t>
  </si>
  <si>
    <t>CAEN vs GRENOBLE</t>
  </si>
  <si>
    <t> COSENZA vs SUDTIROL</t>
  </si>
  <si>
    <t> DIJON vs METZ</t>
  </si>
  <si>
    <t>EVERTON vs LEEDS UTD</t>
  </si>
  <si>
    <t> PREMIER LEAGUE</t>
  </si>
  <si>
    <t>HARROGATE vs CREWE ALEXANDRA</t>
  </si>
  <si>
    <t>LE HAVRE vs NIORT</t>
  </si>
  <si>
    <t>MILLWALL vs SHEFFIELD UTD</t>
  </si>
  <si>
    <t> NORTHAMPTON vs GRIMSBY</t>
  </si>
  <si>
    <t>PARMA vs ASCOLI</t>
  </si>
  <si>
    <t> ROCHDALE vs GILLINGHAM</t>
  </si>
  <si>
    <t> STOCKPORT vs STEVENAGE</t>
  </si>
  <si>
    <t> SUNDERLAND vs BRISTOL CITY</t>
  </si>
  <si>
    <t> WALSALL vs NEWPORT</t>
  </si>
  <si>
    <t>ELCHE vs ESPANYOL</t>
  </si>
  <si>
    <t> LENS vs NANTES</t>
  </si>
  <si>
    <t> FRANCE - LIGUE 1</t>
  </si>
  <si>
    <t>RAYO VALLECANO vs SEVILLA FC</t>
  </si>
  <si>
    <t>WATFORD vs WEST BROM</t>
  </si>
  <si>
    <t>GRIMSBY vs HARROGATE</t>
  </si>
  <si>
    <t>MILLWALL vs BURNLEY</t>
  </si>
  <si>
    <t>MORECAMBE vs PORT VALE</t>
  </si>
  <si>
    <t>ROTHERHAM vs SUNDERLAND</t>
  </si>
  <si>
    <t>WALSALL vs CREWE ALEXANDRA</t>
  </si>
  <si>
    <t> FULHAM vs WOLVERHAMPTON</t>
  </si>
  <si>
    <t>PISA vs PERUGIA</t>
  </si>
  <si>
    <t> BRAGANTINO vs ITUANO</t>
  </si>
  <si>
    <t> BRAZIL - PAULISTA A1</t>
  </si>
  <si>
    <t>BRISTOL CITY vs HULL CITY</t>
  </si>
  <si>
    <t>CADIZ vs RAYO VALLECANO</t>
  </si>
  <si>
    <t> CHARLTON vs SHEFFIELD WED</t>
  </si>
  <si>
    <t> COVENTRY CITY vs SUNDERLAND</t>
  </si>
  <si>
    <t>CRYSTAL PALACE vs LIVERPOOL</t>
  </si>
  <si>
    <t> FC KOLN vs WOLFSBURG</t>
  </si>
  <si>
    <t>GRENOBLE vs LE HAVRE</t>
  </si>
  <si>
    <t> GRIMSBY vs LEYTON ORIENT</t>
  </si>
  <si>
    <t> GUINGAMP vs CAEN</t>
  </si>
  <si>
    <t> HARTLEPOOL vs WALSALL</t>
  </si>
  <si>
    <t> METZ vs NIMES</t>
  </si>
  <si>
    <t> NEWPORT vs SUTTON UTD</t>
  </si>
  <si>
    <t>PARIS FC vs NIORT</t>
  </si>
  <si>
    <t> PORTSMOUTH vs CHELTENHAM</t>
  </si>
  <si>
    <t>  PRESTON vs WIGAN ATHLETIC</t>
  </si>
  <si>
    <t>RODEZ AVEYRON vs SC BASTIA</t>
  </si>
  <si>
    <t> SAINT-ETIENNE vs PAU FC</t>
  </si>
  <si>
    <t> SOCHAUX vs ANNECY</t>
  </si>
  <si>
    <t>SUDTIROL vs PALERMO</t>
  </si>
  <si>
    <t> SWINDON TOWN vs HARROGATE</t>
  </si>
  <si>
    <t>TERNANA vs CITTADELLA</t>
  </si>
  <si>
    <t>VENEZIA vs CAGLIARI</t>
  </si>
  <si>
    <t>ASCOLI vs BENEVENTO</t>
  </si>
  <si>
    <t>CAMPINENSE vs TREZE</t>
  </si>
  <si>
    <t> QUEIMADENSE vs NACIONAL PATOS</t>
  </si>
  <si>
    <t> SANTO ANDRE vs MIRASSOL</t>
  </si>
  <si>
    <t> SWANSEA CITY vs ROTHERHAM</t>
  </si>
  <si>
    <t> AFC WIMBLEDON vs STEVENAGE</t>
  </si>
  <si>
    <t>GILLINGHAM vs BRADFORD</t>
  </si>
  <si>
    <t>HARROGATE vs NORTHAMPTON</t>
  </si>
  <si>
    <t> PARMA vs PISA</t>
  </si>
  <si>
    <t>PORTSMOUTH vs BOLTON</t>
  </si>
  <si>
    <t>CHARLESTON vs PITTSBURGH</t>
  </si>
  <si>
    <t>CUIABA vs SAO PAULO</t>
  </si>
  <si>
    <t> FC TULSA vs RIO GRANDE</t>
  </si>
  <si>
    <t>INDY ELEVEN vs TAMPA BAY</t>
  </si>
  <si>
    <t>OITA TRINITA vs IWAKI</t>
  </si>
  <si>
    <t>SAO BERNARDO vs AMERICA RN</t>
  </si>
  <si>
    <t>TOCHIGI SC vs SHIMIZU S-PULSE</t>
  </si>
  <si>
    <t>3--4</t>
  </si>
  <si>
    <t>3--2</t>
  </si>
  <si>
    <t>4--1</t>
  </si>
  <si>
    <t>5--1</t>
  </si>
  <si>
    <t>HT</t>
  </si>
  <si>
    <t>FT</t>
  </si>
  <si>
    <t>over 1,75</t>
  </si>
  <si>
    <t>over 2</t>
  </si>
  <si>
    <t>over 2,5</t>
  </si>
  <si>
    <t>BARI vs VENEZIA</t>
  </si>
  <si>
    <t>ACCRINGTON vs FOREST GREEN</t>
  </si>
  <si>
    <t>AMIENS vs PAU FC</t>
  </si>
  <si>
    <t>ANNECY vs METZ</t>
  </si>
  <si>
    <t>BLACKPOOL vs BURNLEY</t>
  </si>
  <si>
    <t>BORDEAUX vs SAINT-ETIENNE</t>
  </si>
  <si>
    <t>CARDIFF CITY vs BRISTOL CITY</t>
  </si>
  <si>
    <t>CHELSEA vs LEEDS UTD</t>
  </si>
  <si>
    <t> GETAFE vs GIRONA</t>
  </si>
  <si>
    <t>HUDDERSFIELD vs COVENTRY CITY</t>
  </si>
  <si>
    <t>LUTON TOWN vs SWANSEA CITY</t>
  </si>
  <si>
    <t>NIORT vs RODEZ AVEYRON</t>
  </si>
  <si>
    <t>NORTHAMPTON vs CRAWLEY TOWN</t>
  </si>
  <si>
    <t>PARIS FC vs GUINGAMP</t>
  </si>
  <si>
    <t>PISA vs PALERMO</t>
  </si>
  <si>
    <t> ROCHDALE vs STEVENAGE</t>
  </si>
  <si>
    <t>SUNDERLAND vs STOKE CITY</t>
  </si>
  <si>
    <t>SUTTON UTD vs CREWE ALEXANDRA</t>
  </si>
  <si>
    <t>TRANMERE vs HARTLEPOOL</t>
  </si>
  <si>
    <t>WIGAN ATHLETIC vs BIRMINGHAM CITY</t>
  </si>
  <si>
    <t>ASCOLI vs BARI</t>
  </si>
  <si>
    <t>ITUANO vs SANTOS</t>
  </si>
  <si>
    <t>RAYO VALLECANO vs ATHLETIC BILBAO</t>
  </si>
  <si>
    <t> SPAL vs CITTADELLA</t>
  </si>
  <si>
    <t> CAEN vs SOCHAUX</t>
  </si>
  <si>
    <t> HUDDERSFIELD vs BRISTOL CITY</t>
  </si>
  <si>
    <t>STOCKPORT vs GILLINGHAM</t>
  </si>
  <si>
    <t> CREWE ALEXANDRA vs SALFORD CITY</t>
  </si>
  <si>
    <t>BIRMINGHAM CITY vs ROTHERHAM</t>
  </si>
  <si>
    <t>CELTA VIGO vs RAYO VALLECANO</t>
  </si>
  <si>
    <t> CHARLTON vs ACCRINGTON</t>
  </si>
  <si>
    <t>COLCHESTER UTD vs STOCKPORT</t>
  </si>
  <si>
    <t>EVERTON vs BRENTFORD</t>
  </si>
  <si>
    <t>EXETER CITY vs LINCOLN CITY</t>
  </si>
  <si>
    <t>GUINGAMP vs DIJON</t>
  </si>
  <si>
    <t> MANSFIELD vs LEYTON ORIENT</t>
  </si>
  <si>
    <t> OXFORD UTD vs DERBY COUNTY</t>
  </si>
  <si>
    <t> PAU FC vs NIORT</t>
  </si>
  <si>
    <t>PORTSMOUTH vs SHEFFIELD WED</t>
  </si>
  <si>
    <t>QP RANGERS vs WATFORD</t>
  </si>
  <si>
    <t>SAINT-ETIENNE vs AMIENS</t>
  </si>
  <si>
    <t>SHEFFIELD UTD vs LUTON TOWN</t>
  </si>
  <si>
    <t>SOCHAUX vs BORDEAUX</t>
  </si>
  <si>
    <t>STEVENAGE vs WALSALL</t>
  </si>
  <si>
    <t>SWINDON TOWN vs CARLISLE UTD</t>
  </si>
  <si>
    <t>VALENCIA vs OSASUNA</t>
  </si>
  <si>
    <t> CLERMONT vs LENS</t>
  </si>
  <si>
    <t> NEWCASTLE UTD vs WOLVERHAMPTON</t>
  </si>
  <si>
    <t> NORWICH CITY vs SUNDERLAND</t>
  </si>
  <si>
    <t>GIRONA vs ATLETICO MADRID</t>
  </si>
  <si>
    <t>ACCRINGTON vs PORTSMOUTH</t>
  </si>
  <si>
    <t>MORECAMBE vs CHARLTON</t>
  </si>
  <si>
    <t>PARIS FC vs AMIENS</t>
  </si>
  <si>
    <t>ROTHERHAM vs PRESTON</t>
  </si>
  <si>
    <t>STEVENAGE vs CREWE ALEXANDRA</t>
  </si>
  <si>
    <t> WATFORD vs BIRMINGHAM CITY</t>
  </si>
  <si>
    <t> HULL CITY vs BURNLEY</t>
  </si>
  <si>
    <t>LYON vs NANTES</t>
  </si>
  <si>
    <t>AMIENS vs RODEZ AVEYRON</t>
  </si>
  <si>
    <t> ANNECY vs GUINGAMP</t>
  </si>
  <si>
    <t>BLACKPOOL vs COVENTRY CITY</t>
  </si>
  <si>
    <t>BRADFORD vs HARTLEPOOL</t>
  </si>
  <si>
    <t>BRESCIA vs GENOA</t>
  </si>
  <si>
    <t> BRISTOL ROVERS vs PORTSMOUTH</t>
  </si>
  <si>
    <t> CARLISLE UTD vs STEVENAGE</t>
  </si>
  <si>
    <t> CHELTENHAM vs EXETER CITY</t>
  </si>
  <si>
    <t> COMO vs PARMA</t>
  </si>
  <si>
    <t> ESPANYOL vs CELTA VIGO</t>
  </si>
  <si>
    <t>HARROGATE vs BARROW</t>
  </si>
  <si>
    <t>JUBILO IWATA vs SHIMIZU S-PULSE</t>
  </si>
  <si>
    <t>LE HAVRE vs SAINT-ETIENNE</t>
  </si>
  <si>
    <t>MORECAMBE vs OXFORD UTD</t>
  </si>
  <si>
    <t>NORTHAMPTON vs CREWE ALEXANDRA</t>
  </si>
  <si>
    <t>PARIS FC vs SC BASTIA</t>
  </si>
  <si>
    <t>QP RANGERS vs BIRMINGHAM CITY</t>
  </si>
  <si>
    <t>RAYO VALLECANO vs GIRONA</t>
  </si>
  <si>
    <t>ROTHERHAM vs CARDIFF CITY</t>
  </si>
  <si>
    <t>WALSALL vs GILLINGHAM</t>
  </si>
  <si>
    <t>TROYES vs BREST</t>
  </si>
  <si>
    <t>BRADFORD vs CARLISLE UTD</t>
  </si>
  <si>
    <t>GILLINGHAM vs CREWE ALEXANDRA</t>
  </si>
  <si>
    <t>COLCHESTER UTD vs TRANMERE</t>
  </si>
  <si>
    <t>CREWE ALEXANDRA vs BRADFORD</t>
  </si>
  <si>
    <t>FLEETWOOD vs LINCOLN CITY</t>
  </si>
  <si>
    <t>GILLINGHAM vs CARLISLE UTD</t>
  </si>
  <si>
    <t>HARTLEPOOL vs LEYTON ORIENT</t>
  </si>
  <si>
    <t>MANSFIELD vs SUTTON UTD</t>
  </si>
  <si>
    <t>SWINDON TOWN vs STOCKPORT</t>
  </si>
  <si>
    <t> MITO HOLLYHOCK vs VENTFORET KOFU</t>
  </si>
  <si>
    <t> AFC WIMBLEDON vs WALSALL</t>
  </si>
  <si>
    <t> MALLORCA vs OSASUNA</t>
  </si>
  <si>
    <t>STOCKPORT vs SALFORD CITY</t>
  </si>
  <si>
    <t>TRANMERE vs HARROGATE</t>
  </si>
  <si>
    <t>EL PASO vs OAKLAND ROOTS</t>
  </si>
  <si>
    <t>NEW MEXICO vs SACRAMENTO R.</t>
  </si>
  <si>
    <t>FLORESTA vs FIGUEIRENSE</t>
  </si>
  <si>
    <t> ALTOS vs BOTAFOGO PB</t>
  </si>
  <si>
    <t>NAUTICO vs REMO</t>
  </si>
  <si>
    <t>(UNDER 1,75)</t>
  </si>
  <si>
    <t>1--5</t>
  </si>
  <si>
    <t>4--3</t>
  </si>
  <si>
    <t>ATHLETIC BILBAO vs GETAFE</t>
  </si>
  <si>
    <t>BOURNEMOUTH vs FULHAM</t>
  </si>
  <si>
    <t>BRIGHTON vs BRENTFORD</t>
  </si>
  <si>
    <t>CAGLIARI vs SUDTIROL</t>
  </si>
  <si>
    <t>COSENZA vs PISA</t>
  </si>
  <si>
    <t>DERBY COUNTY vs IPSWICH TOWN</t>
  </si>
  <si>
    <t>HARTLEPOOL vs SWINDON TOWN</t>
  </si>
  <si>
    <t>HULL CITY vs ROTHERHAM</t>
  </si>
  <si>
    <t>LEYTON ORIENT vs CARLISLE UTD</t>
  </si>
  <si>
    <t> MANSFIELD vs CRAWLEY TOWN</t>
  </si>
  <si>
    <t> PARMA vs PALERMO</t>
  </si>
  <si>
    <t>RODEZ AVEYRON vs QUEVILLY ROUEN</t>
  </si>
  <si>
    <t> SPAL vs TERNANA</t>
  </si>
  <si>
    <t>VALENCIENNES vs PARIS FC</t>
  </si>
  <si>
    <t>WALSALL vs SUTTON UTD</t>
  </si>
  <si>
    <t>WEST BROM vs MILLWALL</t>
  </si>
  <si>
    <t> NANTES vs REIMS</t>
  </si>
  <si>
    <t>GUINGAMP vs BORDEAUX</t>
  </si>
  <si>
    <t>VALENCIA vs RAYO VALLECANO</t>
  </si>
  <si>
    <t>CHELSEA vs LIVERPOOL</t>
  </si>
  <si>
    <t>ACCRINGTON vs PORT VALE</t>
  </si>
  <si>
    <t>CARLISLE UTD vs TRANMERE</t>
  </si>
  <si>
    <t>CRAWLEY TOWN vs BRADFORD</t>
  </si>
  <si>
    <t>GRIMSBY vs HARTLEPOOL</t>
  </si>
  <si>
    <t>HARROGATE vs AFC WIMBLEDON</t>
  </si>
  <si>
    <t>LINCOLN CITY vs CHELTENHAM</t>
  </si>
  <si>
    <t>ROCHDALE vs WALSALL</t>
  </si>
  <si>
    <t> SALFORD CITY vs LEYTON ORIENT</t>
  </si>
  <si>
    <t> SEVILLA FC vs CELTA VIGO</t>
  </si>
  <si>
    <t>SUNDERLAND vs HULL CITY</t>
  </si>
  <si>
    <t> SWINDON TOWN vs MANSFIELD</t>
  </si>
  <si>
    <t> BORDEAUX vs SC BASTIA</t>
  </si>
  <si>
    <t>BRENTFORD vs NEWCASTLE UTD</t>
  </si>
  <si>
    <t>DIJON vs RODEZ AVEYRON</t>
  </si>
  <si>
    <t>JEF UTD CHIBA vs TOKUSHIMA V.</t>
  </si>
  <si>
    <t>LE HAVRE vs GUINGAMP</t>
  </si>
  <si>
    <t>QUEVILLY ROUEN vs CAEN</t>
  </si>
  <si>
    <t>T. GUNMA vs V-V. NAGASAKI</t>
  </si>
  <si>
    <t> VENTFORET KOFU vs VEGALTA SENDAI</t>
  </si>
  <si>
    <t>WOLVERHAMPTON vs CHELSEA</t>
  </si>
  <si>
    <t>TROYES vs CLERMONT</t>
  </si>
  <si>
    <t>AFC WIMBLEDON vs SALFORD CITY</t>
  </si>
  <si>
    <t>BRADFORD vs SUTTON UTD</t>
  </si>
  <si>
    <t>BRESCIA vs TERNANA</t>
  </si>
  <si>
    <t>CHELTENHAM vs IPSWICH TOWN</t>
  </si>
  <si>
    <t>CITTADELLA vs PARMA</t>
  </si>
  <si>
    <t>COLCHESTER UTD vs CREWE ALEXANDRA</t>
  </si>
  <si>
    <t>COVENTRY CITY vs WATFORD</t>
  </si>
  <si>
    <t>COMO vs GENOA</t>
  </si>
  <si>
    <t>FLEETWOOD vs BRISTOL ROVERS</t>
  </si>
  <si>
    <t> HARTLEPOOL vs STEVENAGE</t>
  </si>
  <si>
    <t> HULL CITY vs MILLWALL</t>
  </si>
  <si>
    <t>MANSFIELD vs ROCHDALE</t>
  </si>
  <si>
    <t> PISA vs CAGLIARI</t>
  </si>
  <si>
    <t>PORT VALE vs OXFORD UTD</t>
  </si>
  <si>
    <t>SUDTIROL vs BARI</t>
  </si>
  <si>
    <t>TRANMERE vs SWINDON TOWN</t>
  </si>
  <si>
    <t>WALSALL vs CARLISLE UTD</t>
  </si>
  <si>
    <t> WIGAN ATHLETIC vs SWANSEA CITY</t>
  </si>
  <si>
    <t>4--5</t>
  </si>
  <si>
    <t>4--2</t>
  </si>
  <si>
    <t>4--4</t>
  </si>
  <si>
    <t>FAGIANO OKAYAMA vs R. KUMAMOTO</t>
  </si>
  <si>
    <t>TOKUSHIMA V. vs MITO HOLLYHOCK</t>
  </si>
  <si>
    <t>RAYO VALLECANO vs OSASUNA</t>
  </si>
  <si>
    <t> ACCRINGTON vs FLEETWOOD</t>
  </si>
  <si>
    <t> BARI vs COMO</t>
  </si>
  <si>
    <t> BRISTOL ROVERS vs DERBY COUNTY</t>
  </si>
  <si>
    <t>BURTON ALBION vs SHEFFIELD WED</t>
  </si>
  <si>
    <t>CAEN vs PARIS FC</t>
  </si>
  <si>
    <t> CHELSEA vs BRIGHTON</t>
  </si>
  <si>
    <t>LINCOLN CITY vs PORT VALE</t>
  </si>
  <si>
    <t>METZ vs BORDEAUX</t>
  </si>
  <si>
    <t> MORECAMBE vs WYCOMBE</t>
  </si>
  <si>
    <t>NEWPORT vs HARTLEPOOL</t>
  </si>
  <si>
    <t> REAL BETIS vs ESPANYOL</t>
  </si>
  <si>
    <t>ROCHDALE vs BRADFORD</t>
  </si>
  <si>
    <t> ROTHERHAM vs LUTON TOWN</t>
  </si>
  <si>
    <t>SPAL vs BRESCIA</t>
  </si>
  <si>
    <t>STEVENAGE vs AFC WIMBLEDON</t>
  </si>
  <si>
    <t> STOKE CITY vs WEST BROM</t>
  </si>
  <si>
    <t>SUNDERLAND vs BIRMINGHAM CITY</t>
  </si>
  <si>
    <t>SUTTON UTD vs LEYTON ORIENT</t>
  </si>
  <si>
    <t> VENEZIA vs PALERMO</t>
  </si>
  <si>
    <t> WATFORD vs BRISTOL CITY</t>
  </si>
  <si>
    <t> WOLVERHAMPTON vs BRENTFORD</t>
  </si>
  <si>
    <t> AUXERRE vs NANTES</t>
  </si>
  <si>
    <t>R. YAMAGUCHI vs SHIMIZU S-PULSE</t>
  </si>
  <si>
    <t> TERNANA vs PISA</t>
  </si>
  <si>
    <t>VEGALTA SENDAI vs FAGIANO OKAYAMA</t>
  </si>
  <si>
    <t> GRENOBLE vs SAINT-ETIENNE</t>
  </si>
  <si>
    <t>BLACKPOOL vs WEST BROM</t>
  </si>
  <si>
    <t>BRISTOL ROVERS vs SHEFFIELD WED</t>
  </si>
  <si>
    <t>BURTON ALBION vs BOLTON</t>
  </si>
  <si>
    <t> CRAWLEY TOWN vs COLCHESTER UTD</t>
  </si>
  <si>
    <t>EXETER CITY vs DERBY COUNTY</t>
  </si>
  <si>
    <t>GILLINGHAM vs LEYTON ORIENT</t>
  </si>
  <si>
    <t> GRIMSBY vs BARROW</t>
  </si>
  <si>
    <t>NEWPORT vs MANSFIELD</t>
  </si>
  <si>
    <t> ROTHERHAM vs BURNLEY</t>
  </si>
  <si>
    <t> SALFORD CITY vs HARTLEPOOL</t>
  </si>
  <si>
    <t>SUNDERLAND vs HUDDERSFIELD</t>
  </si>
  <si>
    <t>SUTTON UTD vs NORTHAMPTON</t>
  </si>
  <si>
    <t>READING vs LUTON TOWN</t>
  </si>
  <si>
    <t>SWANSEA CITY vs PRESTON</t>
  </si>
  <si>
    <t>ESPANYOL vs CADIZ</t>
  </si>
  <si>
    <t>AFC WIMBLEDON vs SWINDON TOWN</t>
  </si>
  <si>
    <t> ANNECY vs RODEZ AVEYRON</t>
  </si>
  <si>
    <t> AUXERRE vs LILLE</t>
  </si>
  <si>
    <t> COVENTRY CITY vs READING</t>
  </si>
  <si>
    <t>FLEETWOOD vs MILTON KEYNES</t>
  </si>
  <si>
    <t> LE HAVRE vs QUEVILLY ROUEN</t>
  </si>
  <si>
    <t> MODENA vs SPAL</t>
  </si>
  <si>
    <t>NORWICH CITY vs SWANSEA CITY</t>
  </si>
  <si>
    <t>PAU FC vs GUINGAMP</t>
  </si>
  <si>
    <t> PERUGIA vs COSENZA</t>
  </si>
  <si>
    <t> V-V. NAGASAKI vs BLAUBLITZ AKITA</t>
  </si>
  <si>
    <t> WALSALL vs SALFORD CITY</t>
  </si>
  <si>
    <t>FREIBURG vs SCHALKE 04</t>
  </si>
  <si>
    <t>BUNDESLIGA</t>
  </si>
  <si>
    <t>LYON vs MARSEILLE</t>
  </si>
  <si>
    <t> MALLORCA vs GETAFE</t>
  </si>
  <si>
    <t>CADIZ vs OSASUNA</t>
  </si>
  <si>
    <t>GRIMSBY vs CREWE ALEXANDRA</t>
  </si>
  <si>
    <t>LINCOLN CITY vs BURTON ALBION</t>
  </si>
  <si>
    <t>MANSFIELD vs LEYTON ORIENT</t>
  </si>
  <si>
    <t>OXFORD UTD vs CHELTENHAM</t>
  </si>
  <si>
    <t>CHELSEA vs BRENTFORD</t>
  </si>
  <si>
    <t>WEST HAM UTD vs LIVERPOOL</t>
  </si>
  <si>
    <t>ATHLETIC BILBAO vs SEVILLA FC</t>
  </si>
  <si>
    <t> AFC WIMBLEDON vs TRANMERE</t>
  </si>
  <si>
    <t> BLAUBLITZ AKITA vs FAGIANO OKAYAMA</t>
  </si>
  <si>
    <t>  BRISTOL CITY vs BURNLEY</t>
  </si>
  <si>
    <t> CAEN vs LE HAVRE</t>
  </si>
  <si>
    <t> CARLISLE UTD vs SALFORD CITY</t>
  </si>
  <si>
    <t> COVENTRY CITY vs BIRMINGHAM CITY</t>
  </si>
  <si>
    <t>CREWE ALEXANDRA vs SWINDON TOWN</t>
  </si>
  <si>
    <t> CRYSTAL PALACE vs WEST HAM UTD</t>
  </si>
  <si>
    <t>ELCHE vs RAYO VALLECANO</t>
  </si>
  <si>
    <t>FOREST GREEN vs OXFORD UTD</t>
  </si>
  <si>
    <t>GILLINGHAM vs NEWPORT</t>
  </si>
  <si>
    <t>JUBILO IWATA vs TOKUSHIMA V.</t>
  </si>
  <si>
    <t>LEYTON ORIENT vs STOCKPORT</t>
  </si>
  <si>
    <t>READING vs WIGAN ATHLETIC</t>
  </si>
  <si>
    <t>ROCHDALE vs SUTTON UTD</t>
  </si>
  <si>
    <t> RODEZ AVEYRON vs SAINT-ETIENNE</t>
  </si>
  <si>
    <t>SHIMIZU S-PULSE vs TOCHIGI SC</t>
  </si>
  <si>
    <t>STOKE CITY vs QP RANGERS</t>
  </si>
  <si>
    <t> VALENCIENNES vs BORDEAUX</t>
  </si>
  <si>
    <t>CADIZ vs VALENCIA</t>
  </si>
  <si>
    <t>CARDIFF CITY vs HUDDERSFIELD</t>
  </si>
  <si>
    <t>ESPANYOL vs GETAFE</t>
  </si>
  <si>
    <t>NEW MEXICO vs ORANGE COUNTY</t>
  </si>
  <si>
    <t>SPAL vs PERUGIA</t>
  </si>
  <si>
    <t>BRESCIA vs COSENZA</t>
  </si>
  <si>
    <t> SUDTIROL vs GENOA</t>
  </si>
  <si>
    <t>MALLORCA vs ATHLETIC BILBAO</t>
  </si>
  <si>
    <t>SEVILLA FC vs GIRONA</t>
  </si>
  <si>
    <t>SUDTIROL vs GENOA</t>
  </si>
  <si>
    <t> GETAFE vs CELTA VIGO</t>
  </si>
  <si>
    <t>R. KUMAMOTO vs T. GUNMA</t>
  </si>
  <si>
    <t>VEGALTA SENDAI vs BLAUBLITZ AKITA</t>
  </si>
  <si>
    <t>COSENZA vs VENEZIA</t>
  </si>
  <si>
    <t>MONTEREY BAY vs PITTSBURGH</t>
  </si>
  <si>
    <t>PALERMO vs SPAL</t>
  </si>
  <si>
    <t>PISA vs FROSINONE</t>
  </si>
  <si>
    <t>REIMS vs LILLE</t>
  </si>
  <si>
    <t>TAMPA BAY vs PHOENIX RISING</t>
  </si>
  <si>
    <t> USA - USL CHAMPIONSHIP</t>
  </si>
  <si>
    <t>TERNANA vs SUDTIROL</t>
  </si>
  <si>
    <t>BRISTOL ROVERS vs BOLTON</t>
  </si>
  <si>
    <t>BURTON ALBION vs MILTON KEYNES</t>
  </si>
  <si>
    <t>EXETER CITY vs MORECAMBE</t>
  </si>
  <si>
    <t> PARMA vs BRESCIA</t>
  </si>
  <si>
    <t>SHEFFIELD WED vs DERBY COUNTY</t>
  </si>
  <si>
    <t>BURNLEY vs CARDIFF CITY</t>
  </si>
  <si>
    <t> NORWICH CITY vs BLACKPOOL</t>
  </si>
  <si>
    <t>QP RANGERS vs BRISTOL CITY</t>
  </si>
  <si>
    <t>SUTTON UTD vs CARLISLE UTD</t>
  </si>
  <si>
    <t> SWINDON TOWN vs CRAWLEY TOWN</t>
  </si>
  <si>
    <t>TRANMERE vs NORTHAMPTON</t>
  </si>
  <si>
    <t>WIGAN ATHLETIC vs ROTHERHAM</t>
  </si>
  <si>
    <t> MALLORCA vs CADIZ</t>
  </si>
  <si>
    <t> ASCOLI vs COSENZA</t>
  </si>
  <si>
    <t>BRESCIA vs PISA</t>
  </si>
  <si>
    <t> CHARLESTON vs SAN ANTONIO</t>
  </si>
  <si>
    <t>FROSINONE vs GENOA</t>
  </si>
  <si>
    <t>LOUISVILLE CITY vs MIAMI FC</t>
  </si>
  <si>
    <t> SPAL vs PARMA</t>
  </si>
  <si>
    <t>AUSTIN vs DALLAS</t>
  </si>
  <si>
    <t> BREST vs AUXERRE</t>
  </si>
  <si>
    <t>VASCO DA GAMA vs SANTOS</t>
  </si>
  <si>
    <t> ATLANTA UTD vs COLORADO RAPIDS</t>
  </si>
  <si>
    <t>T. GUNMA vs MITO HOLLYHOCK</t>
  </si>
  <si>
    <t>CITTADELLA vs COMO</t>
  </si>
  <si>
    <t>MODENA vs SUDTIROL</t>
  </si>
  <si>
    <t>PISA vs SPAL</t>
  </si>
  <si>
    <t>TERNANA vs FROSINONE</t>
  </si>
  <si>
    <t>BREST vs CLERMONT</t>
  </si>
  <si>
    <t> LORIENT vs LENS</t>
  </si>
  <si>
    <t> NICE vs TOULOUSE</t>
  </si>
  <si>
    <t>CELTA VIGO vs GIRONA</t>
  </si>
  <si>
    <t>V-V. NAGASAKI vs JUBILO IWATA</t>
  </si>
  <si>
    <t>GETAFE vs OSASUNA</t>
  </si>
  <si>
    <t>OPERARIO PR vs POUSO ALEGRE</t>
  </si>
  <si>
    <t> VEGALTA SENDAI vs JEF UTD CHIBA</t>
  </si>
  <si>
    <t>2--5</t>
  </si>
  <si>
    <t>0--6</t>
  </si>
  <si>
    <t>over 2,25</t>
  </si>
  <si>
    <t>UNDER1,5</t>
  </si>
  <si>
    <t>under 1,5</t>
  </si>
  <si>
    <t>VERIFICADO</t>
  </si>
  <si>
    <t>ALTOS vs CSA</t>
  </si>
  <si>
    <t>AUXERRE vs LENS</t>
  </si>
  <si>
    <t> FAGIANO OKAYAMA vs TOKUSHIMA V.</t>
  </si>
  <si>
    <t> IWAKI vs R. KUMAMOTO</t>
  </si>
  <si>
    <t>JUBILO IWATA vs BLAUBLITZ AKITA</t>
  </si>
  <si>
    <t> NICE vs LYON</t>
  </si>
  <si>
    <t>TROYES vs LILLE</t>
  </si>
  <si>
    <t>OSASUNA vs GIRONA</t>
  </si>
  <si>
    <t> REAL SOCIEDAD vs SEVILLA FC</t>
  </si>
  <si>
    <t>CORINTHIANS vs CUIABA</t>
  </si>
  <si>
    <t>VEGALTA SENDAI vs JUBILO IWATA</t>
  </si>
  <si>
    <t>POUSO ALEGRE vs REMO</t>
  </si>
  <si>
    <t>CRUZEIRO vs FORTALEZA</t>
  </si>
  <si>
    <t> FLUMINENSE vs ATLETICO MG</t>
  </si>
  <si>
    <t>VASCO DA GAMA vs GOIAS</t>
  </si>
  <si>
    <t>BLAUBLITZ AKITA vs FUJIEDA MYFC</t>
  </si>
  <si>
    <t>JEF UTD CHIBA vs OITA TRINITA</t>
  </si>
  <si>
    <t>VEGALTA SENDAI vs TOKUSHIMA V.</t>
  </si>
  <si>
    <t>CHAPECOENSE vs SPORT RECIFE</t>
  </si>
  <si>
    <t>0--7</t>
  </si>
  <si>
    <t>T. GUNMA vs R. YAMAGUCHI</t>
  </si>
  <si>
    <t>OAKLAND ROOTS vs LAS VEGAS L.</t>
  </si>
  <si>
    <t>ove 2,5</t>
  </si>
  <si>
    <t>PITTSBURGH vs MEMPHIS</t>
  </si>
  <si>
    <t>REMO vs YPIRANGA</t>
  </si>
  <si>
    <t>SHIMIZU S-PULSE vs FAGIANO OKAYAMA</t>
  </si>
  <si>
    <t>TOKYO VERDY vs MITO HOLLYHOCK</t>
  </si>
  <si>
    <t>V-V. NAGASAKI vs R. KUMAMOTO</t>
  </si>
  <si>
    <t> FIGUEIRENSE vs AMAZONAS</t>
  </si>
  <si>
    <t>RIO GRANDE vs EL PASO</t>
  </si>
  <si>
    <t>STAKE BET MATRIZ-FULL 1,8%</t>
  </si>
  <si>
    <t>INDY ELEVEN vs MEMPHIS</t>
  </si>
  <si>
    <t>LAS VEGAS L. vs RIO GRANDE</t>
  </si>
  <si>
    <t>OPERARIO PR vs SAO BERNARDO</t>
  </si>
  <si>
    <t>R. YAMAGUCHI vs OITA TRINITA</t>
  </si>
  <si>
    <t>BOTAFOGO PB vs EC SAO JOSE</t>
  </si>
  <si>
    <t>CONFIANCA vs FLORESTA</t>
  </si>
  <si>
    <t>TOKUSHIMA V. vs JEF UTD CHIBA</t>
  </si>
  <si>
    <t>DETROIT CITY vs CHARLESTON</t>
  </si>
  <si>
    <t>MIAMI FC vs INDY ELEVEN</t>
  </si>
  <si>
    <t>SAO BERNARDO vs AMAZONAS</t>
  </si>
  <si>
    <t>CSA vs BOTAFOGO PB</t>
  </si>
  <si>
    <t> EC SAO JOSE vs FIGUEIRENSE</t>
  </si>
  <si>
    <t>LOUISVILLE CITY vs RIO GRANDE</t>
  </si>
  <si>
    <t>CARLISLE UTD vs EXETER CITY</t>
  </si>
  <si>
    <t>FAGIANO OKAYAMA vs OITA TRINITA</t>
  </si>
  <si>
    <t>FC TULSA vs TAMPA BAY</t>
  </si>
  <si>
    <t>SHIMIZU S-PULSE vs MACHIDA ZELVIA</t>
  </si>
  <si>
    <t>CSA vs REMO</t>
  </si>
  <si>
    <t>NEW YORK CITY vs MINNESOTA UTD</t>
  </si>
  <si>
    <t>AMAZONAS vs CSA</t>
  </si>
  <si>
    <t>BARROW vs WREXHAM</t>
  </si>
  <si>
    <t>CHARLESTON vs MEMPHIS</t>
  </si>
  <si>
    <t>CHARLOTTE vs LOS ANGELES FC</t>
  </si>
  <si>
    <t>OPERARIO PR vs BRUSQUE</t>
  </si>
  <si>
    <t>SALFORD CITY vs ACCRINGTON</t>
  </si>
  <si>
    <t>TOKYO VERDY vs FAGIANO OKAYAMA</t>
  </si>
  <si>
    <t>WIGAN ATHLETIC vs BARNSLEY</t>
  </si>
  <si>
    <t>LAS VEGAS L. vs PHOENIX RISING</t>
  </si>
  <si>
    <t>SAN ANTONIO vs PITTSBURGH</t>
  </si>
  <si>
    <t>DETROIT CITY vs MEMPHIS</t>
  </si>
  <si>
    <t>EC SAO JOSE vs BRUSQUE</t>
  </si>
  <si>
    <t>INDY ELEVEN vs MIAMI FC</t>
  </si>
  <si>
    <t>LE HAVRE vs LORIENT</t>
  </si>
  <si>
    <t>SWANSEA CITY vs BRISTOL CITY</t>
  </si>
  <si>
    <t>KUSATSU vs MACHIDA ZELVIA</t>
  </si>
  <si>
    <t>OAKLAND ROOTS vs SACRAMENTO R.</t>
  </si>
  <si>
    <t>R. YAMAGUCHI vs MITO HOLLYHOCK</t>
  </si>
  <si>
    <t>V-V. NAGASAKI vs OITA TRINITA</t>
  </si>
  <si>
    <t>PARIS SG vs NICE</t>
  </si>
  <si>
    <t>BRISTOL CITY vs WEST BROM</t>
  </si>
  <si>
    <t>BLAUBLITZ AKITA vs V-V. NAGASAKI</t>
  </si>
  <si>
    <t>OITA TRINITA vs TOKUSHIMA V.</t>
  </si>
  <si>
    <t>VEGALTA SENDAI vs MITO HOLLYHOCK</t>
  </si>
  <si>
    <t>KUSATSU vs IWAKI</t>
  </si>
  <si>
    <t>BREST vs LYON</t>
  </si>
  <si>
    <t>EC SAO JOSE vs SAO BERNARDO</t>
  </si>
  <si>
    <t>LEEDS UTD vs WATFORD</t>
  </si>
  <si>
    <t>STOCKPORT vs WREXHAM</t>
  </si>
  <si>
    <t>SWANSEA CITY vs SHEFFIELD WED</t>
  </si>
  <si>
    <t>V-V. NAGASAKI vs MACHIDA ZELVIA</t>
  </si>
  <si>
    <t>WALSALL vs AFC WIMBLEDON</t>
  </si>
  <si>
    <t>FAGIANO OKAYAMA vs JUBILO IWATA</t>
  </si>
  <si>
    <t>LENS vs TOULOUSE</t>
  </si>
  <si>
    <t>TOKYO VERDY vs FUJIEDA MYFC</t>
  </si>
  <si>
    <t>PARMA vs BARI</t>
  </si>
  <si>
    <t>VENEZIA vs PALERMO</t>
  </si>
  <si>
    <t>PETERBOROUGH vs BRISTOL ROVERS</t>
  </si>
  <si>
    <t>QP RANGERS vs COVENTRY CITY</t>
  </si>
  <si>
    <t>MODENA vs VENEZIA</t>
  </si>
  <si>
    <t>TERNANA vs REGGIANA</t>
  </si>
  <si>
    <t>BIRMINGHAM CITY vs HUDDERSFIELD</t>
  </si>
  <si>
    <t>BLACKPOOL vs DERBY COUNTY</t>
  </si>
  <si>
    <t>CARLISLE UTD vs PETERBOROUGH</t>
  </si>
  <si>
    <t>GRIMSBY vs BARROW</t>
  </si>
  <si>
    <t>MANSFIELD vs AFC WIMBLEDON</t>
  </si>
  <si>
    <t>REGGIANA vs BARI</t>
  </si>
  <si>
    <t>SHEFFIELD WED vs HUDDERSFIELD</t>
  </si>
  <si>
    <t>COMO vs CREMONESE</t>
  </si>
  <si>
    <t>BURTON ALBION vs CAMBRIDGE UTD</t>
  </si>
  <si>
    <t>AFC WIMBLEDON vs BRADFORD</t>
  </si>
  <si>
    <t>FUJIEDA MYFC vs KUSATSU</t>
  </si>
  <si>
    <t>MILTON KEYNES vs BARROW</t>
  </si>
  <si>
    <t>PARMA vs COMO</t>
  </si>
  <si>
    <t>VENTFORET KOFU vs V-V. NAGASAKI</t>
  </si>
  <si>
    <t>BARI vs MODENA</t>
  </si>
  <si>
    <t>BARROW vs AFC WIMBLEDON</t>
  </si>
  <si>
    <t>BURTON ALBION vs BRISTOL ROVERS</t>
  </si>
  <si>
    <t>CREMONESE vs SUDTIROL</t>
  </si>
  <si>
    <t>PISA vs CITTADELLA</t>
  </si>
  <si>
    <t>nnn</t>
  </si>
  <si>
    <t>CARLISLE UTD vs BURTON ALBION</t>
  </si>
  <si>
    <t>FERALPISALO vs REGGIANA</t>
  </si>
  <si>
    <t>FUJIEDA MYFC vs MITO HOLLYHOCK</t>
  </si>
  <si>
    <t>JUBILO IWATA vs TOKYO VERDY</t>
  </si>
  <si>
    <t>LENS vs NANTES</t>
  </si>
  <si>
    <t>SHIMIZU S-PULSE vs R. KUMAMOTO</t>
  </si>
  <si>
    <t>SPEZIA vs COSENZA</t>
  </si>
  <si>
    <t>STEVENAGE vs DERBY COUNTY</t>
  </si>
  <si>
    <t>SUDTIROL vs SAMPDORIA</t>
  </si>
  <si>
    <t>WATFORD vs MILLWALL</t>
  </si>
  <si>
    <t>BREST vs PARIS SG</t>
  </si>
  <si>
    <t>E. FRANKFURT vs DORTMUND</t>
  </si>
  <si>
    <t>FAGIANO OKAYAMA vs TOCHIGI SC</t>
  </si>
  <si>
    <t>JEF UTD CHIBA vs IWAKI</t>
  </si>
  <si>
    <t>METZ vs LE HAVRE</t>
  </si>
  <si>
    <t>MODENA vs TERNANA</t>
  </si>
  <si>
    <t>MONTPELLIER vs TOULOUSE</t>
  </si>
  <si>
    <t>GRANADA vs VILLARREAL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</si>
</sst>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FF66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>
      <alignment horizontal="center" textRotation="45"/>
    </xf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14" fontId="0" fillId="0" borderId="0" xfId="0" applyNumberFormat="1"/>
    <xf numFmtId="0" fontId="1" fillId="3" borderId="0" xfId="0" applyFont="1" applyFill="1" applyAlignment="1">
      <alignment horizontal="center" textRotation="90"/>
    </xf>
    <xf numFmtId="0" fontId="5" fillId="0" borderId="0" xfId="0" applyFont="1" applyAlignment="1">
      <alignment horizontal="center" textRotation="45"/>
    </xf>
    <xf numFmtId="2" fontId="2" fillId="4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0" borderId="1" xfId="0" applyFont="1" applyFill="1" applyBorder="1" applyAlignment="1">
      <alignment horizontal="center"/>
    </xf>
    <xf numFmtId="165" fontId="0" fillId="0" borderId="0" xfId="0" applyNumberFormat="1" applyFill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165" fontId="7" fillId="6" borderId="0" xfId="0" applyNumberFormat="1" applyFont="1" applyFill="1" applyAlignment="1">
      <alignment horizontal="center"/>
    </xf>
    <xf numFmtId="164" fontId="9" fillId="7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0" fontId="3" fillId="0" borderId="0" xfId="0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/>
    </xf>
    <xf numFmtId="164" fontId="10" fillId="0" borderId="0" xfId="0" applyNumberFormat="1" applyFont="1" applyAlignment="1">
      <alignment horizontal="center" vertical="center"/>
    </xf>
    <xf numFmtId="0" fontId="0" fillId="10" borderId="0" xfId="0" applyFill="1" applyAlignment="1">
      <alignment horizontal="center"/>
    </xf>
    <xf numFmtId="0" fontId="1" fillId="11" borderId="0" xfId="0" applyFont="1" applyFill="1" applyAlignment="1">
      <alignment horizontal="center" textRotation="90"/>
    </xf>
    <xf numFmtId="0" fontId="1" fillId="12" borderId="0" xfId="0" applyFont="1" applyFill="1" applyAlignment="1">
      <alignment horizontal="center" textRotation="90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Alignment="1">
      <alignment horizontal="center"/>
    </xf>
    <xf numFmtId="165" fontId="0" fillId="0" borderId="0" xfId="0" applyNumberFormat="1" applyFont="1" applyFill="1" applyAlignment="1">
      <alignment horizontal="center"/>
    </xf>
    <xf numFmtId="0" fontId="0" fillId="0" borderId="0" xfId="0" applyFont="1"/>
    <xf numFmtId="164" fontId="4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ill="1"/>
    <xf numFmtId="164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center" vertical="center"/>
    </xf>
    <xf numFmtId="164" fontId="10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13" borderId="0" xfId="0" applyFill="1" applyAlignment="1">
      <alignment horizontal="center"/>
    </xf>
    <xf numFmtId="164" fontId="0" fillId="0" borderId="0" xfId="0" applyNumberFormat="1" applyFont="1" applyFill="1" applyAlignment="1">
      <alignment horizontal="center" vertical="center"/>
    </xf>
    <xf numFmtId="0" fontId="0" fillId="14" borderId="0" xfId="0" applyFill="1" applyAlignment="1">
      <alignment horizontal="center"/>
    </xf>
    <xf numFmtId="164" fontId="0" fillId="14" borderId="0" xfId="0" applyNumberFormat="1" applyFont="1" applyFill="1" applyAlignment="1">
      <alignment horizontal="center" vertical="center"/>
    </xf>
    <xf numFmtId="14" fontId="0" fillId="13" borderId="0" xfId="0" applyNumberFormat="1" applyFill="1"/>
    <xf numFmtId="0" fontId="0" fillId="1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2" fontId="2" fillId="10" borderId="0" xfId="0" applyNumberFormat="1" applyFont="1" applyFill="1" applyAlignment="1">
      <alignment horizontal="center"/>
    </xf>
    <xf numFmtId="0" fontId="0" fillId="10" borderId="0" xfId="0" applyFont="1" applyFill="1" applyAlignment="1">
      <alignment horizontal="center"/>
    </xf>
    <xf numFmtId="14" fontId="0" fillId="0" borderId="0" xfId="0" applyNumberFormat="1" applyFill="1"/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topLeftCell="A122" workbookViewId="0">
      <selection activeCell="G128" sqref="G128"/>
    </sheetView>
  </sheetViews>
  <sheetFormatPr defaultRowHeight="15" x14ac:dyDescent="0.25"/>
  <cols>
    <col min="1" max="1" width="10.7109375" style="4" bestFit="1" customWidth="1"/>
    <col min="2" max="2" width="40.28515625" style="4" customWidth="1"/>
    <col min="3" max="7" width="9.140625" style="4"/>
    <col min="8" max="8" width="7.140625" style="4" customWidth="1"/>
    <col min="9" max="9" width="6.7109375" style="4" customWidth="1"/>
    <col min="10" max="10" width="9.140625" style="4"/>
    <col min="11" max="11" width="6" style="4" customWidth="1"/>
    <col min="12" max="13" width="9.140625" style="4"/>
    <col min="14" max="14" width="19.7109375" style="4" customWidth="1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44927</v>
      </c>
      <c r="B2" s="3" t="s">
        <v>135</v>
      </c>
      <c r="C2" s="16">
        <v>3.14</v>
      </c>
      <c r="D2" s="16">
        <v>3.4</v>
      </c>
      <c r="E2" s="16">
        <v>2.38</v>
      </c>
      <c r="F2" s="16">
        <v>3.19</v>
      </c>
      <c r="G2" s="16">
        <v>2.12</v>
      </c>
      <c r="H2" s="16">
        <v>1.76</v>
      </c>
      <c r="I2" s="16">
        <v>187</v>
      </c>
      <c r="J2" s="16" t="s">
        <v>18</v>
      </c>
      <c r="K2" s="16"/>
      <c r="L2" s="4" t="s">
        <v>71</v>
      </c>
      <c r="M2" s="4">
        <v>57</v>
      </c>
      <c r="N2" s="3" t="s">
        <v>136</v>
      </c>
      <c r="O2">
        <v>2.35</v>
      </c>
    </row>
    <row r="3" spans="1:17" x14ac:dyDescent="0.25">
      <c r="A3" s="2">
        <v>44927</v>
      </c>
      <c r="B3" s="3" t="s">
        <v>137</v>
      </c>
      <c r="C3" s="16">
        <v>2.09</v>
      </c>
      <c r="D3" s="16">
        <v>3.47</v>
      </c>
      <c r="E3" s="16">
        <v>3.83</v>
      </c>
      <c r="F3" s="16">
        <v>3.3</v>
      </c>
      <c r="G3" s="16">
        <v>2.08</v>
      </c>
      <c r="H3" s="16">
        <v>1.84</v>
      </c>
      <c r="I3" s="16">
        <v>1.82</v>
      </c>
      <c r="J3" s="16" t="s">
        <v>18</v>
      </c>
      <c r="K3" s="16">
        <v>1.57</v>
      </c>
      <c r="L3" s="4" t="s">
        <v>72</v>
      </c>
      <c r="M3" s="4">
        <v>40</v>
      </c>
      <c r="N3" s="3" t="s">
        <v>138</v>
      </c>
      <c r="O3">
        <v>2.5</v>
      </c>
    </row>
    <row r="4" spans="1:17" x14ac:dyDescent="0.25">
      <c r="A4" s="5">
        <v>44927</v>
      </c>
      <c r="B4" s="4" t="s">
        <v>139</v>
      </c>
      <c r="C4" s="4">
        <v>4</v>
      </c>
      <c r="D4" s="4">
        <v>3.31</v>
      </c>
      <c r="E4" s="4">
        <v>2.08</v>
      </c>
      <c r="F4" s="4">
        <v>2.88</v>
      </c>
      <c r="G4" s="4">
        <v>2.31</v>
      </c>
      <c r="H4" s="4">
        <v>1.65</v>
      </c>
      <c r="I4" s="4">
        <v>2.0299999999999998</v>
      </c>
      <c r="J4" s="16" t="s">
        <v>18</v>
      </c>
      <c r="L4" s="4" t="s">
        <v>71</v>
      </c>
      <c r="M4" s="4">
        <v>49</v>
      </c>
      <c r="N4" s="4" t="s">
        <v>136</v>
      </c>
      <c r="O4">
        <v>2.02</v>
      </c>
    </row>
    <row r="5" spans="1:17" x14ac:dyDescent="0.25">
      <c r="A5" s="5">
        <v>44927</v>
      </c>
      <c r="B5" s="4" t="s">
        <v>140</v>
      </c>
      <c r="C5" s="4">
        <v>1.89</v>
      </c>
      <c r="D5" s="4">
        <v>3.73</v>
      </c>
      <c r="E5" s="4">
        <v>4.17</v>
      </c>
      <c r="F5" s="4">
        <v>3.64</v>
      </c>
      <c r="G5" s="4">
        <v>1.92</v>
      </c>
      <c r="H5" s="4">
        <v>1.95</v>
      </c>
      <c r="I5" s="4">
        <v>1.68</v>
      </c>
      <c r="J5" s="16" t="s">
        <v>18</v>
      </c>
      <c r="K5" s="4">
        <v>1.466</v>
      </c>
      <c r="L5" s="4" t="s">
        <v>321</v>
      </c>
      <c r="M5" s="4">
        <v>47</v>
      </c>
      <c r="N5" s="4" t="s">
        <v>141</v>
      </c>
      <c r="O5">
        <v>2.6</v>
      </c>
    </row>
    <row r="6" spans="1:17" x14ac:dyDescent="0.25">
      <c r="A6" s="5">
        <v>44927</v>
      </c>
      <c r="B6" s="4" t="s">
        <v>142</v>
      </c>
      <c r="C6" s="4">
        <v>2.31</v>
      </c>
      <c r="D6" s="4">
        <v>3.18</v>
      </c>
      <c r="E6" s="4">
        <v>3.5</v>
      </c>
      <c r="F6" s="4">
        <v>2.67</v>
      </c>
      <c r="G6" s="4">
        <v>2.5299999999999998</v>
      </c>
      <c r="H6" s="4">
        <v>1.56</v>
      </c>
      <c r="I6" s="4">
        <v>2.21</v>
      </c>
      <c r="J6" s="16" t="s">
        <v>18</v>
      </c>
      <c r="K6" s="4">
        <v>1.88</v>
      </c>
      <c r="L6" s="4" t="s">
        <v>78</v>
      </c>
      <c r="M6" s="4">
        <v>10</v>
      </c>
      <c r="N6" s="4" t="s">
        <v>143</v>
      </c>
      <c r="O6">
        <v>2.38</v>
      </c>
    </row>
    <row r="7" spans="1:17" x14ac:dyDescent="0.25">
      <c r="A7" s="5">
        <v>44927</v>
      </c>
      <c r="B7" s="4" t="s">
        <v>144</v>
      </c>
      <c r="C7" s="4">
        <v>2.29</v>
      </c>
      <c r="D7" s="4">
        <v>3.17</v>
      </c>
      <c r="E7" s="4">
        <v>3.56</v>
      </c>
      <c r="F7" s="4">
        <v>2.71</v>
      </c>
      <c r="G7" s="4">
        <v>2.5099999999999998</v>
      </c>
      <c r="H7" s="4">
        <v>1.56</v>
      </c>
      <c r="I7" s="4">
        <v>2.1800000000000002</v>
      </c>
      <c r="J7" s="16" t="s">
        <v>18</v>
      </c>
      <c r="L7" s="4" t="s">
        <v>76</v>
      </c>
      <c r="M7" s="4">
        <v>57</v>
      </c>
      <c r="N7" s="4" t="s">
        <v>136</v>
      </c>
      <c r="O7">
        <v>2.25</v>
      </c>
    </row>
    <row r="8" spans="1:17" x14ac:dyDescent="0.25">
      <c r="A8" s="5">
        <v>44928</v>
      </c>
      <c r="B8" s="4" t="s">
        <v>145</v>
      </c>
      <c r="C8" s="4">
        <v>3.66</v>
      </c>
      <c r="D8" s="4">
        <v>3.31</v>
      </c>
      <c r="E8" s="4">
        <v>2.21</v>
      </c>
      <c r="F8" s="4">
        <v>2.89</v>
      </c>
      <c r="G8" s="4">
        <v>2.35</v>
      </c>
      <c r="H8" s="4">
        <v>1.66</v>
      </c>
      <c r="I8" s="4">
        <v>2.06</v>
      </c>
      <c r="J8" s="16" t="s">
        <v>18</v>
      </c>
      <c r="K8" s="4">
        <v>1.75</v>
      </c>
      <c r="L8" s="4" t="s">
        <v>321</v>
      </c>
      <c r="M8" s="4">
        <v>28</v>
      </c>
      <c r="N8" s="4" t="s">
        <v>146</v>
      </c>
      <c r="O8">
        <v>2.69</v>
      </c>
    </row>
    <row r="9" spans="1:17" x14ac:dyDescent="0.25">
      <c r="A9" s="5">
        <v>44928</v>
      </c>
      <c r="B9" s="4" t="s">
        <v>147</v>
      </c>
      <c r="C9" s="4">
        <v>6.03</v>
      </c>
      <c r="D9" s="4">
        <v>3.56</v>
      </c>
      <c r="E9" s="4">
        <v>1.69</v>
      </c>
      <c r="F9" s="4">
        <v>2.89</v>
      </c>
      <c r="G9" s="4">
        <v>2.33</v>
      </c>
      <c r="H9" s="4">
        <v>1.64</v>
      </c>
      <c r="I9" s="4">
        <v>2.04</v>
      </c>
      <c r="J9" s="16" t="s">
        <v>18</v>
      </c>
      <c r="L9" s="4" t="s">
        <v>72</v>
      </c>
      <c r="M9" s="4">
        <v>37</v>
      </c>
      <c r="N9" s="4" t="s">
        <v>143</v>
      </c>
      <c r="O9">
        <v>2.58</v>
      </c>
    </row>
    <row r="10" spans="1:17" x14ac:dyDescent="0.25">
      <c r="A10" s="5">
        <v>44928</v>
      </c>
      <c r="B10" s="4" t="s">
        <v>148</v>
      </c>
      <c r="C10" s="4">
        <v>1.55</v>
      </c>
      <c r="D10" s="4">
        <v>4.09</v>
      </c>
      <c r="E10" s="4">
        <v>6.7</v>
      </c>
      <c r="F10" s="4">
        <v>3.35</v>
      </c>
      <c r="G10" s="4">
        <v>2.0699999999999998</v>
      </c>
      <c r="H10" s="4">
        <v>1.82</v>
      </c>
      <c r="I10" s="4">
        <v>1.8</v>
      </c>
      <c r="J10" s="16" t="s">
        <v>18</v>
      </c>
      <c r="L10" s="4" t="s">
        <v>127</v>
      </c>
      <c r="M10" s="4">
        <v>29</v>
      </c>
      <c r="N10" s="4" t="s">
        <v>149</v>
      </c>
      <c r="O10">
        <v>2.2799999999999998</v>
      </c>
    </row>
    <row r="11" spans="1:17" x14ac:dyDescent="0.25">
      <c r="A11" s="5">
        <v>44928</v>
      </c>
      <c r="B11" s="4" t="s">
        <v>150</v>
      </c>
      <c r="C11" s="4">
        <v>2.62</v>
      </c>
      <c r="D11" s="4">
        <v>3.11</v>
      </c>
      <c r="E11" s="4">
        <v>3.03</v>
      </c>
      <c r="F11" s="4">
        <v>2.68</v>
      </c>
      <c r="G11" s="4">
        <v>2.5</v>
      </c>
      <c r="H11" s="4">
        <v>1.57</v>
      </c>
      <c r="I11" s="4">
        <v>1.87</v>
      </c>
      <c r="J11" s="16" t="s">
        <v>18</v>
      </c>
      <c r="L11" s="4" t="s">
        <v>71</v>
      </c>
      <c r="M11" s="4">
        <v>21</v>
      </c>
      <c r="N11" s="4" t="s">
        <v>136</v>
      </c>
      <c r="O11">
        <v>2.4300000000000002</v>
      </c>
    </row>
    <row r="12" spans="1:17" x14ac:dyDescent="0.25">
      <c r="A12" s="5">
        <v>44928</v>
      </c>
      <c r="B12" s="4" t="s">
        <v>151</v>
      </c>
      <c r="C12" s="4">
        <v>1.92</v>
      </c>
      <c r="D12" s="4">
        <v>3.67</v>
      </c>
      <c r="E12" s="4">
        <v>4.25</v>
      </c>
      <c r="F12" s="4">
        <v>3.66</v>
      </c>
      <c r="G12" s="4">
        <v>1.97</v>
      </c>
      <c r="H12" s="4">
        <v>1.93</v>
      </c>
      <c r="I12" s="4">
        <v>1.72</v>
      </c>
      <c r="J12" s="16" t="s">
        <v>18</v>
      </c>
      <c r="K12" s="4">
        <v>1.49</v>
      </c>
      <c r="L12" s="4" t="s">
        <v>79</v>
      </c>
      <c r="M12" s="4">
        <v>26</v>
      </c>
      <c r="N12" s="4" t="s">
        <v>138</v>
      </c>
      <c r="O12">
        <v>2.4300000000000002</v>
      </c>
    </row>
    <row r="13" spans="1:17" x14ac:dyDescent="0.25">
      <c r="A13" s="5">
        <v>44928</v>
      </c>
      <c r="B13" s="4" t="s">
        <v>152</v>
      </c>
      <c r="C13" s="4">
        <v>2.1</v>
      </c>
      <c r="D13" s="4">
        <v>3.33</v>
      </c>
      <c r="E13" s="4">
        <v>3.96</v>
      </c>
      <c r="F13" s="4">
        <v>2.81</v>
      </c>
      <c r="G13" s="4">
        <v>2.4500000000000002</v>
      </c>
      <c r="H13" s="4">
        <v>1.61</v>
      </c>
      <c r="I13" s="4">
        <v>2.13</v>
      </c>
      <c r="J13" s="16" t="s">
        <v>18</v>
      </c>
      <c r="K13" s="4">
        <v>1.83</v>
      </c>
      <c r="L13" s="4" t="s">
        <v>79</v>
      </c>
      <c r="M13" s="4">
        <v>47</v>
      </c>
      <c r="N13" s="4" t="s">
        <v>138</v>
      </c>
      <c r="O13">
        <v>2.38</v>
      </c>
    </row>
    <row r="14" spans="1:17" x14ac:dyDescent="0.25">
      <c r="A14" s="5">
        <v>44928</v>
      </c>
      <c r="B14" s="4" t="s">
        <v>153</v>
      </c>
      <c r="C14" s="4">
        <v>3.28</v>
      </c>
      <c r="D14" s="4">
        <v>3.36</v>
      </c>
      <c r="E14" s="4">
        <v>2.35</v>
      </c>
      <c r="F14" s="4">
        <v>3.11</v>
      </c>
      <c r="G14" s="4">
        <v>2.2200000000000002</v>
      </c>
      <c r="H14" s="4">
        <v>1.72</v>
      </c>
      <c r="I14" s="4">
        <v>1.95</v>
      </c>
      <c r="J14" s="16" t="s">
        <v>18</v>
      </c>
      <c r="K14" s="4">
        <v>1.66</v>
      </c>
      <c r="L14" s="4" t="s">
        <v>70</v>
      </c>
      <c r="M14" s="4">
        <v>40</v>
      </c>
      <c r="N14" s="4" t="s">
        <v>138</v>
      </c>
      <c r="O14">
        <v>2.79</v>
      </c>
    </row>
    <row r="15" spans="1:17" x14ac:dyDescent="0.25">
      <c r="A15" s="5">
        <v>44932</v>
      </c>
      <c r="B15" s="4" t="s">
        <v>154</v>
      </c>
      <c r="C15" s="4">
        <v>4.0599999999999996</v>
      </c>
      <c r="D15" s="4">
        <v>3.27</v>
      </c>
      <c r="E15" s="4">
        <v>2.13</v>
      </c>
      <c r="F15" s="4">
        <v>2.83</v>
      </c>
      <c r="G15" s="4">
        <v>2.4500000000000002</v>
      </c>
      <c r="H15" s="4">
        <v>1.61</v>
      </c>
      <c r="I15" s="4">
        <v>2.13</v>
      </c>
      <c r="J15" s="16" t="s">
        <v>18</v>
      </c>
      <c r="K15" s="4">
        <v>1.82</v>
      </c>
      <c r="L15" s="4" t="s">
        <v>79</v>
      </c>
      <c r="M15" s="4">
        <v>49</v>
      </c>
      <c r="N15" s="4" t="s">
        <v>155</v>
      </c>
      <c r="O15">
        <v>2.57</v>
      </c>
    </row>
    <row r="16" spans="1:17" x14ac:dyDescent="0.25">
      <c r="A16" s="5">
        <v>44933</v>
      </c>
      <c r="B16" s="4" t="s">
        <v>156</v>
      </c>
      <c r="C16" s="4">
        <v>1.83</v>
      </c>
      <c r="D16" s="4">
        <v>3.79</v>
      </c>
      <c r="E16" s="4">
        <v>4.45</v>
      </c>
      <c r="F16" s="4">
        <v>3.78</v>
      </c>
      <c r="G16" s="4">
        <v>1.88</v>
      </c>
      <c r="H16" s="4">
        <v>2</v>
      </c>
      <c r="I16" s="4">
        <v>1.65</v>
      </c>
      <c r="J16" s="16" t="s">
        <v>18</v>
      </c>
      <c r="K16" s="4">
        <v>1.43</v>
      </c>
      <c r="L16" s="4" t="s">
        <v>80</v>
      </c>
      <c r="M16" s="4">
        <v>56</v>
      </c>
      <c r="N16" s="4" t="s">
        <v>141</v>
      </c>
      <c r="O16">
        <v>2.59</v>
      </c>
    </row>
    <row r="17" spans="1:15" x14ac:dyDescent="0.25">
      <c r="A17" s="5">
        <v>44933</v>
      </c>
      <c r="B17" s="4" t="s">
        <v>157</v>
      </c>
      <c r="C17" s="4">
        <v>3.08</v>
      </c>
      <c r="D17" s="4">
        <v>3.1</v>
      </c>
      <c r="E17" s="4">
        <v>2.59</v>
      </c>
      <c r="F17" s="4">
        <v>2.65</v>
      </c>
      <c r="G17" s="4">
        <v>2.54</v>
      </c>
      <c r="H17" s="4">
        <v>1.55</v>
      </c>
      <c r="I17" s="4">
        <v>2.2200000000000002</v>
      </c>
      <c r="J17" s="16" t="s">
        <v>18</v>
      </c>
      <c r="L17" s="4" t="s">
        <v>80</v>
      </c>
      <c r="M17" s="4">
        <v>52</v>
      </c>
      <c r="N17" s="4" t="s">
        <v>136</v>
      </c>
      <c r="O17">
        <v>2.36</v>
      </c>
    </row>
    <row r="18" spans="1:15" x14ac:dyDescent="0.25">
      <c r="A18" s="5">
        <v>44933</v>
      </c>
      <c r="B18" s="4" t="s">
        <v>158</v>
      </c>
      <c r="C18" s="4">
        <v>1.81</v>
      </c>
      <c r="D18" s="4">
        <v>3.14</v>
      </c>
      <c r="E18" s="4">
        <v>4.6900000000000004</v>
      </c>
      <c r="F18" s="4">
        <v>606</v>
      </c>
      <c r="G18" s="4">
        <v>2.33</v>
      </c>
      <c r="H18" s="4">
        <v>1.55</v>
      </c>
      <c r="I18" s="4">
        <v>2.06</v>
      </c>
      <c r="J18" s="16" t="s">
        <v>18</v>
      </c>
      <c r="L18" s="4" t="s">
        <v>77</v>
      </c>
      <c r="M18" s="4">
        <v>28</v>
      </c>
      <c r="N18" s="4" t="s">
        <v>159</v>
      </c>
      <c r="O18">
        <v>0</v>
      </c>
    </row>
    <row r="19" spans="1:15" x14ac:dyDescent="0.25">
      <c r="A19" s="5">
        <v>44933</v>
      </c>
      <c r="B19" s="4" t="s">
        <v>160</v>
      </c>
      <c r="C19" s="4">
        <v>3.19</v>
      </c>
      <c r="D19" s="4">
        <v>2.99</v>
      </c>
      <c r="E19" s="4">
        <v>2.0699999999999998</v>
      </c>
      <c r="F19" s="4">
        <v>606</v>
      </c>
      <c r="G19" s="4">
        <v>2.5499999999999998</v>
      </c>
      <c r="H19" s="4">
        <v>1.4</v>
      </c>
      <c r="I19" s="4">
        <v>2.27</v>
      </c>
      <c r="J19" s="16" t="s">
        <v>18</v>
      </c>
      <c r="L19" s="4" t="s">
        <v>71</v>
      </c>
      <c r="M19" s="4">
        <v>71</v>
      </c>
      <c r="N19" s="4" t="s">
        <v>161</v>
      </c>
      <c r="O19">
        <v>0</v>
      </c>
    </row>
    <row r="20" spans="1:15" x14ac:dyDescent="0.25">
      <c r="A20" s="5">
        <v>44933</v>
      </c>
      <c r="B20" s="4" t="s">
        <v>162</v>
      </c>
      <c r="C20" s="4">
        <v>2.95</v>
      </c>
      <c r="D20" s="4">
        <v>3.23</v>
      </c>
      <c r="E20" s="4">
        <v>12.19</v>
      </c>
      <c r="F20" s="4">
        <v>404</v>
      </c>
      <c r="G20" s="4">
        <v>2.12</v>
      </c>
      <c r="H20" s="4">
        <v>1.65</v>
      </c>
      <c r="I20" s="4">
        <v>1.88</v>
      </c>
      <c r="J20" s="16" t="s">
        <v>18</v>
      </c>
      <c r="L20" s="4" t="s">
        <v>80</v>
      </c>
      <c r="M20" s="4">
        <v>18</v>
      </c>
      <c r="N20" s="4" t="s">
        <v>163</v>
      </c>
      <c r="O20">
        <v>0</v>
      </c>
    </row>
    <row r="21" spans="1:15" x14ac:dyDescent="0.25">
      <c r="A21" s="5">
        <v>44933</v>
      </c>
      <c r="B21" s="4" t="s">
        <v>164</v>
      </c>
      <c r="C21" s="4">
        <v>3.8</v>
      </c>
      <c r="D21" s="4">
        <v>2.69</v>
      </c>
      <c r="E21" s="4">
        <v>2.2200000000000002</v>
      </c>
      <c r="F21" s="4">
        <v>606</v>
      </c>
      <c r="G21" s="4">
        <v>2.65</v>
      </c>
      <c r="H21" s="4">
        <v>1.44</v>
      </c>
      <c r="I21" s="4">
        <v>2.6</v>
      </c>
      <c r="J21" s="16" t="s">
        <v>18</v>
      </c>
      <c r="L21" s="4" t="s">
        <v>72</v>
      </c>
      <c r="M21" s="4">
        <v>23</v>
      </c>
      <c r="N21" s="4" t="s">
        <v>161</v>
      </c>
      <c r="O21">
        <v>0</v>
      </c>
    </row>
    <row r="22" spans="1:15" x14ac:dyDescent="0.25">
      <c r="A22" s="5">
        <v>44934</v>
      </c>
      <c r="B22" s="4" t="s">
        <v>165</v>
      </c>
      <c r="C22" s="4">
        <v>2.2400000000000002</v>
      </c>
      <c r="D22" s="4">
        <v>2.97</v>
      </c>
      <c r="E22" s="4">
        <v>3.11</v>
      </c>
      <c r="F22" s="4">
        <v>404</v>
      </c>
      <c r="G22" s="4">
        <v>2.09</v>
      </c>
      <c r="H22" s="4">
        <v>1.67</v>
      </c>
      <c r="I22" s="4">
        <v>1.85</v>
      </c>
      <c r="J22" s="16" t="s">
        <v>18</v>
      </c>
      <c r="L22" s="4" t="s">
        <v>74</v>
      </c>
      <c r="M22" s="4">
        <v>35</v>
      </c>
      <c r="N22" s="4" t="s">
        <v>166</v>
      </c>
      <c r="O22">
        <v>0</v>
      </c>
    </row>
    <row r="23" spans="1:15" x14ac:dyDescent="0.25">
      <c r="A23" s="5">
        <v>44934</v>
      </c>
      <c r="B23" s="4" t="s">
        <v>167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16" t="s">
        <v>18</v>
      </c>
      <c r="L23" s="4" t="s">
        <v>322</v>
      </c>
      <c r="M23" s="4">
        <v>28</v>
      </c>
      <c r="N23" s="4" t="s">
        <v>168</v>
      </c>
      <c r="O23">
        <v>0</v>
      </c>
    </row>
    <row r="24" spans="1:15" x14ac:dyDescent="0.25">
      <c r="A24" s="5">
        <v>44934</v>
      </c>
      <c r="B24" s="4" t="s">
        <v>169</v>
      </c>
      <c r="C24" s="4">
        <v>3.32</v>
      </c>
      <c r="D24" s="4">
        <v>3.09</v>
      </c>
      <c r="E24" s="4">
        <v>2.08</v>
      </c>
      <c r="F24" s="4">
        <v>606</v>
      </c>
      <c r="G24" s="4">
        <v>2.33</v>
      </c>
      <c r="H24" s="4">
        <v>1.52</v>
      </c>
      <c r="I24" s="4">
        <v>2.06</v>
      </c>
      <c r="J24" s="16" t="s">
        <v>18</v>
      </c>
      <c r="L24" s="4" t="s">
        <v>74</v>
      </c>
      <c r="M24" s="4">
        <v>30</v>
      </c>
      <c r="N24" s="4" t="s">
        <v>163</v>
      </c>
      <c r="O24">
        <v>0</v>
      </c>
    </row>
    <row r="25" spans="1:15" x14ac:dyDescent="0.25">
      <c r="A25" s="5">
        <v>44934</v>
      </c>
      <c r="B25" s="4" t="s">
        <v>170</v>
      </c>
      <c r="C25" s="4">
        <v>2.23</v>
      </c>
      <c r="D25" s="4">
        <v>3.01</v>
      </c>
      <c r="E25" s="4">
        <v>3.07</v>
      </c>
      <c r="F25" s="4">
        <v>404</v>
      </c>
      <c r="G25" s="4">
        <v>1.81</v>
      </c>
      <c r="H25" s="4">
        <v>1.93</v>
      </c>
      <c r="I25" s="4">
        <v>1.6</v>
      </c>
      <c r="J25" s="16" t="s">
        <v>18</v>
      </c>
      <c r="L25" s="4" t="s">
        <v>127</v>
      </c>
      <c r="M25" s="4">
        <v>43</v>
      </c>
      <c r="N25" s="4" t="s">
        <v>171</v>
      </c>
      <c r="O25">
        <v>0</v>
      </c>
    </row>
    <row r="26" spans="1:15" x14ac:dyDescent="0.25">
      <c r="A26" s="5">
        <v>44934</v>
      </c>
      <c r="B26" s="4" t="s">
        <v>172</v>
      </c>
      <c r="C26" s="4">
        <v>2.39</v>
      </c>
      <c r="D26" s="4">
        <v>2.81</v>
      </c>
      <c r="E26" s="4">
        <v>2.97</v>
      </c>
      <c r="F26" s="4">
        <v>606</v>
      </c>
      <c r="G26" s="4">
        <v>2.27</v>
      </c>
      <c r="H26" s="4">
        <v>1.53</v>
      </c>
      <c r="I26" s="4">
        <v>2.0099999999999998</v>
      </c>
      <c r="J26" s="16" t="s">
        <v>18</v>
      </c>
      <c r="L26" s="4" t="s">
        <v>71</v>
      </c>
      <c r="M26" s="4">
        <v>31</v>
      </c>
      <c r="N26" s="4" t="s">
        <v>168</v>
      </c>
      <c r="O26">
        <v>0</v>
      </c>
    </row>
    <row r="27" spans="1:15" x14ac:dyDescent="0.25">
      <c r="A27" s="5">
        <v>44934</v>
      </c>
      <c r="B27" s="4" t="s">
        <v>173</v>
      </c>
      <c r="C27" s="4">
        <v>2.69</v>
      </c>
      <c r="D27" s="4">
        <v>3.1</v>
      </c>
      <c r="E27" s="4">
        <v>2.4300000000000002</v>
      </c>
      <c r="F27" s="4">
        <v>404</v>
      </c>
      <c r="G27" s="4">
        <v>1.78</v>
      </c>
      <c r="H27" s="4">
        <v>1.97</v>
      </c>
      <c r="I27" s="4">
        <v>1.56</v>
      </c>
      <c r="J27" s="16" t="s">
        <v>18</v>
      </c>
      <c r="L27" s="4" t="s">
        <v>121</v>
      </c>
      <c r="M27" s="4">
        <v>30</v>
      </c>
      <c r="N27" s="4" t="s">
        <v>174</v>
      </c>
      <c r="O27">
        <v>0</v>
      </c>
    </row>
    <row r="28" spans="1:15" x14ac:dyDescent="0.25">
      <c r="A28" s="5">
        <v>44934</v>
      </c>
      <c r="B28" s="4" t="s">
        <v>175</v>
      </c>
      <c r="C28" s="4">
        <v>1.75</v>
      </c>
      <c r="D28" s="4">
        <v>3.5</v>
      </c>
      <c r="E28" s="4">
        <v>4</v>
      </c>
      <c r="F28" s="4">
        <v>404</v>
      </c>
      <c r="G28" s="4">
        <v>1.86</v>
      </c>
      <c r="H28" s="4">
        <v>1.88</v>
      </c>
      <c r="I28" s="4">
        <v>1.65</v>
      </c>
      <c r="J28" s="16" t="s">
        <v>18</v>
      </c>
      <c r="L28" s="4" t="s">
        <v>71</v>
      </c>
      <c r="M28" s="4">
        <v>32</v>
      </c>
      <c r="N28" s="4" t="s">
        <v>171</v>
      </c>
      <c r="O28">
        <v>0</v>
      </c>
    </row>
    <row r="29" spans="1:15" x14ac:dyDescent="0.25">
      <c r="A29" s="5">
        <v>44934</v>
      </c>
      <c r="B29" s="4" t="s">
        <v>176</v>
      </c>
      <c r="C29" s="4">
        <v>1.87</v>
      </c>
      <c r="D29" s="4">
        <v>3.29</v>
      </c>
      <c r="E29" s="4">
        <v>5.38</v>
      </c>
      <c r="F29" s="4">
        <v>2.54</v>
      </c>
      <c r="G29" s="4">
        <v>2.76</v>
      </c>
      <c r="H29" s="4">
        <v>1.5</v>
      </c>
      <c r="I29" s="4">
        <v>2.4</v>
      </c>
      <c r="J29" s="16" t="s">
        <v>18</v>
      </c>
      <c r="K29" s="4">
        <v>2.04</v>
      </c>
      <c r="L29" s="4" t="s">
        <v>76</v>
      </c>
      <c r="M29" s="4">
        <v>38</v>
      </c>
      <c r="N29" s="4" t="s">
        <v>155</v>
      </c>
      <c r="O29">
        <v>2.2200000000000002</v>
      </c>
    </row>
    <row r="30" spans="1:15" x14ac:dyDescent="0.25">
      <c r="A30" s="5">
        <v>44934</v>
      </c>
      <c r="B30" s="4" t="s">
        <v>177</v>
      </c>
      <c r="C30" s="4">
        <v>2.56</v>
      </c>
      <c r="D30" s="4">
        <v>3.2</v>
      </c>
      <c r="E30" s="4">
        <v>2.4900000000000002</v>
      </c>
      <c r="F30" s="4">
        <v>404</v>
      </c>
      <c r="G30" s="4">
        <v>1.85</v>
      </c>
      <c r="H30" s="4">
        <v>1.88</v>
      </c>
      <c r="I30" s="4">
        <v>1.63</v>
      </c>
      <c r="J30" s="16" t="s">
        <v>18</v>
      </c>
      <c r="L30" s="4" t="s">
        <v>323</v>
      </c>
      <c r="M30" s="4">
        <v>15</v>
      </c>
      <c r="N30" s="4" t="s">
        <v>174</v>
      </c>
      <c r="O30">
        <v>0</v>
      </c>
    </row>
    <row r="31" spans="1:15" x14ac:dyDescent="0.25">
      <c r="A31" s="5">
        <v>44934</v>
      </c>
      <c r="B31" s="4" t="s">
        <v>178</v>
      </c>
      <c r="C31" s="4">
        <v>2.66</v>
      </c>
      <c r="D31" s="4">
        <v>2.93</v>
      </c>
      <c r="E31" s="4">
        <v>2.58</v>
      </c>
      <c r="F31" s="4">
        <v>606</v>
      </c>
      <c r="G31" s="4">
        <v>2.29</v>
      </c>
      <c r="H31" s="4">
        <v>1.54</v>
      </c>
      <c r="I31" s="4">
        <v>2.02</v>
      </c>
      <c r="J31" s="16" t="s">
        <v>18</v>
      </c>
      <c r="L31" s="4" t="s">
        <v>121</v>
      </c>
      <c r="M31" s="4">
        <v>19</v>
      </c>
      <c r="N31" s="4" t="s">
        <v>166</v>
      </c>
      <c r="O31">
        <v>0</v>
      </c>
    </row>
    <row r="32" spans="1:15" x14ac:dyDescent="0.25">
      <c r="A32" s="5">
        <v>44936</v>
      </c>
      <c r="B32" s="4" t="s">
        <v>179</v>
      </c>
      <c r="C32" s="4">
        <v>2.19</v>
      </c>
      <c r="D32" s="4">
        <v>3.07</v>
      </c>
      <c r="E32" s="4">
        <v>3.98</v>
      </c>
      <c r="F32" s="4">
        <v>2.84</v>
      </c>
      <c r="G32" s="4">
        <v>2.4</v>
      </c>
      <c r="H32" s="4">
        <v>1.61</v>
      </c>
      <c r="I32" s="4">
        <v>2.1</v>
      </c>
      <c r="J32" s="16" t="s">
        <v>18</v>
      </c>
      <c r="L32" s="4" t="s">
        <v>76</v>
      </c>
      <c r="M32" s="4">
        <v>32</v>
      </c>
      <c r="N32" s="4" t="s">
        <v>180</v>
      </c>
      <c r="O32">
        <v>2.13</v>
      </c>
    </row>
    <row r="33" spans="1:15" x14ac:dyDescent="0.25">
      <c r="A33" s="5">
        <v>44936</v>
      </c>
      <c r="B33" s="4" t="s">
        <v>181</v>
      </c>
      <c r="C33" s="4">
        <v>2.84</v>
      </c>
      <c r="D33" s="4">
        <v>2.78</v>
      </c>
      <c r="E33" s="4">
        <v>3.12</v>
      </c>
      <c r="F33" s="4">
        <v>2.25</v>
      </c>
      <c r="G33" s="4">
        <v>3.05</v>
      </c>
      <c r="H33" s="4">
        <v>1.4</v>
      </c>
      <c r="I33" s="4">
        <v>2.68</v>
      </c>
      <c r="J33" s="16" t="s">
        <v>18</v>
      </c>
      <c r="L33" s="4" t="s">
        <v>80</v>
      </c>
      <c r="M33" s="4">
        <v>44</v>
      </c>
      <c r="N33" s="4" t="s">
        <v>180</v>
      </c>
      <c r="O33">
        <v>1.94</v>
      </c>
    </row>
    <row r="34" spans="1:15" x14ac:dyDescent="0.25">
      <c r="A34" s="5">
        <v>44936</v>
      </c>
      <c r="B34" s="4" t="s">
        <v>182</v>
      </c>
      <c r="C34" s="4">
        <v>2.31</v>
      </c>
      <c r="D34" s="4">
        <v>2.98</v>
      </c>
      <c r="E34" s="4">
        <v>3.77</v>
      </c>
      <c r="F34" s="4">
        <v>2.4900000000000002</v>
      </c>
      <c r="G34" s="4">
        <v>2.71</v>
      </c>
      <c r="H34" s="4">
        <v>1.5</v>
      </c>
      <c r="I34" s="4">
        <v>2.36</v>
      </c>
      <c r="J34" s="16" t="s">
        <v>18</v>
      </c>
      <c r="L34" s="4" t="s">
        <v>72</v>
      </c>
      <c r="M34" s="4">
        <v>21</v>
      </c>
      <c r="N34" s="4" t="s">
        <v>180</v>
      </c>
      <c r="O34">
        <v>2.57</v>
      </c>
    </row>
    <row r="35" spans="1:15" x14ac:dyDescent="0.25">
      <c r="A35" s="5">
        <v>44936</v>
      </c>
      <c r="B35" s="4" t="s">
        <v>183</v>
      </c>
      <c r="C35" s="4">
        <v>2.4900000000000002</v>
      </c>
      <c r="D35" s="4">
        <v>3.06</v>
      </c>
      <c r="E35" s="4">
        <v>3.28</v>
      </c>
      <c r="F35" s="4">
        <v>2.96</v>
      </c>
      <c r="G35" s="4">
        <v>2.34</v>
      </c>
      <c r="H35" s="4">
        <v>1.64</v>
      </c>
      <c r="I35" s="4">
        <v>2.04</v>
      </c>
      <c r="J35" s="16" t="s">
        <v>18</v>
      </c>
      <c r="L35" s="4" t="s">
        <v>127</v>
      </c>
      <c r="M35" s="4">
        <v>54</v>
      </c>
      <c r="N35" s="4" t="s">
        <v>180</v>
      </c>
      <c r="O35">
        <v>2</v>
      </c>
    </row>
    <row r="36" spans="1:15" x14ac:dyDescent="0.25">
      <c r="A36" s="5">
        <v>44937</v>
      </c>
      <c r="B36" s="4" t="s">
        <v>184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16" t="s">
        <v>18</v>
      </c>
      <c r="L36" s="4" t="s">
        <v>324</v>
      </c>
      <c r="M36" s="4">
        <v>32</v>
      </c>
      <c r="N36" s="4" t="s">
        <v>163</v>
      </c>
      <c r="O36">
        <v>0</v>
      </c>
    </row>
    <row r="37" spans="1:15" x14ac:dyDescent="0.25">
      <c r="A37" s="5">
        <v>44937</v>
      </c>
      <c r="B37" s="4" t="s">
        <v>185</v>
      </c>
      <c r="C37" s="4">
        <v>2.68</v>
      </c>
      <c r="D37" s="4">
        <v>3.35</v>
      </c>
      <c r="E37" s="4">
        <v>2.31</v>
      </c>
      <c r="F37" s="4">
        <v>404</v>
      </c>
      <c r="G37" s="4">
        <v>1.85</v>
      </c>
      <c r="H37" s="4">
        <v>1.88</v>
      </c>
      <c r="I37" s="4">
        <v>1.63</v>
      </c>
      <c r="J37" s="16" t="s">
        <v>18</v>
      </c>
      <c r="L37" s="4" t="s">
        <v>127</v>
      </c>
      <c r="M37" s="4">
        <v>50</v>
      </c>
      <c r="N37" s="4" t="s">
        <v>168</v>
      </c>
      <c r="O37">
        <v>0</v>
      </c>
    </row>
    <row r="38" spans="1:15" x14ac:dyDescent="0.25">
      <c r="A38" s="5">
        <v>44937</v>
      </c>
      <c r="B38" s="4" t="s">
        <v>186</v>
      </c>
      <c r="C38" s="4">
        <v>2.5</v>
      </c>
      <c r="D38" s="4">
        <v>3.07</v>
      </c>
      <c r="E38" s="4">
        <v>2.64</v>
      </c>
      <c r="F38" s="4">
        <v>404</v>
      </c>
      <c r="G38" s="4">
        <v>1.91</v>
      </c>
      <c r="H38" s="4">
        <v>1.93</v>
      </c>
      <c r="I38" s="4">
        <v>1.66</v>
      </c>
      <c r="J38" s="16" t="s">
        <v>18</v>
      </c>
      <c r="L38" s="4" t="s">
        <v>325</v>
      </c>
      <c r="M38" s="4">
        <v>56</v>
      </c>
      <c r="N38" s="4" t="s">
        <v>168</v>
      </c>
      <c r="O38">
        <v>0</v>
      </c>
    </row>
    <row r="39" spans="1:15" x14ac:dyDescent="0.25">
      <c r="A39" s="5">
        <v>44939</v>
      </c>
      <c r="B39" s="4" t="s">
        <v>187</v>
      </c>
      <c r="C39" s="4">
        <v>3.01</v>
      </c>
      <c r="D39" s="4">
        <v>3.02</v>
      </c>
      <c r="E39" s="4">
        <v>2.76</v>
      </c>
      <c r="F39" s="4">
        <v>2.71</v>
      </c>
      <c r="G39" s="4">
        <v>2.48</v>
      </c>
      <c r="H39" s="4">
        <v>1.57</v>
      </c>
      <c r="I39" s="4">
        <v>2.17</v>
      </c>
      <c r="J39" s="16" t="s">
        <v>18</v>
      </c>
      <c r="L39" s="4" t="s">
        <v>73</v>
      </c>
      <c r="M39" s="4">
        <v>59</v>
      </c>
      <c r="N39" s="4" t="s">
        <v>180</v>
      </c>
      <c r="O39">
        <v>1.56</v>
      </c>
    </row>
    <row r="40" spans="1:15" x14ac:dyDescent="0.25">
      <c r="A40" s="5">
        <v>44939</v>
      </c>
      <c r="B40" s="4" t="s">
        <v>188</v>
      </c>
      <c r="C40" s="4">
        <v>2.0299999999999998</v>
      </c>
      <c r="D40" s="4">
        <v>3.36</v>
      </c>
      <c r="E40" s="4">
        <v>4.09</v>
      </c>
      <c r="F40" s="4">
        <v>3.15</v>
      </c>
      <c r="G40" s="4">
        <v>2.16</v>
      </c>
      <c r="H40" s="4">
        <v>1.78</v>
      </c>
      <c r="I40" s="4">
        <v>1.85</v>
      </c>
      <c r="J40" s="16" t="s">
        <v>18</v>
      </c>
      <c r="K40" s="4">
        <v>1.61</v>
      </c>
      <c r="L40" s="4" t="s">
        <v>72</v>
      </c>
      <c r="M40" s="4">
        <v>66</v>
      </c>
      <c r="N40" s="4" t="s">
        <v>189</v>
      </c>
      <c r="O40">
        <v>2.11</v>
      </c>
    </row>
    <row r="41" spans="1:15" x14ac:dyDescent="0.25">
      <c r="A41" s="5">
        <v>44939</v>
      </c>
      <c r="B41" s="4" t="s">
        <v>190</v>
      </c>
      <c r="C41" s="4">
        <v>2.2000000000000002</v>
      </c>
      <c r="D41" s="4">
        <v>3.17</v>
      </c>
      <c r="E41" s="4">
        <v>3.8</v>
      </c>
      <c r="F41" s="4">
        <v>2.89</v>
      </c>
      <c r="G41" s="4">
        <v>2.3199999999999998</v>
      </c>
      <c r="H41" s="4">
        <v>1.65</v>
      </c>
      <c r="I41" s="4">
        <v>2.04</v>
      </c>
      <c r="J41" s="16" t="s">
        <v>18</v>
      </c>
      <c r="K41" s="4">
        <v>1.73</v>
      </c>
      <c r="L41" s="4" t="s">
        <v>73</v>
      </c>
      <c r="M41" s="4">
        <v>17</v>
      </c>
      <c r="N41" s="4" t="s">
        <v>180</v>
      </c>
      <c r="O41">
        <v>2.5299999999999998</v>
      </c>
    </row>
    <row r="42" spans="1:15" x14ac:dyDescent="0.25">
      <c r="A42" s="5">
        <v>44939</v>
      </c>
      <c r="B42" s="4" t="s">
        <v>191</v>
      </c>
      <c r="C42" s="4">
        <v>1.95</v>
      </c>
      <c r="D42" s="4">
        <v>3.13</v>
      </c>
      <c r="E42" s="4">
        <v>4.92</v>
      </c>
      <c r="F42" s="4">
        <v>2.56</v>
      </c>
      <c r="G42" s="4">
        <v>2.6669999999999998</v>
      </c>
      <c r="H42" s="4">
        <v>1.51</v>
      </c>
      <c r="I42" s="4">
        <v>2.3199999999999998</v>
      </c>
      <c r="J42" s="16" t="s">
        <v>18</v>
      </c>
      <c r="K42" s="4">
        <v>1.98</v>
      </c>
      <c r="L42" s="4" t="s">
        <v>71</v>
      </c>
      <c r="M42" s="4">
        <v>54</v>
      </c>
      <c r="N42" s="4" t="s">
        <v>180</v>
      </c>
      <c r="O42">
        <v>1.89</v>
      </c>
    </row>
    <row r="43" spans="1:15" x14ac:dyDescent="0.25">
      <c r="A43" s="5">
        <v>44940</v>
      </c>
      <c r="B43" s="4" t="s">
        <v>192</v>
      </c>
      <c r="C43" s="4">
        <v>2.62</v>
      </c>
      <c r="D43" s="4">
        <v>3</v>
      </c>
      <c r="E43" s="4">
        <v>3.2</v>
      </c>
      <c r="F43" s="4">
        <v>2.93</v>
      </c>
      <c r="G43" s="4">
        <v>2.3199999999999998</v>
      </c>
      <c r="H43" s="4">
        <v>1.66</v>
      </c>
      <c r="I43" s="4">
        <v>2.0299999999999998</v>
      </c>
      <c r="J43" s="16" t="s">
        <v>18</v>
      </c>
      <c r="K43" s="4">
        <v>1.72</v>
      </c>
      <c r="L43" s="4" t="s">
        <v>326</v>
      </c>
      <c r="M43" s="4">
        <v>31</v>
      </c>
      <c r="N43" s="4" t="s">
        <v>193</v>
      </c>
      <c r="O43">
        <v>2.67</v>
      </c>
    </row>
    <row r="44" spans="1:15" x14ac:dyDescent="0.25">
      <c r="A44" s="5">
        <v>44940</v>
      </c>
      <c r="B44" s="4" t="s">
        <v>194</v>
      </c>
      <c r="C44" s="4">
        <v>1.82</v>
      </c>
      <c r="D44" s="4">
        <v>3.71</v>
      </c>
      <c r="E44" s="4">
        <v>4.5999999999999996</v>
      </c>
      <c r="F44" s="4">
        <v>3.22</v>
      </c>
      <c r="G44" s="4">
        <v>2.11</v>
      </c>
      <c r="H44" s="4">
        <v>1.77</v>
      </c>
      <c r="I44" s="4">
        <v>1.85</v>
      </c>
      <c r="J44" s="16" t="s">
        <v>18</v>
      </c>
      <c r="K44" s="4">
        <v>1.58</v>
      </c>
      <c r="L44" s="4" t="s">
        <v>75</v>
      </c>
      <c r="M44" s="4">
        <v>29</v>
      </c>
      <c r="N44" s="4" t="s">
        <v>141</v>
      </c>
      <c r="O44">
        <v>2.13</v>
      </c>
    </row>
    <row r="45" spans="1:15" x14ac:dyDescent="0.25">
      <c r="A45" s="5">
        <v>44940</v>
      </c>
      <c r="B45" s="4" t="s">
        <v>195</v>
      </c>
      <c r="C45" s="4">
        <v>3.07</v>
      </c>
      <c r="D45" s="4">
        <v>3.44</v>
      </c>
      <c r="E45" s="4">
        <v>2.4</v>
      </c>
      <c r="F45" s="4">
        <v>3.42</v>
      </c>
      <c r="G45" s="4">
        <v>2.0299999999999998</v>
      </c>
      <c r="H45" s="4">
        <v>1.85</v>
      </c>
      <c r="I45" s="4">
        <v>1.78</v>
      </c>
      <c r="J45" s="16" t="s">
        <v>18</v>
      </c>
      <c r="K45" s="4">
        <v>1.52</v>
      </c>
      <c r="L45" s="4" t="s">
        <v>70</v>
      </c>
      <c r="M45" s="4">
        <v>31</v>
      </c>
      <c r="N45" s="4" t="s">
        <v>143</v>
      </c>
      <c r="O45">
        <v>2.04</v>
      </c>
    </row>
    <row r="46" spans="1:15" x14ac:dyDescent="0.25">
      <c r="A46" s="5">
        <v>44940</v>
      </c>
      <c r="B46" s="4" t="s">
        <v>196</v>
      </c>
      <c r="C46" s="4">
        <v>4.2</v>
      </c>
      <c r="D46" s="4">
        <v>3.42</v>
      </c>
      <c r="E46" s="4">
        <v>1.98</v>
      </c>
      <c r="F46" s="4">
        <v>3.03</v>
      </c>
      <c r="G46" s="4">
        <v>2.2400000000000002</v>
      </c>
      <c r="H46" s="4">
        <v>1.69</v>
      </c>
      <c r="I46" s="4">
        <v>1.96</v>
      </c>
      <c r="J46" s="16" t="s">
        <v>18</v>
      </c>
      <c r="K46" s="4">
        <v>1.67</v>
      </c>
      <c r="L46" s="4" t="s">
        <v>72</v>
      </c>
      <c r="M46" s="4">
        <v>72</v>
      </c>
      <c r="N46" s="4" t="s">
        <v>149</v>
      </c>
      <c r="O46">
        <v>2.5</v>
      </c>
    </row>
    <row r="47" spans="1:15" x14ac:dyDescent="0.25">
      <c r="A47" s="5">
        <v>44940</v>
      </c>
      <c r="B47" s="4" t="s">
        <v>197</v>
      </c>
      <c r="C47" s="4">
        <v>1.5</v>
      </c>
      <c r="D47" s="4">
        <v>4.5199999999999996</v>
      </c>
      <c r="E47" s="4">
        <v>6.61</v>
      </c>
      <c r="F47" s="4">
        <v>4.22</v>
      </c>
      <c r="G47" s="4">
        <v>1.75</v>
      </c>
      <c r="H47" s="4">
        <v>2.14</v>
      </c>
      <c r="I47" s="4">
        <v>1.55</v>
      </c>
      <c r="J47" s="16" t="s">
        <v>18</v>
      </c>
      <c r="K47" s="4">
        <v>1.41</v>
      </c>
      <c r="L47" s="4" t="s">
        <v>72</v>
      </c>
      <c r="M47" s="4">
        <v>43</v>
      </c>
      <c r="N47" s="4" t="s">
        <v>141</v>
      </c>
      <c r="O47">
        <v>2.75</v>
      </c>
    </row>
    <row r="48" spans="1:15" x14ac:dyDescent="0.25">
      <c r="A48" s="5">
        <v>44940</v>
      </c>
      <c r="B48" s="4" t="s">
        <v>198</v>
      </c>
      <c r="C48" s="4">
        <v>1.59</v>
      </c>
      <c r="D48" s="4">
        <v>3.99</v>
      </c>
      <c r="E48" s="4">
        <v>6.29</v>
      </c>
      <c r="F48" s="4">
        <v>3.61</v>
      </c>
      <c r="G48" s="4">
        <v>1.95</v>
      </c>
      <c r="H48" s="4">
        <v>1.92</v>
      </c>
      <c r="I48" s="4">
        <v>1.71</v>
      </c>
      <c r="J48" s="16" t="s">
        <v>18</v>
      </c>
      <c r="K48" s="4">
        <v>1.47</v>
      </c>
      <c r="L48" s="4" t="s">
        <v>72</v>
      </c>
      <c r="M48" s="4">
        <v>48</v>
      </c>
      <c r="N48" s="4" t="s">
        <v>149</v>
      </c>
      <c r="O48">
        <v>2.54</v>
      </c>
    </row>
    <row r="49" spans="1:15" x14ac:dyDescent="0.25">
      <c r="A49" s="5">
        <v>44940</v>
      </c>
      <c r="B49" s="4" t="s">
        <v>199</v>
      </c>
      <c r="C49" s="4">
        <v>2.15</v>
      </c>
      <c r="D49" s="4">
        <v>3.32</v>
      </c>
      <c r="E49" s="4">
        <v>3.82</v>
      </c>
      <c r="F49" s="4">
        <v>2.97</v>
      </c>
      <c r="G49" s="4">
        <v>2.33</v>
      </c>
      <c r="H49" s="4">
        <v>1.67</v>
      </c>
      <c r="I49" s="4">
        <v>2.04</v>
      </c>
      <c r="J49" s="16" t="s">
        <v>18</v>
      </c>
      <c r="K49" s="4">
        <v>1.72</v>
      </c>
      <c r="L49" s="4" t="s">
        <v>71</v>
      </c>
      <c r="M49" s="4">
        <v>56</v>
      </c>
      <c r="N49" s="4" t="s">
        <v>146</v>
      </c>
      <c r="O49">
        <v>2.46</v>
      </c>
    </row>
    <row r="50" spans="1:15" x14ac:dyDescent="0.25">
      <c r="A50" s="5">
        <v>44940</v>
      </c>
      <c r="B50" s="4" t="s">
        <v>200</v>
      </c>
      <c r="C50" s="4">
        <v>2.37</v>
      </c>
      <c r="D50" s="4">
        <v>2.99</v>
      </c>
      <c r="E50" s="4">
        <v>3.7</v>
      </c>
      <c r="F50" s="4">
        <v>2.76</v>
      </c>
      <c r="G50" s="4">
        <v>2.52</v>
      </c>
      <c r="H50" s="4">
        <v>1.5669999999999999</v>
      </c>
      <c r="I50" s="4">
        <v>2.19</v>
      </c>
      <c r="J50" s="16" t="s">
        <v>18</v>
      </c>
      <c r="K50" s="4">
        <v>1.85</v>
      </c>
      <c r="L50" s="4" t="s">
        <v>328</v>
      </c>
      <c r="M50" s="4">
        <v>35</v>
      </c>
      <c r="N50" s="4" t="s">
        <v>193</v>
      </c>
      <c r="O50">
        <v>2.17</v>
      </c>
    </row>
    <row r="51" spans="1:15" x14ac:dyDescent="0.25">
      <c r="A51" s="5">
        <v>44940</v>
      </c>
      <c r="B51" s="4" t="s">
        <v>201</v>
      </c>
      <c r="C51" s="4">
        <v>3.17</v>
      </c>
      <c r="D51" s="4">
        <v>3.41</v>
      </c>
      <c r="E51" s="4">
        <v>2.39</v>
      </c>
      <c r="F51" s="4">
        <v>3.27</v>
      </c>
      <c r="G51" s="4">
        <v>2.12</v>
      </c>
      <c r="H51" s="4">
        <v>1.79</v>
      </c>
      <c r="I51" s="4">
        <v>1.87</v>
      </c>
      <c r="J51" s="16" t="s">
        <v>18</v>
      </c>
      <c r="K51" s="4">
        <v>1.6</v>
      </c>
      <c r="L51" s="4" t="s">
        <v>327</v>
      </c>
      <c r="M51" s="4">
        <v>29</v>
      </c>
      <c r="N51" s="4" t="s">
        <v>138</v>
      </c>
      <c r="O51">
        <v>1.93</v>
      </c>
    </row>
    <row r="52" spans="1:15" x14ac:dyDescent="0.25">
      <c r="A52" s="5">
        <v>44940</v>
      </c>
      <c r="B52" s="4" t="s">
        <v>202</v>
      </c>
      <c r="C52" s="4">
        <v>606</v>
      </c>
      <c r="D52" s="4">
        <v>606</v>
      </c>
      <c r="E52" s="4">
        <v>606</v>
      </c>
      <c r="F52" s="4">
        <v>606</v>
      </c>
      <c r="G52" s="4">
        <v>606</v>
      </c>
      <c r="H52" s="4">
        <v>606</v>
      </c>
      <c r="I52" s="4">
        <v>606</v>
      </c>
      <c r="J52" s="16" t="s">
        <v>18</v>
      </c>
      <c r="K52" s="4">
        <v>606</v>
      </c>
      <c r="L52" s="4">
        <v>606</v>
      </c>
      <c r="M52" s="4">
        <v>50</v>
      </c>
      <c r="N52" s="4" t="s">
        <v>203</v>
      </c>
      <c r="O52" s="4">
        <v>0</v>
      </c>
    </row>
    <row r="53" spans="1:15" x14ac:dyDescent="0.25">
      <c r="A53" s="5">
        <v>44940</v>
      </c>
      <c r="B53" s="4" t="s">
        <v>204</v>
      </c>
      <c r="C53" s="4">
        <v>2.61</v>
      </c>
      <c r="D53" s="4">
        <v>2.95</v>
      </c>
      <c r="E53" s="4">
        <v>3.22</v>
      </c>
      <c r="F53" s="4">
        <v>2.54</v>
      </c>
      <c r="G53" s="4">
        <v>2.68</v>
      </c>
      <c r="H53" s="4">
        <v>1.5</v>
      </c>
      <c r="I53" s="4">
        <v>2.33</v>
      </c>
      <c r="J53" s="16" t="s">
        <v>18</v>
      </c>
      <c r="K53" s="4">
        <v>1.99</v>
      </c>
      <c r="L53" s="4" t="s">
        <v>72</v>
      </c>
      <c r="M53" s="4">
        <v>48</v>
      </c>
      <c r="N53" s="4" t="s">
        <v>149</v>
      </c>
      <c r="O53">
        <v>2.08</v>
      </c>
    </row>
    <row r="54" spans="1:15" x14ac:dyDescent="0.25">
      <c r="A54" s="5">
        <v>44940</v>
      </c>
      <c r="B54" s="4" t="s">
        <v>205</v>
      </c>
      <c r="C54" s="4">
        <v>1.86</v>
      </c>
      <c r="D54" s="4">
        <v>3.7</v>
      </c>
      <c r="E54" s="4">
        <v>4.51</v>
      </c>
      <c r="F54" s="4">
        <v>3.52</v>
      </c>
      <c r="G54" s="4">
        <v>2.0299999999999998</v>
      </c>
      <c r="H54" s="4">
        <v>1.88</v>
      </c>
      <c r="I54" s="4">
        <v>1.77</v>
      </c>
      <c r="J54" s="16" t="s">
        <v>18</v>
      </c>
      <c r="K54" s="4">
        <v>1.52</v>
      </c>
      <c r="L54" s="4" t="s">
        <v>73</v>
      </c>
      <c r="M54" s="4">
        <v>16</v>
      </c>
      <c r="N54" s="4" t="s">
        <v>138</v>
      </c>
      <c r="O54">
        <v>2.48</v>
      </c>
    </row>
    <row r="55" spans="1:15" x14ac:dyDescent="0.25">
      <c r="A55" s="5">
        <v>44940</v>
      </c>
      <c r="B55" s="4" t="s">
        <v>206</v>
      </c>
      <c r="C55" s="4">
        <v>3.3</v>
      </c>
      <c r="D55" s="4">
        <v>3.37</v>
      </c>
      <c r="E55" s="4">
        <v>2.31</v>
      </c>
      <c r="F55" s="4">
        <v>3.37</v>
      </c>
      <c r="G55" s="4">
        <v>2.04</v>
      </c>
      <c r="H55" s="4">
        <v>1.84</v>
      </c>
      <c r="I55" s="4">
        <v>1.78</v>
      </c>
      <c r="J55" s="16" t="s">
        <v>18</v>
      </c>
      <c r="K55" s="4">
        <v>1.53</v>
      </c>
      <c r="L55" s="4" t="s">
        <v>79</v>
      </c>
      <c r="M55" s="4">
        <v>41</v>
      </c>
      <c r="N55" s="4" t="s">
        <v>143</v>
      </c>
      <c r="O55">
        <v>2.21</v>
      </c>
    </row>
    <row r="56" spans="1:15" x14ac:dyDescent="0.25">
      <c r="A56" s="5">
        <v>44941</v>
      </c>
      <c r="B56" s="4" t="s">
        <v>207</v>
      </c>
      <c r="C56" s="4">
        <v>606</v>
      </c>
      <c r="D56" s="4">
        <v>606</v>
      </c>
      <c r="E56" s="4">
        <v>606</v>
      </c>
      <c r="F56" s="4">
        <v>606</v>
      </c>
      <c r="G56" s="4">
        <v>606</v>
      </c>
      <c r="H56" s="4">
        <v>606</v>
      </c>
      <c r="I56" s="4">
        <v>606</v>
      </c>
      <c r="J56" s="16" t="s">
        <v>18</v>
      </c>
      <c r="K56" s="4">
        <v>606</v>
      </c>
      <c r="L56" s="4">
        <v>606</v>
      </c>
      <c r="M56" s="4">
        <v>36</v>
      </c>
      <c r="N56" s="4" t="s">
        <v>166</v>
      </c>
      <c r="O56" s="4">
        <v>0</v>
      </c>
    </row>
    <row r="57" spans="1:15" x14ac:dyDescent="0.25">
      <c r="A57" s="5">
        <v>44941</v>
      </c>
      <c r="B57" s="4" t="s">
        <v>208</v>
      </c>
      <c r="C57" s="4">
        <v>606</v>
      </c>
      <c r="D57" s="4">
        <v>606</v>
      </c>
      <c r="E57" s="4">
        <v>606</v>
      </c>
      <c r="F57" s="4">
        <v>606</v>
      </c>
      <c r="G57" s="4">
        <v>606</v>
      </c>
      <c r="H57" s="4">
        <v>606</v>
      </c>
      <c r="I57" s="4">
        <v>606</v>
      </c>
      <c r="J57" s="16" t="s">
        <v>18</v>
      </c>
      <c r="K57" s="4">
        <v>606</v>
      </c>
      <c r="L57" s="4">
        <v>606</v>
      </c>
      <c r="M57" s="4">
        <v>60</v>
      </c>
      <c r="N57" s="4" t="s">
        <v>161</v>
      </c>
      <c r="O57" s="4">
        <v>0</v>
      </c>
    </row>
    <row r="58" spans="1:15" x14ac:dyDescent="0.25">
      <c r="A58" s="5">
        <v>44941</v>
      </c>
      <c r="B58" s="4" t="s">
        <v>209</v>
      </c>
      <c r="C58" s="4">
        <v>606</v>
      </c>
      <c r="D58" s="4">
        <v>606</v>
      </c>
      <c r="E58" s="4">
        <v>606</v>
      </c>
      <c r="F58" s="4">
        <v>606</v>
      </c>
      <c r="G58" s="4">
        <v>606</v>
      </c>
      <c r="H58" s="4">
        <v>606</v>
      </c>
      <c r="I58" s="4">
        <v>606</v>
      </c>
      <c r="J58" s="16" t="s">
        <v>18</v>
      </c>
      <c r="K58" s="4">
        <v>606</v>
      </c>
      <c r="L58" s="4">
        <v>606</v>
      </c>
      <c r="M58" s="4">
        <v>27</v>
      </c>
      <c r="N58" s="4" t="s">
        <v>210</v>
      </c>
      <c r="O58" s="4">
        <v>0</v>
      </c>
    </row>
    <row r="59" spans="1:15" x14ac:dyDescent="0.25">
      <c r="A59" s="5">
        <v>44941</v>
      </c>
      <c r="B59" s="4" t="s">
        <v>211</v>
      </c>
      <c r="C59" s="4">
        <v>606</v>
      </c>
      <c r="D59" s="4">
        <v>606</v>
      </c>
      <c r="E59" s="4">
        <v>606</v>
      </c>
      <c r="F59" s="4">
        <v>606</v>
      </c>
      <c r="G59" s="4">
        <v>606</v>
      </c>
      <c r="H59" s="4">
        <v>606</v>
      </c>
      <c r="I59" s="4">
        <v>606</v>
      </c>
      <c r="J59" s="16" t="s">
        <v>18</v>
      </c>
      <c r="K59" s="4">
        <v>606</v>
      </c>
      <c r="L59" s="4">
        <v>606</v>
      </c>
      <c r="M59" s="4">
        <v>53</v>
      </c>
      <c r="N59" s="4" t="s">
        <v>212</v>
      </c>
      <c r="O59" s="4">
        <v>0</v>
      </c>
    </row>
    <row r="60" spans="1:15" x14ac:dyDescent="0.25">
      <c r="A60" s="5">
        <v>44941</v>
      </c>
      <c r="B60" s="4" t="s">
        <v>213</v>
      </c>
      <c r="C60" s="4">
        <v>606</v>
      </c>
      <c r="D60" s="4">
        <v>606</v>
      </c>
      <c r="E60" s="4">
        <v>606</v>
      </c>
      <c r="F60" s="4">
        <v>606</v>
      </c>
      <c r="G60" s="4">
        <v>606</v>
      </c>
      <c r="H60" s="4">
        <v>606</v>
      </c>
      <c r="I60" s="4">
        <v>606</v>
      </c>
      <c r="J60" s="16" t="s">
        <v>18</v>
      </c>
      <c r="K60" s="4">
        <v>606</v>
      </c>
      <c r="L60" s="4">
        <v>606</v>
      </c>
      <c r="M60" s="4">
        <v>30</v>
      </c>
      <c r="N60" s="4" t="s">
        <v>212</v>
      </c>
      <c r="O60" s="4">
        <v>0</v>
      </c>
    </row>
    <row r="61" spans="1:15" x14ac:dyDescent="0.25">
      <c r="A61" s="5">
        <v>44941</v>
      </c>
      <c r="B61" s="4" t="s">
        <v>214</v>
      </c>
      <c r="C61" s="4">
        <v>1.88</v>
      </c>
      <c r="D61" s="4">
        <v>3.5</v>
      </c>
      <c r="E61" s="4">
        <v>4.8</v>
      </c>
      <c r="F61" s="4">
        <v>2.98</v>
      </c>
      <c r="G61" s="4">
        <v>2.2799999999999998</v>
      </c>
      <c r="H61" s="4">
        <v>1.69</v>
      </c>
      <c r="I61" s="4">
        <v>2.0099999999999998</v>
      </c>
      <c r="J61" s="16" t="s">
        <v>18</v>
      </c>
      <c r="K61" s="4">
        <v>1.71</v>
      </c>
      <c r="L61" s="4" t="s">
        <v>71</v>
      </c>
      <c r="M61" s="4">
        <v>38</v>
      </c>
      <c r="N61" s="4" t="s">
        <v>215</v>
      </c>
      <c r="O61" s="4">
        <v>2.2599999999999998</v>
      </c>
    </row>
    <row r="62" spans="1:15" x14ac:dyDescent="0.25">
      <c r="A62" s="5">
        <v>44941</v>
      </c>
      <c r="B62" s="4" t="s">
        <v>216</v>
      </c>
      <c r="C62" s="4">
        <v>606</v>
      </c>
      <c r="D62" s="4">
        <v>606</v>
      </c>
      <c r="E62" s="4">
        <v>606</v>
      </c>
      <c r="F62" s="4">
        <v>606</v>
      </c>
      <c r="G62" s="4">
        <v>606</v>
      </c>
      <c r="H62" s="4">
        <v>606</v>
      </c>
      <c r="I62" s="4">
        <v>606</v>
      </c>
      <c r="J62" s="16" t="s">
        <v>18</v>
      </c>
      <c r="K62" s="4">
        <v>606</v>
      </c>
      <c r="L62" s="4">
        <v>606</v>
      </c>
      <c r="M62" s="4">
        <v>40</v>
      </c>
      <c r="N62" s="4" t="s">
        <v>168</v>
      </c>
      <c r="O62" s="4">
        <v>0</v>
      </c>
    </row>
    <row r="63" spans="1:15" x14ac:dyDescent="0.25">
      <c r="A63" s="5">
        <v>44941</v>
      </c>
      <c r="B63" s="4" t="s">
        <v>217</v>
      </c>
      <c r="C63" s="4">
        <v>606</v>
      </c>
      <c r="D63" s="4">
        <v>606</v>
      </c>
      <c r="E63" s="4">
        <v>606</v>
      </c>
      <c r="F63" s="4">
        <v>606</v>
      </c>
      <c r="G63" s="4">
        <v>606</v>
      </c>
      <c r="H63" s="4">
        <v>606</v>
      </c>
      <c r="I63" s="4">
        <v>606</v>
      </c>
      <c r="J63" s="16" t="s">
        <v>18</v>
      </c>
      <c r="K63" s="4">
        <v>606</v>
      </c>
      <c r="L63" s="4">
        <v>606</v>
      </c>
      <c r="M63" s="4">
        <v>35</v>
      </c>
      <c r="N63" s="4" t="s">
        <v>163</v>
      </c>
      <c r="O63" s="4">
        <v>0</v>
      </c>
    </row>
    <row r="64" spans="1:15" x14ac:dyDescent="0.25">
      <c r="A64" s="5">
        <v>44941</v>
      </c>
      <c r="B64" s="4" t="s">
        <v>218</v>
      </c>
      <c r="C64" s="4">
        <v>606</v>
      </c>
      <c r="D64" s="4">
        <v>606</v>
      </c>
      <c r="E64" s="4">
        <v>606</v>
      </c>
      <c r="F64" s="4">
        <v>606</v>
      </c>
      <c r="G64" s="4">
        <v>606</v>
      </c>
      <c r="H64" s="4">
        <v>606</v>
      </c>
      <c r="I64" s="4">
        <v>606</v>
      </c>
      <c r="J64" s="16" t="s">
        <v>18</v>
      </c>
      <c r="K64" s="4">
        <v>606</v>
      </c>
      <c r="L64" s="4">
        <v>606</v>
      </c>
      <c r="M64" s="4">
        <v>38</v>
      </c>
      <c r="N64" s="4" t="s">
        <v>219</v>
      </c>
      <c r="O64" s="4">
        <v>0</v>
      </c>
    </row>
    <row r="65" spans="1:15" x14ac:dyDescent="0.25">
      <c r="A65" s="5">
        <v>44941</v>
      </c>
      <c r="B65" s="4" t="s">
        <v>220</v>
      </c>
      <c r="C65" s="4">
        <v>606</v>
      </c>
      <c r="D65" s="4">
        <v>606</v>
      </c>
      <c r="E65" s="4">
        <v>606</v>
      </c>
      <c r="F65" s="4">
        <v>606</v>
      </c>
      <c r="G65" s="4">
        <v>606</v>
      </c>
      <c r="H65" s="4">
        <v>606</v>
      </c>
      <c r="I65" s="4">
        <v>606</v>
      </c>
      <c r="J65" s="16" t="s">
        <v>18</v>
      </c>
      <c r="K65" s="4">
        <v>606</v>
      </c>
      <c r="L65" s="4">
        <v>606</v>
      </c>
      <c r="M65" s="4">
        <v>16</v>
      </c>
      <c r="N65" s="4" t="s">
        <v>163</v>
      </c>
      <c r="O65" s="4">
        <v>0</v>
      </c>
    </row>
    <row r="66" spans="1:15" x14ac:dyDescent="0.25">
      <c r="A66" s="5">
        <v>44941</v>
      </c>
      <c r="B66" s="4" t="s">
        <v>221</v>
      </c>
      <c r="C66" s="4">
        <v>1.47</v>
      </c>
      <c r="D66" s="4">
        <v>4.74</v>
      </c>
      <c r="E66" s="4">
        <v>7.33</v>
      </c>
      <c r="F66" s="4">
        <v>3.86</v>
      </c>
      <c r="G66" s="4">
        <v>1.7</v>
      </c>
      <c r="H66" s="4">
        <v>2.27</v>
      </c>
      <c r="I66" s="4">
        <v>1.52</v>
      </c>
      <c r="J66" s="16" t="s">
        <v>18</v>
      </c>
      <c r="K66" s="4">
        <v>1.33</v>
      </c>
      <c r="L66" s="4" t="s">
        <v>71</v>
      </c>
      <c r="M66" s="4">
        <v>22</v>
      </c>
      <c r="N66" s="4" t="s">
        <v>215</v>
      </c>
      <c r="O66" s="4">
        <v>2.72</v>
      </c>
    </row>
    <row r="67" spans="1:15" x14ac:dyDescent="0.25">
      <c r="A67" s="5">
        <v>44941</v>
      </c>
      <c r="B67" s="4" t="s">
        <v>222</v>
      </c>
      <c r="C67" s="4">
        <v>606</v>
      </c>
      <c r="D67" s="4">
        <v>606</v>
      </c>
      <c r="E67" s="4">
        <v>606</v>
      </c>
      <c r="F67" s="4">
        <v>606</v>
      </c>
      <c r="G67" s="4">
        <v>606</v>
      </c>
      <c r="H67" s="4">
        <v>606</v>
      </c>
      <c r="I67" s="4">
        <v>606</v>
      </c>
      <c r="J67" s="16" t="s">
        <v>18</v>
      </c>
      <c r="K67" s="4">
        <v>606</v>
      </c>
      <c r="L67" s="4">
        <v>606</v>
      </c>
      <c r="M67" s="4">
        <v>35</v>
      </c>
      <c r="N67" s="4" t="s">
        <v>171</v>
      </c>
      <c r="O67" s="4">
        <v>0</v>
      </c>
    </row>
    <row r="68" spans="1:15" x14ac:dyDescent="0.25">
      <c r="A68" s="5">
        <v>44941</v>
      </c>
      <c r="B68" s="4" t="s">
        <v>223</v>
      </c>
      <c r="C68" s="4">
        <v>606</v>
      </c>
      <c r="D68" s="4">
        <v>606</v>
      </c>
      <c r="E68" s="4">
        <v>606</v>
      </c>
      <c r="F68" s="4">
        <v>606</v>
      </c>
      <c r="G68" s="4">
        <v>606</v>
      </c>
      <c r="H68" s="4">
        <v>606</v>
      </c>
      <c r="I68" s="4">
        <v>606</v>
      </c>
      <c r="J68" s="16" t="s">
        <v>18</v>
      </c>
      <c r="K68" s="4">
        <v>606</v>
      </c>
      <c r="L68" s="4">
        <v>606</v>
      </c>
      <c r="M68" s="4">
        <v>28</v>
      </c>
      <c r="N68" s="4" t="s">
        <v>210</v>
      </c>
      <c r="O68" s="4">
        <v>0</v>
      </c>
    </row>
    <row r="69" spans="1:15" x14ac:dyDescent="0.25">
      <c r="A69" s="5">
        <v>44942</v>
      </c>
      <c r="B69" s="4" t="s">
        <v>224</v>
      </c>
      <c r="C69" s="4">
        <v>1.79</v>
      </c>
      <c r="D69" s="4">
        <v>3.48</v>
      </c>
      <c r="E69" s="4">
        <v>5.37</v>
      </c>
      <c r="F69" s="4">
        <v>3.09</v>
      </c>
      <c r="G69" s="4">
        <v>2.25</v>
      </c>
      <c r="H69" s="4">
        <v>1.69</v>
      </c>
      <c r="I69" s="4">
        <v>1.97</v>
      </c>
      <c r="J69" s="16" t="s">
        <v>18</v>
      </c>
      <c r="K69" s="4">
        <v>1.66</v>
      </c>
      <c r="L69" s="4" t="s">
        <v>71</v>
      </c>
      <c r="M69" s="4">
        <v>31</v>
      </c>
      <c r="N69" s="4" t="s">
        <v>225</v>
      </c>
      <c r="O69" s="4">
        <v>2.12</v>
      </c>
    </row>
    <row r="70" spans="1:15" x14ac:dyDescent="0.25">
      <c r="A70" s="5">
        <v>44944</v>
      </c>
      <c r="B70" s="4" t="s">
        <v>226</v>
      </c>
      <c r="C70" s="4">
        <v>606</v>
      </c>
      <c r="D70" s="4">
        <v>606</v>
      </c>
      <c r="E70" s="4">
        <v>606</v>
      </c>
      <c r="F70" s="4">
        <v>606</v>
      </c>
      <c r="G70" s="4">
        <v>606</v>
      </c>
      <c r="H70" s="4">
        <v>606</v>
      </c>
      <c r="I70" s="4">
        <v>606</v>
      </c>
      <c r="J70" s="16" t="s">
        <v>18</v>
      </c>
      <c r="K70" s="4">
        <v>606</v>
      </c>
      <c r="L70" s="4">
        <v>606</v>
      </c>
      <c r="M70" s="4">
        <v>34</v>
      </c>
      <c r="N70" s="4" t="s">
        <v>163</v>
      </c>
      <c r="O70" s="4">
        <v>0</v>
      </c>
    </row>
    <row r="71" spans="1:15" x14ac:dyDescent="0.25">
      <c r="A71" s="5">
        <v>44947</v>
      </c>
      <c r="B71" s="4" t="s">
        <v>227</v>
      </c>
      <c r="C71" s="4">
        <v>3.72</v>
      </c>
      <c r="D71" s="4">
        <v>2.99</v>
      </c>
      <c r="E71" s="4">
        <v>2.35</v>
      </c>
      <c r="F71" s="4">
        <v>2.75</v>
      </c>
      <c r="G71" s="4">
        <v>2.5299999999999998</v>
      </c>
      <c r="H71" s="4">
        <v>1.57</v>
      </c>
      <c r="I71" s="4">
        <v>2.19</v>
      </c>
      <c r="J71" s="16" t="s">
        <v>18</v>
      </c>
      <c r="K71" s="4">
        <v>1.86</v>
      </c>
      <c r="L71" s="4" t="s">
        <v>70</v>
      </c>
      <c r="M71" s="4">
        <v>30</v>
      </c>
      <c r="N71" s="4" t="s">
        <v>193</v>
      </c>
      <c r="O71" s="4">
        <v>1.95</v>
      </c>
    </row>
    <row r="72" spans="1:15" x14ac:dyDescent="0.25">
      <c r="A72" s="5">
        <v>44947</v>
      </c>
      <c r="B72" s="4" t="s">
        <v>228</v>
      </c>
      <c r="C72" s="4">
        <v>606</v>
      </c>
      <c r="D72" s="4">
        <v>606</v>
      </c>
      <c r="E72" s="4">
        <v>606</v>
      </c>
      <c r="F72" s="4">
        <v>606</v>
      </c>
      <c r="G72" s="4">
        <v>606</v>
      </c>
      <c r="H72" s="4">
        <v>606</v>
      </c>
      <c r="I72" s="4">
        <v>606</v>
      </c>
      <c r="J72" s="16" t="s">
        <v>18</v>
      </c>
      <c r="K72" s="4">
        <v>606</v>
      </c>
      <c r="L72" s="4">
        <v>606</v>
      </c>
      <c r="M72" s="4">
        <v>31</v>
      </c>
      <c r="N72" s="4" t="s">
        <v>203</v>
      </c>
      <c r="O72" s="4">
        <v>0</v>
      </c>
    </row>
    <row r="73" spans="1:15" x14ac:dyDescent="0.25">
      <c r="A73" s="5">
        <v>44947</v>
      </c>
      <c r="B73" s="4" t="s">
        <v>229</v>
      </c>
      <c r="C73" s="4">
        <v>3</v>
      </c>
      <c r="D73" s="4">
        <v>3.12</v>
      </c>
      <c r="E73" s="4">
        <v>2.68</v>
      </c>
      <c r="F73" s="4">
        <v>2.65</v>
      </c>
      <c r="G73" s="4">
        <v>2.59</v>
      </c>
      <c r="H73" s="4">
        <v>1.56</v>
      </c>
      <c r="I73" s="4">
        <v>2.25</v>
      </c>
      <c r="J73" s="16" t="s">
        <v>18</v>
      </c>
      <c r="K73" s="4">
        <v>1.93</v>
      </c>
      <c r="L73" s="4" t="s">
        <v>79</v>
      </c>
      <c r="M73" s="4">
        <v>72</v>
      </c>
      <c r="N73" s="4" t="s">
        <v>138</v>
      </c>
      <c r="O73" s="4">
        <v>2.0099999999999998</v>
      </c>
    </row>
    <row r="74" spans="1:15" x14ac:dyDescent="0.25">
      <c r="A74" s="5">
        <v>44947</v>
      </c>
      <c r="B74" s="4" t="s">
        <v>230</v>
      </c>
      <c r="C74" s="4">
        <v>2.98</v>
      </c>
      <c r="D74" s="4">
        <v>2.93</v>
      </c>
      <c r="E74" s="4">
        <v>2.85</v>
      </c>
      <c r="F74" s="4">
        <v>2.69</v>
      </c>
      <c r="G74" s="4">
        <v>2.62</v>
      </c>
      <c r="H74" s="4">
        <v>1.53</v>
      </c>
      <c r="I74" s="4">
        <v>2.27</v>
      </c>
      <c r="J74" s="16" t="s">
        <v>18</v>
      </c>
      <c r="K74" s="4">
        <v>1.92</v>
      </c>
      <c r="L74" s="4" t="s">
        <v>80</v>
      </c>
      <c r="M74" s="4">
        <v>31</v>
      </c>
      <c r="N74" s="4" t="s">
        <v>193</v>
      </c>
      <c r="O74" s="4">
        <v>2.17</v>
      </c>
    </row>
    <row r="75" spans="1:15" x14ac:dyDescent="0.25">
      <c r="A75" s="5">
        <v>44947</v>
      </c>
      <c r="B75" s="4" t="s">
        <v>231</v>
      </c>
      <c r="C75" s="4">
        <v>2.84</v>
      </c>
      <c r="D75" s="4">
        <v>3</v>
      </c>
      <c r="E75" s="4">
        <v>2.92</v>
      </c>
      <c r="F75" s="4">
        <v>3.01</v>
      </c>
      <c r="G75" s="4">
        <v>2.29</v>
      </c>
      <c r="H75" s="4">
        <v>1.68</v>
      </c>
      <c r="I75" s="4">
        <v>2</v>
      </c>
      <c r="J75" s="16" t="s">
        <v>18</v>
      </c>
      <c r="K75" s="4">
        <v>1.69</v>
      </c>
      <c r="L75" s="4" t="s">
        <v>127</v>
      </c>
      <c r="M75" s="4">
        <v>56</v>
      </c>
      <c r="N75" s="4" t="s">
        <v>225</v>
      </c>
      <c r="O75" s="4">
        <v>2.2999999999999998</v>
      </c>
    </row>
    <row r="76" spans="1:15" x14ac:dyDescent="0.25">
      <c r="A76" s="5">
        <v>44947</v>
      </c>
      <c r="B76" s="4" t="s">
        <v>232</v>
      </c>
      <c r="C76" s="4">
        <v>2.64</v>
      </c>
      <c r="D76" s="4">
        <v>3.54</v>
      </c>
      <c r="E76" s="4">
        <v>2.73</v>
      </c>
      <c r="F76" s="4">
        <v>3.84</v>
      </c>
      <c r="G76" s="4">
        <v>1.88</v>
      </c>
      <c r="H76" s="4">
        <v>2.02</v>
      </c>
      <c r="I76" s="4">
        <v>1.66</v>
      </c>
      <c r="J76" s="16" t="s">
        <v>18</v>
      </c>
      <c r="K76" s="4">
        <v>1.44</v>
      </c>
      <c r="L76" s="4" t="s">
        <v>81</v>
      </c>
      <c r="M76" s="4">
        <v>29</v>
      </c>
      <c r="N76" s="4" t="s">
        <v>138</v>
      </c>
      <c r="O76" s="4">
        <v>2.12</v>
      </c>
    </row>
    <row r="77" spans="1:15" x14ac:dyDescent="0.25">
      <c r="A77" s="5">
        <v>44947</v>
      </c>
      <c r="B77" s="4" t="s">
        <v>233</v>
      </c>
      <c r="C77" s="4">
        <v>2.81</v>
      </c>
      <c r="D77" s="4">
        <v>3.1</v>
      </c>
      <c r="E77" s="4">
        <v>2.91</v>
      </c>
      <c r="F77" s="4">
        <v>2.69</v>
      </c>
      <c r="G77" s="4">
        <v>2.5299999999999998</v>
      </c>
      <c r="H77" s="4">
        <v>1.58</v>
      </c>
      <c r="I77" s="4">
        <v>2.21</v>
      </c>
      <c r="J77" s="16" t="s">
        <v>18</v>
      </c>
      <c r="K77" s="4">
        <v>1.89</v>
      </c>
      <c r="L77" s="4" t="s">
        <v>71</v>
      </c>
      <c r="M77" s="4">
        <v>19</v>
      </c>
      <c r="N77" s="4" t="s">
        <v>234</v>
      </c>
      <c r="O77" s="4">
        <v>2.5099999999999998</v>
      </c>
    </row>
    <row r="78" spans="1:15" x14ac:dyDescent="0.25">
      <c r="A78" s="5">
        <v>44947</v>
      </c>
      <c r="B78" s="4" t="s">
        <v>235</v>
      </c>
      <c r="C78" s="4">
        <v>404</v>
      </c>
      <c r="D78" s="4">
        <v>404</v>
      </c>
      <c r="E78" s="4">
        <v>404</v>
      </c>
      <c r="F78" s="4">
        <v>404</v>
      </c>
      <c r="G78" s="4">
        <v>404</v>
      </c>
      <c r="H78" s="4">
        <v>404</v>
      </c>
      <c r="I78" s="4">
        <v>404</v>
      </c>
      <c r="J78" s="16" t="s">
        <v>18</v>
      </c>
      <c r="K78" s="4">
        <v>404</v>
      </c>
      <c r="L78" s="4">
        <v>404</v>
      </c>
      <c r="M78" s="4">
        <v>23</v>
      </c>
      <c r="N78" s="4" t="s">
        <v>149</v>
      </c>
      <c r="O78" s="4">
        <v>2.58</v>
      </c>
    </row>
    <row r="79" spans="1:15" x14ac:dyDescent="0.25">
      <c r="A79" s="5">
        <v>44947</v>
      </c>
      <c r="B79" s="4" t="s">
        <v>236</v>
      </c>
      <c r="C79" s="4">
        <v>2.98</v>
      </c>
      <c r="D79" s="4">
        <v>3.16</v>
      </c>
      <c r="E79" s="4">
        <v>2.62</v>
      </c>
      <c r="F79" s="4">
        <v>2.83</v>
      </c>
      <c r="G79" s="4">
        <v>2.35</v>
      </c>
      <c r="H79" s="4">
        <v>1.63</v>
      </c>
      <c r="I79" s="4">
        <v>2.06</v>
      </c>
      <c r="J79" s="16" t="s">
        <v>18</v>
      </c>
      <c r="K79" s="4">
        <v>1.75</v>
      </c>
      <c r="L79" s="4" t="s">
        <v>73</v>
      </c>
      <c r="M79" s="4">
        <v>10</v>
      </c>
      <c r="N79" s="4" t="s">
        <v>149</v>
      </c>
      <c r="O79" s="4">
        <v>2.4900000000000002</v>
      </c>
    </row>
    <row r="80" spans="1:15" x14ac:dyDescent="0.25">
      <c r="A80" s="5">
        <v>44947</v>
      </c>
      <c r="B80" s="4" t="s">
        <v>237</v>
      </c>
      <c r="C80" s="4">
        <v>1.6</v>
      </c>
      <c r="D80" s="4">
        <v>4.04</v>
      </c>
      <c r="E80" s="4">
        <v>6.28</v>
      </c>
      <c r="F80" s="4">
        <v>3.63</v>
      </c>
      <c r="G80" s="4">
        <v>1.97</v>
      </c>
      <c r="H80" s="4">
        <v>1.92</v>
      </c>
      <c r="I80" s="4">
        <v>1.72</v>
      </c>
      <c r="J80" s="16" t="s">
        <v>18</v>
      </c>
      <c r="K80" s="4">
        <v>1.48</v>
      </c>
      <c r="L80" s="4" t="s">
        <v>73</v>
      </c>
      <c r="M80" s="4">
        <v>57</v>
      </c>
      <c r="N80" s="4" t="s">
        <v>193</v>
      </c>
      <c r="O80" s="4">
        <v>2.7</v>
      </c>
    </row>
    <row r="81" spans="1:15" x14ac:dyDescent="0.25">
      <c r="A81" s="5">
        <v>44947</v>
      </c>
      <c r="B81" s="4" t="s">
        <v>238</v>
      </c>
      <c r="C81" s="4">
        <v>4.82</v>
      </c>
      <c r="D81" s="4">
        <v>3.81</v>
      </c>
      <c r="E81" s="4">
        <v>1.76</v>
      </c>
      <c r="F81" s="4">
        <v>3.6</v>
      </c>
      <c r="G81" s="4">
        <v>1.93</v>
      </c>
      <c r="H81" s="4">
        <v>1.93</v>
      </c>
      <c r="I81" s="4">
        <v>1.7</v>
      </c>
      <c r="J81" s="16" t="s">
        <v>18</v>
      </c>
      <c r="K81" s="4">
        <v>1.47</v>
      </c>
      <c r="L81" s="4" t="s">
        <v>76</v>
      </c>
      <c r="M81" s="4">
        <v>18</v>
      </c>
      <c r="N81" s="4" t="s">
        <v>141</v>
      </c>
      <c r="O81" s="4">
        <v>2.79</v>
      </c>
    </row>
    <row r="82" spans="1:15" x14ac:dyDescent="0.25">
      <c r="A82" s="5">
        <v>44947</v>
      </c>
      <c r="B82" s="4" t="s">
        <v>239</v>
      </c>
      <c r="C82" s="4">
        <v>3.23</v>
      </c>
      <c r="D82" s="4">
        <v>2.86</v>
      </c>
      <c r="E82" s="4">
        <v>2.72</v>
      </c>
      <c r="F82" s="4">
        <v>2.61</v>
      </c>
      <c r="G82" s="4">
        <v>2.67</v>
      </c>
      <c r="H82" s="4">
        <v>1.52</v>
      </c>
      <c r="I82" s="4">
        <v>2.3199999999999998</v>
      </c>
      <c r="J82" s="16" t="s">
        <v>18</v>
      </c>
      <c r="K82" s="4">
        <v>1.96</v>
      </c>
      <c r="L82" s="4" t="s">
        <v>72</v>
      </c>
      <c r="M82" s="4">
        <v>29</v>
      </c>
      <c r="N82" s="4" t="s">
        <v>225</v>
      </c>
      <c r="O82" s="4">
        <v>2.6</v>
      </c>
    </row>
    <row r="83" spans="1:15" x14ac:dyDescent="0.25">
      <c r="A83" s="5">
        <v>44947</v>
      </c>
      <c r="B83" s="4" t="s">
        <v>240</v>
      </c>
      <c r="C83" s="4">
        <v>2.04</v>
      </c>
      <c r="D83" s="4">
        <v>3.23</v>
      </c>
      <c r="E83" s="4">
        <v>4.3899999999999997</v>
      </c>
      <c r="F83" s="4">
        <v>2.89</v>
      </c>
      <c r="G83" s="4">
        <v>2.34</v>
      </c>
      <c r="H83" s="4">
        <v>1.65</v>
      </c>
      <c r="I83" s="4">
        <v>2.0499999999999998</v>
      </c>
      <c r="J83" s="16" t="s">
        <v>18</v>
      </c>
      <c r="K83" s="4">
        <v>1.75</v>
      </c>
      <c r="L83" s="4" t="s">
        <v>79</v>
      </c>
      <c r="M83" s="4">
        <v>20</v>
      </c>
      <c r="N83" s="4" t="s">
        <v>225</v>
      </c>
      <c r="O83" s="4">
        <v>2.62</v>
      </c>
    </row>
    <row r="84" spans="1:15" x14ac:dyDescent="0.25">
      <c r="A84" s="5">
        <v>44947</v>
      </c>
      <c r="B84" s="4" t="s">
        <v>241</v>
      </c>
      <c r="C84" s="4">
        <v>404</v>
      </c>
      <c r="D84" s="4">
        <v>404</v>
      </c>
      <c r="E84" s="4">
        <v>404</v>
      </c>
      <c r="F84" s="4">
        <v>404</v>
      </c>
      <c r="G84" s="4">
        <v>404</v>
      </c>
      <c r="H84" s="4">
        <v>404</v>
      </c>
      <c r="I84" s="4">
        <v>404</v>
      </c>
      <c r="J84" s="16" t="s">
        <v>18</v>
      </c>
      <c r="K84" s="4">
        <v>404</v>
      </c>
      <c r="L84" s="4">
        <v>404</v>
      </c>
      <c r="M84" s="4">
        <v>47</v>
      </c>
      <c r="N84" s="4" t="s">
        <v>149</v>
      </c>
      <c r="O84" s="4">
        <v>2.37</v>
      </c>
    </row>
    <row r="85" spans="1:15" x14ac:dyDescent="0.25">
      <c r="A85" s="5">
        <v>44947</v>
      </c>
      <c r="B85" s="4" t="s">
        <v>242</v>
      </c>
      <c r="C85" s="4">
        <v>606</v>
      </c>
      <c r="D85" s="4">
        <v>606</v>
      </c>
      <c r="E85" s="4">
        <v>606</v>
      </c>
      <c r="F85" s="4">
        <v>606</v>
      </c>
      <c r="G85" s="4">
        <v>606</v>
      </c>
      <c r="H85" s="4">
        <v>606</v>
      </c>
      <c r="I85" s="4">
        <v>606</v>
      </c>
      <c r="J85" s="16" t="s">
        <v>18</v>
      </c>
      <c r="K85" s="4">
        <v>606</v>
      </c>
      <c r="L85" s="4">
        <v>606</v>
      </c>
      <c r="M85" s="4">
        <v>19</v>
      </c>
      <c r="N85" s="4" t="s">
        <v>203</v>
      </c>
      <c r="O85" s="4">
        <v>0</v>
      </c>
    </row>
    <row r="86" spans="1:15" x14ac:dyDescent="0.25">
      <c r="A86" s="5">
        <v>44947</v>
      </c>
      <c r="B86" s="4" t="s">
        <v>243</v>
      </c>
      <c r="C86" s="4">
        <v>606</v>
      </c>
      <c r="D86" s="4">
        <v>606</v>
      </c>
      <c r="E86" s="4">
        <v>606</v>
      </c>
      <c r="F86" s="4">
        <v>606</v>
      </c>
      <c r="G86" s="4">
        <v>606</v>
      </c>
      <c r="H86" s="4">
        <v>606</v>
      </c>
      <c r="I86" s="4">
        <v>606</v>
      </c>
      <c r="J86" s="16" t="s">
        <v>18</v>
      </c>
      <c r="K86" s="4">
        <v>606</v>
      </c>
      <c r="L86" s="4">
        <v>606</v>
      </c>
      <c r="M86" s="4">
        <v>39</v>
      </c>
      <c r="N86" s="4" t="s">
        <v>203</v>
      </c>
      <c r="O86" s="4">
        <v>0</v>
      </c>
    </row>
    <row r="87" spans="1:15" x14ac:dyDescent="0.25">
      <c r="A87" s="5">
        <v>44948</v>
      </c>
      <c r="B87" s="4" t="s">
        <v>244</v>
      </c>
      <c r="C87" s="4">
        <v>606</v>
      </c>
      <c r="D87" s="4">
        <v>606</v>
      </c>
      <c r="E87" s="4">
        <v>606</v>
      </c>
      <c r="F87" s="4">
        <v>606</v>
      </c>
      <c r="G87" s="4">
        <v>606</v>
      </c>
      <c r="H87" s="4">
        <v>606</v>
      </c>
      <c r="I87" s="4">
        <v>606</v>
      </c>
      <c r="J87" s="16" t="s">
        <v>18</v>
      </c>
      <c r="K87" s="4">
        <v>606</v>
      </c>
      <c r="L87" s="4">
        <v>606</v>
      </c>
      <c r="M87" s="4">
        <v>10</v>
      </c>
      <c r="N87" s="4" t="s">
        <v>212</v>
      </c>
      <c r="O87" s="4">
        <v>0</v>
      </c>
    </row>
    <row r="88" spans="1:15" x14ac:dyDescent="0.25">
      <c r="A88" s="5">
        <v>44948</v>
      </c>
      <c r="B88" s="4" t="s">
        <v>245</v>
      </c>
      <c r="C88" s="4">
        <v>606</v>
      </c>
      <c r="D88" s="4">
        <v>606</v>
      </c>
      <c r="E88" s="4">
        <v>606</v>
      </c>
      <c r="F88" s="4">
        <v>606</v>
      </c>
      <c r="G88" s="4">
        <v>606</v>
      </c>
      <c r="H88" s="4">
        <v>606</v>
      </c>
      <c r="I88" s="4">
        <v>606</v>
      </c>
      <c r="J88" s="16" t="s">
        <v>18</v>
      </c>
      <c r="K88" s="4">
        <v>606</v>
      </c>
      <c r="L88" s="4">
        <v>606</v>
      </c>
      <c r="M88" s="4">
        <v>21</v>
      </c>
      <c r="N88" s="4" t="s">
        <v>168</v>
      </c>
      <c r="O88" s="4">
        <v>0</v>
      </c>
    </row>
    <row r="89" spans="1:15" x14ac:dyDescent="0.25">
      <c r="A89" s="5">
        <v>44948</v>
      </c>
      <c r="B89" s="4" t="s">
        <v>246</v>
      </c>
      <c r="C89" s="4">
        <v>606</v>
      </c>
      <c r="D89" s="4">
        <v>606</v>
      </c>
      <c r="E89" s="4">
        <v>606</v>
      </c>
      <c r="F89" s="4">
        <v>606</v>
      </c>
      <c r="G89" s="4">
        <v>606</v>
      </c>
      <c r="H89" s="4">
        <v>606</v>
      </c>
      <c r="I89" s="4">
        <v>606</v>
      </c>
      <c r="J89" s="16" t="s">
        <v>18</v>
      </c>
      <c r="K89" s="4">
        <v>606</v>
      </c>
      <c r="L89" s="4">
        <v>606</v>
      </c>
      <c r="M89" s="4">
        <v>20</v>
      </c>
      <c r="N89" s="4" t="s">
        <v>168</v>
      </c>
      <c r="O89" s="4">
        <v>0</v>
      </c>
    </row>
    <row r="90" spans="1:15" x14ac:dyDescent="0.25">
      <c r="A90" s="5">
        <v>44948</v>
      </c>
      <c r="B90" s="4" t="s">
        <v>247</v>
      </c>
      <c r="C90" s="4">
        <v>606</v>
      </c>
      <c r="D90" s="4">
        <v>606</v>
      </c>
      <c r="E90" s="4">
        <v>606</v>
      </c>
      <c r="F90" s="4">
        <v>606</v>
      </c>
      <c r="G90" s="4">
        <v>606</v>
      </c>
      <c r="H90" s="4">
        <v>606</v>
      </c>
      <c r="I90" s="4">
        <v>606</v>
      </c>
      <c r="J90" s="16" t="s">
        <v>18</v>
      </c>
      <c r="K90" s="4">
        <v>606</v>
      </c>
      <c r="L90" s="4">
        <v>606</v>
      </c>
      <c r="M90" s="4">
        <v>9</v>
      </c>
      <c r="N90" s="4" t="s">
        <v>212</v>
      </c>
      <c r="O90" s="4">
        <v>0</v>
      </c>
    </row>
    <row r="91" spans="1:15" x14ac:dyDescent="0.25">
      <c r="A91" s="5">
        <v>44948</v>
      </c>
      <c r="B91" s="4" t="s">
        <v>248</v>
      </c>
      <c r="C91" s="4">
        <v>606</v>
      </c>
      <c r="D91" s="4">
        <v>606</v>
      </c>
      <c r="E91" s="4">
        <v>606</v>
      </c>
      <c r="F91" s="4">
        <v>606</v>
      </c>
      <c r="G91" s="4">
        <v>606</v>
      </c>
      <c r="H91" s="4">
        <v>606</v>
      </c>
      <c r="I91" s="4">
        <v>606</v>
      </c>
      <c r="J91" s="16" t="s">
        <v>18</v>
      </c>
      <c r="K91" s="4">
        <v>606</v>
      </c>
      <c r="L91" s="4">
        <v>606</v>
      </c>
      <c r="M91" s="4">
        <v>29</v>
      </c>
      <c r="N91" s="4" t="s">
        <v>161</v>
      </c>
      <c r="O91" s="4">
        <v>0</v>
      </c>
    </row>
    <row r="92" spans="1:15" x14ac:dyDescent="0.25">
      <c r="A92" s="5">
        <v>44948</v>
      </c>
      <c r="B92" s="4" t="s">
        <v>249</v>
      </c>
      <c r="C92" s="4">
        <v>606</v>
      </c>
      <c r="D92" s="4">
        <v>606</v>
      </c>
      <c r="E92" s="4">
        <v>606</v>
      </c>
      <c r="F92" s="4">
        <v>606</v>
      </c>
      <c r="G92" s="4">
        <v>606</v>
      </c>
      <c r="H92" s="4">
        <v>606</v>
      </c>
      <c r="I92" s="4">
        <v>606</v>
      </c>
      <c r="J92" s="16" t="s">
        <v>18</v>
      </c>
      <c r="K92" s="4">
        <v>606</v>
      </c>
      <c r="L92" s="4">
        <v>606</v>
      </c>
      <c r="M92" s="4">
        <v>49</v>
      </c>
      <c r="N92" s="4" t="s">
        <v>168</v>
      </c>
      <c r="O92" s="4">
        <v>0</v>
      </c>
    </row>
    <row r="93" spans="1:15" x14ac:dyDescent="0.25">
      <c r="A93" s="5">
        <v>44948</v>
      </c>
      <c r="B93" s="4" t="s">
        <v>250</v>
      </c>
      <c r="C93" s="4">
        <v>606</v>
      </c>
      <c r="D93" s="4">
        <v>606</v>
      </c>
      <c r="E93" s="4">
        <v>606</v>
      </c>
      <c r="F93" s="4">
        <v>606</v>
      </c>
      <c r="G93" s="4">
        <v>606</v>
      </c>
      <c r="H93" s="4">
        <v>606</v>
      </c>
      <c r="I93" s="4">
        <v>606</v>
      </c>
      <c r="J93" s="16" t="s">
        <v>18</v>
      </c>
      <c r="K93" s="4">
        <v>606</v>
      </c>
      <c r="L93" s="4">
        <v>606</v>
      </c>
      <c r="M93" s="4">
        <v>48</v>
      </c>
      <c r="N93" s="4" t="s">
        <v>210</v>
      </c>
      <c r="O93" s="4">
        <v>0</v>
      </c>
    </row>
    <row r="94" spans="1:15" x14ac:dyDescent="0.25">
      <c r="A94" s="5">
        <v>44948</v>
      </c>
      <c r="B94" s="4" t="s">
        <v>251</v>
      </c>
      <c r="C94" s="4">
        <v>606</v>
      </c>
      <c r="D94" s="4">
        <v>606</v>
      </c>
      <c r="E94" s="4">
        <v>606</v>
      </c>
      <c r="F94" s="4">
        <v>606</v>
      </c>
      <c r="G94" s="4">
        <v>606</v>
      </c>
      <c r="H94" s="4">
        <v>606</v>
      </c>
      <c r="I94" s="4">
        <v>606</v>
      </c>
      <c r="J94" s="16" t="s">
        <v>18</v>
      </c>
      <c r="K94" s="4">
        <v>606</v>
      </c>
      <c r="L94" s="4">
        <v>606</v>
      </c>
      <c r="M94" s="4">
        <v>25</v>
      </c>
      <c r="N94" s="4" t="s">
        <v>171</v>
      </c>
      <c r="O94" s="4">
        <v>0</v>
      </c>
    </row>
    <row r="95" spans="1:15" x14ac:dyDescent="0.25">
      <c r="A95" s="5">
        <v>44948</v>
      </c>
      <c r="B95" s="4" t="s">
        <v>252</v>
      </c>
      <c r="C95" s="4">
        <v>606</v>
      </c>
      <c r="D95" s="4">
        <v>606</v>
      </c>
      <c r="E95" s="4">
        <v>606</v>
      </c>
      <c r="F95" s="4">
        <v>606</v>
      </c>
      <c r="G95" s="4">
        <v>606</v>
      </c>
      <c r="H95" s="4">
        <v>606</v>
      </c>
      <c r="I95" s="4">
        <v>606</v>
      </c>
      <c r="J95" s="16" t="s">
        <v>18</v>
      </c>
      <c r="K95" s="4">
        <v>606</v>
      </c>
      <c r="L95" s="4">
        <v>606</v>
      </c>
      <c r="M95" s="4">
        <v>21</v>
      </c>
      <c r="N95" s="4" t="s">
        <v>163</v>
      </c>
      <c r="O95" s="4">
        <v>0</v>
      </c>
    </row>
    <row r="96" spans="1:15" x14ac:dyDescent="0.25">
      <c r="A96" s="5">
        <v>44948</v>
      </c>
      <c r="B96" s="4" t="s">
        <v>253</v>
      </c>
      <c r="C96" s="4">
        <v>606</v>
      </c>
      <c r="D96" s="4">
        <v>606</v>
      </c>
      <c r="E96" s="4">
        <v>606</v>
      </c>
      <c r="F96" s="4">
        <v>606</v>
      </c>
      <c r="G96" s="4">
        <v>606</v>
      </c>
      <c r="H96" s="4">
        <v>606</v>
      </c>
      <c r="I96" s="4">
        <v>606</v>
      </c>
      <c r="J96" s="16" t="s">
        <v>18</v>
      </c>
      <c r="K96" s="4">
        <v>606</v>
      </c>
      <c r="L96" s="4">
        <v>606</v>
      </c>
      <c r="M96" s="4">
        <v>39</v>
      </c>
      <c r="N96" s="4" t="s">
        <v>171</v>
      </c>
      <c r="O96" s="4">
        <v>0</v>
      </c>
    </row>
    <row r="97" spans="1:15" x14ac:dyDescent="0.25">
      <c r="A97" s="5">
        <v>44948</v>
      </c>
      <c r="B97" s="4" t="s">
        <v>254</v>
      </c>
      <c r="C97" s="4">
        <v>606</v>
      </c>
      <c r="D97" s="4">
        <v>606</v>
      </c>
      <c r="E97" s="4">
        <v>606</v>
      </c>
      <c r="F97" s="4">
        <v>606</v>
      </c>
      <c r="G97" s="4">
        <v>606</v>
      </c>
      <c r="H97" s="4">
        <v>606</v>
      </c>
      <c r="I97" s="4">
        <v>606</v>
      </c>
      <c r="J97" s="16" t="s">
        <v>18</v>
      </c>
      <c r="K97" s="4">
        <v>606</v>
      </c>
      <c r="L97" s="4">
        <v>606</v>
      </c>
      <c r="M97" s="4">
        <v>52</v>
      </c>
      <c r="N97" s="4" t="s">
        <v>219</v>
      </c>
      <c r="O97" s="4">
        <v>0</v>
      </c>
    </row>
    <row r="98" spans="1:15" x14ac:dyDescent="0.25">
      <c r="A98" s="5">
        <v>44948</v>
      </c>
      <c r="B98" s="4" t="s">
        <v>255</v>
      </c>
      <c r="C98" s="4">
        <v>606</v>
      </c>
      <c r="D98" s="4">
        <v>606</v>
      </c>
      <c r="E98" s="4">
        <v>606</v>
      </c>
      <c r="F98" s="4">
        <v>606</v>
      </c>
      <c r="G98" s="4">
        <v>606</v>
      </c>
      <c r="H98" s="4">
        <v>606</v>
      </c>
      <c r="I98" s="4">
        <v>606</v>
      </c>
      <c r="J98" s="16" t="s">
        <v>18</v>
      </c>
      <c r="K98" s="4">
        <v>606</v>
      </c>
      <c r="L98" s="4">
        <v>606</v>
      </c>
      <c r="M98" s="4">
        <v>30</v>
      </c>
      <c r="N98" s="4" t="s">
        <v>166</v>
      </c>
      <c r="O98" s="4">
        <v>0</v>
      </c>
    </row>
    <row r="99" spans="1:15" x14ac:dyDescent="0.25">
      <c r="A99" s="5">
        <v>44948</v>
      </c>
      <c r="B99" s="4" t="s">
        <v>256</v>
      </c>
      <c r="C99" s="4">
        <v>606</v>
      </c>
      <c r="D99" s="4">
        <v>606</v>
      </c>
      <c r="E99" s="4">
        <v>606</v>
      </c>
      <c r="F99" s="4">
        <v>606</v>
      </c>
      <c r="G99" s="4">
        <v>606</v>
      </c>
      <c r="H99" s="4">
        <v>606</v>
      </c>
      <c r="I99" s="4">
        <v>606</v>
      </c>
      <c r="J99" s="16" t="s">
        <v>18</v>
      </c>
      <c r="K99" s="4">
        <v>606</v>
      </c>
      <c r="L99" s="4">
        <v>606</v>
      </c>
      <c r="M99" s="4">
        <v>47</v>
      </c>
      <c r="N99" s="4" t="s">
        <v>219</v>
      </c>
      <c r="O99" s="4">
        <v>0</v>
      </c>
    </row>
    <row r="100" spans="1:15" x14ac:dyDescent="0.25">
      <c r="A100" s="5">
        <v>44950</v>
      </c>
      <c r="B100" s="4" t="s">
        <v>257</v>
      </c>
      <c r="C100" s="4">
        <v>404</v>
      </c>
      <c r="D100" s="4">
        <v>404</v>
      </c>
      <c r="E100" s="4">
        <v>404</v>
      </c>
      <c r="F100" s="4">
        <v>404</v>
      </c>
      <c r="G100" s="4">
        <v>404</v>
      </c>
      <c r="H100" s="4">
        <v>404</v>
      </c>
      <c r="I100" s="4">
        <v>404</v>
      </c>
      <c r="J100" s="16" t="s">
        <v>18</v>
      </c>
      <c r="K100" s="4">
        <v>404</v>
      </c>
      <c r="L100" s="4">
        <v>404</v>
      </c>
      <c r="M100" s="4">
        <v>37</v>
      </c>
      <c r="N100" s="4" t="s">
        <v>136</v>
      </c>
      <c r="O100" s="4">
        <v>1.96</v>
      </c>
    </row>
    <row r="101" spans="1:15" x14ac:dyDescent="0.25">
      <c r="A101" s="5">
        <v>44950</v>
      </c>
      <c r="B101" s="4" t="s">
        <v>258</v>
      </c>
      <c r="C101" s="4">
        <v>1.6</v>
      </c>
      <c r="D101" s="4">
        <v>3.89</v>
      </c>
      <c r="E101" s="4">
        <v>6.51</v>
      </c>
      <c r="F101" s="4">
        <v>3.39</v>
      </c>
      <c r="G101" s="4">
        <v>2.04</v>
      </c>
      <c r="H101" s="4">
        <v>1.84</v>
      </c>
      <c r="I101" s="4">
        <v>1.78</v>
      </c>
      <c r="J101" s="16" t="s">
        <v>18</v>
      </c>
      <c r="K101" s="4">
        <v>1.53</v>
      </c>
      <c r="L101" s="4" t="s">
        <v>121</v>
      </c>
      <c r="M101" s="4">
        <v>44</v>
      </c>
      <c r="N101" s="4" t="s">
        <v>136</v>
      </c>
      <c r="O101" s="4">
        <v>2.59</v>
      </c>
    </row>
    <row r="102" spans="1:15" x14ac:dyDescent="0.25">
      <c r="A102" s="5">
        <v>44950</v>
      </c>
      <c r="B102" s="4" t="s">
        <v>259</v>
      </c>
      <c r="C102" s="4">
        <v>3.12</v>
      </c>
      <c r="D102" s="4">
        <v>3.41</v>
      </c>
      <c r="E102" s="4">
        <v>2.4500000000000002</v>
      </c>
      <c r="F102" s="4">
        <v>3.64</v>
      </c>
      <c r="G102" s="4">
        <v>1.99</v>
      </c>
      <c r="H102" s="4">
        <v>1.92</v>
      </c>
      <c r="I102" s="4">
        <v>1.74</v>
      </c>
      <c r="J102" s="16" t="s">
        <v>18</v>
      </c>
      <c r="K102" s="4">
        <v>1.49</v>
      </c>
      <c r="L102" s="4" t="s">
        <v>329</v>
      </c>
      <c r="M102" s="4">
        <v>65</v>
      </c>
      <c r="N102" s="4" t="s">
        <v>260</v>
      </c>
      <c r="O102" s="4">
        <v>2.63</v>
      </c>
    </row>
    <row r="103" spans="1:15" x14ac:dyDescent="0.25">
      <c r="A103" s="5">
        <v>44950</v>
      </c>
      <c r="B103" s="4" t="s">
        <v>261</v>
      </c>
      <c r="C103" s="4">
        <v>4.43</v>
      </c>
      <c r="D103" s="4">
        <v>3.17</v>
      </c>
      <c r="E103" s="4">
        <v>2.0299999999999998</v>
      </c>
      <c r="F103" s="4">
        <v>2.52</v>
      </c>
      <c r="G103" s="4">
        <v>2.66</v>
      </c>
      <c r="H103" s="4">
        <v>1.51</v>
      </c>
      <c r="I103" s="4">
        <v>2.33</v>
      </c>
      <c r="J103" s="16" t="s">
        <v>18</v>
      </c>
      <c r="K103" s="4">
        <v>1.99</v>
      </c>
      <c r="L103" s="4" t="s">
        <v>70</v>
      </c>
      <c r="M103" s="4">
        <v>34</v>
      </c>
      <c r="N103" s="4" t="s">
        <v>143</v>
      </c>
      <c r="O103" s="4">
        <v>1.93</v>
      </c>
    </row>
    <row r="104" spans="1:15" x14ac:dyDescent="0.25">
      <c r="A104" s="5">
        <v>44950</v>
      </c>
      <c r="B104" s="4" t="s">
        <v>262</v>
      </c>
      <c r="C104" s="4">
        <v>404</v>
      </c>
      <c r="D104" s="4">
        <v>404</v>
      </c>
      <c r="E104" s="4">
        <v>404</v>
      </c>
      <c r="F104" s="4">
        <v>404</v>
      </c>
      <c r="G104" s="4">
        <v>404</v>
      </c>
      <c r="H104" s="4">
        <v>404</v>
      </c>
      <c r="I104" s="4">
        <v>404</v>
      </c>
      <c r="J104" s="16" t="s">
        <v>18</v>
      </c>
      <c r="K104" s="4">
        <v>404</v>
      </c>
      <c r="L104" s="4">
        <v>404</v>
      </c>
      <c r="M104" s="4">
        <v>75</v>
      </c>
      <c r="N104" s="4" t="s">
        <v>136</v>
      </c>
      <c r="O104" s="4">
        <v>2.12</v>
      </c>
    </row>
    <row r="105" spans="1:15" x14ac:dyDescent="0.25">
      <c r="A105" s="5">
        <v>44951</v>
      </c>
      <c r="B105" s="4" t="s">
        <v>263</v>
      </c>
      <c r="C105" s="4">
        <v>606</v>
      </c>
      <c r="D105" s="4">
        <v>606</v>
      </c>
      <c r="E105" s="4">
        <v>606</v>
      </c>
      <c r="F105" s="4">
        <v>606</v>
      </c>
      <c r="G105" s="4">
        <v>606</v>
      </c>
      <c r="H105" s="4">
        <v>606</v>
      </c>
      <c r="I105" s="4">
        <v>606</v>
      </c>
      <c r="J105" s="16" t="s">
        <v>18</v>
      </c>
      <c r="K105" s="4">
        <v>606</v>
      </c>
      <c r="L105" s="4">
        <v>606</v>
      </c>
      <c r="M105" s="4">
        <v>31</v>
      </c>
      <c r="N105" s="4" t="s">
        <v>163</v>
      </c>
      <c r="O105" s="4">
        <v>0</v>
      </c>
    </row>
    <row r="106" spans="1:15" x14ac:dyDescent="0.25">
      <c r="A106" s="5">
        <v>44951</v>
      </c>
      <c r="B106" s="4" t="s">
        <v>264</v>
      </c>
      <c r="C106" s="4">
        <v>606</v>
      </c>
      <c r="D106" s="4">
        <v>606</v>
      </c>
      <c r="E106" s="4">
        <v>606</v>
      </c>
      <c r="F106" s="4">
        <v>606</v>
      </c>
      <c r="G106" s="4">
        <v>606</v>
      </c>
      <c r="H106" s="4">
        <v>606</v>
      </c>
      <c r="I106" s="4">
        <v>606</v>
      </c>
      <c r="J106" s="16" t="s">
        <v>18</v>
      </c>
      <c r="K106" s="4">
        <v>606</v>
      </c>
      <c r="L106" s="4">
        <v>606</v>
      </c>
      <c r="M106" s="4">
        <v>29</v>
      </c>
      <c r="N106" s="4" t="s">
        <v>168</v>
      </c>
      <c r="O106" s="4">
        <v>0</v>
      </c>
    </row>
    <row r="107" spans="1:15" x14ac:dyDescent="0.25">
      <c r="A107" s="5">
        <v>44953</v>
      </c>
      <c r="B107" s="4" t="s">
        <v>265</v>
      </c>
      <c r="C107" s="4">
        <v>2.38</v>
      </c>
      <c r="D107" s="4">
        <v>3.2</v>
      </c>
      <c r="E107" s="4">
        <v>3.44</v>
      </c>
      <c r="F107" s="4">
        <v>3.21</v>
      </c>
      <c r="G107" s="4">
        <v>2.1800000000000002</v>
      </c>
      <c r="H107" s="4">
        <v>1.75</v>
      </c>
      <c r="I107" s="4">
        <v>1.91</v>
      </c>
      <c r="J107" s="16" t="s">
        <v>18</v>
      </c>
      <c r="K107" s="4">
        <v>1.63</v>
      </c>
      <c r="L107" s="4" t="s">
        <v>121</v>
      </c>
      <c r="M107" s="4">
        <v>52</v>
      </c>
      <c r="N107" s="4" t="s">
        <v>234</v>
      </c>
      <c r="O107" s="4">
        <v>2.61</v>
      </c>
    </row>
    <row r="108" spans="1:15" x14ac:dyDescent="0.25">
      <c r="A108" s="5">
        <v>44954</v>
      </c>
      <c r="B108" s="4" t="s">
        <v>266</v>
      </c>
      <c r="C108" s="4">
        <v>4.5999999999999996</v>
      </c>
      <c r="D108" s="4">
        <v>3.35</v>
      </c>
      <c r="E108" s="4">
        <v>1.93</v>
      </c>
      <c r="F108" s="4">
        <v>2.61</v>
      </c>
      <c r="G108" s="4">
        <v>2.5499999999999998</v>
      </c>
      <c r="H108" s="4">
        <v>1.55</v>
      </c>
      <c r="I108" s="4">
        <v>2.23</v>
      </c>
      <c r="J108" s="16" t="s">
        <v>18</v>
      </c>
      <c r="K108" s="4">
        <v>1.91</v>
      </c>
      <c r="L108" s="4" t="s">
        <v>71</v>
      </c>
      <c r="M108" s="4">
        <v>32</v>
      </c>
      <c r="N108" s="4" t="s">
        <v>149</v>
      </c>
      <c r="O108" s="4">
        <v>2.33</v>
      </c>
    </row>
    <row r="109" spans="1:15" x14ac:dyDescent="0.25">
      <c r="A109" s="5">
        <v>44954</v>
      </c>
      <c r="B109" s="4" t="s">
        <v>267</v>
      </c>
      <c r="C109" s="4">
        <v>2.82</v>
      </c>
      <c r="D109" s="4">
        <v>2.96</v>
      </c>
      <c r="E109" s="4">
        <v>2.94</v>
      </c>
      <c r="F109" s="4">
        <v>2.6</v>
      </c>
      <c r="G109" s="4">
        <v>2.58</v>
      </c>
      <c r="H109" s="4">
        <v>1.54</v>
      </c>
      <c r="I109" s="4">
        <v>2.25</v>
      </c>
      <c r="J109" s="16" t="s">
        <v>18</v>
      </c>
      <c r="K109" s="4">
        <v>1.93</v>
      </c>
      <c r="L109" s="4" t="s">
        <v>72</v>
      </c>
      <c r="M109" s="4">
        <v>34</v>
      </c>
      <c r="N109" s="4" t="s">
        <v>189</v>
      </c>
      <c r="O109" s="4">
        <v>1.95</v>
      </c>
    </row>
    <row r="110" spans="1:15" x14ac:dyDescent="0.25">
      <c r="A110" s="5">
        <v>44954</v>
      </c>
      <c r="B110" s="4" t="s">
        <v>268</v>
      </c>
      <c r="C110" s="4">
        <v>2.48</v>
      </c>
      <c r="D110" s="4">
        <v>3.04</v>
      </c>
      <c r="E110" s="4">
        <v>3.39</v>
      </c>
      <c r="F110" s="4">
        <v>2.79</v>
      </c>
      <c r="G110" s="4">
        <v>2.44</v>
      </c>
      <c r="H110" s="4">
        <v>1.6</v>
      </c>
      <c r="I110" s="4">
        <v>2.13</v>
      </c>
      <c r="J110" s="16" t="s">
        <v>18</v>
      </c>
      <c r="K110" s="4">
        <v>1.82</v>
      </c>
      <c r="L110" s="4" t="s">
        <v>70</v>
      </c>
      <c r="M110" s="4">
        <v>22</v>
      </c>
      <c r="N110" s="4" t="s">
        <v>193</v>
      </c>
      <c r="O110" s="4">
        <v>2.5</v>
      </c>
    </row>
    <row r="111" spans="1:15" x14ac:dyDescent="0.25">
      <c r="A111" s="5">
        <v>44954</v>
      </c>
      <c r="B111" s="4" t="s">
        <v>269</v>
      </c>
      <c r="C111" s="4">
        <v>3.3</v>
      </c>
      <c r="D111" s="4">
        <v>3.6</v>
      </c>
      <c r="E111" s="4">
        <v>2.21</v>
      </c>
      <c r="F111" s="4">
        <v>3.67</v>
      </c>
      <c r="G111" s="4">
        <v>1.94</v>
      </c>
      <c r="H111" s="4">
        <v>1.93</v>
      </c>
      <c r="I111" s="4">
        <v>1.7</v>
      </c>
      <c r="J111" s="16" t="s">
        <v>18</v>
      </c>
      <c r="K111" s="4">
        <v>1.46</v>
      </c>
      <c r="L111" s="4" t="s">
        <v>72</v>
      </c>
      <c r="M111" s="4">
        <v>23</v>
      </c>
      <c r="N111" s="4" t="s">
        <v>143</v>
      </c>
      <c r="O111" s="4">
        <v>2.57</v>
      </c>
    </row>
    <row r="112" spans="1:15" x14ac:dyDescent="0.25">
      <c r="A112" s="5">
        <v>44954</v>
      </c>
      <c r="B112" s="4" t="s">
        <v>270</v>
      </c>
      <c r="C112" s="4">
        <v>4.4400000000000004</v>
      </c>
      <c r="D112" s="4">
        <v>3.42</v>
      </c>
      <c r="E112" s="4">
        <v>1.95</v>
      </c>
      <c r="F112" s="4">
        <v>3.15</v>
      </c>
      <c r="G112" s="4">
        <v>2.19</v>
      </c>
      <c r="H112" s="4">
        <v>1.74</v>
      </c>
      <c r="I112" s="4">
        <v>1.92</v>
      </c>
      <c r="J112" s="16" t="s">
        <v>18</v>
      </c>
      <c r="K112" s="4">
        <v>1.63</v>
      </c>
      <c r="L112" s="4" t="s">
        <v>71</v>
      </c>
      <c r="M112" s="4">
        <v>75</v>
      </c>
      <c r="N112" s="4" t="s">
        <v>193</v>
      </c>
      <c r="O112" s="4">
        <v>2.5499999999999998</v>
      </c>
    </row>
    <row r="113" spans="1:15" x14ac:dyDescent="0.25">
      <c r="A113" s="5">
        <v>44954</v>
      </c>
      <c r="B113" s="4" t="s">
        <v>271</v>
      </c>
      <c r="C113" s="4">
        <v>1.68</v>
      </c>
      <c r="D113" s="4">
        <v>3.79</v>
      </c>
      <c r="E113" s="4">
        <v>5.76</v>
      </c>
      <c r="F113" s="4">
        <v>3.25</v>
      </c>
      <c r="G113" s="4">
        <v>2.14</v>
      </c>
      <c r="H113" s="4">
        <v>1.77</v>
      </c>
      <c r="I113" s="4">
        <v>1.88</v>
      </c>
      <c r="J113" s="16" t="s">
        <v>18</v>
      </c>
      <c r="K113" s="4">
        <v>1.6</v>
      </c>
      <c r="L113" s="4" t="s">
        <v>73</v>
      </c>
      <c r="M113" s="4">
        <v>52</v>
      </c>
      <c r="N113" s="4" t="s">
        <v>146</v>
      </c>
      <c r="O113" s="4">
        <v>2.4</v>
      </c>
    </row>
    <row r="114" spans="1:15" x14ac:dyDescent="0.25">
      <c r="A114" s="5">
        <v>44954</v>
      </c>
      <c r="B114" s="4" t="s">
        <v>272</v>
      </c>
      <c r="C114" s="4">
        <v>3.11</v>
      </c>
      <c r="D114" s="4">
        <v>2.82</v>
      </c>
      <c r="E114" s="4">
        <v>2.89</v>
      </c>
      <c r="F114" s="4">
        <v>2.2200000000000002</v>
      </c>
      <c r="G114" s="4">
        <v>3.18</v>
      </c>
      <c r="H114" s="4">
        <v>1.39</v>
      </c>
      <c r="I114" s="4">
        <v>2.79</v>
      </c>
      <c r="J114" s="16" t="s">
        <v>18</v>
      </c>
      <c r="K114" s="4">
        <v>2.38</v>
      </c>
      <c r="L114" s="4" t="s">
        <v>79</v>
      </c>
      <c r="M114" s="4">
        <v>49</v>
      </c>
      <c r="N114" s="4" t="s">
        <v>155</v>
      </c>
      <c r="O114" s="4">
        <v>2.06</v>
      </c>
    </row>
    <row r="115" spans="1:15" x14ac:dyDescent="0.25">
      <c r="A115" s="5">
        <v>44954</v>
      </c>
      <c r="B115" s="4" t="s">
        <v>273</v>
      </c>
      <c r="C115" s="4">
        <v>606</v>
      </c>
      <c r="D115" s="4">
        <v>606</v>
      </c>
      <c r="E115" s="4">
        <v>606</v>
      </c>
      <c r="F115" s="4">
        <v>606</v>
      </c>
      <c r="G115" s="4">
        <v>606</v>
      </c>
      <c r="H115" s="4">
        <v>606</v>
      </c>
      <c r="I115" s="4">
        <v>606</v>
      </c>
      <c r="J115" s="16" t="s">
        <v>18</v>
      </c>
      <c r="K115" s="4">
        <v>606</v>
      </c>
      <c r="L115" s="4">
        <v>606</v>
      </c>
      <c r="M115" s="4">
        <v>16</v>
      </c>
      <c r="N115" s="38" t="s">
        <v>274</v>
      </c>
      <c r="O115" s="4">
        <v>0</v>
      </c>
    </row>
    <row r="116" spans="1:15" x14ac:dyDescent="0.25">
      <c r="A116" s="5">
        <v>44954</v>
      </c>
      <c r="B116" s="4" t="s">
        <v>275</v>
      </c>
      <c r="C116" s="4">
        <v>606</v>
      </c>
      <c r="D116" s="4">
        <v>606</v>
      </c>
      <c r="E116" s="4">
        <v>606</v>
      </c>
      <c r="F116" s="4">
        <v>606</v>
      </c>
      <c r="G116" s="4">
        <v>606</v>
      </c>
      <c r="H116" s="4">
        <v>606</v>
      </c>
      <c r="I116" s="4">
        <v>606</v>
      </c>
      <c r="J116" s="16" t="s">
        <v>18</v>
      </c>
      <c r="K116" s="4">
        <v>606</v>
      </c>
      <c r="L116" s="4">
        <v>606</v>
      </c>
      <c r="M116" s="4">
        <v>67</v>
      </c>
      <c r="N116" s="4" t="s">
        <v>276</v>
      </c>
      <c r="O116" s="4">
        <v>0</v>
      </c>
    </row>
    <row r="117" spans="1:15" x14ac:dyDescent="0.25">
      <c r="A117" s="5">
        <v>44954</v>
      </c>
      <c r="B117" s="4" t="s">
        <v>277</v>
      </c>
      <c r="C117" s="4">
        <v>606</v>
      </c>
      <c r="D117" s="4">
        <v>606</v>
      </c>
      <c r="E117" s="4">
        <v>606</v>
      </c>
      <c r="F117" s="4">
        <v>606</v>
      </c>
      <c r="G117" s="4">
        <v>606</v>
      </c>
      <c r="H117" s="4">
        <v>606</v>
      </c>
      <c r="I117" s="4">
        <v>606</v>
      </c>
      <c r="J117" s="16" t="s">
        <v>18</v>
      </c>
      <c r="K117" s="4">
        <v>606</v>
      </c>
      <c r="L117" s="4">
        <v>606</v>
      </c>
      <c r="M117" s="4">
        <v>49</v>
      </c>
      <c r="N117" s="4" t="s">
        <v>203</v>
      </c>
      <c r="O117" s="4">
        <v>0</v>
      </c>
    </row>
    <row r="118" spans="1:15" x14ac:dyDescent="0.25">
      <c r="A118" s="5">
        <v>44954</v>
      </c>
      <c r="B118" s="4" t="s">
        <v>278</v>
      </c>
      <c r="C118" s="4">
        <v>606</v>
      </c>
      <c r="D118" s="4">
        <v>606</v>
      </c>
      <c r="E118" s="4">
        <v>606</v>
      </c>
      <c r="F118" s="4">
        <v>606</v>
      </c>
      <c r="G118" s="4">
        <v>606</v>
      </c>
      <c r="H118" s="4">
        <v>606</v>
      </c>
      <c r="I118" s="4">
        <v>606</v>
      </c>
      <c r="J118" s="16" t="s">
        <v>18</v>
      </c>
      <c r="K118" s="4">
        <v>606</v>
      </c>
      <c r="L118" s="4">
        <v>606</v>
      </c>
      <c r="M118" s="4">
        <v>20</v>
      </c>
      <c r="N118" s="4" t="s">
        <v>276</v>
      </c>
      <c r="O118" s="4">
        <v>0</v>
      </c>
    </row>
    <row r="119" spans="1:15" x14ac:dyDescent="0.25">
      <c r="A119" s="5">
        <v>44954</v>
      </c>
      <c r="B119" s="4" t="s">
        <v>279</v>
      </c>
      <c r="C119" s="4">
        <v>606</v>
      </c>
      <c r="D119" s="4">
        <v>606</v>
      </c>
      <c r="E119" s="4">
        <v>606</v>
      </c>
      <c r="F119" s="4">
        <v>606</v>
      </c>
      <c r="G119" s="4">
        <v>606</v>
      </c>
      <c r="H119" s="4">
        <v>606</v>
      </c>
      <c r="I119" s="4">
        <v>606</v>
      </c>
      <c r="J119" s="16" t="s">
        <v>18</v>
      </c>
      <c r="K119" s="4">
        <v>606</v>
      </c>
      <c r="L119" s="4">
        <v>606</v>
      </c>
      <c r="M119" s="4">
        <v>54</v>
      </c>
      <c r="N119" s="4" t="s">
        <v>276</v>
      </c>
      <c r="O119" s="4">
        <v>0</v>
      </c>
    </row>
    <row r="120" spans="1:15" x14ac:dyDescent="0.25">
      <c r="A120" s="5">
        <v>44954</v>
      </c>
      <c r="B120" s="4" t="s">
        <v>280</v>
      </c>
      <c r="C120" s="4">
        <v>2.67</v>
      </c>
      <c r="D120" s="4">
        <v>2.99</v>
      </c>
      <c r="E120" s="4">
        <v>3.09</v>
      </c>
      <c r="F120" s="4">
        <v>2.91</v>
      </c>
      <c r="G120" s="4">
        <v>2.37</v>
      </c>
      <c r="H120" s="4">
        <v>1.63</v>
      </c>
      <c r="I120" s="4">
        <v>2.06</v>
      </c>
      <c r="J120" s="16" t="s">
        <v>18</v>
      </c>
      <c r="K120" s="4">
        <v>1.74</v>
      </c>
      <c r="L120" s="4" t="s">
        <v>127</v>
      </c>
      <c r="M120" s="4">
        <v>29</v>
      </c>
      <c r="N120" s="4" t="s">
        <v>189</v>
      </c>
      <c r="O120" s="4">
        <v>1.95</v>
      </c>
    </row>
    <row r="121" spans="1:15" x14ac:dyDescent="0.25">
      <c r="A121" s="5">
        <v>44954</v>
      </c>
      <c r="B121" s="4" t="s">
        <v>281</v>
      </c>
      <c r="C121" s="4">
        <v>606</v>
      </c>
      <c r="D121" s="4">
        <v>606</v>
      </c>
      <c r="E121" s="4">
        <v>606</v>
      </c>
      <c r="F121" s="4">
        <v>606</v>
      </c>
      <c r="G121" s="4">
        <v>606</v>
      </c>
      <c r="H121" s="4">
        <v>606</v>
      </c>
      <c r="I121" s="4">
        <v>606</v>
      </c>
      <c r="J121" s="16" t="s">
        <v>18</v>
      </c>
      <c r="K121" s="4">
        <v>606</v>
      </c>
      <c r="L121" s="4">
        <v>606</v>
      </c>
      <c r="M121" s="4">
        <v>42</v>
      </c>
      <c r="N121" s="4" t="s">
        <v>203</v>
      </c>
      <c r="O121" s="4">
        <v>0</v>
      </c>
    </row>
    <row r="122" spans="1:15" x14ac:dyDescent="0.25">
      <c r="A122" s="5">
        <v>44954</v>
      </c>
      <c r="B122" s="4" t="s">
        <v>282</v>
      </c>
      <c r="C122" s="4">
        <v>2.86</v>
      </c>
      <c r="D122" s="4">
        <v>2.94</v>
      </c>
      <c r="E122" s="4">
        <v>2.92</v>
      </c>
      <c r="F122" s="4">
        <v>2.77</v>
      </c>
      <c r="G122" s="4">
        <v>2.46</v>
      </c>
      <c r="H122" s="4">
        <v>1.58</v>
      </c>
      <c r="I122" s="4">
        <v>2.14</v>
      </c>
      <c r="J122" s="16" t="s">
        <v>18</v>
      </c>
      <c r="K122" s="4">
        <v>1.83</v>
      </c>
      <c r="L122" s="4" t="s">
        <v>121</v>
      </c>
      <c r="M122" s="4">
        <v>46</v>
      </c>
      <c r="N122" s="4" t="s">
        <v>189</v>
      </c>
      <c r="O122" s="4">
        <v>2.2000000000000002</v>
      </c>
    </row>
    <row r="123" spans="1:15" x14ac:dyDescent="0.25">
      <c r="A123" s="5">
        <v>44954</v>
      </c>
      <c r="B123" s="4" t="s">
        <v>283</v>
      </c>
      <c r="C123" s="4">
        <v>2.92</v>
      </c>
      <c r="D123" s="4">
        <v>2.94</v>
      </c>
      <c r="E123" s="4">
        <v>2.86</v>
      </c>
      <c r="F123" s="4">
        <v>2.8</v>
      </c>
      <c r="G123" s="4">
        <v>2.42</v>
      </c>
      <c r="H123" s="4">
        <v>1.6</v>
      </c>
      <c r="I123" s="4">
        <v>2.11</v>
      </c>
      <c r="J123" s="16" t="s">
        <v>18</v>
      </c>
      <c r="K123" s="4">
        <v>1.8</v>
      </c>
      <c r="L123" s="4" t="s">
        <v>79</v>
      </c>
      <c r="M123" s="4">
        <v>52</v>
      </c>
      <c r="N123" s="4" t="s">
        <v>180</v>
      </c>
      <c r="O123" s="4">
        <v>2.73</v>
      </c>
    </row>
    <row r="124" spans="1:15" x14ac:dyDescent="0.25">
      <c r="A124" s="5">
        <v>44954</v>
      </c>
      <c r="B124" s="4" t="s">
        <v>284</v>
      </c>
      <c r="C124" s="4">
        <v>1.57</v>
      </c>
      <c r="D124" s="4">
        <v>4.18</v>
      </c>
      <c r="E124" s="4">
        <v>7.44</v>
      </c>
      <c r="F124" s="4">
        <v>3.25</v>
      </c>
      <c r="G124" s="4">
        <v>2.13</v>
      </c>
      <c r="H124" s="4">
        <v>1.75</v>
      </c>
      <c r="I124" s="4">
        <v>1.91</v>
      </c>
      <c r="J124" s="16" t="s">
        <v>18</v>
      </c>
      <c r="K124" s="4">
        <v>1.62</v>
      </c>
      <c r="L124" s="4" t="s">
        <v>75</v>
      </c>
      <c r="M124" s="4">
        <v>31</v>
      </c>
      <c r="N124" s="4" t="s">
        <v>155</v>
      </c>
      <c r="O124" s="4">
        <v>2.61</v>
      </c>
    </row>
    <row r="125" spans="1:15" x14ac:dyDescent="0.25">
      <c r="A125" s="5">
        <v>44954</v>
      </c>
      <c r="B125" s="4" t="s">
        <v>285</v>
      </c>
      <c r="C125" s="4">
        <v>606</v>
      </c>
      <c r="D125" s="4">
        <v>606</v>
      </c>
      <c r="E125" s="4">
        <v>606</v>
      </c>
      <c r="F125" s="4">
        <v>606</v>
      </c>
      <c r="G125" s="4">
        <v>606</v>
      </c>
      <c r="H125" s="4">
        <v>606</v>
      </c>
      <c r="I125" s="4">
        <v>606</v>
      </c>
      <c r="J125" s="16" t="s">
        <v>18</v>
      </c>
      <c r="K125" s="4">
        <v>606</v>
      </c>
      <c r="L125" s="4">
        <v>606</v>
      </c>
      <c r="M125" s="4">
        <v>40</v>
      </c>
      <c r="N125" s="38" t="s">
        <v>286</v>
      </c>
      <c r="O125" s="4">
        <v>0</v>
      </c>
    </row>
    <row r="126" spans="1:15" x14ac:dyDescent="0.25">
      <c r="A126" s="5">
        <v>44954</v>
      </c>
      <c r="B126" s="4" t="s">
        <v>287</v>
      </c>
      <c r="C126" s="4">
        <v>1.9</v>
      </c>
      <c r="D126" s="4">
        <v>3.39</v>
      </c>
      <c r="E126" s="4">
        <v>4.68</v>
      </c>
      <c r="F126" s="4">
        <v>2.9</v>
      </c>
      <c r="G126" s="4">
        <v>2.29</v>
      </c>
      <c r="H126" s="4">
        <v>1.66</v>
      </c>
      <c r="I126" s="4">
        <v>2.02</v>
      </c>
      <c r="J126" s="16" t="s">
        <v>18</v>
      </c>
      <c r="K126" s="4">
        <v>1.72</v>
      </c>
      <c r="L126" s="4" t="s">
        <v>328</v>
      </c>
      <c r="M126" s="4">
        <v>49</v>
      </c>
      <c r="N126" s="4" t="s">
        <v>149</v>
      </c>
      <c r="O126" s="4">
        <v>1.93</v>
      </c>
    </row>
    <row r="127" spans="1:15" x14ac:dyDescent="0.25">
      <c r="A127" s="5">
        <v>44954</v>
      </c>
      <c r="B127" s="4" t="s">
        <v>288</v>
      </c>
      <c r="C127" s="4">
        <v>2.4900000000000002</v>
      </c>
      <c r="D127" s="4">
        <v>2.99</v>
      </c>
      <c r="E127" s="4">
        <v>3.37</v>
      </c>
      <c r="F127" s="4">
        <v>2.4500000000000002</v>
      </c>
      <c r="G127" s="4">
        <v>2.73</v>
      </c>
      <c r="H127" s="4">
        <v>1.49</v>
      </c>
      <c r="I127" s="4">
        <v>2.39</v>
      </c>
      <c r="J127" s="16" t="s">
        <v>18</v>
      </c>
      <c r="K127" s="4">
        <v>2.0499999999999998</v>
      </c>
      <c r="L127" s="4" t="s">
        <v>71</v>
      </c>
      <c r="M127" s="4">
        <v>55</v>
      </c>
      <c r="N127" s="4" t="s">
        <v>149</v>
      </c>
      <c r="O127" s="4">
        <v>2.23</v>
      </c>
    </row>
    <row r="128" spans="1:15" x14ac:dyDescent="0.25">
      <c r="A128" s="5">
        <v>44954</v>
      </c>
      <c r="B128" s="4" t="s">
        <v>289</v>
      </c>
      <c r="C128" s="4">
        <v>6.11</v>
      </c>
      <c r="D128" s="4">
        <v>4.33</v>
      </c>
      <c r="E128" s="4">
        <v>1.58</v>
      </c>
      <c r="F128" s="4">
        <v>4.07</v>
      </c>
      <c r="G128" s="4">
        <v>1.83</v>
      </c>
      <c r="H128" s="4">
        <v>2.08</v>
      </c>
      <c r="I128" s="4">
        <v>1.61</v>
      </c>
      <c r="J128" s="16" t="s">
        <v>18</v>
      </c>
      <c r="K128" s="4">
        <v>1.39</v>
      </c>
      <c r="L128" s="4" t="s">
        <v>72</v>
      </c>
      <c r="M128" s="4">
        <v>34</v>
      </c>
      <c r="N128" s="4" t="s">
        <v>290</v>
      </c>
      <c r="O128" s="4">
        <v>2.17</v>
      </c>
    </row>
    <row r="129" spans="1:15" x14ac:dyDescent="0.25">
      <c r="A129" s="5">
        <v>44954</v>
      </c>
      <c r="B129" s="4" t="s">
        <v>291</v>
      </c>
      <c r="C129" s="4">
        <v>4.67</v>
      </c>
      <c r="D129" s="4">
        <v>3.36</v>
      </c>
      <c r="E129" s="4">
        <v>1.91</v>
      </c>
      <c r="F129" s="4">
        <v>3.12</v>
      </c>
      <c r="G129" s="4">
        <v>2.16</v>
      </c>
      <c r="H129" s="4">
        <v>1.74</v>
      </c>
      <c r="I129" s="4">
        <v>1.9</v>
      </c>
      <c r="J129" s="16" t="s">
        <v>18</v>
      </c>
      <c r="K129" s="4">
        <v>1.62</v>
      </c>
      <c r="L129" s="4" t="s">
        <v>72</v>
      </c>
      <c r="M129" s="4">
        <v>55</v>
      </c>
      <c r="N129" s="4" t="s">
        <v>189</v>
      </c>
      <c r="O129" s="4">
        <v>2.78</v>
      </c>
    </row>
    <row r="130" spans="1:15" x14ac:dyDescent="0.25">
      <c r="A130" s="5">
        <v>44955</v>
      </c>
      <c r="B130" s="4" t="s">
        <v>292</v>
      </c>
      <c r="C130" s="4">
        <v>606</v>
      </c>
      <c r="D130" s="4">
        <v>606</v>
      </c>
      <c r="E130" s="4">
        <v>606</v>
      </c>
      <c r="F130" s="4">
        <v>606</v>
      </c>
      <c r="G130" s="4">
        <v>606</v>
      </c>
      <c r="H130" s="4">
        <v>606</v>
      </c>
      <c r="I130" s="4">
        <v>606</v>
      </c>
      <c r="J130" s="16" t="s">
        <v>18</v>
      </c>
      <c r="K130" s="4">
        <v>606</v>
      </c>
      <c r="L130" s="4">
        <v>606</v>
      </c>
      <c r="M130" s="4">
        <v>39</v>
      </c>
      <c r="N130" s="4" t="s">
        <v>168</v>
      </c>
      <c r="O130" s="4">
        <v>0</v>
      </c>
    </row>
    <row r="131" spans="1:15" x14ac:dyDescent="0.25">
      <c r="A131" s="5">
        <v>44955</v>
      </c>
      <c r="B131" s="4" t="s">
        <v>293</v>
      </c>
      <c r="C131" s="4">
        <v>606</v>
      </c>
      <c r="D131" s="4">
        <v>606</v>
      </c>
      <c r="E131" s="4">
        <v>606</v>
      </c>
      <c r="F131" s="4">
        <v>606</v>
      </c>
      <c r="G131" s="4">
        <v>606</v>
      </c>
      <c r="H131" s="4">
        <v>606</v>
      </c>
      <c r="I131" s="4">
        <v>606</v>
      </c>
      <c r="J131" s="16" t="s">
        <v>18</v>
      </c>
      <c r="K131" s="4">
        <v>606</v>
      </c>
      <c r="L131" s="4">
        <v>606</v>
      </c>
      <c r="M131" s="4">
        <v>23</v>
      </c>
      <c r="N131" s="4" t="s">
        <v>210</v>
      </c>
      <c r="O131" s="4">
        <v>0</v>
      </c>
    </row>
    <row r="132" spans="1:15" x14ac:dyDescent="0.25">
      <c r="A132" s="5">
        <v>44955</v>
      </c>
      <c r="B132" s="4" t="s">
        <v>294</v>
      </c>
      <c r="C132" s="4">
        <v>606</v>
      </c>
      <c r="D132" s="4">
        <v>606</v>
      </c>
      <c r="E132" s="4">
        <v>606</v>
      </c>
      <c r="F132" s="4">
        <v>606</v>
      </c>
      <c r="G132" s="4">
        <v>606</v>
      </c>
      <c r="H132" s="4">
        <v>606</v>
      </c>
      <c r="I132" s="4">
        <v>606</v>
      </c>
      <c r="J132" s="16" t="s">
        <v>18</v>
      </c>
      <c r="K132" s="4">
        <v>606</v>
      </c>
      <c r="L132" s="4">
        <v>606</v>
      </c>
      <c r="M132" s="4">
        <v>39</v>
      </c>
      <c r="N132" s="4" t="s">
        <v>219</v>
      </c>
      <c r="O132" s="4">
        <v>0</v>
      </c>
    </row>
    <row r="133" spans="1:15" x14ac:dyDescent="0.25">
      <c r="A133" s="5">
        <v>44955</v>
      </c>
      <c r="B133" s="4" t="s">
        <v>295</v>
      </c>
      <c r="C133" s="4">
        <v>606</v>
      </c>
      <c r="D133" s="4">
        <v>606</v>
      </c>
      <c r="E133" s="4">
        <v>606</v>
      </c>
      <c r="F133" s="4">
        <v>606</v>
      </c>
      <c r="G133" s="4">
        <v>606</v>
      </c>
      <c r="H133" s="4">
        <v>606</v>
      </c>
      <c r="I133" s="4">
        <v>606</v>
      </c>
      <c r="J133" s="16" t="s">
        <v>18</v>
      </c>
      <c r="K133" s="4">
        <v>606</v>
      </c>
      <c r="L133" s="4">
        <v>606</v>
      </c>
      <c r="M133" s="4">
        <v>34</v>
      </c>
      <c r="N133" s="3" t="s">
        <v>168</v>
      </c>
      <c r="O133" s="4">
        <v>0</v>
      </c>
    </row>
    <row r="134" spans="1:15" x14ac:dyDescent="0.25">
      <c r="A134" s="5">
        <v>44955</v>
      </c>
      <c r="B134" s="4" t="s">
        <v>296</v>
      </c>
      <c r="C134" s="4">
        <v>606</v>
      </c>
      <c r="D134" s="4">
        <v>606</v>
      </c>
      <c r="E134" s="4">
        <v>606</v>
      </c>
      <c r="F134" s="4">
        <v>606</v>
      </c>
      <c r="G134" s="4">
        <v>606</v>
      </c>
      <c r="H134" s="4">
        <v>606</v>
      </c>
      <c r="I134" s="4">
        <v>606</v>
      </c>
      <c r="J134" s="16" t="s">
        <v>18</v>
      </c>
      <c r="K134" s="4">
        <v>606</v>
      </c>
      <c r="L134" s="4">
        <v>606</v>
      </c>
      <c r="M134" s="4">
        <v>48</v>
      </c>
      <c r="N134" s="4" t="s">
        <v>166</v>
      </c>
      <c r="O134" s="4">
        <v>0</v>
      </c>
    </row>
    <row r="135" spans="1:15" x14ac:dyDescent="0.25">
      <c r="A135" s="5">
        <v>44955</v>
      </c>
      <c r="B135" s="4" t="s">
        <v>297</v>
      </c>
      <c r="C135" s="4">
        <v>606</v>
      </c>
      <c r="D135" s="4">
        <v>606</v>
      </c>
      <c r="E135" s="4">
        <v>606</v>
      </c>
      <c r="F135" s="4">
        <v>606</v>
      </c>
      <c r="G135" s="4">
        <v>606</v>
      </c>
      <c r="H135" s="4">
        <v>606</v>
      </c>
      <c r="I135" s="4">
        <v>606</v>
      </c>
      <c r="J135" s="16" t="s">
        <v>18</v>
      </c>
      <c r="K135" s="4">
        <v>606</v>
      </c>
      <c r="L135" s="4">
        <v>606</v>
      </c>
      <c r="M135" s="4">
        <v>49</v>
      </c>
      <c r="N135" s="4" t="s">
        <v>212</v>
      </c>
      <c r="O135" s="4">
        <v>0</v>
      </c>
    </row>
    <row r="136" spans="1:15" x14ac:dyDescent="0.25">
      <c r="A136" s="5">
        <v>44955</v>
      </c>
      <c r="B136" s="4" t="s">
        <v>298</v>
      </c>
      <c r="C136" s="4">
        <v>606</v>
      </c>
      <c r="D136" s="4">
        <v>606</v>
      </c>
      <c r="E136" s="4">
        <v>606</v>
      </c>
      <c r="F136" s="4">
        <v>606</v>
      </c>
      <c r="G136" s="4">
        <v>606</v>
      </c>
      <c r="H136" s="4">
        <v>606</v>
      </c>
      <c r="I136" s="4">
        <v>606</v>
      </c>
      <c r="J136" s="16" t="s">
        <v>18</v>
      </c>
      <c r="K136" s="4">
        <v>606</v>
      </c>
      <c r="L136" s="4">
        <v>606</v>
      </c>
      <c r="M136" s="4">
        <v>26</v>
      </c>
      <c r="N136" s="4" t="s">
        <v>219</v>
      </c>
      <c r="O136" s="4">
        <v>0</v>
      </c>
    </row>
    <row r="137" spans="1:15" x14ac:dyDescent="0.25">
      <c r="A137" s="5">
        <v>44955</v>
      </c>
      <c r="B137" s="4" t="s">
        <v>299</v>
      </c>
      <c r="C137" s="4">
        <v>606</v>
      </c>
      <c r="D137" s="4">
        <v>606</v>
      </c>
      <c r="E137" s="4">
        <v>606</v>
      </c>
      <c r="F137" s="4">
        <v>606</v>
      </c>
      <c r="G137" s="4">
        <v>606</v>
      </c>
      <c r="H137" s="4">
        <v>606</v>
      </c>
      <c r="I137" s="4">
        <v>606</v>
      </c>
      <c r="J137" s="16" t="s">
        <v>18</v>
      </c>
      <c r="K137" s="4">
        <v>606</v>
      </c>
      <c r="L137" s="4">
        <v>606</v>
      </c>
      <c r="M137" s="4">
        <v>29</v>
      </c>
      <c r="N137" s="4" t="s">
        <v>276</v>
      </c>
      <c r="O137" s="4">
        <v>0</v>
      </c>
    </row>
    <row r="138" spans="1:15" x14ac:dyDescent="0.25">
      <c r="A138" s="5">
        <v>44955</v>
      </c>
      <c r="B138" s="4" t="s">
        <v>300</v>
      </c>
      <c r="C138" s="4">
        <v>606</v>
      </c>
      <c r="D138" s="4">
        <v>606</v>
      </c>
      <c r="E138" s="4">
        <v>606</v>
      </c>
      <c r="F138" s="4">
        <v>606</v>
      </c>
      <c r="G138" s="4">
        <v>606</v>
      </c>
      <c r="H138" s="4">
        <v>606</v>
      </c>
      <c r="I138" s="4">
        <v>606</v>
      </c>
      <c r="J138" s="16" t="s">
        <v>18</v>
      </c>
      <c r="K138" s="4">
        <v>606</v>
      </c>
      <c r="L138" s="4">
        <v>606</v>
      </c>
      <c r="M138" s="4">
        <v>48</v>
      </c>
      <c r="N138" s="4" t="s">
        <v>163</v>
      </c>
      <c r="O138" s="4">
        <v>0</v>
      </c>
    </row>
    <row r="139" spans="1:15" x14ac:dyDescent="0.25">
      <c r="A139" s="5">
        <v>44955</v>
      </c>
      <c r="B139" s="4" t="s">
        <v>301</v>
      </c>
      <c r="C139" s="4">
        <v>606</v>
      </c>
      <c r="D139" s="4">
        <v>606</v>
      </c>
      <c r="E139" s="4">
        <v>606</v>
      </c>
      <c r="F139" s="4">
        <v>606</v>
      </c>
      <c r="G139" s="4">
        <v>606</v>
      </c>
      <c r="H139" s="4">
        <v>606</v>
      </c>
      <c r="I139" s="4">
        <v>606</v>
      </c>
      <c r="J139" s="16" t="s">
        <v>18</v>
      </c>
      <c r="K139" s="4">
        <v>606</v>
      </c>
      <c r="L139" s="4">
        <v>606</v>
      </c>
      <c r="M139" s="4">
        <v>19</v>
      </c>
      <c r="N139" s="38" t="s">
        <v>302</v>
      </c>
      <c r="O139" s="4">
        <v>0</v>
      </c>
    </row>
    <row r="140" spans="1:15" x14ac:dyDescent="0.25">
      <c r="A140" s="5">
        <v>44955</v>
      </c>
      <c r="B140" s="4" t="s">
        <v>303</v>
      </c>
      <c r="C140" s="4">
        <v>606</v>
      </c>
      <c r="D140" s="4">
        <v>606</v>
      </c>
      <c r="E140" s="4">
        <v>606</v>
      </c>
      <c r="F140" s="4">
        <v>606</v>
      </c>
      <c r="G140" s="4">
        <v>606</v>
      </c>
      <c r="H140" s="4">
        <v>606</v>
      </c>
      <c r="I140" s="4">
        <v>606</v>
      </c>
      <c r="J140" s="16" t="s">
        <v>18</v>
      </c>
      <c r="K140" s="4">
        <v>606</v>
      </c>
      <c r="L140" s="4">
        <v>606</v>
      </c>
      <c r="M140" s="4">
        <v>47</v>
      </c>
      <c r="N140" s="4" t="s">
        <v>219</v>
      </c>
      <c r="O140" s="4">
        <v>0</v>
      </c>
    </row>
    <row r="141" spans="1:15" x14ac:dyDescent="0.25">
      <c r="A141" s="5">
        <v>44955</v>
      </c>
      <c r="B141" s="4" t="s">
        <v>304</v>
      </c>
      <c r="C141" s="4">
        <v>606</v>
      </c>
      <c r="D141" s="4">
        <v>606</v>
      </c>
      <c r="E141" s="4">
        <v>606</v>
      </c>
      <c r="F141" s="4">
        <v>606</v>
      </c>
      <c r="G141" s="4">
        <v>606</v>
      </c>
      <c r="H141" s="4">
        <v>606</v>
      </c>
      <c r="I141" s="4">
        <v>606</v>
      </c>
      <c r="J141" s="16" t="s">
        <v>18</v>
      </c>
      <c r="K141" s="4">
        <v>606</v>
      </c>
      <c r="L141" s="4">
        <v>606</v>
      </c>
      <c r="M141" s="4">
        <v>28</v>
      </c>
      <c r="N141" s="4" t="s">
        <v>219</v>
      </c>
      <c r="O141" s="4">
        <v>0</v>
      </c>
    </row>
    <row r="142" spans="1:15" x14ac:dyDescent="0.25">
      <c r="A142" s="5">
        <v>44955</v>
      </c>
      <c r="B142" s="4" t="s">
        <v>305</v>
      </c>
      <c r="C142" s="4">
        <v>3.16</v>
      </c>
      <c r="D142" s="4">
        <v>3.29</v>
      </c>
      <c r="E142" s="4">
        <v>2.4900000000000002</v>
      </c>
      <c r="F142" s="4">
        <v>3.21</v>
      </c>
      <c r="G142" s="4">
        <v>2.17</v>
      </c>
      <c r="H142" s="4">
        <v>1.76</v>
      </c>
      <c r="I142" s="4">
        <v>1.9</v>
      </c>
      <c r="J142" s="16" t="s">
        <v>18</v>
      </c>
      <c r="K142" s="4">
        <v>1.62</v>
      </c>
      <c r="L142" s="4" t="s">
        <v>71</v>
      </c>
      <c r="M142" s="4">
        <v>40</v>
      </c>
      <c r="N142" s="4" t="s">
        <v>290</v>
      </c>
      <c r="O142" s="4">
        <v>2.44</v>
      </c>
    </row>
    <row r="143" spans="1:15" x14ac:dyDescent="0.25">
      <c r="A143" s="5">
        <v>44955</v>
      </c>
      <c r="B143" s="4" t="s">
        <v>306</v>
      </c>
      <c r="C143" s="4">
        <v>606</v>
      </c>
      <c r="D143" s="4">
        <v>606</v>
      </c>
      <c r="E143" s="4">
        <v>606</v>
      </c>
      <c r="F143" s="4">
        <v>606</v>
      </c>
      <c r="G143" s="4">
        <v>606</v>
      </c>
      <c r="H143" s="4">
        <v>606</v>
      </c>
      <c r="I143" s="4">
        <v>606</v>
      </c>
      <c r="J143" s="16" t="s">
        <v>18</v>
      </c>
      <c r="K143" s="4">
        <v>606</v>
      </c>
      <c r="L143" s="4">
        <v>606</v>
      </c>
      <c r="M143" s="4">
        <v>15</v>
      </c>
      <c r="N143" s="4" t="s">
        <v>163</v>
      </c>
      <c r="O143" s="4">
        <v>0</v>
      </c>
    </row>
    <row r="144" spans="1:15" x14ac:dyDescent="0.25">
      <c r="A144" s="5">
        <v>44955</v>
      </c>
      <c r="B144" s="4" t="s">
        <v>307</v>
      </c>
      <c r="C144" s="4">
        <v>606</v>
      </c>
      <c r="D144" s="4">
        <v>606</v>
      </c>
      <c r="E144" s="4">
        <v>606</v>
      </c>
      <c r="F144" s="4">
        <v>606</v>
      </c>
      <c r="G144" s="4">
        <v>606</v>
      </c>
      <c r="H144" s="4">
        <v>606</v>
      </c>
      <c r="I144" s="4">
        <v>606</v>
      </c>
      <c r="J144" s="16" t="s">
        <v>18</v>
      </c>
      <c r="K144" s="4">
        <v>606</v>
      </c>
      <c r="L144" s="4">
        <v>606</v>
      </c>
      <c r="M144" s="4">
        <v>17</v>
      </c>
      <c r="N144" s="4" t="s">
        <v>174</v>
      </c>
      <c r="O144" s="4">
        <v>0</v>
      </c>
    </row>
    <row r="145" spans="1:15" x14ac:dyDescent="0.25">
      <c r="A145" s="5">
        <v>44955</v>
      </c>
      <c r="B145" s="4" t="s">
        <v>308</v>
      </c>
      <c r="C145" s="4">
        <v>606</v>
      </c>
      <c r="D145" s="4">
        <v>606</v>
      </c>
      <c r="E145" s="4">
        <v>606</v>
      </c>
      <c r="F145" s="4">
        <v>606</v>
      </c>
      <c r="G145" s="4">
        <v>606</v>
      </c>
      <c r="H145" s="4">
        <v>606</v>
      </c>
      <c r="I145" s="4">
        <v>606</v>
      </c>
      <c r="J145" s="16" t="s">
        <v>18</v>
      </c>
      <c r="K145" s="4">
        <v>606</v>
      </c>
      <c r="L145" s="4">
        <v>606</v>
      </c>
      <c r="M145" s="4">
        <v>33</v>
      </c>
      <c r="N145" s="4" t="s">
        <v>161</v>
      </c>
      <c r="O145" s="4">
        <v>0</v>
      </c>
    </row>
    <row r="146" spans="1:15" x14ac:dyDescent="0.25">
      <c r="A146" s="5">
        <v>44955</v>
      </c>
      <c r="B146" s="4" t="s">
        <v>309</v>
      </c>
      <c r="C146" s="4">
        <v>606</v>
      </c>
      <c r="D146" s="4">
        <v>606</v>
      </c>
      <c r="E146" s="4">
        <v>606</v>
      </c>
      <c r="F146" s="4">
        <v>606</v>
      </c>
      <c r="G146" s="4">
        <v>606</v>
      </c>
      <c r="H146" s="4">
        <v>606</v>
      </c>
      <c r="I146" s="4">
        <v>606</v>
      </c>
      <c r="J146" s="16" t="s">
        <v>18</v>
      </c>
      <c r="K146" s="4">
        <v>606</v>
      </c>
      <c r="L146" s="4">
        <v>606</v>
      </c>
      <c r="M146" s="4">
        <v>38</v>
      </c>
      <c r="N146" s="4" t="s">
        <v>161</v>
      </c>
      <c r="O146" s="4">
        <v>0</v>
      </c>
    </row>
    <row r="147" spans="1:15" x14ac:dyDescent="0.25">
      <c r="A147" s="5">
        <v>44956</v>
      </c>
      <c r="B147" s="4" t="s">
        <v>310</v>
      </c>
      <c r="C147" s="4">
        <v>606</v>
      </c>
      <c r="D147" s="4">
        <v>606</v>
      </c>
      <c r="E147" s="4">
        <v>606</v>
      </c>
      <c r="F147" s="4">
        <v>606</v>
      </c>
      <c r="G147" s="4">
        <v>606</v>
      </c>
      <c r="H147" s="4">
        <v>606</v>
      </c>
      <c r="I147" s="4">
        <v>606</v>
      </c>
      <c r="J147" s="16" t="s">
        <v>18</v>
      </c>
      <c r="K147" s="4">
        <v>606</v>
      </c>
      <c r="L147" s="4">
        <v>606</v>
      </c>
      <c r="M147" s="4">
        <v>73</v>
      </c>
      <c r="N147" s="4" t="s">
        <v>159</v>
      </c>
      <c r="O147" s="4">
        <v>0</v>
      </c>
    </row>
    <row r="148" spans="1:15" x14ac:dyDescent="0.25">
      <c r="A148" s="5">
        <v>44956</v>
      </c>
      <c r="B148" s="4" t="s">
        <v>311</v>
      </c>
      <c r="C148" s="4">
        <v>1.81</v>
      </c>
      <c r="D148" s="4">
        <v>3.71</v>
      </c>
      <c r="E148" s="4">
        <v>4.92</v>
      </c>
      <c r="F148" s="4">
        <v>3.63</v>
      </c>
      <c r="G148" s="4">
        <v>2.0099999999999998</v>
      </c>
      <c r="H148" s="4">
        <v>1.89</v>
      </c>
      <c r="I148" s="4">
        <v>1.75</v>
      </c>
      <c r="J148" s="16" t="s">
        <v>18</v>
      </c>
      <c r="K148" s="4">
        <v>1.5</v>
      </c>
      <c r="L148" s="4" t="s">
        <v>79</v>
      </c>
      <c r="M148" s="4">
        <v>40</v>
      </c>
      <c r="N148" s="4" t="s">
        <v>155</v>
      </c>
      <c r="O148" s="4">
        <v>2.4700000000000002</v>
      </c>
    </row>
    <row r="149" spans="1:15" x14ac:dyDescent="0.25">
      <c r="A149" s="5">
        <v>44957</v>
      </c>
      <c r="B149" s="4" t="s">
        <v>312</v>
      </c>
      <c r="C149" s="4">
        <v>3.74</v>
      </c>
      <c r="D149" s="4">
        <v>3.1</v>
      </c>
      <c r="E149" s="4">
        <v>2.25</v>
      </c>
      <c r="F149" s="4">
        <v>2.65</v>
      </c>
      <c r="G149" s="4">
        <v>2.52</v>
      </c>
      <c r="H149" s="4">
        <v>1.56</v>
      </c>
      <c r="I149" s="4">
        <v>2.2000000000000002</v>
      </c>
      <c r="J149" s="16" t="s">
        <v>18</v>
      </c>
      <c r="K149" s="4">
        <v>1.88</v>
      </c>
      <c r="L149" s="4" t="s">
        <v>73</v>
      </c>
      <c r="M149" s="4">
        <v>46</v>
      </c>
      <c r="N149" s="4" t="s">
        <v>180</v>
      </c>
      <c r="O149" s="4">
        <v>2</v>
      </c>
    </row>
    <row r="150" spans="1:15" x14ac:dyDescent="0.25">
      <c r="A150" s="5">
        <v>44957</v>
      </c>
      <c r="B150" s="4" t="s">
        <v>313</v>
      </c>
      <c r="C150" s="4">
        <v>2.5499999999999998</v>
      </c>
      <c r="D150" s="4">
        <v>2.87</v>
      </c>
      <c r="E150" s="4">
        <v>3.35</v>
      </c>
      <c r="F150" s="4">
        <v>2.5499999999999998</v>
      </c>
      <c r="G150" s="4">
        <v>2.66</v>
      </c>
      <c r="H150" s="4">
        <v>1.51</v>
      </c>
      <c r="I150" s="4">
        <v>2.3199999999999998</v>
      </c>
      <c r="J150" s="16" t="s">
        <v>18</v>
      </c>
      <c r="K150" s="4">
        <v>1.98</v>
      </c>
      <c r="L150" s="4" t="s">
        <v>70</v>
      </c>
      <c r="M150" s="4">
        <v>31</v>
      </c>
      <c r="N150" s="4" t="s">
        <v>180</v>
      </c>
      <c r="O150" s="4">
        <v>1.85</v>
      </c>
    </row>
    <row r="151" spans="1:15" x14ac:dyDescent="0.25">
      <c r="A151" s="5">
        <v>44957</v>
      </c>
      <c r="B151" s="4" t="s">
        <v>314</v>
      </c>
      <c r="C151" s="4">
        <v>2.86</v>
      </c>
      <c r="D151" s="4">
        <v>2.83</v>
      </c>
      <c r="E151" s="4">
        <v>3.04</v>
      </c>
      <c r="F151" s="4">
        <v>2.4</v>
      </c>
      <c r="G151" s="4">
        <v>2.85</v>
      </c>
      <c r="H151" s="4">
        <v>1.44</v>
      </c>
      <c r="I151" s="4">
        <v>2.4900000000000002</v>
      </c>
      <c r="J151" s="16" t="s">
        <v>18</v>
      </c>
      <c r="K151" s="4">
        <v>2.12</v>
      </c>
      <c r="L151" s="4" t="s">
        <v>71</v>
      </c>
      <c r="M151" s="4">
        <v>34</v>
      </c>
      <c r="N151" s="4" t="s">
        <v>189</v>
      </c>
      <c r="O151" s="4">
        <v>1.85</v>
      </c>
    </row>
    <row r="152" spans="1:15" x14ac:dyDescent="0.25">
      <c r="A152" s="5">
        <v>44957</v>
      </c>
      <c r="B152" s="4" t="s">
        <v>315</v>
      </c>
      <c r="C152" s="4">
        <v>2.0499999999999998</v>
      </c>
      <c r="D152" s="4">
        <v>3.32</v>
      </c>
      <c r="E152" s="4">
        <v>4.0999999999999996</v>
      </c>
      <c r="F152" s="4">
        <v>3.01</v>
      </c>
      <c r="G152" s="4">
        <v>2.2400000000000002</v>
      </c>
      <c r="H152" s="4">
        <v>1.69</v>
      </c>
      <c r="I152" s="4">
        <v>1.97</v>
      </c>
      <c r="J152" s="16" t="s">
        <v>18</v>
      </c>
      <c r="K152" s="4">
        <v>1.67</v>
      </c>
      <c r="L152" s="4" t="s">
        <v>70</v>
      </c>
      <c r="M152" s="4">
        <v>38</v>
      </c>
      <c r="N152" s="4" t="s">
        <v>180</v>
      </c>
      <c r="O152" s="4">
        <v>2.75</v>
      </c>
    </row>
    <row r="153" spans="1:15" x14ac:dyDescent="0.25">
      <c r="A153" s="5">
        <v>44957</v>
      </c>
      <c r="B153" s="4" t="s">
        <v>316</v>
      </c>
      <c r="C153" s="4">
        <v>3.08</v>
      </c>
      <c r="D153" s="4">
        <v>3.13</v>
      </c>
      <c r="E153" s="4">
        <v>2.57</v>
      </c>
      <c r="F153" s="4">
        <v>3.17</v>
      </c>
      <c r="G153" s="4">
        <v>2.19</v>
      </c>
      <c r="H153" s="4">
        <v>1.72</v>
      </c>
      <c r="I153" s="4">
        <v>1.91</v>
      </c>
      <c r="J153" s="16" t="s">
        <v>18</v>
      </c>
      <c r="K153" s="4">
        <v>1.62</v>
      </c>
      <c r="L153" s="4" t="s">
        <v>321</v>
      </c>
      <c r="M153" s="4">
        <v>47</v>
      </c>
      <c r="N153" s="4" t="s">
        <v>189</v>
      </c>
      <c r="O153" s="4">
        <v>2.25</v>
      </c>
    </row>
    <row r="154" spans="1:15" x14ac:dyDescent="0.25">
      <c r="A154" s="5">
        <v>44957</v>
      </c>
      <c r="B154" s="4" t="s">
        <v>317</v>
      </c>
      <c r="C154" s="4">
        <v>1.83</v>
      </c>
      <c r="D154" s="4">
        <v>3.48</v>
      </c>
      <c r="E154" s="4">
        <v>4.93</v>
      </c>
      <c r="F154" s="4">
        <v>3.01</v>
      </c>
      <c r="G154" s="4">
        <v>2.25</v>
      </c>
      <c r="H154" s="4">
        <v>1.68</v>
      </c>
      <c r="I154" s="4">
        <v>1.97</v>
      </c>
      <c r="J154" s="16" t="s">
        <v>18</v>
      </c>
      <c r="K154" s="4">
        <v>1.68</v>
      </c>
      <c r="L154" s="4" t="s">
        <v>79</v>
      </c>
      <c r="M154" s="4">
        <v>11</v>
      </c>
      <c r="N154" s="4" t="s">
        <v>180</v>
      </c>
      <c r="O154" s="4">
        <v>2.2200000000000002</v>
      </c>
    </row>
    <row r="155" spans="1:15" x14ac:dyDescent="0.25">
      <c r="A155" s="5">
        <v>44957</v>
      </c>
      <c r="B155" s="4" t="s">
        <v>318</v>
      </c>
      <c r="C155" s="4">
        <v>2.84</v>
      </c>
      <c r="D155" s="4">
        <v>3.17</v>
      </c>
      <c r="E155" s="4">
        <v>2.74</v>
      </c>
      <c r="F155" s="4">
        <v>3.19</v>
      </c>
      <c r="G155" s="4">
        <v>2.1800000000000002</v>
      </c>
      <c r="H155" s="4">
        <v>1.72</v>
      </c>
      <c r="I155" s="4">
        <v>1.91</v>
      </c>
      <c r="J155" s="16" t="s">
        <v>18</v>
      </c>
      <c r="K155" s="4">
        <v>1.61</v>
      </c>
      <c r="L155" s="4" t="s">
        <v>73</v>
      </c>
      <c r="M155" s="4">
        <v>42</v>
      </c>
      <c r="N155" s="4" t="s">
        <v>180</v>
      </c>
      <c r="O155" s="4">
        <v>2.2999999999999998</v>
      </c>
    </row>
  </sheetData>
  <conditionalFormatting sqref="K1:K3">
    <cfRule type="cellIs" dxfId="59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opLeftCell="A19" workbookViewId="0">
      <selection activeCell="E53" sqref="E53"/>
    </sheetView>
  </sheetViews>
  <sheetFormatPr defaultRowHeight="15" x14ac:dyDescent="0.25"/>
  <cols>
    <col min="1" max="1" width="10.7109375" bestFit="1" customWidth="1"/>
    <col min="2" max="2" width="34.85546875" bestFit="1" customWidth="1"/>
    <col min="4" max="4" width="23.28515625" bestFit="1" customWidth="1"/>
    <col min="5" max="5" width="9.140625" style="46"/>
    <col min="6" max="6" width="10.28515625" bestFit="1" customWidth="1"/>
    <col min="7" max="7" width="11" bestFit="1" customWidth="1"/>
    <col min="10" max="10" width="24.140625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4"/>
    </row>
    <row r="2" spans="1:11" x14ac:dyDescent="0.25">
      <c r="A2" s="9">
        <v>45047</v>
      </c>
      <c r="B2" t="s">
        <v>726</v>
      </c>
      <c r="C2" s="52">
        <v>2</v>
      </c>
      <c r="D2" s="71" t="s">
        <v>18</v>
      </c>
      <c r="E2" s="54" t="s">
        <v>85</v>
      </c>
      <c r="F2" s="33">
        <v>0</v>
      </c>
      <c r="G2" s="33">
        <v>0</v>
      </c>
      <c r="H2" s="33"/>
      <c r="I2" s="4" t="s">
        <v>72</v>
      </c>
      <c r="J2" s="4" t="s">
        <v>234</v>
      </c>
      <c r="K2" s="4"/>
    </row>
    <row r="3" spans="1:11" x14ac:dyDescent="0.25">
      <c r="A3" s="9">
        <v>45047</v>
      </c>
      <c r="B3" t="s">
        <v>727</v>
      </c>
      <c r="C3" s="71">
        <v>1.52</v>
      </c>
      <c r="D3" s="71" t="s">
        <v>18</v>
      </c>
      <c r="E3" s="54" t="s">
        <v>467</v>
      </c>
      <c r="F3" s="33">
        <v>0</v>
      </c>
      <c r="G3" s="33">
        <v>0</v>
      </c>
      <c r="H3" s="33"/>
      <c r="I3" s="4" t="s">
        <v>74</v>
      </c>
      <c r="J3" s="4" t="s">
        <v>234</v>
      </c>
      <c r="K3" s="4"/>
    </row>
    <row r="4" spans="1:11" x14ac:dyDescent="0.25">
      <c r="A4" s="9">
        <v>45049</v>
      </c>
      <c r="B4" t="s">
        <v>729</v>
      </c>
      <c r="C4" s="71">
        <v>1.9</v>
      </c>
      <c r="D4" s="71" t="s">
        <v>18</v>
      </c>
      <c r="E4" s="53" t="s">
        <v>85</v>
      </c>
      <c r="F4" s="33">
        <f>C4*D$47</f>
        <v>1026</v>
      </c>
      <c r="G4" s="33">
        <f t="shared" ref="G4:G26" si="0">F4-D$47</f>
        <v>486</v>
      </c>
      <c r="H4" s="33"/>
      <c r="I4" s="71" t="s">
        <v>71</v>
      </c>
      <c r="J4" s="4" t="s">
        <v>234</v>
      </c>
      <c r="K4" s="4"/>
    </row>
    <row r="5" spans="1:11" x14ac:dyDescent="0.25">
      <c r="A5" s="9">
        <v>45052</v>
      </c>
      <c r="B5" t="s">
        <v>733</v>
      </c>
      <c r="C5" s="72">
        <v>2.3199999999999998</v>
      </c>
      <c r="D5" s="71" t="s">
        <v>18</v>
      </c>
      <c r="E5" s="53" t="s">
        <v>468</v>
      </c>
      <c r="F5" s="33">
        <f>C5*D$47</f>
        <v>1252.8</v>
      </c>
      <c r="G5" s="33">
        <f t="shared" si="0"/>
        <v>712.8</v>
      </c>
      <c r="H5" s="33"/>
      <c r="I5" s="4" t="s">
        <v>127</v>
      </c>
      <c r="J5" s="4" t="s">
        <v>134</v>
      </c>
      <c r="K5" s="4"/>
    </row>
    <row r="6" spans="1:11" x14ac:dyDescent="0.25">
      <c r="A6" s="9">
        <v>45052</v>
      </c>
      <c r="B6" t="s">
        <v>734</v>
      </c>
      <c r="C6" s="38">
        <v>1.74</v>
      </c>
      <c r="D6" s="71" t="s">
        <v>18</v>
      </c>
      <c r="E6" s="53" t="s">
        <v>468</v>
      </c>
      <c r="F6" s="33">
        <f>C6*D$47</f>
        <v>939.6</v>
      </c>
      <c r="G6" s="33">
        <f t="shared" si="0"/>
        <v>399.6</v>
      </c>
      <c r="H6" s="33"/>
      <c r="I6" s="4" t="s">
        <v>76</v>
      </c>
      <c r="J6" s="4" t="s">
        <v>225</v>
      </c>
      <c r="K6" s="4"/>
    </row>
    <row r="7" spans="1:11" x14ac:dyDescent="0.25">
      <c r="A7" s="9">
        <v>45052</v>
      </c>
      <c r="B7" t="s">
        <v>736</v>
      </c>
      <c r="C7" s="71">
        <v>1.78</v>
      </c>
      <c r="D7" s="71" t="s">
        <v>18</v>
      </c>
      <c r="E7" s="50" t="s">
        <v>468</v>
      </c>
      <c r="F7" s="33">
        <v>0</v>
      </c>
      <c r="G7" s="33">
        <f t="shared" si="0"/>
        <v>-540</v>
      </c>
      <c r="H7" s="33"/>
      <c r="I7" s="71" t="s">
        <v>71</v>
      </c>
      <c r="J7" s="4" t="s">
        <v>290</v>
      </c>
      <c r="K7" s="4"/>
    </row>
    <row r="8" spans="1:11" x14ac:dyDescent="0.25">
      <c r="A8" s="9">
        <v>45053</v>
      </c>
      <c r="B8" t="s">
        <v>740</v>
      </c>
      <c r="C8" s="38">
        <v>1.79</v>
      </c>
      <c r="D8" s="71" t="s">
        <v>18</v>
      </c>
      <c r="E8" s="53" t="s">
        <v>468</v>
      </c>
      <c r="F8" s="33">
        <f>C8*D$47</f>
        <v>966.6</v>
      </c>
      <c r="G8" s="33">
        <f t="shared" si="0"/>
        <v>426.6</v>
      </c>
      <c r="H8" s="33"/>
      <c r="I8" s="4" t="s">
        <v>77</v>
      </c>
      <c r="J8" s="4" t="s">
        <v>143</v>
      </c>
      <c r="K8" s="4"/>
    </row>
    <row r="9" spans="1:11" x14ac:dyDescent="0.25">
      <c r="A9" s="9">
        <v>45053</v>
      </c>
      <c r="B9" t="s">
        <v>741</v>
      </c>
      <c r="C9" s="38">
        <v>1.84</v>
      </c>
      <c r="D9" s="71" t="s">
        <v>18</v>
      </c>
      <c r="E9" s="50" t="s">
        <v>468</v>
      </c>
      <c r="F9" s="33">
        <v>0</v>
      </c>
      <c r="G9" s="33">
        <f t="shared" si="0"/>
        <v>-540</v>
      </c>
      <c r="H9" s="33"/>
      <c r="I9" s="4" t="s">
        <v>80</v>
      </c>
      <c r="J9" s="4" t="s">
        <v>143</v>
      </c>
      <c r="K9" s="4"/>
    </row>
    <row r="10" spans="1:11" x14ac:dyDescent="0.25">
      <c r="A10" s="9">
        <v>45053</v>
      </c>
      <c r="B10" t="s">
        <v>742</v>
      </c>
      <c r="C10" s="38">
        <v>1.6</v>
      </c>
      <c r="D10" s="71" t="s">
        <v>18</v>
      </c>
      <c r="E10" s="53" t="s">
        <v>468</v>
      </c>
      <c r="F10" s="33">
        <f>C10*D$47</f>
        <v>864</v>
      </c>
      <c r="G10" s="33">
        <f t="shared" si="0"/>
        <v>324</v>
      </c>
      <c r="H10" s="33"/>
      <c r="I10" s="4" t="s">
        <v>461</v>
      </c>
      <c r="J10" s="4" t="s">
        <v>143</v>
      </c>
      <c r="K10" s="4"/>
    </row>
    <row r="11" spans="1:11" x14ac:dyDescent="0.25">
      <c r="A11" s="9">
        <v>45053</v>
      </c>
      <c r="B11" s="49" t="s">
        <v>744</v>
      </c>
      <c r="C11" s="71">
        <v>1.43</v>
      </c>
      <c r="D11" s="71" t="s">
        <v>18</v>
      </c>
      <c r="E11" s="50" t="s">
        <v>466</v>
      </c>
      <c r="F11" s="33">
        <v>0</v>
      </c>
      <c r="G11" s="33">
        <f t="shared" si="0"/>
        <v>-540</v>
      </c>
      <c r="H11" s="33"/>
      <c r="I11" s="71" t="s">
        <v>71</v>
      </c>
      <c r="J11" s="4" t="s">
        <v>143</v>
      </c>
      <c r="K11" s="4"/>
    </row>
    <row r="12" spans="1:11" x14ac:dyDescent="0.25">
      <c r="A12" s="9">
        <v>45054</v>
      </c>
      <c r="B12" t="s">
        <v>745</v>
      </c>
      <c r="C12" s="71">
        <v>1.52</v>
      </c>
      <c r="D12" s="71" t="s">
        <v>18</v>
      </c>
      <c r="E12" s="53" t="s">
        <v>468</v>
      </c>
      <c r="F12" s="33">
        <f>C12*D$47</f>
        <v>820.8</v>
      </c>
      <c r="G12" s="33">
        <f t="shared" si="0"/>
        <v>280.79999999999995</v>
      </c>
      <c r="H12" s="33"/>
      <c r="I12" s="71" t="s">
        <v>75</v>
      </c>
      <c r="J12" s="4" t="s">
        <v>138</v>
      </c>
      <c r="K12" s="4"/>
    </row>
    <row r="13" spans="1:11" x14ac:dyDescent="0.25">
      <c r="A13" s="9">
        <v>45054</v>
      </c>
      <c r="B13" t="s">
        <v>746</v>
      </c>
      <c r="C13" s="38">
        <v>1.51</v>
      </c>
      <c r="D13" s="71" t="s">
        <v>18</v>
      </c>
      <c r="E13" s="50" t="s">
        <v>468</v>
      </c>
      <c r="F13" s="33">
        <v>0</v>
      </c>
      <c r="G13" s="33">
        <f t="shared" si="0"/>
        <v>-540</v>
      </c>
      <c r="H13" s="33"/>
      <c r="I13" s="4" t="s">
        <v>79</v>
      </c>
      <c r="J13" s="4" t="s">
        <v>138</v>
      </c>
      <c r="K13" s="4"/>
    </row>
    <row r="14" spans="1:11" x14ac:dyDescent="0.25">
      <c r="A14" s="9">
        <v>45054</v>
      </c>
      <c r="B14" t="s">
        <v>747</v>
      </c>
      <c r="C14" s="38">
        <v>1.92</v>
      </c>
      <c r="D14" s="71" t="s">
        <v>18</v>
      </c>
      <c r="E14" s="50" t="s">
        <v>468</v>
      </c>
      <c r="F14" s="33">
        <v>0</v>
      </c>
      <c r="G14" s="33">
        <f t="shared" si="0"/>
        <v>-540</v>
      </c>
      <c r="H14" s="33"/>
      <c r="I14" s="4" t="s">
        <v>74</v>
      </c>
      <c r="J14" s="4" t="s">
        <v>138</v>
      </c>
      <c r="K14" s="4"/>
    </row>
    <row r="15" spans="1:11" x14ac:dyDescent="0.25">
      <c r="A15" s="9">
        <v>45054</v>
      </c>
      <c r="B15" t="s">
        <v>749</v>
      </c>
      <c r="C15" s="4">
        <v>1.48</v>
      </c>
      <c r="D15" s="71" t="s">
        <v>18</v>
      </c>
      <c r="E15" s="53" t="s">
        <v>468</v>
      </c>
      <c r="F15" s="33">
        <f>C15*D$47</f>
        <v>799.2</v>
      </c>
      <c r="G15" s="33">
        <f t="shared" si="0"/>
        <v>259.20000000000005</v>
      </c>
      <c r="H15" s="33"/>
      <c r="I15" s="4" t="s">
        <v>76</v>
      </c>
      <c r="J15" s="4" t="s">
        <v>136</v>
      </c>
      <c r="K15" s="4"/>
    </row>
    <row r="16" spans="1:11" x14ac:dyDescent="0.25">
      <c r="A16" s="9">
        <v>45054</v>
      </c>
      <c r="B16" t="s">
        <v>750</v>
      </c>
      <c r="C16" s="4">
        <v>1.84</v>
      </c>
      <c r="D16" s="71" t="s">
        <v>18</v>
      </c>
      <c r="E16" s="50" t="s">
        <v>468</v>
      </c>
      <c r="F16" s="33">
        <v>0</v>
      </c>
      <c r="G16" s="33">
        <f t="shared" si="0"/>
        <v>-540</v>
      </c>
      <c r="H16" s="33"/>
      <c r="I16" s="4" t="s">
        <v>79</v>
      </c>
      <c r="J16" s="4" t="s">
        <v>136</v>
      </c>
      <c r="K16" s="4"/>
    </row>
    <row r="17" spans="1:11" x14ac:dyDescent="0.25">
      <c r="A17" s="9">
        <v>45054</v>
      </c>
      <c r="B17" t="s">
        <v>751</v>
      </c>
      <c r="C17" s="38">
        <v>1.92</v>
      </c>
      <c r="D17" s="71" t="s">
        <v>18</v>
      </c>
      <c r="E17" s="50" t="s">
        <v>468</v>
      </c>
      <c r="F17" s="33">
        <v>0</v>
      </c>
      <c r="G17" s="33">
        <f t="shared" si="0"/>
        <v>-540</v>
      </c>
      <c r="H17" s="33"/>
      <c r="I17" s="4" t="s">
        <v>80</v>
      </c>
      <c r="J17" s="4" t="s">
        <v>138</v>
      </c>
      <c r="K17" s="4"/>
    </row>
    <row r="18" spans="1:11" x14ac:dyDescent="0.25">
      <c r="A18" s="9">
        <v>45058</v>
      </c>
      <c r="B18" t="s">
        <v>752</v>
      </c>
      <c r="C18" s="71">
        <v>1.9</v>
      </c>
      <c r="D18" s="71" t="s">
        <v>18</v>
      </c>
      <c r="E18" s="53" t="s">
        <v>85</v>
      </c>
      <c r="F18" s="33">
        <f>C18*D$47</f>
        <v>1026</v>
      </c>
      <c r="G18" s="33">
        <f t="shared" si="0"/>
        <v>486</v>
      </c>
      <c r="H18" s="33"/>
      <c r="I18" s="71" t="s">
        <v>71</v>
      </c>
      <c r="J18" s="4" t="s">
        <v>234</v>
      </c>
      <c r="K18" s="4"/>
    </row>
    <row r="19" spans="1:11" x14ac:dyDescent="0.25">
      <c r="A19" s="9">
        <v>45059</v>
      </c>
      <c r="B19" t="s">
        <v>758</v>
      </c>
      <c r="C19" s="71">
        <v>1.47</v>
      </c>
      <c r="D19" s="71" t="s">
        <v>18</v>
      </c>
      <c r="E19" s="50" t="s">
        <v>467</v>
      </c>
      <c r="F19" s="33">
        <v>0</v>
      </c>
      <c r="G19" s="33">
        <f t="shared" si="0"/>
        <v>-540</v>
      </c>
      <c r="H19" s="33"/>
      <c r="I19" s="71" t="s">
        <v>79</v>
      </c>
      <c r="J19" s="4" t="s">
        <v>225</v>
      </c>
      <c r="K19" s="4"/>
    </row>
    <row r="20" spans="1:11" x14ac:dyDescent="0.25">
      <c r="A20" s="9">
        <v>45060</v>
      </c>
      <c r="B20" t="s">
        <v>759</v>
      </c>
      <c r="C20" s="71">
        <v>2.0499999999999998</v>
      </c>
      <c r="D20" s="71" t="s">
        <v>18</v>
      </c>
      <c r="E20" s="50" t="s">
        <v>468</v>
      </c>
      <c r="F20" s="33">
        <v>0</v>
      </c>
      <c r="G20" s="33">
        <f t="shared" si="0"/>
        <v>-540</v>
      </c>
      <c r="H20" s="33"/>
      <c r="I20" s="71" t="s">
        <v>79</v>
      </c>
      <c r="J20" s="4" t="s">
        <v>131</v>
      </c>
      <c r="K20" s="4"/>
    </row>
    <row r="21" spans="1:11" x14ac:dyDescent="0.25">
      <c r="A21" s="9">
        <v>45062</v>
      </c>
      <c r="B21" t="s">
        <v>762</v>
      </c>
      <c r="C21" s="71">
        <v>1.71</v>
      </c>
      <c r="D21" s="71" t="s">
        <v>18</v>
      </c>
      <c r="E21" s="53" t="s">
        <v>804</v>
      </c>
      <c r="F21" s="33">
        <f>C21*D$47</f>
        <v>923.4</v>
      </c>
      <c r="G21" s="33">
        <f t="shared" si="0"/>
        <v>383.4</v>
      </c>
      <c r="H21" s="33"/>
      <c r="I21" s="71" t="s">
        <v>324</v>
      </c>
      <c r="J21" s="4" t="s">
        <v>131</v>
      </c>
      <c r="K21" s="4"/>
    </row>
    <row r="22" spans="1:11" x14ac:dyDescent="0.25">
      <c r="A22" s="9">
        <v>45065</v>
      </c>
      <c r="B22" t="s">
        <v>764</v>
      </c>
      <c r="C22" s="71">
        <v>1.48</v>
      </c>
      <c r="D22" s="71" t="s">
        <v>18</v>
      </c>
      <c r="E22" s="50" t="s">
        <v>467</v>
      </c>
      <c r="F22" s="33">
        <v>0</v>
      </c>
      <c r="G22" s="33">
        <f t="shared" si="0"/>
        <v>-540</v>
      </c>
      <c r="H22" s="33"/>
      <c r="I22" s="4" t="s">
        <v>80</v>
      </c>
      <c r="J22" s="4" t="s">
        <v>225</v>
      </c>
      <c r="K22" s="4"/>
    </row>
    <row r="23" spans="1:11" x14ac:dyDescent="0.25">
      <c r="A23" s="9">
        <v>45065</v>
      </c>
      <c r="B23" t="s">
        <v>766</v>
      </c>
      <c r="C23" s="71">
        <v>1.63</v>
      </c>
      <c r="D23" s="71" t="s">
        <v>18</v>
      </c>
      <c r="E23" s="53" t="s">
        <v>468</v>
      </c>
      <c r="F23" s="33">
        <f>C23*D$47</f>
        <v>880.19999999999993</v>
      </c>
      <c r="G23" s="33">
        <f t="shared" si="0"/>
        <v>340.19999999999993</v>
      </c>
      <c r="H23" s="33"/>
      <c r="I23" s="4" t="s">
        <v>70</v>
      </c>
      <c r="J23" s="4" t="s">
        <v>225</v>
      </c>
      <c r="K23" s="4"/>
    </row>
    <row r="24" spans="1:11" x14ac:dyDescent="0.25">
      <c r="A24" s="9">
        <v>45065</v>
      </c>
      <c r="B24" t="s">
        <v>767</v>
      </c>
      <c r="C24" s="71">
        <v>1.78</v>
      </c>
      <c r="D24" s="71" t="s">
        <v>18</v>
      </c>
      <c r="E24" s="53" t="s">
        <v>468</v>
      </c>
      <c r="F24" s="33">
        <f>C24*D$47</f>
        <v>961.2</v>
      </c>
      <c r="G24" s="33">
        <f t="shared" si="0"/>
        <v>421.20000000000005</v>
      </c>
      <c r="H24" s="33"/>
      <c r="I24" s="4" t="s">
        <v>77</v>
      </c>
      <c r="J24" s="4" t="s">
        <v>225</v>
      </c>
      <c r="K24" s="4"/>
    </row>
    <row r="25" spans="1:11" x14ac:dyDescent="0.25">
      <c r="A25" s="9">
        <v>45067</v>
      </c>
      <c r="B25" t="s">
        <v>769</v>
      </c>
      <c r="C25" s="4">
        <v>1.89</v>
      </c>
      <c r="D25" s="71" t="s">
        <v>18</v>
      </c>
      <c r="E25" s="53" t="s">
        <v>468</v>
      </c>
      <c r="F25" s="33">
        <f>C25*D$47</f>
        <v>1020.5999999999999</v>
      </c>
      <c r="G25" s="33">
        <f t="shared" si="0"/>
        <v>480.59999999999991</v>
      </c>
      <c r="H25" s="33"/>
      <c r="I25" s="4" t="s">
        <v>321</v>
      </c>
      <c r="J25" s="4" t="s">
        <v>290</v>
      </c>
      <c r="K25" s="4"/>
    </row>
    <row r="26" spans="1:11" x14ac:dyDescent="0.25">
      <c r="A26" s="9">
        <v>45067</v>
      </c>
      <c r="B26" t="s">
        <v>770</v>
      </c>
      <c r="C26" s="4">
        <v>1.58</v>
      </c>
      <c r="D26" s="71" t="s">
        <v>18</v>
      </c>
      <c r="E26" s="50" t="s">
        <v>468</v>
      </c>
      <c r="F26" s="33">
        <v>0</v>
      </c>
      <c r="G26" s="33">
        <f t="shared" si="0"/>
        <v>-540</v>
      </c>
      <c r="H26" s="33"/>
      <c r="I26" s="4" t="s">
        <v>80</v>
      </c>
      <c r="J26" s="4" t="s">
        <v>290</v>
      </c>
      <c r="K26" s="4"/>
    </row>
    <row r="27" spans="1:11" x14ac:dyDescent="0.25">
      <c r="A27" s="9">
        <v>45069</v>
      </c>
      <c r="B27" t="s">
        <v>771</v>
      </c>
      <c r="C27" s="71">
        <v>1.51</v>
      </c>
      <c r="D27" s="71" t="s">
        <v>18</v>
      </c>
      <c r="E27" s="54" t="s">
        <v>467</v>
      </c>
      <c r="F27" s="33">
        <f t="shared" ref="F27:F29" si="1">C27*D$47</f>
        <v>815.4</v>
      </c>
      <c r="G27" s="33">
        <v>0</v>
      </c>
      <c r="H27" s="33"/>
      <c r="I27" s="71" t="s">
        <v>72</v>
      </c>
      <c r="J27" s="4" t="s">
        <v>234</v>
      </c>
      <c r="K27" s="4"/>
    </row>
    <row r="28" spans="1:11" x14ac:dyDescent="0.25">
      <c r="A28" s="9">
        <v>45074</v>
      </c>
      <c r="B28" t="s">
        <v>773</v>
      </c>
      <c r="C28" s="71">
        <v>1.8</v>
      </c>
      <c r="D28" s="71" t="s">
        <v>18</v>
      </c>
      <c r="E28" s="50" t="s">
        <v>85</v>
      </c>
      <c r="F28" s="33">
        <v>0</v>
      </c>
      <c r="G28" s="33">
        <f>F28-D$47</f>
        <v>-540</v>
      </c>
      <c r="H28" s="33"/>
      <c r="I28" s="4" t="s">
        <v>76</v>
      </c>
      <c r="J28" s="4" t="s">
        <v>234</v>
      </c>
      <c r="K28" s="4"/>
    </row>
    <row r="29" spans="1:11" x14ac:dyDescent="0.25">
      <c r="A29" s="9">
        <v>45074</v>
      </c>
      <c r="B29" t="s">
        <v>774</v>
      </c>
      <c r="C29" s="71">
        <v>1.9</v>
      </c>
      <c r="D29" s="71" t="s">
        <v>18</v>
      </c>
      <c r="E29" s="53" t="s">
        <v>85</v>
      </c>
      <c r="F29" s="33">
        <f t="shared" si="1"/>
        <v>1026</v>
      </c>
      <c r="G29" s="33">
        <f>F29-D$47</f>
        <v>486</v>
      </c>
      <c r="H29" s="33"/>
      <c r="I29" s="4" t="s">
        <v>71</v>
      </c>
      <c r="J29" s="4" t="s">
        <v>34</v>
      </c>
      <c r="K29" s="4"/>
    </row>
    <row r="30" spans="1:11" x14ac:dyDescent="0.25">
      <c r="A30" s="69"/>
      <c r="B30" s="49"/>
      <c r="C30" s="71"/>
      <c r="D30" s="71"/>
      <c r="E30" s="60"/>
      <c r="F30" s="33"/>
      <c r="G30" s="33"/>
      <c r="H30" s="33"/>
      <c r="I30" s="71"/>
      <c r="J30" s="71"/>
      <c r="K30" s="4"/>
    </row>
    <row r="31" spans="1:11" x14ac:dyDescent="0.25">
      <c r="A31" s="9"/>
      <c r="B31" s="4"/>
      <c r="C31" s="71"/>
      <c r="D31" s="71"/>
      <c r="E31" s="60"/>
      <c r="F31" s="33"/>
      <c r="G31" s="33"/>
      <c r="H31" s="33"/>
      <c r="I31" s="4"/>
      <c r="J31" s="4"/>
      <c r="K31" s="4"/>
    </row>
    <row r="32" spans="1:11" x14ac:dyDescent="0.25">
      <c r="A32" s="9"/>
      <c r="B32" s="4"/>
      <c r="C32" s="71"/>
      <c r="D32" s="71"/>
      <c r="E32" s="60"/>
      <c r="F32" s="33"/>
      <c r="G32" s="33"/>
      <c r="H32" s="33"/>
      <c r="I32" s="4"/>
      <c r="J32" s="4"/>
      <c r="K32" s="4"/>
    </row>
    <row r="33" spans="1:11" x14ac:dyDescent="0.25">
      <c r="A33" s="9"/>
      <c r="B33" s="4"/>
      <c r="C33" s="71"/>
      <c r="D33" s="61" t="s">
        <v>781</v>
      </c>
      <c r="E33" s="60"/>
      <c r="F33" s="33"/>
      <c r="G33" s="33"/>
      <c r="H33" s="33"/>
      <c r="I33" s="4"/>
      <c r="J33" s="4"/>
      <c r="K33" s="4"/>
    </row>
    <row r="34" spans="1:11" x14ac:dyDescent="0.25">
      <c r="A34" s="9"/>
      <c r="B34" s="4"/>
      <c r="C34" s="8"/>
      <c r="D34" s="4"/>
      <c r="E34" s="35"/>
      <c r="F34" s="14"/>
      <c r="G34" s="14"/>
      <c r="H34" s="33"/>
      <c r="I34" s="4"/>
      <c r="J34" s="4"/>
      <c r="K34" s="4"/>
    </row>
    <row r="35" spans="1:11" x14ac:dyDescent="0.25">
      <c r="A35" s="9"/>
      <c r="B35" s="4"/>
      <c r="C35" s="8"/>
      <c r="D35" s="4"/>
      <c r="E35" s="35"/>
      <c r="F35" s="14"/>
      <c r="G35" s="14"/>
      <c r="H35" s="33"/>
      <c r="I35" s="4"/>
      <c r="J35" s="4"/>
      <c r="K35" s="4"/>
    </row>
    <row r="36" spans="1:11" ht="15.75" x14ac:dyDescent="0.25">
      <c r="A36" s="4"/>
      <c r="B36" s="4" t="s">
        <v>86</v>
      </c>
      <c r="C36" s="4"/>
      <c r="D36" s="34">
        <f>COUNT(C2:C30)</f>
        <v>28</v>
      </c>
      <c r="E36" s="16"/>
      <c r="F36" s="19"/>
      <c r="G36" s="71"/>
      <c r="H36" s="71"/>
      <c r="I36" s="71"/>
      <c r="K36" s="4"/>
    </row>
    <row r="37" spans="1:11" x14ac:dyDescent="0.25">
      <c r="A37" s="4"/>
      <c r="B37" s="4" t="s">
        <v>87</v>
      </c>
      <c r="C37" s="4"/>
      <c r="D37" s="15">
        <v>13</v>
      </c>
      <c r="E37" s="45"/>
      <c r="F37" s="21"/>
      <c r="G37" s="22"/>
      <c r="H37" s="22"/>
      <c r="I37" s="20"/>
      <c r="K37" s="4"/>
    </row>
    <row r="38" spans="1:11" x14ac:dyDescent="0.25">
      <c r="A38" s="4"/>
      <c r="B38" s="4" t="s">
        <v>88</v>
      </c>
      <c r="C38" s="4"/>
      <c r="D38" s="18">
        <f>D36-D37</f>
        <v>15</v>
      </c>
      <c r="E38" s="45"/>
      <c r="F38" s="21"/>
      <c r="G38" s="22"/>
      <c r="H38" s="22"/>
      <c r="I38" s="20"/>
      <c r="K38" s="4"/>
    </row>
    <row r="39" spans="1:11" x14ac:dyDescent="0.25">
      <c r="A39" s="4"/>
      <c r="B39" s="4" t="s">
        <v>89</v>
      </c>
      <c r="C39" s="4"/>
      <c r="D39" s="4">
        <f>D38/D36*100</f>
        <v>53.571428571428569</v>
      </c>
      <c r="E39" s="45"/>
      <c r="F39" s="21"/>
      <c r="G39" s="22"/>
      <c r="H39" s="22"/>
      <c r="I39" s="20"/>
      <c r="K39" s="4"/>
    </row>
    <row r="40" spans="1:11" x14ac:dyDescent="0.25">
      <c r="A40" s="4"/>
      <c r="B40" s="4" t="s">
        <v>90</v>
      </c>
      <c r="C40" s="4"/>
      <c r="D40" s="4">
        <f>1/D41*100</f>
        <v>57.365293997131737</v>
      </c>
      <c r="E40" s="45"/>
      <c r="F40" s="21"/>
      <c r="G40" s="22"/>
      <c r="H40" s="22"/>
      <c r="I40" s="20"/>
      <c r="K40" s="4"/>
    </row>
    <row r="41" spans="1:11" x14ac:dyDescent="0.25">
      <c r="A41" s="4"/>
      <c r="B41" s="4" t="s">
        <v>91</v>
      </c>
      <c r="C41" s="4"/>
      <c r="D41" s="4">
        <f>SUM(C2:C30)/D36</f>
        <v>1.7432142857142856</v>
      </c>
      <c r="E41" s="45"/>
      <c r="F41" s="21"/>
      <c r="G41" s="22"/>
      <c r="H41" s="22"/>
      <c r="I41" s="20"/>
      <c r="K41" s="4"/>
    </row>
    <row r="42" spans="1:11" x14ac:dyDescent="0.25">
      <c r="A42" s="4"/>
      <c r="B42" s="4" t="s">
        <v>92</v>
      </c>
      <c r="C42" s="4"/>
      <c r="D42" s="18">
        <f>D39-D40</f>
        <v>-3.7938654257031672</v>
      </c>
      <c r="E42" s="45"/>
      <c r="F42" s="21"/>
      <c r="G42" s="22"/>
      <c r="H42" s="22"/>
      <c r="I42" s="20"/>
      <c r="K42" s="4"/>
    </row>
    <row r="43" spans="1:11" x14ac:dyDescent="0.25">
      <c r="A43" s="4"/>
      <c r="B43" s="4" t="s">
        <v>93</v>
      </c>
      <c r="C43" s="4"/>
      <c r="D43" s="18">
        <f>D42/1</f>
        <v>-3.7938654257031672</v>
      </c>
      <c r="E43" s="45"/>
      <c r="F43" s="21"/>
      <c r="G43" s="22"/>
      <c r="H43" s="22"/>
      <c r="I43" s="20"/>
      <c r="K43" s="4"/>
    </row>
    <row r="44" spans="1:11" ht="18.75" x14ac:dyDescent="0.3">
      <c r="A44" s="4"/>
      <c r="B44" s="23" t="s">
        <v>94</v>
      </c>
      <c r="C44" s="4"/>
      <c r="D44" s="24">
        <v>30000</v>
      </c>
      <c r="E44" s="45"/>
      <c r="F44" s="21"/>
      <c r="G44" s="22"/>
      <c r="H44" s="22"/>
      <c r="I44" s="20"/>
      <c r="K44" s="4"/>
    </row>
    <row r="45" spans="1:11" ht="18.75" x14ac:dyDescent="0.3">
      <c r="A45" s="4"/>
      <c r="B45" s="4" t="s">
        <v>95</v>
      </c>
      <c r="C45" s="4"/>
      <c r="D45" s="25">
        <v>30000</v>
      </c>
      <c r="E45" s="45"/>
      <c r="F45" s="21"/>
      <c r="G45" s="22"/>
      <c r="H45" s="22"/>
      <c r="I45" s="20"/>
      <c r="K45" s="4"/>
    </row>
    <row r="46" spans="1:11" x14ac:dyDescent="0.25">
      <c r="A46" s="4"/>
      <c r="B46" s="4" t="s">
        <v>96</v>
      </c>
      <c r="C46" s="4"/>
      <c r="D46" s="14">
        <f>D45/100</f>
        <v>300</v>
      </c>
      <c r="E46" s="45"/>
      <c r="F46" s="21"/>
      <c r="G46" s="22"/>
      <c r="H46" s="22"/>
      <c r="I46" s="20"/>
      <c r="K46" s="4"/>
    </row>
    <row r="47" spans="1:11" x14ac:dyDescent="0.25">
      <c r="A47" s="4"/>
      <c r="B47" s="26" t="s">
        <v>812</v>
      </c>
      <c r="C47" s="4"/>
      <c r="D47" s="27">
        <f>D46*1.8</f>
        <v>540</v>
      </c>
      <c r="E47" s="45"/>
      <c r="F47" s="21"/>
      <c r="G47" s="22"/>
      <c r="H47" s="22"/>
      <c r="I47" s="20"/>
      <c r="K47" s="4"/>
    </row>
    <row r="48" spans="1:11" x14ac:dyDescent="0.25">
      <c r="A48" s="4"/>
      <c r="B48" s="4" t="s">
        <v>97</v>
      </c>
      <c r="C48" s="4"/>
      <c r="D48" s="33">
        <f>SUM(G2:G30)</f>
        <v>-993.60000000000014</v>
      </c>
      <c r="E48" s="45"/>
      <c r="F48" s="21"/>
      <c r="G48" s="22"/>
      <c r="H48" s="22"/>
      <c r="I48" s="20"/>
      <c r="K48" s="4"/>
    </row>
    <row r="49" spans="1:11" x14ac:dyDescent="0.25">
      <c r="A49" s="4"/>
      <c r="B49" s="28" t="s">
        <v>98</v>
      </c>
      <c r="C49" s="4"/>
      <c r="D49" s="71">
        <f>D48/D44*100</f>
        <v>-3.3120000000000003</v>
      </c>
      <c r="E49" s="45"/>
      <c r="F49" s="21"/>
      <c r="G49" s="22"/>
      <c r="H49" s="22"/>
      <c r="I49" s="20"/>
      <c r="K49" s="4"/>
    </row>
    <row r="50" spans="1:11" x14ac:dyDescent="0.25">
      <c r="K50" s="4"/>
    </row>
  </sheetData>
  <conditionalFormatting sqref="E37:E49 I37:I49">
    <cfRule type="cellIs" dxfId="26" priority="3" operator="greaterThan">
      <formula>0</formula>
    </cfRule>
    <cfRule type="cellIs" dxfId="25" priority="4" operator="lessThan">
      <formula>-240.63</formula>
    </cfRule>
    <cfRule type="cellIs" dxfId="24" priority="5" operator="greaterThan">
      <formula>0</formula>
    </cfRule>
  </conditionalFormatting>
  <conditionalFormatting sqref="G2:H35">
    <cfRule type="cellIs" dxfId="23" priority="6" operator="lessThan">
      <formula>0</formula>
    </cfRule>
    <cfRule type="cellIs" dxfId="22" priority="7" operator="greaterThan">
      <formula>0</formula>
    </cfRule>
  </conditionalFormatting>
  <conditionalFormatting sqref="H1:H49">
    <cfRule type="cellIs" dxfId="21" priority="1" operator="greaterThan">
      <formula>0</formula>
    </cfRule>
    <cfRule type="cellIs" dxfId="2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Q1" sqref="A1:Q1"/>
    </sheetView>
  </sheetViews>
  <sheetFormatPr defaultRowHeight="15" x14ac:dyDescent="0.25"/>
  <cols>
    <col min="1" max="1" width="10.7109375" bestFit="1" customWidth="1"/>
    <col min="2" max="2" width="25.85546875" bestFit="1" customWidth="1"/>
    <col min="3" max="3" width="8.85546875" style="4" customWidth="1"/>
    <col min="4" max="9" width="9.140625" style="4"/>
    <col min="10" max="10" width="10.28515625" style="4" bestFit="1" customWidth="1"/>
    <col min="11" max="13" width="9.140625" style="4"/>
    <col min="14" max="14" width="21" style="4" customWidth="1"/>
    <col min="15" max="17" width="9.140625" style="4"/>
  </cols>
  <sheetData>
    <row r="1" spans="1:18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8" x14ac:dyDescent="0.25">
      <c r="A2" s="2">
        <v>45080</v>
      </c>
      <c r="B2" s="3" t="s">
        <v>782</v>
      </c>
      <c r="C2" s="16">
        <v>2.83</v>
      </c>
      <c r="D2" s="16">
        <v>2.76</v>
      </c>
      <c r="E2" s="16">
        <v>2.93</v>
      </c>
      <c r="F2" s="16">
        <v>2.56</v>
      </c>
      <c r="G2" s="16">
        <v>2.62</v>
      </c>
      <c r="H2" s="16">
        <v>1.47</v>
      </c>
      <c r="I2" s="16">
        <v>2.29</v>
      </c>
      <c r="J2" s="16" t="s">
        <v>18</v>
      </c>
      <c r="K2" s="16">
        <v>1.93</v>
      </c>
      <c r="L2" s="4" t="s">
        <v>72</v>
      </c>
      <c r="M2" s="4">
        <v>49</v>
      </c>
      <c r="N2" s="3" t="s">
        <v>34</v>
      </c>
      <c r="O2" s="4">
        <v>2.25</v>
      </c>
      <c r="P2" s="4">
        <v>1.65</v>
      </c>
      <c r="Q2" s="4" t="s">
        <v>85</v>
      </c>
      <c r="R2" s="4">
        <v>1.9</v>
      </c>
    </row>
    <row r="3" spans="1:18" x14ac:dyDescent="0.25">
      <c r="A3" s="2">
        <v>45080</v>
      </c>
      <c r="B3" s="3" t="s">
        <v>783</v>
      </c>
      <c r="C3" s="16">
        <v>3.14</v>
      </c>
      <c r="D3" s="16">
        <v>3.7</v>
      </c>
      <c r="E3" s="16">
        <v>2.2599999999999998</v>
      </c>
      <c r="F3" s="16">
        <v>404</v>
      </c>
      <c r="G3" s="16">
        <v>1.75</v>
      </c>
      <c r="H3" s="16">
        <v>2.17</v>
      </c>
      <c r="I3" s="16">
        <v>1.54</v>
      </c>
      <c r="J3" s="16" t="s">
        <v>18</v>
      </c>
      <c r="K3" s="16">
        <v>1.34</v>
      </c>
      <c r="L3" s="4" t="s">
        <v>321</v>
      </c>
      <c r="M3" s="4">
        <v>52</v>
      </c>
      <c r="N3" s="3" t="s">
        <v>290</v>
      </c>
      <c r="O3" s="4">
        <v>2.25</v>
      </c>
      <c r="P3" s="4">
        <v>1.27</v>
      </c>
    </row>
    <row r="4" spans="1:18" x14ac:dyDescent="0.25">
      <c r="A4" s="9">
        <v>45080</v>
      </c>
      <c r="B4" t="s">
        <v>784</v>
      </c>
      <c r="C4" s="4">
        <v>2.2799999999999998</v>
      </c>
      <c r="D4" s="4">
        <v>3.09</v>
      </c>
      <c r="E4" s="4">
        <v>3.69</v>
      </c>
      <c r="F4" s="4">
        <v>2.5099999999999998</v>
      </c>
      <c r="G4" s="4">
        <v>2.72</v>
      </c>
      <c r="H4" s="4">
        <v>1.49</v>
      </c>
      <c r="I4" s="4">
        <v>2.37</v>
      </c>
      <c r="J4" s="16" t="s">
        <v>18</v>
      </c>
      <c r="K4" s="4">
        <v>2.02</v>
      </c>
      <c r="L4" s="4" t="s">
        <v>73</v>
      </c>
      <c r="M4" s="4">
        <v>21</v>
      </c>
      <c r="N4" s="4" t="s">
        <v>24</v>
      </c>
      <c r="O4" s="4">
        <v>2.4500000000000002</v>
      </c>
      <c r="P4" s="4">
        <v>1.72</v>
      </c>
    </row>
    <row r="5" spans="1:18" x14ac:dyDescent="0.25">
      <c r="A5" s="9">
        <v>45080</v>
      </c>
      <c r="B5" t="s">
        <v>785</v>
      </c>
      <c r="C5" s="4">
        <v>2.78</v>
      </c>
      <c r="D5" s="4">
        <v>3.46</v>
      </c>
      <c r="E5" s="4">
        <v>2.61</v>
      </c>
      <c r="F5" s="4">
        <v>3.53</v>
      </c>
      <c r="G5" s="4">
        <v>2.0099999999999998</v>
      </c>
      <c r="H5" s="4">
        <v>1.87</v>
      </c>
      <c r="I5" s="4">
        <v>1.75</v>
      </c>
      <c r="J5" s="16" t="s">
        <v>18</v>
      </c>
      <c r="K5" s="4">
        <v>1.5</v>
      </c>
      <c r="L5" s="4" t="s">
        <v>327</v>
      </c>
      <c r="M5" s="4">
        <v>33</v>
      </c>
      <c r="N5" s="4" t="s">
        <v>24</v>
      </c>
      <c r="O5" s="4">
        <v>2.2999999999999998</v>
      </c>
      <c r="P5" s="4">
        <v>1.42</v>
      </c>
    </row>
    <row r="6" spans="1:18" x14ac:dyDescent="0.25">
      <c r="A6" s="9">
        <v>45080</v>
      </c>
      <c r="B6" t="s">
        <v>786</v>
      </c>
      <c r="C6" s="4">
        <v>1.78</v>
      </c>
      <c r="D6" s="4">
        <v>3.62</v>
      </c>
      <c r="E6" s="4">
        <v>5.09</v>
      </c>
      <c r="F6" s="4">
        <v>2.95</v>
      </c>
      <c r="G6" s="4">
        <v>2.31</v>
      </c>
      <c r="H6" s="4">
        <v>1.65</v>
      </c>
      <c r="I6" s="4">
        <v>2.02</v>
      </c>
      <c r="J6" s="16" t="s">
        <v>18</v>
      </c>
      <c r="K6" s="4">
        <v>1.71</v>
      </c>
      <c r="L6" s="4" t="s">
        <v>73</v>
      </c>
      <c r="M6" s="4">
        <v>15</v>
      </c>
      <c r="N6" s="4" t="s">
        <v>24</v>
      </c>
      <c r="O6" s="4">
        <v>2.72</v>
      </c>
      <c r="P6" s="4">
        <v>1.53</v>
      </c>
    </row>
    <row r="7" spans="1:18" x14ac:dyDescent="0.25">
      <c r="A7" s="9">
        <v>45080</v>
      </c>
      <c r="B7" t="s">
        <v>787</v>
      </c>
      <c r="C7" s="4">
        <v>2.44</v>
      </c>
      <c r="D7" s="4">
        <v>4.12</v>
      </c>
      <c r="E7" s="4">
        <v>2.66</v>
      </c>
      <c r="F7" s="4">
        <v>404</v>
      </c>
      <c r="G7" s="4">
        <v>1.38</v>
      </c>
      <c r="H7" s="4">
        <v>3.21</v>
      </c>
      <c r="I7" s="4">
        <v>1.31</v>
      </c>
      <c r="J7" s="16" t="s">
        <v>18</v>
      </c>
      <c r="K7" s="4">
        <v>1.21</v>
      </c>
      <c r="L7" s="4" t="s">
        <v>121</v>
      </c>
      <c r="M7" s="4">
        <v>13</v>
      </c>
      <c r="N7" s="4" t="s">
        <v>290</v>
      </c>
      <c r="O7" s="4">
        <v>2.56</v>
      </c>
      <c r="P7" s="4">
        <v>1.23</v>
      </c>
    </row>
    <row r="8" spans="1:18" x14ac:dyDescent="0.25">
      <c r="A8" s="9">
        <v>45080</v>
      </c>
      <c r="B8" t="s">
        <v>788</v>
      </c>
      <c r="C8" s="4">
        <v>14.41</v>
      </c>
      <c r="D8" s="4">
        <v>8.74</v>
      </c>
      <c r="E8" s="4">
        <v>1.1599999999999999</v>
      </c>
      <c r="F8" s="4">
        <v>404</v>
      </c>
      <c r="G8" s="4">
        <v>1.31</v>
      </c>
      <c r="H8" s="4">
        <v>3.5</v>
      </c>
      <c r="I8" s="4">
        <v>404</v>
      </c>
      <c r="J8" s="16" t="s">
        <v>18</v>
      </c>
      <c r="K8" s="4">
        <v>404</v>
      </c>
      <c r="L8" s="4" t="s">
        <v>72</v>
      </c>
      <c r="M8" s="4">
        <v>31</v>
      </c>
      <c r="N8" s="4" t="s">
        <v>290</v>
      </c>
      <c r="O8" s="4">
        <v>2.4700000000000002</v>
      </c>
      <c r="P8" s="4">
        <v>404</v>
      </c>
    </row>
    <row r="9" spans="1:18" x14ac:dyDescent="0.25">
      <c r="A9" s="9">
        <v>45081</v>
      </c>
      <c r="B9" t="s">
        <v>789</v>
      </c>
      <c r="C9" s="4">
        <v>2.09</v>
      </c>
      <c r="D9" s="4">
        <v>3.69</v>
      </c>
      <c r="E9" s="4">
        <v>3.6</v>
      </c>
      <c r="F9" s="4">
        <v>3.91</v>
      </c>
      <c r="G9" s="4">
        <v>1.8</v>
      </c>
      <c r="H9" s="4">
        <v>2.09</v>
      </c>
      <c r="I9" s="4">
        <v>1.59</v>
      </c>
      <c r="J9" s="16" t="s">
        <v>18</v>
      </c>
      <c r="K9" s="4">
        <v>1.37</v>
      </c>
      <c r="L9" s="4" t="s">
        <v>76</v>
      </c>
      <c r="M9" s="4">
        <v>55</v>
      </c>
      <c r="N9" s="4" t="s">
        <v>155</v>
      </c>
      <c r="O9" s="4">
        <v>2.5299999999999998</v>
      </c>
      <c r="P9" s="4">
        <v>1.3</v>
      </c>
    </row>
    <row r="10" spans="1:18" x14ac:dyDescent="0.25">
      <c r="A10" s="9">
        <v>45081</v>
      </c>
      <c r="B10" t="s">
        <v>790</v>
      </c>
      <c r="C10" s="4">
        <v>1.57</v>
      </c>
      <c r="D10" s="4">
        <v>4.3499999999999996</v>
      </c>
      <c r="E10" s="4">
        <v>6.07</v>
      </c>
      <c r="F10" s="4">
        <v>3.96</v>
      </c>
      <c r="G10" s="4">
        <v>1.85</v>
      </c>
      <c r="H10" s="4">
        <v>2.04</v>
      </c>
      <c r="I10" s="4">
        <v>1.63</v>
      </c>
      <c r="J10" s="16" t="s">
        <v>18</v>
      </c>
      <c r="K10" s="4">
        <v>1.41</v>
      </c>
      <c r="L10" s="4" t="s">
        <v>76</v>
      </c>
      <c r="M10" s="4">
        <v>13</v>
      </c>
      <c r="N10" s="4" t="s">
        <v>155</v>
      </c>
      <c r="O10" s="4">
        <v>2.4500000000000002</v>
      </c>
      <c r="P10" s="4">
        <v>1.33</v>
      </c>
    </row>
    <row r="11" spans="1:18" x14ac:dyDescent="0.25">
      <c r="A11" s="9">
        <v>45087</v>
      </c>
      <c r="B11" t="s">
        <v>791</v>
      </c>
      <c r="C11" s="4">
        <v>1.82</v>
      </c>
      <c r="D11" s="4">
        <v>3.29</v>
      </c>
      <c r="E11" s="4">
        <v>5.68</v>
      </c>
      <c r="F11" s="4">
        <v>2.46</v>
      </c>
      <c r="G11" s="4">
        <v>2.79</v>
      </c>
      <c r="H11" s="4">
        <v>1.48</v>
      </c>
      <c r="I11" s="4">
        <v>2.4300000000000002</v>
      </c>
      <c r="J11" s="16" t="s">
        <v>18</v>
      </c>
      <c r="K11" s="4">
        <v>2.0699999999999998</v>
      </c>
      <c r="L11" s="4" t="s">
        <v>72</v>
      </c>
      <c r="M11" s="4">
        <v>48</v>
      </c>
      <c r="N11" s="4" t="s">
        <v>39</v>
      </c>
      <c r="O11" s="4">
        <v>2.13</v>
      </c>
      <c r="P11" s="4">
        <v>1.76</v>
      </c>
    </row>
    <row r="12" spans="1:18" x14ac:dyDescent="0.25">
      <c r="A12" s="9">
        <v>45088</v>
      </c>
      <c r="B12" t="s">
        <v>792</v>
      </c>
      <c r="C12" s="4">
        <v>2.87</v>
      </c>
      <c r="D12" s="4">
        <v>3.35</v>
      </c>
      <c r="E12" s="4">
        <v>2.59</v>
      </c>
      <c r="F12" s="4">
        <v>3.56</v>
      </c>
      <c r="G12" s="4">
        <v>2</v>
      </c>
      <c r="H12" s="4">
        <v>1.87</v>
      </c>
      <c r="I12" s="4">
        <v>1.75</v>
      </c>
      <c r="J12" s="16" t="s">
        <v>18</v>
      </c>
      <c r="K12" s="4">
        <v>1.49</v>
      </c>
      <c r="L12" s="4" t="s">
        <v>77</v>
      </c>
      <c r="M12" s="4">
        <v>27</v>
      </c>
      <c r="N12" s="4" t="s">
        <v>24</v>
      </c>
      <c r="O12" s="4">
        <v>2.2799999999999998</v>
      </c>
      <c r="P12" s="4">
        <v>1.42</v>
      </c>
    </row>
    <row r="13" spans="1:18" x14ac:dyDescent="0.25">
      <c r="A13" s="9">
        <v>45094</v>
      </c>
      <c r="B13" t="s">
        <v>793</v>
      </c>
      <c r="C13" s="4">
        <v>2.4700000000000002</v>
      </c>
      <c r="D13" s="4">
        <v>2.78</v>
      </c>
      <c r="E13" s="4">
        <v>3.42</v>
      </c>
      <c r="F13" s="4">
        <v>2.4</v>
      </c>
      <c r="G13" s="4">
        <v>2.82</v>
      </c>
      <c r="H13" s="4">
        <v>1.42</v>
      </c>
      <c r="I13" s="4">
        <v>2.4700000000000002</v>
      </c>
      <c r="J13" s="16" t="s">
        <v>18</v>
      </c>
      <c r="K13" s="4">
        <v>2.09</v>
      </c>
      <c r="L13" s="4" t="s">
        <v>74</v>
      </c>
      <c r="M13" s="4">
        <v>46</v>
      </c>
      <c r="N13" s="4" t="s">
        <v>34</v>
      </c>
      <c r="O13" s="4">
        <v>2.13</v>
      </c>
      <c r="P13" s="4">
        <v>1.74</v>
      </c>
      <c r="Q13" s="4" t="s">
        <v>85</v>
      </c>
      <c r="R13" s="4">
        <v>1.77</v>
      </c>
    </row>
    <row r="14" spans="1:18" x14ac:dyDescent="0.25">
      <c r="A14" s="9">
        <v>45098</v>
      </c>
      <c r="B14" t="s">
        <v>794</v>
      </c>
      <c r="C14" s="4">
        <v>1.94</v>
      </c>
      <c r="D14" s="4">
        <v>3.51</v>
      </c>
      <c r="E14" s="4">
        <v>4.34</v>
      </c>
      <c r="F14" s="4">
        <v>3.57</v>
      </c>
      <c r="G14" s="4">
        <v>2.06</v>
      </c>
      <c r="H14" s="4">
        <v>1.88</v>
      </c>
      <c r="I14" s="4">
        <v>1.75</v>
      </c>
      <c r="J14" s="16" t="s">
        <v>18</v>
      </c>
      <c r="K14" s="4">
        <v>1.5</v>
      </c>
      <c r="L14" s="4" t="s">
        <v>79</v>
      </c>
      <c r="M14" s="4">
        <v>40</v>
      </c>
      <c r="N14" s="4" t="s">
        <v>39</v>
      </c>
      <c r="O14" s="4">
        <v>1.8</v>
      </c>
      <c r="P14" s="4">
        <v>1.43</v>
      </c>
    </row>
    <row r="15" spans="1:18" x14ac:dyDescent="0.25">
      <c r="A15" s="9">
        <v>45099</v>
      </c>
      <c r="B15" t="s">
        <v>795</v>
      </c>
      <c r="C15" s="4">
        <v>2.97</v>
      </c>
      <c r="D15" s="4">
        <v>3.22</v>
      </c>
      <c r="E15" s="4">
        <v>2.63</v>
      </c>
      <c r="F15" s="4">
        <v>2.98</v>
      </c>
      <c r="G15" s="4">
        <v>2.29</v>
      </c>
      <c r="H15" s="4">
        <v>1.68</v>
      </c>
      <c r="I15" s="4">
        <v>2.0099999999999998</v>
      </c>
      <c r="J15" s="16" t="s">
        <v>18</v>
      </c>
      <c r="K15" s="4">
        <v>1.7</v>
      </c>
      <c r="L15" s="4" t="s">
        <v>72</v>
      </c>
      <c r="M15" s="4">
        <v>29</v>
      </c>
      <c r="N15" s="4" t="s">
        <v>39</v>
      </c>
      <c r="O15" s="4">
        <v>2.13</v>
      </c>
      <c r="P15" s="4">
        <v>1.53</v>
      </c>
    </row>
    <row r="16" spans="1:18" x14ac:dyDescent="0.25">
      <c r="A16" s="9">
        <v>45099</v>
      </c>
      <c r="B16" t="s">
        <v>796</v>
      </c>
      <c r="C16" s="4">
        <v>1.99</v>
      </c>
      <c r="D16" s="4">
        <v>3.31</v>
      </c>
      <c r="E16" s="4">
        <v>4.46</v>
      </c>
      <c r="F16" s="4">
        <v>3.06</v>
      </c>
      <c r="G16" s="4">
        <v>2.29</v>
      </c>
      <c r="H16" s="4">
        <v>1.68</v>
      </c>
      <c r="I16" s="4">
        <v>2</v>
      </c>
      <c r="J16" s="16" t="s">
        <v>18</v>
      </c>
      <c r="K16" s="4">
        <v>1.68</v>
      </c>
      <c r="L16" s="4" t="s">
        <v>79</v>
      </c>
      <c r="M16" s="4">
        <v>15</v>
      </c>
      <c r="N16" s="4" t="s">
        <v>39</v>
      </c>
      <c r="O16" s="4">
        <v>2.38</v>
      </c>
      <c r="P16" s="4">
        <v>1.51</v>
      </c>
    </row>
    <row r="17" spans="1:16" x14ac:dyDescent="0.25">
      <c r="A17" s="9">
        <v>45101</v>
      </c>
      <c r="B17" t="s">
        <v>797</v>
      </c>
      <c r="C17" s="4">
        <v>2.4</v>
      </c>
      <c r="D17" s="4">
        <v>3.1</v>
      </c>
      <c r="E17" s="4">
        <v>3.41</v>
      </c>
      <c r="F17" s="4">
        <v>2.94</v>
      </c>
      <c r="G17" s="4">
        <v>2.34</v>
      </c>
      <c r="H17" s="4">
        <v>1.63</v>
      </c>
      <c r="I17" s="4">
        <v>2.04</v>
      </c>
      <c r="J17" s="16" t="s">
        <v>18</v>
      </c>
      <c r="K17" s="4">
        <v>1.72</v>
      </c>
      <c r="L17" s="4" t="s">
        <v>321</v>
      </c>
      <c r="M17" s="4">
        <v>37</v>
      </c>
      <c r="N17" s="4" t="s">
        <v>24</v>
      </c>
      <c r="O17" s="4">
        <v>2.37</v>
      </c>
      <c r="P17" s="4">
        <v>1.54</v>
      </c>
    </row>
    <row r="18" spans="1:16" x14ac:dyDescent="0.25">
      <c r="A18" s="9">
        <v>45101</v>
      </c>
      <c r="B18" t="s">
        <v>798</v>
      </c>
      <c r="C18" s="4">
        <v>2.12</v>
      </c>
      <c r="D18" s="4">
        <v>3.19</v>
      </c>
      <c r="E18" s="4">
        <v>4.0199999999999996</v>
      </c>
      <c r="F18" s="4">
        <v>2.46</v>
      </c>
      <c r="G18" s="4">
        <v>2.74</v>
      </c>
      <c r="H18" s="4">
        <v>1.49</v>
      </c>
      <c r="I18" s="4">
        <v>2.39</v>
      </c>
      <c r="J18" s="16" t="s">
        <v>18</v>
      </c>
      <c r="K18" s="4">
        <v>2.0499999999999998</v>
      </c>
      <c r="L18" s="4" t="s">
        <v>72</v>
      </c>
      <c r="M18" s="4">
        <v>66</v>
      </c>
      <c r="N18" s="4" t="s">
        <v>24</v>
      </c>
      <c r="O18" s="4">
        <v>2.2000000000000002</v>
      </c>
      <c r="P18" s="4">
        <v>1.75</v>
      </c>
    </row>
    <row r="19" spans="1:16" x14ac:dyDescent="0.25">
      <c r="A19" s="9">
        <v>45102</v>
      </c>
      <c r="B19" t="s">
        <v>799</v>
      </c>
      <c r="C19" s="4">
        <v>1.86</v>
      </c>
      <c r="D19" s="4">
        <v>3.7</v>
      </c>
      <c r="E19" s="4">
        <v>4.3899999999999997</v>
      </c>
      <c r="F19" s="4">
        <v>3.05</v>
      </c>
      <c r="G19" s="4">
        <v>2.2000000000000002</v>
      </c>
      <c r="H19" s="4">
        <v>1.71</v>
      </c>
      <c r="I19" s="4">
        <v>1.93</v>
      </c>
      <c r="J19" s="16" t="s">
        <v>18</v>
      </c>
      <c r="K19" s="4">
        <v>1.65</v>
      </c>
      <c r="L19" s="4" t="s">
        <v>72</v>
      </c>
      <c r="M19" s="4">
        <v>13</v>
      </c>
      <c r="N19" s="4" t="s">
        <v>53</v>
      </c>
      <c r="O19" s="4">
        <v>2.65</v>
      </c>
      <c r="P19" s="4">
        <v>1.5</v>
      </c>
    </row>
    <row r="20" spans="1:16" x14ac:dyDescent="0.25">
      <c r="A20" s="9">
        <v>45104</v>
      </c>
      <c r="B20" t="s">
        <v>800</v>
      </c>
      <c r="C20" s="4">
        <v>3.65</v>
      </c>
      <c r="D20" s="4">
        <v>2.97</v>
      </c>
      <c r="E20" s="4">
        <v>2.37</v>
      </c>
      <c r="F20" s="4">
        <v>2.39</v>
      </c>
      <c r="G20" s="4">
        <v>2.92</v>
      </c>
      <c r="H20" s="4">
        <v>1.43</v>
      </c>
      <c r="I20" s="4">
        <v>2.5499999999999998</v>
      </c>
      <c r="J20" s="16" t="s">
        <v>18</v>
      </c>
      <c r="K20" s="4">
        <v>2.15</v>
      </c>
      <c r="L20" s="4" t="s">
        <v>72</v>
      </c>
      <c r="M20" s="4">
        <v>64</v>
      </c>
      <c r="N20" s="4" t="s">
        <v>47</v>
      </c>
      <c r="O20" s="4">
        <v>1.73</v>
      </c>
      <c r="P20" s="4">
        <v>1.81</v>
      </c>
    </row>
  </sheetData>
  <conditionalFormatting sqref="K1:K3">
    <cfRule type="cellIs" dxfId="19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A2" workbookViewId="0">
      <selection activeCell="D24" sqref="D24"/>
    </sheetView>
  </sheetViews>
  <sheetFormatPr defaultRowHeight="15" x14ac:dyDescent="0.25"/>
  <cols>
    <col min="1" max="1" width="10.7109375" bestFit="1" customWidth="1"/>
    <col min="2" max="2" width="34.5703125" bestFit="1" customWidth="1"/>
    <col min="4" max="4" width="23.28515625" bestFit="1" customWidth="1"/>
    <col min="5" max="5" width="9.140625" style="46"/>
    <col min="6" max="6" width="10.28515625" bestFit="1" customWidth="1"/>
    <col min="10" max="10" width="24.140625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</row>
    <row r="2" spans="1:11" x14ac:dyDescent="0.25">
      <c r="A2" s="2">
        <v>45080</v>
      </c>
      <c r="B2" s="3" t="s">
        <v>782</v>
      </c>
      <c r="C2" s="52">
        <v>2</v>
      </c>
      <c r="D2" s="71" t="s">
        <v>18</v>
      </c>
      <c r="E2" s="54" t="s">
        <v>85</v>
      </c>
      <c r="F2" s="33">
        <v>0</v>
      </c>
      <c r="G2" s="33">
        <v>0</v>
      </c>
      <c r="H2" s="33"/>
      <c r="I2" s="71" t="s">
        <v>72</v>
      </c>
      <c r="J2" s="3" t="s">
        <v>34</v>
      </c>
    </row>
    <row r="3" spans="1:11" x14ac:dyDescent="0.25">
      <c r="A3" s="2">
        <v>45080</v>
      </c>
      <c r="B3" s="3" t="s">
        <v>783</v>
      </c>
      <c r="C3" s="71">
        <v>1.75</v>
      </c>
      <c r="D3" s="71" t="s">
        <v>18</v>
      </c>
      <c r="E3" s="53" t="s">
        <v>468</v>
      </c>
      <c r="F3" s="33">
        <f t="shared" ref="F3:F8" si="0">C3*D$30</f>
        <v>945</v>
      </c>
      <c r="G3" s="33">
        <f t="shared" ref="G3:G8" si="1">F3-D$30</f>
        <v>405</v>
      </c>
      <c r="H3" s="33"/>
      <c r="I3" s="71" t="s">
        <v>321</v>
      </c>
      <c r="J3" s="3" t="s">
        <v>290</v>
      </c>
      <c r="K3" t="s">
        <v>892</v>
      </c>
    </row>
    <row r="4" spans="1:11" x14ac:dyDescent="0.25">
      <c r="A4" s="5">
        <v>45080</v>
      </c>
      <c r="B4" s="4" t="s">
        <v>787</v>
      </c>
      <c r="C4" s="4">
        <v>1.38</v>
      </c>
      <c r="D4" s="71" t="s">
        <v>18</v>
      </c>
      <c r="E4" s="53" t="s">
        <v>468</v>
      </c>
      <c r="F4" s="33">
        <f t="shared" si="0"/>
        <v>745.19999999999993</v>
      </c>
      <c r="G4" s="33">
        <f t="shared" si="1"/>
        <v>205.19999999999993</v>
      </c>
      <c r="H4" s="33"/>
      <c r="I4" s="4" t="s">
        <v>121</v>
      </c>
      <c r="J4" s="3" t="s">
        <v>290</v>
      </c>
      <c r="K4" t="s">
        <v>892</v>
      </c>
    </row>
    <row r="5" spans="1:11" x14ac:dyDescent="0.25">
      <c r="A5" s="5">
        <v>45080</v>
      </c>
      <c r="B5" s="4" t="s">
        <v>788</v>
      </c>
      <c r="C5" s="4">
        <v>1.31</v>
      </c>
      <c r="D5" s="71" t="s">
        <v>18</v>
      </c>
      <c r="E5" s="50" t="s">
        <v>468</v>
      </c>
      <c r="F5" s="33">
        <v>0</v>
      </c>
      <c r="G5" s="33">
        <f t="shared" si="1"/>
        <v>-540</v>
      </c>
      <c r="H5" s="33"/>
      <c r="I5" s="4" t="s">
        <v>72</v>
      </c>
      <c r="J5" s="3" t="s">
        <v>290</v>
      </c>
      <c r="K5" t="s">
        <v>892</v>
      </c>
    </row>
    <row r="6" spans="1:11" x14ac:dyDescent="0.25">
      <c r="A6" s="9">
        <v>45081</v>
      </c>
      <c r="B6" t="s">
        <v>789</v>
      </c>
      <c r="C6" s="38">
        <v>1.8</v>
      </c>
      <c r="D6" s="71" t="s">
        <v>18</v>
      </c>
      <c r="E6" s="53" t="s">
        <v>468</v>
      </c>
      <c r="F6" s="33">
        <f t="shared" si="0"/>
        <v>972</v>
      </c>
      <c r="G6" s="33">
        <f t="shared" si="1"/>
        <v>432</v>
      </c>
      <c r="H6" s="33"/>
      <c r="I6" s="4" t="s">
        <v>76</v>
      </c>
      <c r="J6" s="4" t="s">
        <v>234</v>
      </c>
    </row>
    <row r="7" spans="1:11" x14ac:dyDescent="0.25">
      <c r="A7" s="9">
        <v>45081</v>
      </c>
      <c r="B7" t="s">
        <v>790</v>
      </c>
      <c r="C7" s="38">
        <v>1.85</v>
      </c>
      <c r="D7" s="71" t="s">
        <v>18</v>
      </c>
      <c r="E7" s="53" t="s">
        <v>468</v>
      </c>
      <c r="F7" s="33">
        <f t="shared" si="0"/>
        <v>999</v>
      </c>
      <c r="G7" s="33">
        <f t="shared" si="1"/>
        <v>459</v>
      </c>
      <c r="H7" s="33"/>
      <c r="I7" s="4" t="s">
        <v>76</v>
      </c>
      <c r="J7" s="4" t="s">
        <v>234</v>
      </c>
    </row>
    <row r="8" spans="1:11" x14ac:dyDescent="0.25">
      <c r="A8" s="9">
        <v>45088</v>
      </c>
      <c r="B8" t="s">
        <v>792</v>
      </c>
      <c r="C8" s="38">
        <v>2</v>
      </c>
      <c r="D8" s="71" t="s">
        <v>18</v>
      </c>
      <c r="E8" s="53" t="s">
        <v>468</v>
      </c>
      <c r="F8" s="33">
        <f t="shared" si="0"/>
        <v>1080</v>
      </c>
      <c r="G8" s="33">
        <f t="shared" si="1"/>
        <v>540</v>
      </c>
      <c r="H8" s="33"/>
      <c r="I8" s="71" t="s">
        <v>77</v>
      </c>
      <c r="J8" s="4" t="s">
        <v>24</v>
      </c>
    </row>
    <row r="9" spans="1:11" x14ac:dyDescent="0.25">
      <c r="A9" s="9">
        <v>45094</v>
      </c>
      <c r="B9" t="s">
        <v>793</v>
      </c>
      <c r="C9" s="71">
        <v>1.9</v>
      </c>
      <c r="D9" s="71" t="s">
        <v>18</v>
      </c>
      <c r="E9" s="54" t="s">
        <v>85</v>
      </c>
      <c r="F9" s="33">
        <v>0</v>
      </c>
      <c r="G9" s="33">
        <v>0</v>
      </c>
      <c r="H9" s="33"/>
      <c r="I9" s="4" t="s">
        <v>74</v>
      </c>
      <c r="J9" s="4" t="s">
        <v>34</v>
      </c>
    </row>
    <row r="10" spans="1:11" x14ac:dyDescent="0.25">
      <c r="A10" s="69"/>
      <c r="B10" s="49"/>
      <c r="C10" s="71"/>
      <c r="D10" s="71"/>
      <c r="E10" s="60"/>
      <c r="F10" s="33"/>
      <c r="G10" s="33"/>
      <c r="H10" s="33"/>
      <c r="I10" s="71"/>
      <c r="J10" s="71"/>
    </row>
    <row r="11" spans="1:11" x14ac:dyDescent="0.25">
      <c r="A11" s="69"/>
      <c r="B11" s="49"/>
      <c r="C11" s="71"/>
      <c r="D11" s="71"/>
      <c r="E11" s="60"/>
      <c r="F11" s="33"/>
      <c r="G11" s="33"/>
      <c r="H11" s="33"/>
      <c r="I11" s="71"/>
      <c r="J11" s="71"/>
    </row>
    <row r="12" spans="1:11" x14ac:dyDescent="0.25">
      <c r="A12" s="69"/>
      <c r="B12" s="49"/>
      <c r="C12" s="71"/>
      <c r="D12" s="71"/>
      <c r="E12" s="60"/>
      <c r="F12" s="33"/>
      <c r="G12" s="33"/>
      <c r="H12" s="33"/>
      <c r="I12" s="71"/>
      <c r="J12" s="71"/>
    </row>
    <row r="13" spans="1:11" x14ac:dyDescent="0.25">
      <c r="A13" s="69"/>
      <c r="B13" s="49"/>
      <c r="C13" s="71"/>
      <c r="D13" s="71"/>
      <c r="E13" s="60"/>
      <c r="F13" s="33"/>
      <c r="G13" s="33"/>
      <c r="H13" s="33"/>
      <c r="I13" s="71"/>
      <c r="J13" s="71"/>
    </row>
    <row r="14" spans="1:11" x14ac:dyDescent="0.25">
      <c r="A14" s="9"/>
      <c r="B14" s="4"/>
      <c r="C14" s="71"/>
      <c r="D14" s="71"/>
      <c r="E14" s="60"/>
      <c r="F14" s="33"/>
      <c r="G14" s="33"/>
      <c r="H14" s="33"/>
      <c r="I14" s="4"/>
      <c r="J14" s="4"/>
    </row>
    <row r="15" spans="1:11" x14ac:dyDescent="0.25">
      <c r="A15" s="9"/>
      <c r="B15" s="4"/>
      <c r="C15" s="71"/>
      <c r="D15" s="71"/>
      <c r="E15" s="60"/>
      <c r="F15" s="33"/>
      <c r="G15" s="33"/>
      <c r="H15" s="33"/>
      <c r="I15" s="4"/>
      <c r="J15" s="4"/>
    </row>
    <row r="16" spans="1:11" x14ac:dyDescent="0.25">
      <c r="A16" s="9"/>
      <c r="B16" s="4"/>
      <c r="C16" s="71"/>
      <c r="D16" s="61" t="s">
        <v>781</v>
      </c>
      <c r="E16" s="60"/>
      <c r="F16" s="33"/>
      <c r="G16" s="33"/>
      <c r="H16" s="33"/>
      <c r="I16" s="4"/>
      <c r="J16" s="4"/>
    </row>
    <row r="17" spans="1:10" x14ac:dyDescent="0.25">
      <c r="A17" s="9"/>
      <c r="B17" s="4"/>
      <c r="C17" s="8"/>
      <c r="D17" s="4"/>
      <c r="E17" s="35"/>
      <c r="F17" s="14"/>
      <c r="G17" s="14"/>
      <c r="H17" s="33"/>
      <c r="I17" s="4"/>
      <c r="J17" s="4"/>
    </row>
    <row r="18" spans="1:10" x14ac:dyDescent="0.25">
      <c r="A18" s="9"/>
      <c r="B18" s="4"/>
      <c r="C18" s="8"/>
      <c r="D18" s="4"/>
      <c r="E18" s="35"/>
      <c r="F18" s="14"/>
      <c r="G18" s="14"/>
      <c r="H18" s="33"/>
      <c r="I18" s="4"/>
      <c r="J18" s="4"/>
    </row>
    <row r="19" spans="1:10" ht="15.75" x14ac:dyDescent="0.25">
      <c r="A19" s="4"/>
      <c r="B19" s="4" t="s">
        <v>86</v>
      </c>
      <c r="C19" s="4"/>
      <c r="D19" s="34">
        <f>COUNT(C2:C13)</f>
        <v>8</v>
      </c>
      <c r="E19" s="16"/>
      <c r="F19" s="19"/>
      <c r="G19" s="71"/>
      <c r="H19" s="71"/>
      <c r="I19" s="71"/>
    </row>
    <row r="20" spans="1:10" x14ac:dyDescent="0.25">
      <c r="A20" s="4"/>
      <c r="B20" s="4" t="s">
        <v>87</v>
      </c>
      <c r="C20" s="4"/>
      <c r="D20" s="15">
        <v>1</v>
      </c>
      <c r="E20" s="45"/>
      <c r="F20" s="21"/>
      <c r="G20" s="22"/>
      <c r="H20" s="22"/>
      <c r="I20" s="20"/>
    </row>
    <row r="21" spans="1:10" x14ac:dyDescent="0.25">
      <c r="A21" s="4"/>
      <c r="B21" s="4" t="s">
        <v>88</v>
      </c>
      <c r="C21" s="4"/>
      <c r="D21" s="18">
        <f>D19-D20</f>
        <v>7</v>
      </c>
      <c r="E21" s="45"/>
      <c r="F21" s="21"/>
      <c r="G21" s="22"/>
      <c r="H21" s="22"/>
      <c r="I21" s="20"/>
    </row>
    <row r="22" spans="1:10" x14ac:dyDescent="0.25">
      <c r="A22" s="4"/>
      <c r="B22" s="4" t="s">
        <v>89</v>
      </c>
      <c r="C22" s="4"/>
      <c r="D22" s="4">
        <f>D21/D19*100</f>
        <v>87.5</v>
      </c>
      <c r="E22" s="45"/>
      <c r="F22" s="21"/>
      <c r="G22" s="22"/>
      <c r="H22" s="22"/>
      <c r="I22" s="20"/>
    </row>
    <row r="23" spans="1:10" x14ac:dyDescent="0.25">
      <c r="A23" s="4"/>
      <c r="B23" s="4" t="s">
        <v>90</v>
      </c>
      <c r="C23" s="4"/>
      <c r="D23" s="4">
        <f>1/D24*100</f>
        <v>57.183702644746248</v>
      </c>
      <c r="E23" s="45"/>
      <c r="F23" s="21"/>
      <c r="G23" s="22"/>
      <c r="H23" s="22"/>
      <c r="I23" s="20"/>
    </row>
    <row r="24" spans="1:10" x14ac:dyDescent="0.25">
      <c r="A24" s="4"/>
      <c r="B24" s="4" t="s">
        <v>91</v>
      </c>
      <c r="C24" s="4"/>
      <c r="D24" s="4">
        <f>SUM(C2:C13)/D19</f>
        <v>1.74875</v>
      </c>
      <c r="E24" s="45"/>
      <c r="F24" s="21"/>
      <c r="G24" s="22"/>
      <c r="H24" s="22"/>
      <c r="I24" s="20"/>
    </row>
    <row r="25" spans="1:10" x14ac:dyDescent="0.25">
      <c r="A25" s="4"/>
      <c r="B25" s="4" t="s">
        <v>92</v>
      </c>
      <c r="C25" s="4"/>
      <c r="D25" s="18">
        <f>D22-D23</f>
        <v>30.316297355253752</v>
      </c>
      <c r="E25" s="45"/>
      <c r="F25" s="21"/>
      <c r="G25" s="22"/>
      <c r="H25" s="22"/>
      <c r="I25" s="20"/>
    </row>
    <row r="26" spans="1:10" x14ac:dyDescent="0.25">
      <c r="A26" s="4"/>
      <c r="B26" s="4" t="s">
        <v>93</v>
      </c>
      <c r="C26" s="4"/>
      <c r="D26" s="18">
        <f>D25/1</f>
        <v>30.316297355253752</v>
      </c>
      <c r="E26" s="45"/>
      <c r="F26" s="21"/>
      <c r="G26" s="22"/>
      <c r="H26" s="22"/>
      <c r="I26" s="20"/>
    </row>
    <row r="27" spans="1:10" ht="18.75" x14ac:dyDescent="0.3">
      <c r="A27" s="4"/>
      <c r="B27" s="23" t="s">
        <v>94</v>
      </c>
      <c r="C27" s="4"/>
      <c r="D27" s="24">
        <v>30000</v>
      </c>
      <c r="E27" s="45"/>
      <c r="F27" s="21"/>
      <c r="G27" s="22"/>
      <c r="H27" s="22"/>
      <c r="I27" s="20"/>
    </row>
    <row r="28" spans="1:10" ht="18.75" x14ac:dyDescent="0.3">
      <c r="A28" s="4"/>
      <c r="B28" s="4" t="s">
        <v>95</v>
      </c>
      <c r="C28" s="4"/>
      <c r="D28" s="25">
        <v>30000</v>
      </c>
      <c r="E28" s="45"/>
      <c r="F28" s="21"/>
      <c r="G28" s="22"/>
      <c r="H28" s="22"/>
      <c r="I28" s="20"/>
    </row>
    <row r="29" spans="1:10" x14ac:dyDescent="0.25">
      <c r="A29" s="4"/>
      <c r="B29" s="4" t="s">
        <v>96</v>
      </c>
      <c r="C29" s="4"/>
      <c r="D29" s="14">
        <f>D28/100</f>
        <v>300</v>
      </c>
      <c r="E29" s="45"/>
      <c r="F29" s="21"/>
      <c r="G29" s="22"/>
      <c r="H29" s="22"/>
      <c r="I29" s="20"/>
    </row>
    <row r="30" spans="1:10" x14ac:dyDescent="0.25">
      <c r="A30" s="4"/>
      <c r="B30" s="26" t="s">
        <v>812</v>
      </c>
      <c r="C30" s="4"/>
      <c r="D30" s="27">
        <f>D29*1.8</f>
        <v>540</v>
      </c>
      <c r="E30" s="45"/>
      <c r="F30" s="21"/>
      <c r="G30" s="22"/>
      <c r="H30" s="22"/>
      <c r="I30" s="20"/>
    </row>
    <row r="31" spans="1:10" x14ac:dyDescent="0.25">
      <c r="A31" s="4"/>
      <c r="B31" s="4" t="s">
        <v>97</v>
      </c>
      <c r="C31" s="4"/>
      <c r="D31" s="33">
        <f>SUM(G2:G13)</f>
        <v>1501.1999999999998</v>
      </c>
      <c r="E31" s="45"/>
      <c r="F31" s="21"/>
      <c r="G31" s="22"/>
      <c r="H31" s="22"/>
      <c r="I31" s="20"/>
    </row>
    <row r="32" spans="1:10" x14ac:dyDescent="0.25">
      <c r="A32" s="4"/>
      <c r="B32" s="28" t="s">
        <v>98</v>
      </c>
      <c r="C32" s="4"/>
      <c r="D32" s="71">
        <f>D31/D27*100</f>
        <v>5.0039999999999996</v>
      </c>
      <c r="E32" s="45"/>
      <c r="F32" s="21"/>
      <c r="G32" s="22"/>
      <c r="H32" s="22"/>
      <c r="I32" s="20"/>
    </row>
  </sheetData>
  <conditionalFormatting sqref="E20:E32 I20:I32">
    <cfRule type="cellIs" dxfId="18" priority="3" operator="greaterThan">
      <formula>0</formula>
    </cfRule>
    <cfRule type="cellIs" dxfId="17" priority="4" operator="lessThan">
      <formula>-240.63</formula>
    </cfRule>
    <cfRule type="cellIs" dxfId="16" priority="5" operator="greaterThan">
      <formula>0</formula>
    </cfRule>
  </conditionalFormatting>
  <conditionalFormatting sqref="G2:H18">
    <cfRule type="cellIs" dxfId="15" priority="6" operator="lessThan">
      <formula>0</formula>
    </cfRule>
    <cfRule type="cellIs" dxfId="14" priority="7" operator="greaterThan">
      <formula>0</formula>
    </cfRule>
  </conditionalFormatting>
  <conditionalFormatting sqref="H1:H32">
    <cfRule type="cellIs" dxfId="13" priority="1" operator="greaterThan">
      <formula>0</formula>
    </cfRule>
    <cfRule type="cellIs" dxfId="12" priority="2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5"/>
  <sheetViews>
    <sheetView topLeftCell="C1" workbookViewId="0">
      <selection activeCell="G22" sqref="G22"/>
    </sheetView>
  </sheetViews>
  <sheetFormatPr defaultRowHeight="15" x14ac:dyDescent="0.25"/>
  <cols>
    <col min="1" max="1" width="10.7109375" bestFit="1" customWidth="1"/>
    <col min="2" max="2" width="40.5703125" bestFit="1" customWidth="1"/>
    <col min="14" max="14" width="29" style="4" customWidth="1"/>
    <col min="15" max="15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40" t="s">
        <v>331</v>
      </c>
      <c r="P1" s="30" t="s">
        <v>332</v>
      </c>
      <c r="Q1" s="39" t="s">
        <v>333</v>
      </c>
    </row>
    <row r="2" spans="1:17" x14ac:dyDescent="0.25">
      <c r="A2" s="2">
        <v>45108</v>
      </c>
      <c r="B2" s="3" t="s">
        <v>16</v>
      </c>
      <c r="C2" s="4">
        <v>3.37</v>
      </c>
      <c r="D2" s="4">
        <v>2.84</v>
      </c>
      <c r="E2" s="4">
        <v>2.2000000000000002</v>
      </c>
      <c r="F2" s="4">
        <v>404</v>
      </c>
      <c r="G2" s="4">
        <v>2.0499999999999998</v>
      </c>
      <c r="H2" s="4">
        <v>1.58</v>
      </c>
      <c r="I2" s="4">
        <v>1.98</v>
      </c>
      <c r="J2" s="16" t="s">
        <v>18</v>
      </c>
      <c r="L2" s="4" t="s">
        <v>70</v>
      </c>
      <c r="M2" s="4">
        <v>46</v>
      </c>
      <c r="N2" s="3" t="s">
        <v>17</v>
      </c>
      <c r="O2" s="4">
        <v>0</v>
      </c>
      <c r="P2" s="4"/>
    </row>
    <row r="3" spans="1:17" x14ac:dyDescent="0.25">
      <c r="A3" s="2">
        <v>45108</v>
      </c>
      <c r="B3" s="3" t="s">
        <v>19</v>
      </c>
      <c r="C3" s="4">
        <v>2.25</v>
      </c>
      <c r="D3" s="4">
        <v>3.14</v>
      </c>
      <c r="E3" s="4">
        <v>3.7</v>
      </c>
      <c r="F3" s="4">
        <v>2.81</v>
      </c>
      <c r="G3" s="4">
        <v>2.4700000000000002</v>
      </c>
      <c r="H3" s="4">
        <v>1.58</v>
      </c>
      <c r="I3" s="4">
        <v>2.14</v>
      </c>
      <c r="J3" s="16" t="s">
        <v>18</v>
      </c>
      <c r="L3" s="4" t="s">
        <v>71</v>
      </c>
      <c r="M3" s="4">
        <v>36</v>
      </c>
      <c r="N3" s="3" t="s">
        <v>15</v>
      </c>
      <c r="O3" s="4">
        <v>0</v>
      </c>
    </row>
    <row r="4" spans="1:17" x14ac:dyDescent="0.25">
      <c r="A4" s="2">
        <v>45108</v>
      </c>
      <c r="B4" s="3" t="s">
        <v>20</v>
      </c>
      <c r="C4" s="4">
        <v>1.99</v>
      </c>
      <c r="D4" s="4">
        <v>3.11</v>
      </c>
      <c r="E4" s="4">
        <v>4.75</v>
      </c>
      <c r="F4" s="4">
        <v>2.4900000000000002</v>
      </c>
      <c r="G4" s="4">
        <v>2.77</v>
      </c>
      <c r="H4" s="4">
        <v>1.48</v>
      </c>
      <c r="I4" s="4">
        <v>2.44</v>
      </c>
      <c r="J4" s="16" t="s">
        <v>18</v>
      </c>
      <c r="L4" s="4" t="s">
        <v>74</v>
      </c>
      <c r="M4" s="4">
        <v>40</v>
      </c>
      <c r="N4" s="3" t="s">
        <v>21</v>
      </c>
      <c r="O4" s="4">
        <v>2.2999999999999998</v>
      </c>
    </row>
    <row r="5" spans="1:17" x14ac:dyDescent="0.25">
      <c r="A5" s="5">
        <v>45108</v>
      </c>
      <c r="B5" s="3" t="s">
        <v>22</v>
      </c>
      <c r="C5" s="4">
        <v>1.6</v>
      </c>
      <c r="D5" s="4">
        <v>3.9</v>
      </c>
      <c r="E5" s="4">
        <v>6.48</v>
      </c>
      <c r="F5" s="4">
        <v>3.06</v>
      </c>
      <c r="G5" s="4">
        <v>2.2000000000000002</v>
      </c>
      <c r="H5" s="4">
        <v>1.71</v>
      </c>
      <c r="I5" s="4">
        <v>1.93</v>
      </c>
      <c r="J5" s="66" t="s">
        <v>18</v>
      </c>
      <c r="L5" s="4" t="s">
        <v>72</v>
      </c>
      <c r="M5" s="4">
        <v>35</v>
      </c>
      <c r="N5" s="3" t="s">
        <v>15</v>
      </c>
      <c r="O5" s="4">
        <v>0</v>
      </c>
    </row>
    <row r="6" spans="1:17" x14ac:dyDescent="0.25">
      <c r="A6" s="5">
        <v>45108</v>
      </c>
      <c r="B6" s="3" t="s">
        <v>23</v>
      </c>
      <c r="C6" s="4">
        <v>1.93</v>
      </c>
      <c r="D6" s="4">
        <v>3.62</v>
      </c>
      <c r="E6" s="4">
        <v>4.13</v>
      </c>
      <c r="F6" s="4">
        <v>3.58</v>
      </c>
      <c r="G6" s="4">
        <v>1.96</v>
      </c>
      <c r="H6" s="4">
        <v>1.91</v>
      </c>
      <c r="I6" s="4">
        <v>1.72</v>
      </c>
      <c r="J6" s="66" t="s">
        <v>18</v>
      </c>
      <c r="L6" s="4" t="s">
        <v>71</v>
      </c>
      <c r="M6" s="4">
        <v>33</v>
      </c>
      <c r="N6" s="3" t="s">
        <v>24</v>
      </c>
      <c r="O6" s="4">
        <v>2.19</v>
      </c>
    </row>
    <row r="7" spans="1:17" x14ac:dyDescent="0.25">
      <c r="A7" s="9">
        <v>45108</v>
      </c>
      <c r="B7" s="4" t="s">
        <v>25</v>
      </c>
      <c r="C7" s="4">
        <v>1.82</v>
      </c>
      <c r="D7" s="4">
        <v>2.91</v>
      </c>
      <c r="E7" s="4">
        <v>3.71</v>
      </c>
      <c r="F7" s="4">
        <v>2.4900000000000002</v>
      </c>
      <c r="G7" s="4">
        <v>2.25</v>
      </c>
      <c r="H7" s="4">
        <v>1.48</v>
      </c>
      <c r="I7" s="4">
        <v>1.99</v>
      </c>
      <c r="J7" s="66" t="s">
        <v>18</v>
      </c>
      <c r="L7" s="4" t="s">
        <v>79</v>
      </c>
      <c r="M7" s="4">
        <v>68</v>
      </c>
      <c r="N7" s="4" t="s">
        <v>26</v>
      </c>
      <c r="O7" s="4">
        <v>0</v>
      </c>
    </row>
    <row r="8" spans="1:17" x14ac:dyDescent="0.25">
      <c r="A8" s="9">
        <v>45108</v>
      </c>
      <c r="B8" s="4" t="s">
        <v>27</v>
      </c>
      <c r="C8" s="4">
        <v>2.3199999999999998</v>
      </c>
      <c r="D8" s="4">
        <v>3.15</v>
      </c>
      <c r="E8" s="4">
        <v>3.1</v>
      </c>
      <c r="F8" s="4">
        <v>404</v>
      </c>
      <c r="G8" s="4">
        <v>2.17</v>
      </c>
      <c r="H8" s="4">
        <v>1.68</v>
      </c>
      <c r="I8" s="4">
        <v>1.91</v>
      </c>
      <c r="J8" s="66" t="s">
        <v>18</v>
      </c>
      <c r="L8" s="4" t="s">
        <v>74</v>
      </c>
      <c r="M8" s="4">
        <v>52</v>
      </c>
      <c r="N8" s="4" t="s">
        <v>28</v>
      </c>
      <c r="O8" s="4">
        <v>0</v>
      </c>
    </row>
    <row r="9" spans="1:17" x14ac:dyDescent="0.25">
      <c r="A9" s="9">
        <v>45108</v>
      </c>
      <c r="B9" s="4" t="s">
        <v>29</v>
      </c>
      <c r="C9" s="4">
        <v>4.07</v>
      </c>
      <c r="D9" s="4">
        <v>3.72</v>
      </c>
      <c r="E9" s="4">
        <v>1.93</v>
      </c>
      <c r="F9" s="4">
        <v>3.59</v>
      </c>
      <c r="G9" s="4">
        <v>1.98</v>
      </c>
      <c r="H9" s="4">
        <v>1.9</v>
      </c>
      <c r="I9" s="4">
        <v>1.74</v>
      </c>
      <c r="J9" s="66" t="s">
        <v>18</v>
      </c>
      <c r="L9" s="4" t="s">
        <v>70</v>
      </c>
      <c r="M9" s="4">
        <v>45</v>
      </c>
      <c r="N9" s="4" t="s">
        <v>30</v>
      </c>
      <c r="O9" s="4">
        <v>0</v>
      </c>
    </row>
    <row r="10" spans="1:17" x14ac:dyDescent="0.25">
      <c r="A10" s="9">
        <v>45108</v>
      </c>
      <c r="B10" s="4" t="s">
        <v>31</v>
      </c>
      <c r="C10" s="4">
        <v>1.85</v>
      </c>
      <c r="D10" s="4">
        <v>3.3</v>
      </c>
      <c r="E10" s="4">
        <v>4.7</v>
      </c>
      <c r="F10" s="4">
        <v>2.7</v>
      </c>
      <c r="G10" s="4">
        <v>2.36</v>
      </c>
      <c r="H10" s="4">
        <v>1.6</v>
      </c>
      <c r="I10" s="4">
        <v>1.76</v>
      </c>
      <c r="J10" s="66" t="s">
        <v>18</v>
      </c>
      <c r="L10" s="4" t="s">
        <v>80</v>
      </c>
      <c r="M10" s="4">
        <v>16</v>
      </c>
      <c r="N10" s="4" t="s">
        <v>32</v>
      </c>
      <c r="O10" s="4">
        <v>2.6</v>
      </c>
    </row>
    <row r="11" spans="1:17" x14ac:dyDescent="0.25">
      <c r="A11" s="9">
        <v>45109</v>
      </c>
      <c r="B11" s="4" t="s">
        <v>33</v>
      </c>
      <c r="C11" s="4">
        <v>1.93</v>
      </c>
      <c r="D11" s="4">
        <v>3.11</v>
      </c>
      <c r="E11" s="4">
        <v>4.54</v>
      </c>
      <c r="F11" s="4">
        <v>2.5</v>
      </c>
      <c r="G11" s="4">
        <v>2.63</v>
      </c>
      <c r="H11" s="4">
        <v>1.47</v>
      </c>
      <c r="I11" s="4">
        <v>1.87</v>
      </c>
      <c r="J11" s="66" t="s">
        <v>18</v>
      </c>
      <c r="L11" s="4" t="s">
        <v>76</v>
      </c>
      <c r="M11" s="4">
        <v>69</v>
      </c>
      <c r="N11" s="4" t="s">
        <v>34</v>
      </c>
      <c r="O11" s="4">
        <v>1.7</v>
      </c>
    </row>
    <row r="12" spans="1:17" x14ac:dyDescent="0.25">
      <c r="A12" s="9">
        <v>45109</v>
      </c>
      <c r="B12" s="4" t="s">
        <v>35</v>
      </c>
      <c r="C12" s="4">
        <v>2.11</v>
      </c>
      <c r="D12" s="4">
        <v>3.68</v>
      </c>
      <c r="E12" s="4">
        <v>3.45</v>
      </c>
      <c r="F12" s="4">
        <v>3.79</v>
      </c>
      <c r="G12" s="4">
        <v>1.9</v>
      </c>
      <c r="H12" s="4">
        <v>1.97</v>
      </c>
      <c r="I12" s="4">
        <v>1.66</v>
      </c>
      <c r="J12" s="66" t="s">
        <v>18</v>
      </c>
      <c r="L12" s="4" t="s">
        <v>81</v>
      </c>
      <c r="M12" s="4">
        <v>41</v>
      </c>
      <c r="N12" s="4" t="s">
        <v>36</v>
      </c>
      <c r="O12" s="4">
        <v>0</v>
      </c>
    </row>
    <row r="13" spans="1:17" x14ac:dyDescent="0.25">
      <c r="A13" s="9">
        <v>45109</v>
      </c>
      <c r="B13" s="4" t="s">
        <v>37</v>
      </c>
      <c r="C13" s="4">
        <v>1.69</v>
      </c>
      <c r="D13" s="4">
        <v>4.1900000000000004</v>
      </c>
      <c r="E13" s="4">
        <v>4.8600000000000003</v>
      </c>
      <c r="F13" s="4">
        <v>4.8899999999999997</v>
      </c>
      <c r="G13" s="4">
        <v>1.61</v>
      </c>
      <c r="H13" s="4">
        <v>2.39</v>
      </c>
      <c r="I13" s="4">
        <v>1.49</v>
      </c>
      <c r="J13" s="66" t="s">
        <v>18</v>
      </c>
      <c r="L13" s="4" t="s">
        <v>76</v>
      </c>
      <c r="M13" s="4">
        <v>44</v>
      </c>
      <c r="N13" s="4" t="s">
        <v>24</v>
      </c>
      <c r="O13" s="4">
        <v>2.2999999999999998</v>
      </c>
    </row>
    <row r="14" spans="1:17" x14ac:dyDescent="0.25">
      <c r="A14" s="9">
        <v>45109</v>
      </c>
      <c r="B14" s="4" t="s">
        <v>38</v>
      </c>
      <c r="C14" s="4">
        <v>1.96</v>
      </c>
      <c r="D14" s="4">
        <v>3.24</v>
      </c>
      <c r="E14" s="4">
        <v>4.72</v>
      </c>
      <c r="F14" s="4">
        <v>2.38</v>
      </c>
      <c r="G14" s="4">
        <v>2.88</v>
      </c>
      <c r="H14" s="4">
        <v>1.44</v>
      </c>
      <c r="I14" s="4">
        <v>2.5299999999999998</v>
      </c>
      <c r="J14" s="66" t="s">
        <v>18</v>
      </c>
      <c r="L14" s="4" t="s">
        <v>75</v>
      </c>
      <c r="M14" s="4">
        <v>47</v>
      </c>
      <c r="N14" s="4" t="s">
        <v>39</v>
      </c>
      <c r="O14" s="4">
        <v>1.9</v>
      </c>
    </row>
    <row r="15" spans="1:17" x14ac:dyDescent="0.25">
      <c r="A15" s="9">
        <v>45109</v>
      </c>
      <c r="B15" s="4" t="s">
        <v>40</v>
      </c>
      <c r="C15" s="4">
        <v>2.71</v>
      </c>
      <c r="D15" s="4">
        <v>2.83</v>
      </c>
      <c r="E15" s="4">
        <v>2.98</v>
      </c>
      <c r="F15" s="4">
        <v>2.41</v>
      </c>
      <c r="G15" s="4">
        <v>2.8</v>
      </c>
      <c r="H15" s="4">
        <v>1.42</v>
      </c>
      <c r="I15" s="4">
        <v>2.4500000000000002</v>
      </c>
      <c r="J15" s="66" t="s">
        <v>18</v>
      </c>
      <c r="L15" s="4" t="s">
        <v>80</v>
      </c>
      <c r="M15" s="4">
        <v>46</v>
      </c>
      <c r="N15" s="4" t="s">
        <v>32</v>
      </c>
      <c r="O15" s="4">
        <v>2.2000000000000002</v>
      </c>
    </row>
    <row r="16" spans="1:17" x14ac:dyDescent="0.25">
      <c r="A16" s="9">
        <v>45109</v>
      </c>
      <c r="B16" s="4" t="s">
        <v>41</v>
      </c>
      <c r="C16" s="4">
        <v>2.0099999999999998</v>
      </c>
      <c r="D16" s="4">
        <v>3.45</v>
      </c>
      <c r="E16" s="4">
        <v>4.1399999999999997</v>
      </c>
      <c r="F16" s="4">
        <v>3.16</v>
      </c>
      <c r="G16" s="4">
        <v>2.2200000000000002</v>
      </c>
      <c r="H16" s="4">
        <v>1.71</v>
      </c>
      <c r="I16" s="4">
        <v>1.94</v>
      </c>
      <c r="J16" s="66" t="s">
        <v>18</v>
      </c>
      <c r="L16" s="4" t="s">
        <v>71</v>
      </c>
      <c r="M16" s="4">
        <v>27</v>
      </c>
      <c r="N16" s="4" t="s">
        <v>42</v>
      </c>
      <c r="O16" s="4">
        <v>0</v>
      </c>
    </row>
    <row r="17" spans="1:16" x14ac:dyDescent="0.25">
      <c r="A17" s="9">
        <v>45110</v>
      </c>
      <c r="B17" s="4" t="s">
        <v>43</v>
      </c>
      <c r="C17" s="4">
        <v>2.33</v>
      </c>
      <c r="D17" s="4">
        <v>2.81</v>
      </c>
      <c r="E17" s="4">
        <v>3.86</v>
      </c>
      <c r="F17" s="4">
        <v>2.48</v>
      </c>
      <c r="G17" s="4">
        <v>2.8</v>
      </c>
      <c r="H17" s="4">
        <v>1.45</v>
      </c>
      <c r="I17" s="4">
        <v>2.42</v>
      </c>
      <c r="J17" s="66" t="s">
        <v>18</v>
      </c>
      <c r="L17" s="4" t="s">
        <v>72</v>
      </c>
      <c r="M17" s="4">
        <v>31</v>
      </c>
      <c r="N17" s="4" t="s">
        <v>44</v>
      </c>
      <c r="O17" s="4">
        <v>0</v>
      </c>
    </row>
    <row r="18" spans="1:16" x14ac:dyDescent="0.25">
      <c r="A18" s="9">
        <v>45110</v>
      </c>
      <c r="B18" s="4" t="s">
        <v>45</v>
      </c>
      <c r="C18" s="4">
        <v>1.76</v>
      </c>
      <c r="D18" s="4">
        <v>3.34</v>
      </c>
      <c r="E18" s="4">
        <v>5.86</v>
      </c>
      <c r="F18" s="4">
        <v>2.62</v>
      </c>
      <c r="G18" s="4">
        <v>2.62</v>
      </c>
      <c r="H18" s="4">
        <v>1.52</v>
      </c>
      <c r="I18" s="4">
        <v>2.27</v>
      </c>
      <c r="J18" s="66" t="s">
        <v>18</v>
      </c>
      <c r="L18" s="4" t="s">
        <v>73</v>
      </c>
      <c r="M18" s="4">
        <v>49</v>
      </c>
      <c r="N18" s="4" t="s">
        <v>15</v>
      </c>
      <c r="O18" s="4">
        <v>0</v>
      </c>
    </row>
    <row r="19" spans="1:16" x14ac:dyDescent="0.25">
      <c r="A19" s="9">
        <v>45110</v>
      </c>
      <c r="B19" s="4" t="s">
        <v>46</v>
      </c>
      <c r="C19" s="4">
        <v>2.63</v>
      </c>
      <c r="D19" s="4">
        <v>2.85</v>
      </c>
      <c r="E19" s="4">
        <v>3.31</v>
      </c>
      <c r="F19" s="4">
        <v>2.5499999999999998</v>
      </c>
      <c r="G19" s="4">
        <v>2.75</v>
      </c>
      <c r="H19" s="4">
        <v>1.48</v>
      </c>
      <c r="I19" s="4">
        <v>2.38</v>
      </c>
      <c r="J19" s="66" t="s">
        <v>18</v>
      </c>
      <c r="L19" s="4" t="s">
        <v>71</v>
      </c>
      <c r="M19" s="4">
        <v>34</v>
      </c>
      <c r="N19" s="4" t="s">
        <v>47</v>
      </c>
      <c r="O19" s="4">
        <v>1.64</v>
      </c>
    </row>
    <row r="20" spans="1:16" x14ac:dyDescent="0.25">
      <c r="A20" s="9">
        <v>45110</v>
      </c>
      <c r="B20" s="4" t="s">
        <v>48</v>
      </c>
      <c r="C20" s="4">
        <v>2.94</v>
      </c>
      <c r="D20" s="4">
        <v>2.97</v>
      </c>
      <c r="E20" s="4">
        <v>2.82</v>
      </c>
      <c r="F20" s="4">
        <v>3.22</v>
      </c>
      <c r="G20" s="4">
        <v>2.2000000000000002</v>
      </c>
      <c r="H20" s="4">
        <v>1.71</v>
      </c>
      <c r="I20" s="4">
        <v>1.92</v>
      </c>
      <c r="J20" s="66" t="s">
        <v>18</v>
      </c>
      <c r="L20" s="4" t="s">
        <v>80</v>
      </c>
      <c r="M20" s="4">
        <v>23</v>
      </c>
      <c r="N20" s="4" t="s">
        <v>36</v>
      </c>
      <c r="O20" s="4">
        <v>0</v>
      </c>
    </row>
    <row r="21" spans="1:16" x14ac:dyDescent="0.25">
      <c r="A21" s="9">
        <v>45111</v>
      </c>
      <c r="B21" s="4" t="s">
        <v>50</v>
      </c>
      <c r="C21" s="4">
        <v>2.4700000000000002</v>
      </c>
      <c r="D21" s="4">
        <v>2.61</v>
      </c>
      <c r="E21" s="4">
        <v>3.52</v>
      </c>
      <c r="F21" s="4">
        <v>2.5499999999999998</v>
      </c>
      <c r="G21" s="4">
        <v>2.63</v>
      </c>
      <c r="H21" s="4">
        <v>1.46</v>
      </c>
      <c r="I21" s="4">
        <v>2.2999999999999998</v>
      </c>
      <c r="J21" s="66" t="s">
        <v>18</v>
      </c>
      <c r="L21" s="4" t="s">
        <v>80</v>
      </c>
      <c r="M21" s="4">
        <v>54</v>
      </c>
      <c r="N21" s="4" t="s">
        <v>13</v>
      </c>
      <c r="O21" s="4">
        <v>0</v>
      </c>
    </row>
    <row r="22" spans="1:16" x14ac:dyDescent="0.25">
      <c r="A22" s="9">
        <v>45112</v>
      </c>
      <c r="B22" s="4" t="s">
        <v>51</v>
      </c>
      <c r="C22" s="4">
        <v>2.98</v>
      </c>
      <c r="D22" s="4">
        <v>2.96</v>
      </c>
      <c r="E22" s="4">
        <v>2.78</v>
      </c>
      <c r="F22" s="4">
        <v>2.7</v>
      </c>
      <c r="G22" s="4">
        <v>2.58</v>
      </c>
      <c r="H22" s="4">
        <v>1.54</v>
      </c>
      <c r="I22" s="4">
        <v>2.23</v>
      </c>
      <c r="J22" s="66" t="s">
        <v>18</v>
      </c>
      <c r="L22" s="4" t="s">
        <v>73</v>
      </c>
      <c r="M22" s="4">
        <v>63</v>
      </c>
      <c r="N22" s="4" t="s">
        <v>47</v>
      </c>
      <c r="O22" s="4">
        <v>2.0499999999999998</v>
      </c>
    </row>
    <row r="23" spans="1:16" x14ac:dyDescent="0.25">
      <c r="A23" s="9">
        <v>45112</v>
      </c>
      <c r="B23" s="4" t="s">
        <v>52</v>
      </c>
      <c r="C23" s="4">
        <v>2.23</v>
      </c>
      <c r="D23" s="4">
        <v>3.49</v>
      </c>
      <c r="E23" s="4">
        <v>3.13</v>
      </c>
      <c r="F23" s="4">
        <v>3.72</v>
      </c>
      <c r="G23" s="4">
        <v>1.85</v>
      </c>
      <c r="H23" s="4">
        <v>1.95</v>
      </c>
      <c r="I23" s="4">
        <v>1.63</v>
      </c>
      <c r="J23" s="66" t="s">
        <v>18</v>
      </c>
      <c r="L23" s="4" t="s">
        <v>77</v>
      </c>
      <c r="M23" s="4">
        <v>12</v>
      </c>
      <c r="N23" s="4" t="s">
        <v>53</v>
      </c>
      <c r="O23" s="4">
        <v>2.77</v>
      </c>
    </row>
    <row r="24" spans="1:16" x14ac:dyDescent="0.25">
      <c r="A24" s="9">
        <v>45112</v>
      </c>
      <c r="B24" s="4" t="s">
        <v>54</v>
      </c>
      <c r="C24" s="4">
        <v>4.3099999999999996</v>
      </c>
      <c r="D24" s="4">
        <v>4.22</v>
      </c>
      <c r="E24" s="4">
        <v>1.76</v>
      </c>
      <c r="F24" s="4">
        <v>5</v>
      </c>
      <c r="G24" s="4">
        <v>1.58</v>
      </c>
      <c r="H24" s="4">
        <v>2.4500000000000002</v>
      </c>
      <c r="I24" s="4">
        <v>1.49</v>
      </c>
      <c r="J24" s="66" t="s">
        <v>18</v>
      </c>
      <c r="L24" s="4" t="s">
        <v>78</v>
      </c>
      <c r="M24" s="4">
        <v>23</v>
      </c>
      <c r="N24" s="4" t="s">
        <v>24</v>
      </c>
      <c r="O24" s="4">
        <v>2.44</v>
      </c>
    </row>
    <row r="25" spans="1:16" x14ac:dyDescent="0.25">
      <c r="A25" s="2">
        <v>45114</v>
      </c>
      <c r="B25" s="3" t="s">
        <v>55</v>
      </c>
      <c r="C25" s="16">
        <v>3.36</v>
      </c>
      <c r="D25" s="16">
        <v>3.15</v>
      </c>
      <c r="E25" s="16">
        <v>2.42</v>
      </c>
      <c r="F25" s="16">
        <v>2.91</v>
      </c>
      <c r="G25" s="16">
        <v>2.4</v>
      </c>
      <c r="H25" s="16">
        <v>1.621</v>
      </c>
      <c r="I25" s="16">
        <v>1.819</v>
      </c>
      <c r="J25" s="16" t="s">
        <v>18</v>
      </c>
      <c r="K25" s="16"/>
      <c r="L25" s="4"/>
      <c r="M25" s="4">
        <v>18</v>
      </c>
      <c r="N25" s="3" t="s">
        <v>42</v>
      </c>
      <c r="O25" s="4">
        <v>0</v>
      </c>
      <c r="P25" s="4"/>
    </row>
    <row r="26" spans="1:16" x14ac:dyDescent="0.25">
      <c r="A26" s="2">
        <v>45115</v>
      </c>
      <c r="B26" s="3" t="s">
        <v>56</v>
      </c>
      <c r="C26" s="16">
        <v>404</v>
      </c>
      <c r="D26" s="16">
        <v>404</v>
      </c>
      <c r="E26" s="16">
        <v>404</v>
      </c>
      <c r="F26" s="16">
        <v>404</v>
      </c>
      <c r="G26" s="16">
        <v>404</v>
      </c>
      <c r="H26" s="16">
        <v>404</v>
      </c>
      <c r="I26" s="16">
        <v>404</v>
      </c>
      <c r="J26" s="16" t="s">
        <v>18</v>
      </c>
      <c r="K26" s="16"/>
      <c r="L26" s="4"/>
      <c r="M26" s="4">
        <v>21</v>
      </c>
      <c r="N26" s="3" t="s">
        <v>17</v>
      </c>
      <c r="O26" s="4">
        <v>0</v>
      </c>
      <c r="P26" s="4"/>
    </row>
    <row r="27" spans="1:16" x14ac:dyDescent="0.25">
      <c r="A27" s="2">
        <v>45115</v>
      </c>
      <c r="B27" s="3" t="s">
        <v>57</v>
      </c>
      <c r="C27" s="16">
        <v>2.13</v>
      </c>
      <c r="D27" s="16">
        <v>3.15</v>
      </c>
      <c r="E27" s="16">
        <v>3.87</v>
      </c>
      <c r="F27" s="16">
        <v>2.79</v>
      </c>
      <c r="G27" s="16">
        <v>2.4300000000000002</v>
      </c>
      <c r="H27" s="16">
        <v>1.571</v>
      </c>
      <c r="I27" s="16">
        <v>2.11</v>
      </c>
      <c r="J27" s="16" t="s">
        <v>18</v>
      </c>
      <c r="K27" s="16"/>
      <c r="L27" s="4"/>
      <c r="M27" s="4">
        <v>43</v>
      </c>
      <c r="N27" s="3" t="s">
        <v>49</v>
      </c>
      <c r="O27" s="4">
        <v>0</v>
      </c>
      <c r="P27" s="4"/>
    </row>
    <row r="28" spans="1:16" x14ac:dyDescent="0.25">
      <c r="A28" s="2">
        <v>45115</v>
      </c>
      <c r="B28" s="6" t="s">
        <v>58</v>
      </c>
      <c r="C28" s="66">
        <v>2.88</v>
      </c>
      <c r="D28" s="66">
        <v>2.91</v>
      </c>
      <c r="E28" s="66">
        <v>2.92</v>
      </c>
      <c r="F28" s="66">
        <v>2.4500000000000002</v>
      </c>
      <c r="G28" s="66">
        <v>2.87</v>
      </c>
      <c r="H28" s="66">
        <v>1.488</v>
      </c>
      <c r="I28" s="66">
        <v>2.4900000000000002</v>
      </c>
      <c r="J28" s="66" t="s">
        <v>18</v>
      </c>
      <c r="K28" s="32"/>
      <c r="L28" s="66"/>
      <c r="M28" s="4">
        <v>19</v>
      </c>
      <c r="N28" s="4" t="s">
        <v>47</v>
      </c>
      <c r="O28" s="4">
        <v>1.86</v>
      </c>
      <c r="P28" s="4"/>
    </row>
    <row r="29" spans="1:16" x14ac:dyDescent="0.25">
      <c r="A29" s="2">
        <v>45115</v>
      </c>
      <c r="B29" s="3" t="s">
        <v>59</v>
      </c>
      <c r="C29" s="66">
        <v>1.6990000000000001</v>
      </c>
      <c r="D29" s="66">
        <v>3.38</v>
      </c>
      <c r="E29" s="66">
        <v>6.1</v>
      </c>
      <c r="F29" s="66">
        <v>2.4300000000000002</v>
      </c>
      <c r="G29" s="66">
        <v>2.76</v>
      </c>
      <c r="H29" s="66">
        <v>1.458</v>
      </c>
      <c r="I29" s="66">
        <v>2.4</v>
      </c>
      <c r="J29" s="66" t="s">
        <v>18</v>
      </c>
      <c r="K29" s="66"/>
      <c r="L29" s="66"/>
      <c r="M29" s="4">
        <v>83</v>
      </c>
      <c r="N29" s="3" t="s">
        <v>49</v>
      </c>
      <c r="O29" s="4">
        <v>0</v>
      </c>
      <c r="P29" s="4"/>
    </row>
    <row r="30" spans="1:16" x14ac:dyDescent="0.25">
      <c r="A30" s="2">
        <v>45115</v>
      </c>
      <c r="B30" s="3" t="s">
        <v>60</v>
      </c>
      <c r="C30" s="66">
        <v>1.591</v>
      </c>
      <c r="D30" s="66">
        <v>3.85</v>
      </c>
      <c r="E30" s="66">
        <v>6.98</v>
      </c>
      <c r="F30" s="66">
        <v>2.98</v>
      </c>
      <c r="G30" s="66">
        <v>2.33</v>
      </c>
      <c r="H30" s="66">
        <v>1.657</v>
      </c>
      <c r="I30" s="66">
        <v>2.0299999999999998</v>
      </c>
      <c r="J30" s="66" t="s">
        <v>18</v>
      </c>
      <c r="K30" s="66"/>
      <c r="L30" s="66"/>
      <c r="M30" s="4">
        <v>51</v>
      </c>
      <c r="N30" s="3" t="s">
        <v>39</v>
      </c>
      <c r="O30" s="4">
        <v>2.48</v>
      </c>
      <c r="P30" s="4"/>
    </row>
    <row r="31" spans="1:16" x14ac:dyDescent="0.25">
      <c r="A31" s="2">
        <v>45115</v>
      </c>
      <c r="B31" s="3" t="s">
        <v>61</v>
      </c>
      <c r="C31" s="66">
        <v>2.25</v>
      </c>
      <c r="D31" s="66">
        <v>3.06</v>
      </c>
      <c r="E31" s="66">
        <v>3.8</v>
      </c>
      <c r="F31" s="66">
        <v>2.54</v>
      </c>
      <c r="G31" s="66">
        <v>2.72</v>
      </c>
      <c r="H31" s="66">
        <v>1.492</v>
      </c>
      <c r="I31" s="66">
        <v>2.36</v>
      </c>
      <c r="J31" s="66" t="s">
        <v>18</v>
      </c>
      <c r="K31" s="66"/>
      <c r="L31" s="66"/>
      <c r="M31" s="4">
        <v>70</v>
      </c>
      <c r="N31" s="3" t="s">
        <v>21</v>
      </c>
      <c r="O31" s="4">
        <v>1.86</v>
      </c>
      <c r="P31" s="4"/>
    </row>
    <row r="32" spans="1:16" x14ac:dyDescent="0.25">
      <c r="A32" s="2">
        <v>45115</v>
      </c>
      <c r="B32" s="3" t="s">
        <v>62</v>
      </c>
      <c r="C32" s="66">
        <v>4.99</v>
      </c>
      <c r="D32" s="66">
        <v>3.91</v>
      </c>
      <c r="E32" s="66">
        <v>1.724</v>
      </c>
      <c r="F32" s="66">
        <v>3.4</v>
      </c>
      <c r="G32" s="66">
        <v>2.06</v>
      </c>
      <c r="H32" s="66">
        <v>1.8260000000000001</v>
      </c>
      <c r="I32" s="66">
        <v>1.7929999999999999</v>
      </c>
      <c r="J32" s="66" t="s">
        <v>18</v>
      </c>
      <c r="K32" s="66"/>
      <c r="L32" s="66"/>
      <c r="M32" s="4">
        <v>24</v>
      </c>
      <c r="N32" s="3" t="s">
        <v>63</v>
      </c>
      <c r="O32" s="4">
        <v>0</v>
      </c>
      <c r="P32" s="4"/>
    </row>
    <row r="33" spans="1:16" x14ac:dyDescent="0.25">
      <c r="A33" s="2">
        <v>45115</v>
      </c>
      <c r="B33" s="3" t="s">
        <v>64</v>
      </c>
      <c r="C33" s="66">
        <v>2.48</v>
      </c>
      <c r="D33" s="66">
        <v>3.35</v>
      </c>
      <c r="E33" s="66">
        <v>3.08</v>
      </c>
      <c r="F33" s="66">
        <v>3.22</v>
      </c>
      <c r="G33" s="66">
        <v>2.17</v>
      </c>
      <c r="H33" s="66">
        <v>1.746</v>
      </c>
      <c r="I33" s="66">
        <v>1.9</v>
      </c>
      <c r="J33" s="66" t="s">
        <v>18</v>
      </c>
      <c r="K33" s="66"/>
      <c r="L33" s="66"/>
      <c r="M33" s="4">
        <v>63</v>
      </c>
      <c r="N33" s="3" t="s">
        <v>39</v>
      </c>
      <c r="O33" s="4">
        <v>2.75</v>
      </c>
      <c r="P33" s="4"/>
    </row>
    <row r="34" spans="1:16" x14ac:dyDescent="0.25">
      <c r="A34" s="2">
        <v>45115</v>
      </c>
      <c r="B34" s="3" t="s">
        <v>65</v>
      </c>
      <c r="C34" s="66">
        <v>2.14</v>
      </c>
      <c r="D34" s="66">
        <v>3.24</v>
      </c>
      <c r="E34" s="66">
        <v>3.97</v>
      </c>
      <c r="F34" s="66">
        <v>3.08</v>
      </c>
      <c r="G34" s="66">
        <v>2.27</v>
      </c>
      <c r="H34" s="66">
        <v>1.6839999999999999</v>
      </c>
      <c r="I34" s="66">
        <v>1.98</v>
      </c>
      <c r="J34" s="66" t="s">
        <v>18</v>
      </c>
      <c r="K34" s="66"/>
      <c r="L34" s="66"/>
      <c r="M34" s="4">
        <v>40</v>
      </c>
      <c r="N34" s="3" t="s">
        <v>39</v>
      </c>
      <c r="O34" s="4">
        <v>2.25</v>
      </c>
      <c r="P34" s="4"/>
    </row>
    <row r="35" spans="1:16" x14ac:dyDescent="0.25">
      <c r="A35" s="2">
        <v>45115</v>
      </c>
      <c r="B35" s="3" t="s">
        <v>66</v>
      </c>
      <c r="C35" s="66">
        <v>1.833</v>
      </c>
      <c r="D35" s="66">
        <v>3.35</v>
      </c>
      <c r="E35" s="66">
        <v>3.85</v>
      </c>
      <c r="F35" s="66">
        <v>404</v>
      </c>
      <c r="G35" s="66">
        <v>2.0699999999999998</v>
      </c>
      <c r="H35" s="66">
        <v>1.653</v>
      </c>
      <c r="I35" s="66">
        <v>1.8839999999999999</v>
      </c>
      <c r="J35" s="66" t="s">
        <v>18</v>
      </c>
      <c r="K35" s="66"/>
      <c r="L35" s="66"/>
      <c r="M35" s="4">
        <v>32</v>
      </c>
      <c r="N35" s="3" t="s">
        <v>67</v>
      </c>
      <c r="O35" s="4">
        <v>0</v>
      </c>
      <c r="P35" s="4"/>
    </row>
    <row r="36" spans="1:16" x14ac:dyDescent="0.25">
      <c r="A36" s="2">
        <v>45115</v>
      </c>
      <c r="B36" s="3" t="s">
        <v>104</v>
      </c>
      <c r="C36" s="66">
        <v>404</v>
      </c>
      <c r="D36" s="66">
        <v>404</v>
      </c>
      <c r="E36" s="66">
        <v>404</v>
      </c>
      <c r="F36" s="66">
        <v>404</v>
      </c>
      <c r="G36" s="66">
        <v>404</v>
      </c>
      <c r="H36" s="66">
        <v>404</v>
      </c>
      <c r="I36" s="66">
        <v>404</v>
      </c>
      <c r="J36" s="66" t="s">
        <v>18</v>
      </c>
      <c r="K36" s="66"/>
      <c r="L36" s="66"/>
      <c r="M36" s="4">
        <v>53</v>
      </c>
      <c r="N36" s="3" t="s">
        <v>17</v>
      </c>
      <c r="O36" s="4">
        <v>0</v>
      </c>
      <c r="P36" s="4"/>
    </row>
    <row r="37" spans="1:16" x14ac:dyDescent="0.25">
      <c r="A37" s="2">
        <v>45116</v>
      </c>
      <c r="B37" s="3" t="s">
        <v>68</v>
      </c>
      <c r="C37" s="66">
        <v>3.95</v>
      </c>
      <c r="D37" s="66">
        <v>3.9</v>
      </c>
      <c r="E37" s="66">
        <v>1.9</v>
      </c>
      <c r="F37" s="66">
        <v>3.99</v>
      </c>
      <c r="G37" s="66">
        <v>1.847</v>
      </c>
      <c r="H37" s="66">
        <v>2.0299999999999998</v>
      </c>
      <c r="I37" s="66">
        <v>1.617</v>
      </c>
      <c r="J37" s="66" t="s">
        <v>18</v>
      </c>
      <c r="K37" s="66"/>
      <c r="L37" s="66"/>
      <c r="M37" s="4">
        <v>46</v>
      </c>
      <c r="N37" s="3" t="s">
        <v>24</v>
      </c>
      <c r="O37" s="4">
        <v>2.48</v>
      </c>
      <c r="P37" s="4"/>
    </row>
    <row r="38" spans="1:16" x14ac:dyDescent="0.25">
      <c r="A38" s="2">
        <v>45116</v>
      </c>
      <c r="B38" s="4" t="s">
        <v>69</v>
      </c>
      <c r="C38" s="66">
        <v>2.83</v>
      </c>
      <c r="D38" s="66">
        <v>3.04</v>
      </c>
      <c r="E38" s="66">
        <v>2.85</v>
      </c>
      <c r="F38" s="66">
        <v>2.67</v>
      </c>
      <c r="G38" s="66">
        <v>2.62</v>
      </c>
      <c r="H38" s="66">
        <v>1.5229999999999999</v>
      </c>
      <c r="I38" s="66">
        <v>2.2599999999999998</v>
      </c>
      <c r="J38" s="66" t="s">
        <v>18</v>
      </c>
      <c r="K38" s="66"/>
      <c r="L38" s="4"/>
      <c r="M38" s="4">
        <v>53</v>
      </c>
      <c r="N38" s="3" t="s">
        <v>24</v>
      </c>
      <c r="O38" s="4">
        <v>2.21</v>
      </c>
      <c r="P38" s="4"/>
    </row>
    <row r="39" spans="1:16" x14ac:dyDescent="0.25">
      <c r="A39" s="9">
        <v>45116</v>
      </c>
      <c r="B39" s="4" t="s">
        <v>100</v>
      </c>
      <c r="C39" s="66">
        <v>2.29</v>
      </c>
      <c r="D39" s="66">
        <v>3.1</v>
      </c>
      <c r="E39" s="66">
        <v>3.56</v>
      </c>
      <c r="F39" s="66">
        <v>2.7</v>
      </c>
      <c r="G39" s="66">
        <v>2.4900000000000002</v>
      </c>
      <c r="H39" s="66">
        <v>1.546</v>
      </c>
      <c r="I39" s="66">
        <v>2.17</v>
      </c>
      <c r="J39" s="66" t="s">
        <v>18</v>
      </c>
      <c r="K39" s="4"/>
      <c r="L39" s="4"/>
      <c r="M39" s="4">
        <v>28</v>
      </c>
      <c r="N39" s="4" t="s">
        <v>21</v>
      </c>
      <c r="O39" s="4">
        <v>2.0099999999999998</v>
      </c>
      <c r="P39" s="4"/>
    </row>
    <row r="40" spans="1:16" x14ac:dyDescent="0.25">
      <c r="A40" s="9">
        <v>45116</v>
      </c>
      <c r="B40" s="4" t="s">
        <v>101</v>
      </c>
      <c r="C40" s="66">
        <v>2.12</v>
      </c>
      <c r="D40" s="66">
        <v>3.61</v>
      </c>
      <c r="E40" s="66">
        <v>3.56</v>
      </c>
      <c r="F40" s="66">
        <v>3.6</v>
      </c>
      <c r="G40" s="66">
        <v>2</v>
      </c>
      <c r="H40" s="66">
        <v>1.8919999999999999</v>
      </c>
      <c r="I40" s="66">
        <v>1.746</v>
      </c>
      <c r="J40" s="66" t="s">
        <v>18</v>
      </c>
      <c r="K40" s="4"/>
      <c r="L40" s="4"/>
      <c r="M40" s="4">
        <v>57</v>
      </c>
      <c r="N40" s="4" t="s">
        <v>42</v>
      </c>
      <c r="O40" s="4">
        <v>0</v>
      </c>
      <c r="P40" s="4"/>
    </row>
    <row r="41" spans="1:16" x14ac:dyDescent="0.25">
      <c r="A41" s="9">
        <v>45116</v>
      </c>
      <c r="B41" s="4" t="s">
        <v>102</v>
      </c>
      <c r="C41" s="66">
        <v>2.37</v>
      </c>
      <c r="D41" s="66">
        <v>2.81</v>
      </c>
      <c r="E41" s="66">
        <v>3.48</v>
      </c>
      <c r="F41" s="66">
        <v>2.31</v>
      </c>
      <c r="G41" s="66">
        <v>404</v>
      </c>
      <c r="H41" s="66">
        <v>404</v>
      </c>
      <c r="I41" s="66">
        <v>2.5299999999999998</v>
      </c>
      <c r="J41" s="66" t="s">
        <v>18</v>
      </c>
      <c r="K41" s="4"/>
      <c r="L41" s="4"/>
      <c r="M41" s="4">
        <v>60</v>
      </c>
      <c r="N41" s="4" t="s">
        <v>32</v>
      </c>
      <c r="O41" s="4">
        <v>1.99</v>
      </c>
      <c r="P41" s="4"/>
    </row>
    <row r="42" spans="1:16" x14ac:dyDescent="0.25">
      <c r="A42" s="9">
        <v>45116</v>
      </c>
      <c r="B42" s="4" t="s">
        <v>103</v>
      </c>
      <c r="C42" s="66">
        <v>1.88</v>
      </c>
      <c r="D42" s="66">
        <v>3.21</v>
      </c>
      <c r="E42" s="66">
        <v>4.6500000000000004</v>
      </c>
      <c r="F42" s="66">
        <v>2.4900000000000002</v>
      </c>
      <c r="G42" s="66">
        <v>2.65</v>
      </c>
      <c r="H42" s="66">
        <v>1.61</v>
      </c>
      <c r="I42" s="66">
        <v>2.3199999999999998</v>
      </c>
      <c r="J42" s="66" t="s">
        <v>18</v>
      </c>
      <c r="K42" s="4"/>
      <c r="L42" s="4"/>
      <c r="M42" s="4">
        <v>36</v>
      </c>
      <c r="N42" s="4" t="s">
        <v>34</v>
      </c>
      <c r="O42" s="4">
        <v>1.9</v>
      </c>
      <c r="P42" s="4"/>
    </row>
    <row r="43" spans="1:16" x14ac:dyDescent="0.25">
      <c r="A43" s="9">
        <v>45117</v>
      </c>
      <c r="B43" s="4" t="s">
        <v>105</v>
      </c>
      <c r="C43" s="66">
        <v>3.82</v>
      </c>
      <c r="D43" s="66">
        <v>3.18</v>
      </c>
      <c r="E43" s="66">
        <v>2.1800000000000002</v>
      </c>
      <c r="F43" s="66">
        <v>2.73</v>
      </c>
      <c r="G43" s="66">
        <v>2.5499999999999998</v>
      </c>
      <c r="H43" s="66">
        <v>1.55</v>
      </c>
      <c r="I43" s="66">
        <v>2.21</v>
      </c>
      <c r="J43" s="66" t="s">
        <v>18</v>
      </c>
      <c r="K43" s="4"/>
      <c r="L43" s="4"/>
      <c r="M43" s="4">
        <v>66</v>
      </c>
      <c r="N43" s="4" t="s">
        <v>106</v>
      </c>
      <c r="O43" s="4">
        <v>0</v>
      </c>
      <c r="P43" s="4"/>
    </row>
    <row r="44" spans="1:16" x14ac:dyDescent="0.25">
      <c r="A44" s="9">
        <v>45118</v>
      </c>
      <c r="B44" s="4" t="s">
        <v>107</v>
      </c>
      <c r="C44" s="66">
        <v>2.5099999999999998</v>
      </c>
      <c r="D44" s="66">
        <v>3.42</v>
      </c>
      <c r="E44" s="66">
        <v>2.97</v>
      </c>
      <c r="F44" s="66">
        <v>3.44</v>
      </c>
      <c r="G44" s="66">
        <v>2.09</v>
      </c>
      <c r="H44" s="66">
        <v>1.819</v>
      </c>
      <c r="I44" s="66">
        <v>1.8129999999999999</v>
      </c>
      <c r="J44" s="66" t="s">
        <v>18</v>
      </c>
      <c r="K44" s="4"/>
      <c r="L44" s="4"/>
      <c r="M44" s="4">
        <v>15</v>
      </c>
      <c r="N44" s="4" t="s">
        <v>108</v>
      </c>
      <c r="O44" s="4">
        <v>0</v>
      </c>
      <c r="P44" s="4"/>
    </row>
    <row r="45" spans="1:16" x14ac:dyDescent="0.25">
      <c r="A45" s="9">
        <v>45119</v>
      </c>
      <c r="B45" s="4" t="s">
        <v>109</v>
      </c>
      <c r="C45" s="66">
        <v>4.22</v>
      </c>
      <c r="D45" s="66">
        <v>3.5</v>
      </c>
      <c r="E45" s="66">
        <v>1.97</v>
      </c>
      <c r="F45" s="66">
        <v>3.23</v>
      </c>
      <c r="G45" s="66">
        <v>2.16</v>
      </c>
      <c r="H45" s="66">
        <v>1.7569999999999999</v>
      </c>
      <c r="I45" s="66">
        <v>1.8919999999999999</v>
      </c>
      <c r="J45" s="66" t="s">
        <v>18</v>
      </c>
      <c r="K45" s="4"/>
      <c r="L45" s="4"/>
      <c r="M45" s="4">
        <v>25</v>
      </c>
      <c r="N45" s="4" t="s">
        <v>108</v>
      </c>
      <c r="O45" s="4">
        <v>0</v>
      </c>
      <c r="P45" s="4"/>
    </row>
    <row r="46" spans="1:16" x14ac:dyDescent="0.25">
      <c r="A46" s="9">
        <v>45122</v>
      </c>
      <c r="B46" s="4" t="s">
        <v>110</v>
      </c>
      <c r="C46" s="66">
        <v>3.76</v>
      </c>
      <c r="D46" s="66">
        <v>3.28</v>
      </c>
      <c r="E46" s="66">
        <v>2.16</v>
      </c>
      <c r="F46" s="66">
        <v>2.82</v>
      </c>
      <c r="G46" s="66">
        <v>2.4300000000000002</v>
      </c>
      <c r="H46" s="66">
        <v>1.595</v>
      </c>
      <c r="I46" s="66">
        <v>2.11</v>
      </c>
      <c r="J46" s="66" t="s">
        <v>18</v>
      </c>
      <c r="K46" s="4"/>
      <c r="L46" s="4"/>
      <c r="M46" s="4">
        <v>16</v>
      </c>
      <c r="N46" s="4" t="s">
        <v>63</v>
      </c>
      <c r="O46" s="4">
        <v>0</v>
      </c>
      <c r="P46" s="4"/>
    </row>
    <row r="47" spans="1:16" x14ac:dyDescent="0.25">
      <c r="A47" s="9">
        <v>45122</v>
      </c>
      <c r="B47" s="4" t="s">
        <v>111</v>
      </c>
      <c r="C47" s="66">
        <v>2.57</v>
      </c>
      <c r="D47" s="66">
        <v>3.15</v>
      </c>
      <c r="E47" s="66">
        <v>2.79</v>
      </c>
      <c r="F47" s="66">
        <v>404</v>
      </c>
      <c r="G47" s="66">
        <v>2.0699999999999998</v>
      </c>
      <c r="H47" s="66">
        <v>1.746</v>
      </c>
      <c r="I47" s="66">
        <v>1.819</v>
      </c>
      <c r="J47" s="66" t="s">
        <v>18</v>
      </c>
      <c r="K47" s="4"/>
      <c r="L47" s="4"/>
      <c r="M47" s="4">
        <v>32</v>
      </c>
      <c r="N47" s="4" t="s">
        <v>67</v>
      </c>
      <c r="O47" s="4">
        <v>0</v>
      </c>
      <c r="P47" s="4"/>
    </row>
    <row r="48" spans="1:16" x14ac:dyDescent="0.25">
      <c r="A48" s="9">
        <v>45122</v>
      </c>
      <c r="B48" s="4" t="s">
        <v>112</v>
      </c>
      <c r="C48" s="66">
        <v>2.84</v>
      </c>
      <c r="D48" s="66">
        <v>3.17</v>
      </c>
      <c r="E48" s="66">
        <v>2.74</v>
      </c>
      <c r="F48" s="66">
        <v>3.16</v>
      </c>
      <c r="G48" s="66">
        <v>2.23</v>
      </c>
      <c r="H48" s="66">
        <v>1.694</v>
      </c>
      <c r="I48" s="66">
        <v>1.9430000000000001</v>
      </c>
      <c r="J48" s="66" t="s">
        <v>18</v>
      </c>
      <c r="K48" s="4"/>
      <c r="L48" s="4"/>
      <c r="M48" s="4">
        <v>12</v>
      </c>
      <c r="N48" s="4" t="s">
        <v>24</v>
      </c>
      <c r="O48" s="4">
        <v>2.75</v>
      </c>
      <c r="P48" s="4"/>
    </row>
    <row r="49" spans="1:16" x14ac:dyDescent="0.25">
      <c r="A49" s="9">
        <v>45122</v>
      </c>
      <c r="B49" s="4" t="s">
        <v>113</v>
      </c>
      <c r="C49" s="66">
        <v>1.74</v>
      </c>
      <c r="D49" s="66">
        <v>3.67</v>
      </c>
      <c r="E49" s="66">
        <v>5.3</v>
      </c>
      <c r="F49" s="66">
        <v>5.3</v>
      </c>
      <c r="G49" s="66">
        <v>2.2999999999999998</v>
      </c>
      <c r="H49" s="66">
        <v>1.653</v>
      </c>
      <c r="I49" s="66">
        <v>2.02</v>
      </c>
      <c r="J49" s="66" t="s">
        <v>18</v>
      </c>
      <c r="K49" s="4"/>
      <c r="L49" s="4"/>
      <c r="M49" s="4">
        <v>34</v>
      </c>
      <c r="N49" s="4" t="s">
        <v>53</v>
      </c>
      <c r="O49" s="4">
        <v>2.25</v>
      </c>
      <c r="P49" s="4"/>
    </row>
    <row r="50" spans="1:16" x14ac:dyDescent="0.25">
      <c r="A50" s="9">
        <v>45122</v>
      </c>
      <c r="B50" s="4" t="s">
        <v>114</v>
      </c>
      <c r="C50" s="66">
        <v>2.58</v>
      </c>
      <c r="D50" s="66">
        <v>3.04</v>
      </c>
      <c r="E50" s="66">
        <v>2.72</v>
      </c>
      <c r="F50" s="66">
        <v>404</v>
      </c>
      <c r="G50" s="66">
        <v>2.17</v>
      </c>
      <c r="H50" s="66">
        <v>1.6279999999999999</v>
      </c>
      <c r="I50" s="66">
        <v>1.9430000000000001</v>
      </c>
      <c r="J50" s="66" t="s">
        <v>18</v>
      </c>
      <c r="K50" s="4"/>
      <c r="L50" s="4"/>
      <c r="M50" s="4">
        <v>34</v>
      </c>
      <c r="N50" s="4" t="s">
        <v>28</v>
      </c>
      <c r="O50" s="4">
        <v>0</v>
      </c>
      <c r="P50" s="4"/>
    </row>
    <row r="51" spans="1:16" x14ac:dyDescent="0.25">
      <c r="A51" s="9">
        <v>45123</v>
      </c>
      <c r="B51" s="4" t="s">
        <v>115</v>
      </c>
      <c r="C51" s="66">
        <v>2.0499999999999998</v>
      </c>
      <c r="D51" s="66">
        <v>3.32</v>
      </c>
      <c r="E51" s="66">
        <v>4.0599999999999996</v>
      </c>
      <c r="F51" s="66">
        <v>2.79</v>
      </c>
      <c r="G51" s="66">
        <v>2.38</v>
      </c>
      <c r="H51" s="66">
        <v>1.617</v>
      </c>
      <c r="I51" s="66">
        <v>2.09</v>
      </c>
      <c r="J51" s="66" t="s">
        <v>18</v>
      </c>
      <c r="K51" s="4"/>
      <c r="L51" s="4"/>
      <c r="M51" s="4">
        <v>48</v>
      </c>
      <c r="N51" s="4" t="s">
        <v>63</v>
      </c>
      <c r="O51" s="4">
        <v>0</v>
      </c>
      <c r="P51" s="4"/>
    </row>
    <row r="52" spans="1:16" x14ac:dyDescent="0.25">
      <c r="A52" s="9">
        <v>45123</v>
      </c>
      <c r="B52" s="4" t="s">
        <v>116</v>
      </c>
      <c r="C52" s="66">
        <v>1.877</v>
      </c>
      <c r="D52" s="66">
        <v>3.22</v>
      </c>
      <c r="E52" s="66">
        <v>4.5199999999999996</v>
      </c>
      <c r="F52" s="66">
        <v>2.59</v>
      </c>
      <c r="G52" s="66">
        <v>2.4700000000000002</v>
      </c>
      <c r="H52" s="66">
        <v>1.5149999999999999</v>
      </c>
      <c r="I52" s="66">
        <v>2.17</v>
      </c>
      <c r="J52" s="66" t="s">
        <v>18</v>
      </c>
      <c r="K52" s="4"/>
      <c r="L52" s="4"/>
      <c r="M52" s="4">
        <v>41</v>
      </c>
      <c r="N52" s="4" t="s">
        <v>34</v>
      </c>
      <c r="O52" s="4">
        <v>1.88</v>
      </c>
      <c r="P52" s="4"/>
    </row>
    <row r="53" spans="1:16" x14ac:dyDescent="0.25">
      <c r="A53" s="9">
        <v>45123</v>
      </c>
      <c r="B53" s="4" t="s">
        <v>117</v>
      </c>
      <c r="C53" s="66">
        <v>2.25</v>
      </c>
      <c r="D53" s="66">
        <v>3.34</v>
      </c>
      <c r="E53" s="66">
        <v>3.44</v>
      </c>
      <c r="F53" s="66">
        <v>3.14</v>
      </c>
      <c r="G53" s="66">
        <v>2.2000000000000002</v>
      </c>
      <c r="H53" s="66">
        <v>1.714</v>
      </c>
      <c r="I53" s="66">
        <v>1.925</v>
      </c>
      <c r="J53" s="66" t="s">
        <v>18</v>
      </c>
      <c r="K53" s="4"/>
      <c r="L53" s="4"/>
      <c r="M53" s="4">
        <v>43</v>
      </c>
      <c r="N53" s="4" t="s">
        <v>53</v>
      </c>
      <c r="O53" s="4">
        <v>2.31</v>
      </c>
      <c r="P53" s="4"/>
    </row>
    <row r="54" spans="1:16" x14ac:dyDescent="0.25">
      <c r="A54" s="9">
        <v>45123</v>
      </c>
      <c r="B54" s="4" t="s">
        <v>118</v>
      </c>
      <c r="C54" s="66">
        <v>1.68</v>
      </c>
      <c r="D54" s="66">
        <v>3.79</v>
      </c>
      <c r="E54" s="66">
        <v>5.83</v>
      </c>
      <c r="F54" s="66">
        <v>2.97</v>
      </c>
      <c r="G54" s="66">
        <v>2.29</v>
      </c>
      <c r="H54" s="66">
        <v>1.675</v>
      </c>
      <c r="I54" s="66">
        <v>2.0099999999999998</v>
      </c>
      <c r="J54" s="66" t="s">
        <v>18</v>
      </c>
      <c r="K54" s="4"/>
      <c r="L54" s="4"/>
      <c r="M54" s="4">
        <v>24</v>
      </c>
      <c r="N54" s="4" t="s">
        <v>119</v>
      </c>
      <c r="O54" s="4">
        <v>1.93</v>
      </c>
      <c r="P54" s="4"/>
    </row>
    <row r="55" spans="1:16" x14ac:dyDescent="0.25">
      <c r="A55" s="9">
        <v>45123</v>
      </c>
      <c r="B55" s="4" t="s">
        <v>120</v>
      </c>
      <c r="C55" s="66">
        <v>2.99</v>
      </c>
      <c r="D55" s="66">
        <v>3.23</v>
      </c>
      <c r="E55" s="66">
        <v>2.61</v>
      </c>
      <c r="F55" s="66">
        <v>3.02</v>
      </c>
      <c r="G55" s="66">
        <v>2.2999999999999998</v>
      </c>
      <c r="H55" s="66">
        <v>1.6659999999999999</v>
      </c>
      <c r="I55" s="66">
        <v>2.0099999999999998</v>
      </c>
      <c r="J55" s="66" t="s">
        <v>18</v>
      </c>
      <c r="K55" s="4"/>
      <c r="L55" s="4"/>
      <c r="M55" s="4">
        <v>47</v>
      </c>
      <c r="N55" s="4" t="s">
        <v>119</v>
      </c>
      <c r="O55" s="4">
        <v>2.2000000000000002</v>
      </c>
      <c r="P55" s="4"/>
    </row>
    <row r="56" spans="1:16" x14ac:dyDescent="0.25">
      <c r="A56" s="9">
        <v>45125</v>
      </c>
      <c r="B56" s="4" t="s">
        <v>124</v>
      </c>
      <c r="C56" s="66">
        <v>1.97</v>
      </c>
      <c r="D56" s="66">
        <v>3.24</v>
      </c>
      <c r="E56" s="66">
        <v>4.41</v>
      </c>
      <c r="F56" s="66">
        <v>2.7</v>
      </c>
      <c r="G56" s="66">
        <v>2.52</v>
      </c>
      <c r="H56" s="66">
        <v>1.5369999999999999</v>
      </c>
      <c r="I56" s="66">
        <v>2.19</v>
      </c>
      <c r="J56" s="66" t="s">
        <v>18</v>
      </c>
      <c r="K56" s="4"/>
      <c r="L56" s="4"/>
      <c r="M56" s="4">
        <v>61</v>
      </c>
      <c r="N56" s="4" t="s">
        <v>47</v>
      </c>
      <c r="O56" s="4">
        <v>2</v>
      </c>
      <c r="P56" s="4"/>
    </row>
    <row r="57" spans="1:16" x14ac:dyDescent="0.25">
      <c r="A57" s="9">
        <v>45126</v>
      </c>
      <c r="B57" s="4" t="s">
        <v>125</v>
      </c>
      <c r="C57" s="66">
        <v>505</v>
      </c>
      <c r="D57" s="66">
        <v>505</v>
      </c>
      <c r="E57" s="66">
        <v>505</v>
      </c>
      <c r="F57" s="66">
        <v>505</v>
      </c>
      <c r="G57" s="66">
        <v>505</v>
      </c>
      <c r="H57" s="66">
        <v>505</v>
      </c>
      <c r="I57" s="66">
        <v>505</v>
      </c>
      <c r="J57" s="66" t="s">
        <v>18</v>
      </c>
      <c r="K57" s="4"/>
      <c r="L57" s="4"/>
      <c r="M57" s="4">
        <v>34</v>
      </c>
      <c r="N57" s="4" t="s">
        <v>128</v>
      </c>
      <c r="O57" s="4">
        <v>0</v>
      </c>
      <c r="P57" s="4"/>
    </row>
    <row r="58" spans="1:16" x14ac:dyDescent="0.25">
      <c r="A58" s="9">
        <v>45126</v>
      </c>
      <c r="B58" s="4" t="s">
        <v>126</v>
      </c>
      <c r="C58" s="66">
        <v>3.18</v>
      </c>
      <c r="D58" s="66">
        <v>2.95</v>
      </c>
      <c r="E58" s="66">
        <v>2.36</v>
      </c>
      <c r="F58" s="66">
        <v>2.4500000000000002</v>
      </c>
      <c r="G58" s="66">
        <v>2.56</v>
      </c>
      <c r="H58" s="66">
        <v>1.47</v>
      </c>
      <c r="I58" s="66">
        <v>2.27</v>
      </c>
      <c r="J58" s="66" t="s">
        <v>18</v>
      </c>
      <c r="K58" s="4"/>
      <c r="L58" s="4"/>
      <c r="M58" s="4">
        <v>68</v>
      </c>
      <c r="N58" s="4" t="s">
        <v>129</v>
      </c>
      <c r="O58" s="4">
        <v>2.25</v>
      </c>
      <c r="P58" s="4"/>
    </row>
    <row r="59" spans="1:16" x14ac:dyDescent="0.25">
      <c r="A59" s="9">
        <v>45127</v>
      </c>
      <c r="B59" s="4" t="s">
        <v>132</v>
      </c>
      <c r="C59" s="66">
        <v>2.38</v>
      </c>
      <c r="D59" s="66">
        <v>3.33</v>
      </c>
      <c r="E59" s="66">
        <v>2.79</v>
      </c>
      <c r="F59" s="66">
        <v>404</v>
      </c>
      <c r="G59" s="66">
        <v>1.819</v>
      </c>
      <c r="H59" s="66">
        <v>1.99</v>
      </c>
      <c r="I59" s="66">
        <v>1.591</v>
      </c>
      <c r="J59" s="66" t="s">
        <v>18</v>
      </c>
      <c r="K59" s="4"/>
      <c r="L59" s="4"/>
      <c r="M59" s="4">
        <v>60</v>
      </c>
      <c r="N59" s="4" t="s">
        <v>129</v>
      </c>
      <c r="O59" s="4">
        <v>2.73</v>
      </c>
      <c r="P59" s="4"/>
    </row>
    <row r="60" spans="1:16" x14ac:dyDescent="0.25">
      <c r="A60" s="9">
        <v>45127</v>
      </c>
      <c r="B60" s="4" t="s">
        <v>133</v>
      </c>
      <c r="C60" s="66">
        <v>3.48</v>
      </c>
      <c r="D60" s="66">
        <v>3.22</v>
      </c>
      <c r="E60" s="66">
        <v>2.1</v>
      </c>
      <c r="F60" s="66">
        <v>404</v>
      </c>
      <c r="G60" s="66">
        <v>2.09</v>
      </c>
      <c r="H60" s="66">
        <v>1.704</v>
      </c>
      <c r="I60" s="66">
        <v>1.869</v>
      </c>
      <c r="J60" s="66" t="s">
        <v>18</v>
      </c>
      <c r="K60" s="4"/>
      <c r="L60" s="4"/>
      <c r="M60" s="4">
        <v>37</v>
      </c>
      <c r="N60" s="4" t="s">
        <v>134</v>
      </c>
      <c r="O60" s="4">
        <v>1.57</v>
      </c>
      <c r="P60" s="4"/>
    </row>
    <row r="61" spans="1:16" x14ac:dyDescent="0.25">
      <c r="A61" s="9">
        <v>45127</v>
      </c>
      <c r="B61" s="4" t="s">
        <v>319</v>
      </c>
      <c r="C61" s="66">
        <v>2.5499999999999998</v>
      </c>
      <c r="D61" s="66">
        <v>2.96</v>
      </c>
      <c r="E61" s="66">
        <v>3.3</v>
      </c>
      <c r="F61" s="66">
        <v>2.56</v>
      </c>
      <c r="G61" s="66">
        <v>2.78</v>
      </c>
      <c r="H61" s="66">
        <v>1.4710000000000001</v>
      </c>
      <c r="I61" s="66">
        <v>2.4</v>
      </c>
      <c r="J61" s="66" t="s">
        <v>18</v>
      </c>
      <c r="K61" s="4"/>
      <c r="L61" s="4"/>
      <c r="M61" s="4">
        <v>42</v>
      </c>
      <c r="N61" s="4" t="s">
        <v>47</v>
      </c>
      <c r="O61" s="4">
        <v>1.78</v>
      </c>
      <c r="P61" s="4"/>
    </row>
    <row r="62" spans="1:16" x14ac:dyDescent="0.25">
      <c r="A62" s="9">
        <v>45127</v>
      </c>
      <c r="B62" s="4" t="s">
        <v>320</v>
      </c>
      <c r="C62" s="66">
        <v>2.21</v>
      </c>
      <c r="D62" s="66">
        <v>3.04</v>
      </c>
      <c r="E62" s="66">
        <v>3.95</v>
      </c>
      <c r="F62" s="66">
        <v>2.5</v>
      </c>
      <c r="G62" s="66">
        <v>2.76</v>
      </c>
      <c r="H62" s="66">
        <v>1.478</v>
      </c>
      <c r="I62" s="66">
        <v>2.4</v>
      </c>
      <c r="J62" s="66" t="s">
        <v>18</v>
      </c>
      <c r="K62" s="4"/>
      <c r="L62" s="4"/>
      <c r="M62" s="4">
        <v>44</v>
      </c>
      <c r="N62" s="4" t="s">
        <v>47</v>
      </c>
      <c r="O62" s="4">
        <v>1.75</v>
      </c>
      <c r="P62" s="4"/>
    </row>
    <row r="63" spans="1:16" x14ac:dyDescent="0.25">
      <c r="A63" s="9">
        <v>45128</v>
      </c>
      <c r="B63" s="4" t="s">
        <v>453</v>
      </c>
      <c r="C63" s="66">
        <v>2.5099999999999998</v>
      </c>
      <c r="D63" s="66">
        <v>3.25</v>
      </c>
      <c r="E63" s="66">
        <v>2.8</v>
      </c>
      <c r="F63" s="66">
        <v>404</v>
      </c>
      <c r="G63" s="66">
        <v>2.09</v>
      </c>
      <c r="H63" s="66">
        <v>1.7290000000000001</v>
      </c>
      <c r="I63" s="66">
        <v>1.84</v>
      </c>
      <c r="J63" s="66" t="s">
        <v>18</v>
      </c>
      <c r="K63" s="66">
        <v>1.5549999999999999</v>
      </c>
      <c r="L63" s="4"/>
      <c r="M63" s="4">
        <v>27</v>
      </c>
      <c r="N63" s="4" t="s">
        <v>134</v>
      </c>
      <c r="O63" s="4">
        <v>2.25</v>
      </c>
      <c r="P63" s="4">
        <v>1.4139999999999999</v>
      </c>
    </row>
    <row r="64" spans="1:16" x14ac:dyDescent="0.25">
      <c r="A64" s="9">
        <v>45128</v>
      </c>
      <c r="B64" s="4" t="s">
        <v>454</v>
      </c>
      <c r="C64" s="66">
        <v>2.73</v>
      </c>
      <c r="D64" s="66">
        <v>3.07</v>
      </c>
      <c r="E64" s="66">
        <v>2.98</v>
      </c>
      <c r="F64" s="66">
        <v>2.66</v>
      </c>
      <c r="G64" s="66">
        <v>2.67</v>
      </c>
      <c r="H64" s="66">
        <v>1.518</v>
      </c>
      <c r="I64" s="66">
        <v>2.31</v>
      </c>
      <c r="J64" s="66" t="s">
        <v>18</v>
      </c>
      <c r="K64" s="66">
        <v>1.9430000000000001</v>
      </c>
      <c r="L64" s="4"/>
      <c r="M64" s="4">
        <v>57</v>
      </c>
      <c r="N64" s="4" t="s">
        <v>39</v>
      </c>
      <c r="O64" s="4">
        <v>2</v>
      </c>
      <c r="P64" s="4">
        <v>1.671</v>
      </c>
    </row>
    <row r="65" spans="1:19" x14ac:dyDescent="0.25">
      <c r="A65" s="9">
        <v>45128</v>
      </c>
      <c r="B65" s="4" t="s">
        <v>455</v>
      </c>
      <c r="C65" s="66">
        <v>606</v>
      </c>
      <c r="D65" s="66">
        <v>606</v>
      </c>
      <c r="E65" s="66">
        <v>606</v>
      </c>
      <c r="F65" s="66">
        <v>606</v>
      </c>
      <c r="G65" s="66">
        <v>606</v>
      </c>
      <c r="H65" s="66">
        <v>606</v>
      </c>
      <c r="I65" s="66">
        <v>606</v>
      </c>
      <c r="J65" s="66" t="s">
        <v>18</v>
      </c>
      <c r="K65" s="66">
        <v>606</v>
      </c>
      <c r="L65" s="4"/>
      <c r="M65" s="4">
        <v>27</v>
      </c>
      <c r="N65" s="4" t="s">
        <v>134</v>
      </c>
      <c r="O65" s="4">
        <v>2.56</v>
      </c>
      <c r="P65" s="4">
        <v>606</v>
      </c>
    </row>
    <row r="66" spans="1:19" x14ac:dyDescent="0.25">
      <c r="A66" s="9">
        <v>45128</v>
      </c>
      <c r="B66" s="4" t="s">
        <v>456</v>
      </c>
      <c r="C66" s="66">
        <v>3.02</v>
      </c>
      <c r="D66" s="66">
        <v>3.43</v>
      </c>
      <c r="E66" s="66">
        <v>2.2599999999999998</v>
      </c>
      <c r="F66" s="66">
        <v>404</v>
      </c>
      <c r="G66" s="66">
        <v>1.869</v>
      </c>
      <c r="H66" s="66">
        <v>1.952</v>
      </c>
      <c r="I66" s="66">
        <v>1632</v>
      </c>
      <c r="J66" s="66" t="s">
        <v>18</v>
      </c>
      <c r="K66" s="66">
        <v>1.4</v>
      </c>
      <c r="L66" s="4"/>
      <c r="M66" s="4">
        <v>17</v>
      </c>
      <c r="N66" s="4" t="s">
        <v>134</v>
      </c>
      <c r="O66" s="4">
        <v>2.27</v>
      </c>
      <c r="P66" s="4">
        <v>404</v>
      </c>
    </row>
    <row r="67" spans="1:19" x14ac:dyDescent="0.25">
      <c r="A67" s="9">
        <v>45128</v>
      </c>
      <c r="B67" s="4" t="s">
        <v>457</v>
      </c>
      <c r="C67" s="4">
        <v>2.1800000000000002</v>
      </c>
      <c r="D67" s="4">
        <v>3.43</v>
      </c>
      <c r="E67" s="4">
        <v>2.54</v>
      </c>
      <c r="F67" s="4">
        <v>3.36</v>
      </c>
      <c r="G67" s="4">
        <v>2.08</v>
      </c>
      <c r="H67" s="4">
        <v>1.7929999999999999</v>
      </c>
      <c r="I67" s="4">
        <v>1.8260000000000001</v>
      </c>
      <c r="J67" s="66" t="s">
        <v>18</v>
      </c>
      <c r="K67" s="4">
        <v>1.5489999999999999</v>
      </c>
      <c r="L67" s="4"/>
      <c r="M67" s="4">
        <v>33</v>
      </c>
      <c r="N67" s="4" t="s">
        <v>24</v>
      </c>
      <c r="O67" s="4">
        <v>2.66</v>
      </c>
      <c r="P67" s="4">
        <v>1.425</v>
      </c>
    </row>
    <row r="68" spans="1:19" x14ac:dyDescent="0.25">
      <c r="A68" s="9">
        <v>45128</v>
      </c>
      <c r="B68" s="4" t="s">
        <v>458</v>
      </c>
      <c r="C68" s="4">
        <v>1.8260000000000001</v>
      </c>
      <c r="D68" s="4">
        <v>3.29</v>
      </c>
      <c r="E68" s="4">
        <v>4.71</v>
      </c>
      <c r="F68" s="4">
        <v>404</v>
      </c>
      <c r="G68" s="4">
        <v>2.36</v>
      </c>
      <c r="H68" s="4">
        <v>1.581</v>
      </c>
      <c r="I68" s="4">
        <v>2.0699999999999998</v>
      </c>
      <c r="J68" s="66" t="s">
        <v>18</v>
      </c>
      <c r="K68" s="4">
        <v>1.74</v>
      </c>
      <c r="L68" s="4"/>
      <c r="M68" s="4">
        <v>44</v>
      </c>
      <c r="N68" s="4" t="s">
        <v>34</v>
      </c>
      <c r="O68" s="4">
        <v>1.88</v>
      </c>
      <c r="P68" s="4">
        <v>1.534</v>
      </c>
    </row>
    <row r="69" spans="1:19" x14ac:dyDescent="0.25">
      <c r="A69" s="9">
        <v>45128</v>
      </c>
      <c r="B69" s="4" t="s">
        <v>459</v>
      </c>
      <c r="C69" s="4">
        <v>5.1310000000000002</v>
      </c>
      <c r="D69" s="4">
        <v>4.21</v>
      </c>
      <c r="E69" s="4">
        <v>1.613</v>
      </c>
      <c r="F69" s="4">
        <v>3.25</v>
      </c>
      <c r="G69" s="4">
        <v>2.0499999999999998</v>
      </c>
      <c r="H69" s="4">
        <v>1.7869999999999999</v>
      </c>
      <c r="I69" s="4">
        <v>1.819</v>
      </c>
      <c r="J69" s="66" t="s">
        <v>18</v>
      </c>
      <c r="K69" s="4">
        <v>1.546</v>
      </c>
      <c r="L69" s="4" t="s">
        <v>72</v>
      </c>
      <c r="M69" s="4">
        <v>65</v>
      </c>
      <c r="N69" s="4" t="s">
        <v>53</v>
      </c>
      <c r="O69" s="4">
        <v>2.34</v>
      </c>
      <c r="P69" s="4">
        <v>1.425</v>
      </c>
    </row>
    <row r="70" spans="1:19" x14ac:dyDescent="0.25">
      <c r="A70" s="9">
        <v>45130</v>
      </c>
      <c r="B70" s="4" t="s">
        <v>565</v>
      </c>
      <c r="C70" s="4">
        <v>2.66</v>
      </c>
      <c r="D70" s="4">
        <v>2.95</v>
      </c>
      <c r="E70" s="4">
        <v>2.8660000000000001</v>
      </c>
      <c r="F70" s="4">
        <v>2.73</v>
      </c>
      <c r="G70" s="4">
        <v>2.41</v>
      </c>
      <c r="H70" s="4">
        <v>1.5369999999999999</v>
      </c>
      <c r="I70" s="4">
        <v>2.11</v>
      </c>
      <c r="J70" s="4" t="s">
        <v>18</v>
      </c>
      <c r="K70" s="4">
        <v>1.7929999999999999</v>
      </c>
      <c r="L70" s="4" t="s">
        <v>80</v>
      </c>
      <c r="M70" s="4">
        <v>43</v>
      </c>
      <c r="N70" s="4" t="s">
        <v>34</v>
      </c>
      <c r="O70" s="4">
        <v>2.08</v>
      </c>
      <c r="P70" s="4">
        <v>1.5640000000000001</v>
      </c>
      <c r="Q70" s="4">
        <v>2.2400000000000002</v>
      </c>
      <c r="R70" t="s">
        <v>85</v>
      </c>
      <c r="S70" t="s">
        <v>567</v>
      </c>
    </row>
    <row r="71" spans="1:19" x14ac:dyDescent="0.25">
      <c r="A71" s="9">
        <v>45130</v>
      </c>
      <c r="B71" s="4" t="s">
        <v>566</v>
      </c>
      <c r="C71" s="4">
        <v>2.0099999999999998</v>
      </c>
      <c r="D71" s="4">
        <v>3.01</v>
      </c>
      <c r="E71" s="4">
        <v>4.2699999999999996</v>
      </c>
      <c r="F71" s="4">
        <v>2.54</v>
      </c>
      <c r="G71" s="4">
        <v>2.5499999999999998</v>
      </c>
      <c r="H71" s="4">
        <v>1.4870000000000001</v>
      </c>
      <c r="I71" s="4">
        <v>2.2400000000000002</v>
      </c>
      <c r="J71" s="4" t="s">
        <v>18</v>
      </c>
      <c r="K71" s="4">
        <v>1.909</v>
      </c>
      <c r="L71" s="4" t="s">
        <v>71</v>
      </c>
      <c r="M71" s="4">
        <v>36</v>
      </c>
      <c r="N71" s="4" t="s">
        <v>34</v>
      </c>
      <c r="O71" s="4">
        <v>2</v>
      </c>
      <c r="P71" s="4">
        <v>1.645</v>
      </c>
      <c r="Q71" s="4">
        <v>2.11</v>
      </c>
      <c r="R71" t="s">
        <v>85</v>
      </c>
      <c r="S71" t="s">
        <v>567</v>
      </c>
    </row>
    <row r="72" spans="1:19" x14ac:dyDescent="0.25">
      <c r="A72" s="9">
        <v>45130</v>
      </c>
      <c r="B72" s="4" t="s">
        <v>562</v>
      </c>
      <c r="C72" s="4">
        <v>1.9339999999999999</v>
      </c>
      <c r="D72" s="4">
        <v>3.53</v>
      </c>
      <c r="E72" s="4">
        <v>3.78</v>
      </c>
      <c r="F72" s="4">
        <v>404</v>
      </c>
      <c r="G72" s="4">
        <v>2.0099999999999998</v>
      </c>
      <c r="H72" s="4">
        <v>1.8129999999999999</v>
      </c>
      <c r="I72" s="4">
        <v>1.7509999999999999</v>
      </c>
      <c r="J72" s="4" t="s">
        <v>18</v>
      </c>
      <c r="K72" s="4">
        <v>1.492</v>
      </c>
      <c r="L72" s="4" t="s">
        <v>321</v>
      </c>
      <c r="M72" s="4">
        <v>43</v>
      </c>
      <c r="N72" s="4" t="s">
        <v>134</v>
      </c>
      <c r="O72" s="4">
        <v>2.65</v>
      </c>
      <c r="P72" s="4">
        <v>404</v>
      </c>
      <c r="Q72" s="4">
        <v>1.92</v>
      </c>
      <c r="R72" t="s">
        <v>468</v>
      </c>
    </row>
    <row r="73" spans="1:19" x14ac:dyDescent="0.25">
      <c r="A73" s="9">
        <v>45130</v>
      </c>
      <c r="B73" s="4" t="s">
        <v>563</v>
      </c>
      <c r="C73" s="4">
        <v>2.88</v>
      </c>
      <c r="D73" s="4">
        <v>3.32</v>
      </c>
      <c r="E73" s="4">
        <v>2.4</v>
      </c>
      <c r="F73" s="4">
        <v>404</v>
      </c>
      <c r="G73" s="4">
        <v>2.04</v>
      </c>
      <c r="H73" s="4">
        <v>1.7689999999999999</v>
      </c>
      <c r="I73" s="4">
        <v>1.8</v>
      </c>
      <c r="J73" s="4" t="s">
        <v>18</v>
      </c>
      <c r="K73" s="4">
        <v>1.5289999999999999</v>
      </c>
      <c r="L73" s="4" t="s">
        <v>75</v>
      </c>
      <c r="M73" s="4">
        <v>48</v>
      </c>
      <c r="N73" s="4" t="s">
        <v>134</v>
      </c>
      <c r="O73" s="4">
        <v>2.19</v>
      </c>
      <c r="P73" s="4">
        <v>1.4</v>
      </c>
      <c r="Q73" s="4">
        <v>1.95</v>
      </c>
      <c r="R73" t="s">
        <v>468</v>
      </c>
    </row>
    <row r="74" spans="1:19" x14ac:dyDescent="0.25">
      <c r="A74" s="9">
        <v>45131</v>
      </c>
      <c r="B74" s="4" t="s">
        <v>564</v>
      </c>
      <c r="C74" s="4">
        <v>2.48</v>
      </c>
      <c r="D74" s="4">
        <v>2.81</v>
      </c>
      <c r="E74" s="4">
        <v>3.24</v>
      </c>
      <c r="F74" s="4">
        <v>2.36</v>
      </c>
      <c r="G74" s="4">
        <v>404</v>
      </c>
      <c r="H74" s="4">
        <v>404</v>
      </c>
      <c r="I74" s="4">
        <v>2.46</v>
      </c>
      <c r="J74" s="4" t="s">
        <v>18</v>
      </c>
      <c r="K74" s="4">
        <v>2.1</v>
      </c>
      <c r="L74" s="4" t="s">
        <v>72</v>
      </c>
      <c r="M74" s="4">
        <v>78</v>
      </c>
      <c r="N74" s="4" t="s">
        <v>32</v>
      </c>
      <c r="O74" s="4">
        <v>1.42</v>
      </c>
      <c r="P74" s="4">
        <v>1.7629999999999999</v>
      </c>
      <c r="Q74" s="4">
        <v>1.68</v>
      </c>
      <c r="R74" t="s">
        <v>85</v>
      </c>
    </row>
    <row r="75" spans="1:19" x14ac:dyDescent="0.25">
      <c r="A75" s="2">
        <v>45123</v>
      </c>
      <c r="B75" s="3" t="s">
        <v>122</v>
      </c>
      <c r="C75" s="16">
        <v>2.79</v>
      </c>
      <c r="D75" s="16">
        <v>3.52</v>
      </c>
      <c r="E75" s="16">
        <v>2.41</v>
      </c>
      <c r="F75" s="16">
        <v>404</v>
      </c>
      <c r="G75" s="16">
        <v>1.77</v>
      </c>
      <c r="H75" s="16">
        <v>2.0499999999999998</v>
      </c>
      <c r="I75" s="16">
        <v>1.56</v>
      </c>
      <c r="J75" s="16" t="s">
        <v>18</v>
      </c>
      <c r="K75" s="16"/>
      <c r="L75" s="4" t="s">
        <v>72</v>
      </c>
      <c r="M75" s="4">
        <v>47</v>
      </c>
      <c r="N75" s="4" t="s">
        <v>134</v>
      </c>
      <c r="O75" s="4">
        <v>2.75</v>
      </c>
    </row>
    <row r="76" spans="1:19" x14ac:dyDescent="0.25">
      <c r="A76" s="9">
        <v>45123</v>
      </c>
      <c r="B76" s="4" t="s">
        <v>123</v>
      </c>
      <c r="C76" s="4">
        <v>1.76</v>
      </c>
      <c r="D76" s="4">
        <v>3.71</v>
      </c>
      <c r="E76" s="4">
        <v>4.26</v>
      </c>
      <c r="F76" s="4">
        <v>404</v>
      </c>
      <c r="G76" s="4">
        <v>2</v>
      </c>
      <c r="H76" s="4">
        <v>1.83</v>
      </c>
      <c r="I76" s="4">
        <v>1.75</v>
      </c>
      <c r="J76" s="16" t="s">
        <v>18</v>
      </c>
      <c r="L76" s="4" t="s">
        <v>127</v>
      </c>
      <c r="M76">
        <v>30</v>
      </c>
      <c r="N76" s="4" t="s">
        <v>129</v>
      </c>
      <c r="O76" s="4">
        <v>2.04</v>
      </c>
    </row>
    <row r="77" spans="1:19" x14ac:dyDescent="0.25">
      <c r="A77" s="9">
        <v>45123</v>
      </c>
      <c r="B77" s="5" t="s">
        <v>130</v>
      </c>
      <c r="C77" s="66">
        <v>1.93</v>
      </c>
      <c r="D77" s="66">
        <v>3.75</v>
      </c>
      <c r="E77" s="66">
        <v>4.0999999999999996</v>
      </c>
      <c r="F77" s="66">
        <v>4.1399999999999997</v>
      </c>
      <c r="G77" s="66">
        <v>1.81</v>
      </c>
      <c r="H77" s="66">
        <v>2.0699999999999998</v>
      </c>
      <c r="I77" s="66">
        <v>1.6</v>
      </c>
      <c r="J77" s="16" t="s">
        <v>18</v>
      </c>
      <c r="K77" s="16">
        <v>1.6</v>
      </c>
      <c r="L77" s="4" t="s">
        <v>121</v>
      </c>
      <c r="M77">
        <v>39</v>
      </c>
      <c r="N77" s="4" t="s">
        <v>131</v>
      </c>
      <c r="O77" s="4">
        <v>2.16</v>
      </c>
      <c r="P77" s="4">
        <v>404</v>
      </c>
    </row>
    <row r="78" spans="1:19" x14ac:dyDescent="0.25">
      <c r="A78" s="9">
        <v>45134</v>
      </c>
      <c r="B78" s="4" t="s">
        <v>803</v>
      </c>
      <c r="C78" s="66">
        <v>1.8129999999999999</v>
      </c>
      <c r="D78" s="66">
        <v>3.68</v>
      </c>
      <c r="E78" s="66">
        <v>4.08</v>
      </c>
      <c r="F78" s="66">
        <v>404</v>
      </c>
      <c r="G78" s="66">
        <v>1.891</v>
      </c>
      <c r="H78" s="66">
        <v>1.97</v>
      </c>
      <c r="I78" s="66">
        <v>1.609</v>
      </c>
      <c r="J78" s="16" t="s">
        <v>18</v>
      </c>
      <c r="K78" s="16">
        <v>1.389</v>
      </c>
      <c r="M78" s="4">
        <v>81</v>
      </c>
      <c r="N78" s="4" t="s">
        <v>134</v>
      </c>
      <c r="O78" s="4">
        <v>2.16</v>
      </c>
      <c r="P78" s="4">
        <v>404</v>
      </c>
      <c r="Q78" s="4">
        <v>1.75</v>
      </c>
      <c r="R78" t="s">
        <v>468</v>
      </c>
    </row>
    <row r="79" spans="1:19" x14ac:dyDescent="0.25">
      <c r="A79" s="9">
        <v>45136</v>
      </c>
      <c r="B79" s="4" t="s">
        <v>805</v>
      </c>
      <c r="C79" s="73">
        <v>1.917</v>
      </c>
      <c r="D79" s="73">
        <v>3.53</v>
      </c>
      <c r="E79" s="73">
        <v>3.86</v>
      </c>
      <c r="F79" s="73">
        <v>404</v>
      </c>
      <c r="G79" s="73">
        <v>1.99</v>
      </c>
      <c r="H79" s="73">
        <v>1.84</v>
      </c>
      <c r="I79" s="73">
        <v>1.72</v>
      </c>
      <c r="J79" s="16" t="s">
        <v>18</v>
      </c>
      <c r="K79" s="16">
        <v>1.478</v>
      </c>
      <c r="M79" s="4">
        <v>44</v>
      </c>
      <c r="N79" s="4" t="s">
        <v>134</v>
      </c>
      <c r="O79" s="4">
        <v>2.59</v>
      </c>
      <c r="P79" s="4">
        <v>404</v>
      </c>
    </row>
    <row r="80" spans="1:19" x14ac:dyDescent="0.25">
      <c r="A80" s="9">
        <v>45136</v>
      </c>
      <c r="B80" s="4" t="s">
        <v>806</v>
      </c>
      <c r="C80" s="73">
        <v>1.9610000000000001</v>
      </c>
      <c r="D80" s="73">
        <v>3.12</v>
      </c>
      <c r="E80" s="73">
        <v>4.04</v>
      </c>
      <c r="F80" s="73">
        <v>404</v>
      </c>
      <c r="G80" s="73">
        <v>2.2999999999999998</v>
      </c>
      <c r="H80" s="73">
        <v>1.5880000000000001</v>
      </c>
      <c r="I80" s="73">
        <v>2.02</v>
      </c>
      <c r="J80" s="16" t="s">
        <v>18</v>
      </c>
      <c r="K80" s="16">
        <v>1.7090000000000001</v>
      </c>
      <c r="M80" s="4">
        <v>28</v>
      </c>
      <c r="N80" s="4" t="s">
        <v>34</v>
      </c>
      <c r="O80" s="4">
        <v>2.25</v>
      </c>
      <c r="P80" s="4">
        <v>1.5149999999999999</v>
      </c>
    </row>
    <row r="81" spans="1:16" x14ac:dyDescent="0.25">
      <c r="A81" s="9">
        <v>45136</v>
      </c>
      <c r="B81" s="4" t="s">
        <v>807</v>
      </c>
      <c r="C81" s="73">
        <v>1.6020000000000001</v>
      </c>
      <c r="D81" s="73">
        <v>4.1399999999999997</v>
      </c>
      <c r="E81" s="73">
        <v>5.82</v>
      </c>
      <c r="F81" s="73">
        <v>3.8</v>
      </c>
      <c r="G81" s="73">
        <v>1.877</v>
      </c>
      <c r="H81" s="73">
        <v>2</v>
      </c>
      <c r="I81" s="73">
        <v>1.649</v>
      </c>
      <c r="J81" s="16" t="s">
        <v>18</v>
      </c>
      <c r="K81" s="16">
        <v>1.427</v>
      </c>
      <c r="M81" s="4">
        <v>22</v>
      </c>
      <c r="N81" s="4" t="s">
        <v>24</v>
      </c>
      <c r="O81" s="4">
        <v>2.67</v>
      </c>
      <c r="P81" s="4">
        <v>404</v>
      </c>
    </row>
    <row r="82" spans="1:16" x14ac:dyDescent="0.25">
      <c r="A82" s="9">
        <v>45136</v>
      </c>
      <c r="B82" s="4" t="s">
        <v>808</v>
      </c>
      <c r="C82" s="73">
        <v>1.8919999999999999</v>
      </c>
      <c r="D82" s="73">
        <v>3.6</v>
      </c>
      <c r="E82" s="73">
        <v>4.3899999999999997</v>
      </c>
      <c r="F82" s="73">
        <v>3.41</v>
      </c>
      <c r="G82" s="73">
        <v>2.06</v>
      </c>
      <c r="H82" s="73">
        <v>1.819</v>
      </c>
      <c r="I82" s="73">
        <v>1.7929999999999999</v>
      </c>
      <c r="J82" s="16" t="s">
        <v>18</v>
      </c>
      <c r="K82" s="16">
        <v>1.534</v>
      </c>
      <c r="M82" s="4">
        <v>26</v>
      </c>
      <c r="N82" s="4" t="s">
        <v>53</v>
      </c>
      <c r="O82" s="4">
        <v>2.06</v>
      </c>
      <c r="P82" s="4">
        <v>404</v>
      </c>
    </row>
    <row r="83" spans="1:16" x14ac:dyDescent="0.25">
      <c r="A83" s="9">
        <v>45136</v>
      </c>
      <c r="B83" s="4" t="s">
        <v>809</v>
      </c>
      <c r="C83" s="73">
        <v>2.73</v>
      </c>
      <c r="D83" s="73">
        <v>3.6</v>
      </c>
      <c r="E83" s="73">
        <v>2.57</v>
      </c>
      <c r="F83" s="73">
        <v>3.81</v>
      </c>
      <c r="G83" s="73">
        <v>1.9</v>
      </c>
      <c r="H83" s="73">
        <v>1.97</v>
      </c>
      <c r="I83" s="73">
        <v>1.6659999999999999</v>
      </c>
      <c r="J83" s="16" t="s">
        <v>18</v>
      </c>
      <c r="K83" s="16">
        <v>1.4319999999999999</v>
      </c>
      <c r="M83" s="4">
        <v>1</v>
      </c>
      <c r="N83" s="4" t="s">
        <v>24</v>
      </c>
      <c r="O83" s="4">
        <v>2.79</v>
      </c>
      <c r="P83" s="4">
        <v>404</v>
      </c>
    </row>
    <row r="84" spans="1:16" x14ac:dyDescent="0.25">
      <c r="A84" s="9">
        <v>45137</v>
      </c>
      <c r="B84" s="4" t="s">
        <v>810</v>
      </c>
      <c r="C84" s="73">
        <v>2.34</v>
      </c>
      <c r="D84" s="73">
        <v>2.98</v>
      </c>
      <c r="E84" s="73">
        <v>3.32</v>
      </c>
      <c r="F84" s="73">
        <v>2.67</v>
      </c>
      <c r="G84" s="73">
        <v>2.44</v>
      </c>
      <c r="H84" s="73">
        <v>1.6990000000000001</v>
      </c>
      <c r="I84" s="73">
        <v>2.14</v>
      </c>
      <c r="J84" s="16" t="s">
        <v>18</v>
      </c>
      <c r="K84" s="16">
        <v>1.819</v>
      </c>
      <c r="M84" s="4">
        <v>48</v>
      </c>
      <c r="N84" s="4" t="s">
        <v>32</v>
      </c>
      <c r="O84" s="4">
        <v>2.72</v>
      </c>
      <c r="P84" s="4">
        <v>1.5840000000000001</v>
      </c>
    </row>
    <row r="85" spans="1:16" x14ac:dyDescent="0.25">
      <c r="A85" s="9">
        <v>45137</v>
      </c>
      <c r="B85" s="4" t="s">
        <v>811</v>
      </c>
      <c r="C85" s="73">
        <v>2.12</v>
      </c>
      <c r="D85" s="73">
        <v>3.48</v>
      </c>
      <c r="E85" s="73">
        <v>3.27</v>
      </c>
      <c r="F85" s="73">
        <v>404</v>
      </c>
      <c r="G85" s="73">
        <v>1.8839999999999999</v>
      </c>
      <c r="H85" s="73">
        <v>1.9339999999999999</v>
      </c>
      <c r="I85" s="73">
        <v>1.645</v>
      </c>
      <c r="J85" s="16" t="s">
        <v>18</v>
      </c>
      <c r="K85" s="16">
        <v>1.411</v>
      </c>
      <c r="M85" s="4">
        <v>38</v>
      </c>
      <c r="N85" s="4" t="s">
        <v>738</v>
      </c>
      <c r="O85" s="4">
        <v>2.79</v>
      </c>
      <c r="P85" s="4">
        <v>404</v>
      </c>
    </row>
    <row r="90" spans="1:16" x14ac:dyDescent="0.25">
      <c r="A90" s="9"/>
    </row>
    <row r="91" spans="1:16" x14ac:dyDescent="0.25">
      <c r="A91" s="9"/>
    </row>
    <row r="92" spans="1:16" x14ac:dyDescent="0.25">
      <c r="A92" s="9"/>
    </row>
    <row r="93" spans="1:16" x14ac:dyDescent="0.25">
      <c r="A93" s="9"/>
    </row>
    <row r="94" spans="1:16" x14ac:dyDescent="0.25">
      <c r="A94" s="9"/>
    </row>
    <row r="95" spans="1:16" x14ac:dyDescent="0.25">
      <c r="A95" s="9"/>
    </row>
  </sheetData>
  <conditionalFormatting sqref="K1">
    <cfRule type="cellIs" dxfId="11" priority="3" operator="equal">
      <formula>"NOT INVEST"</formula>
    </cfRule>
  </conditionalFormatting>
  <conditionalFormatting sqref="K25:K37">
    <cfRule type="cellIs" dxfId="10" priority="2" operator="equal">
      <formula>"NOT INVEST"</formula>
    </cfRule>
  </conditionalFormatting>
  <conditionalFormatting sqref="K75 K77:K79">
    <cfRule type="cellIs" dxfId="9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activeCell="C27" sqref="C27"/>
    </sheetView>
  </sheetViews>
  <sheetFormatPr defaultRowHeight="15" x14ac:dyDescent="0.25"/>
  <cols>
    <col min="1" max="1" width="10.7109375" bestFit="1" customWidth="1"/>
    <col min="2" max="2" width="38.85546875" bestFit="1" customWidth="1"/>
    <col min="4" max="4" width="23.28515625" bestFit="1" customWidth="1"/>
    <col min="5" max="5" width="15.42578125" style="46" bestFit="1" customWidth="1"/>
    <col min="6" max="6" width="11.28515625" bestFit="1" customWidth="1"/>
    <col min="7" max="7" width="12" bestFit="1" customWidth="1"/>
    <col min="9" max="9" width="31.5703125" bestFit="1" customWidth="1"/>
  </cols>
  <sheetData>
    <row r="1" spans="1:9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11" t="s">
        <v>9</v>
      </c>
      <c r="I1" s="11" t="s">
        <v>11</v>
      </c>
    </row>
    <row r="2" spans="1:9" x14ac:dyDescent="0.25">
      <c r="A2" s="2">
        <v>45108</v>
      </c>
      <c r="B2" s="3" t="s">
        <v>23</v>
      </c>
      <c r="C2" s="68">
        <v>1.96</v>
      </c>
      <c r="D2" s="36" t="s">
        <v>18</v>
      </c>
      <c r="E2" s="15" t="s">
        <v>468</v>
      </c>
      <c r="F2" s="14">
        <v>0</v>
      </c>
      <c r="G2" s="14">
        <f t="shared" ref="G2:G9" si="0">F2-D$48</f>
        <v>-540</v>
      </c>
      <c r="H2" s="36" t="s">
        <v>71</v>
      </c>
      <c r="I2" s="3" t="s">
        <v>24</v>
      </c>
    </row>
    <row r="3" spans="1:9" x14ac:dyDescent="0.25">
      <c r="A3" s="9">
        <v>45108</v>
      </c>
      <c r="B3" s="4" t="s">
        <v>31</v>
      </c>
      <c r="C3" s="12">
        <v>1.95</v>
      </c>
      <c r="D3" s="4" t="s">
        <v>18</v>
      </c>
      <c r="E3" s="17" t="s">
        <v>85</v>
      </c>
      <c r="F3" s="14">
        <f>C3*D$48</f>
        <v>1053</v>
      </c>
      <c r="G3" s="14">
        <f t="shared" si="0"/>
        <v>513</v>
      </c>
      <c r="H3" s="36" t="s">
        <v>80</v>
      </c>
      <c r="I3" s="4" t="s">
        <v>34</v>
      </c>
    </row>
    <row r="4" spans="1:9" x14ac:dyDescent="0.25">
      <c r="A4" s="9">
        <v>45109</v>
      </c>
      <c r="B4" s="4" t="s">
        <v>33</v>
      </c>
      <c r="C4" s="12">
        <v>2</v>
      </c>
      <c r="D4" s="4" t="s">
        <v>18</v>
      </c>
      <c r="E4" s="13" t="s">
        <v>85</v>
      </c>
      <c r="F4" s="14">
        <v>0</v>
      </c>
      <c r="G4" s="14">
        <f t="shared" si="0"/>
        <v>-540</v>
      </c>
      <c r="H4" s="36" t="s">
        <v>76</v>
      </c>
      <c r="I4" s="4" t="s">
        <v>34</v>
      </c>
    </row>
    <row r="5" spans="1:9" x14ac:dyDescent="0.25">
      <c r="A5" s="9">
        <v>45109</v>
      </c>
      <c r="B5" s="4" t="s">
        <v>37</v>
      </c>
      <c r="C5" s="12">
        <v>1.61</v>
      </c>
      <c r="D5" s="4" t="s">
        <v>18</v>
      </c>
      <c r="E5" s="17" t="s">
        <v>468</v>
      </c>
      <c r="F5" s="14">
        <f>C5*D$48</f>
        <v>869.40000000000009</v>
      </c>
      <c r="G5" s="14">
        <f t="shared" si="0"/>
        <v>329.40000000000009</v>
      </c>
      <c r="H5" s="36" t="s">
        <v>76</v>
      </c>
      <c r="I5" s="4" t="s">
        <v>24</v>
      </c>
    </row>
    <row r="6" spans="1:9" x14ac:dyDescent="0.25">
      <c r="A6" s="9">
        <v>45109</v>
      </c>
      <c r="B6" s="4" t="s">
        <v>40</v>
      </c>
      <c r="C6" s="12">
        <v>1.95</v>
      </c>
      <c r="D6" s="4" t="s">
        <v>18</v>
      </c>
      <c r="E6" s="17" t="s">
        <v>85</v>
      </c>
      <c r="F6" s="14">
        <f>C6*D$48</f>
        <v>1053</v>
      </c>
      <c r="G6" s="14">
        <f t="shared" si="0"/>
        <v>513</v>
      </c>
      <c r="H6" s="36" t="s">
        <v>80</v>
      </c>
      <c r="I6" s="4" t="s">
        <v>34</v>
      </c>
    </row>
    <row r="7" spans="1:9" x14ac:dyDescent="0.25">
      <c r="A7" s="9">
        <v>45112</v>
      </c>
      <c r="B7" s="4" t="s">
        <v>52</v>
      </c>
      <c r="C7" s="67">
        <v>1.85</v>
      </c>
      <c r="D7" s="4" t="s">
        <v>18</v>
      </c>
      <c r="E7" s="17" t="s">
        <v>468</v>
      </c>
      <c r="F7" s="14">
        <f>C7*D$48</f>
        <v>999</v>
      </c>
      <c r="G7" s="14">
        <f t="shared" si="0"/>
        <v>459</v>
      </c>
      <c r="H7" s="4" t="s">
        <v>77</v>
      </c>
      <c r="I7" s="4" t="s">
        <v>24</v>
      </c>
    </row>
    <row r="8" spans="1:9" x14ac:dyDescent="0.25">
      <c r="A8" s="9">
        <v>45112</v>
      </c>
      <c r="B8" s="4" t="s">
        <v>54</v>
      </c>
      <c r="C8" s="67">
        <v>1.58</v>
      </c>
      <c r="D8" s="4" t="s">
        <v>18</v>
      </c>
      <c r="E8" s="17" t="s">
        <v>468</v>
      </c>
      <c r="F8" s="14">
        <f>C8*D$48</f>
        <v>853.2</v>
      </c>
      <c r="G8" s="14">
        <f t="shared" si="0"/>
        <v>313.20000000000005</v>
      </c>
      <c r="H8" s="4" t="s">
        <v>78</v>
      </c>
      <c r="I8" s="4" t="s">
        <v>24</v>
      </c>
    </row>
    <row r="9" spans="1:9" x14ac:dyDescent="0.25">
      <c r="A9" s="2">
        <v>45116</v>
      </c>
      <c r="B9" s="3" t="s">
        <v>68</v>
      </c>
      <c r="C9" s="52">
        <v>1.84</v>
      </c>
      <c r="D9" s="66" t="s">
        <v>18</v>
      </c>
      <c r="E9" s="53" t="s">
        <v>468</v>
      </c>
      <c r="F9" s="14">
        <f>C9*D$48</f>
        <v>993.6</v>
      </c>
      <c r="G9" s="14">
        <f t="shared" si="0"/>
        <v>453.6</v>
      </c>
      <c r="H9" s="16" t="s">
        <v>70</v>
      </c>
      <c r="I9" s="70" t="s">
        <v>24</v>
      </c>
    </row>
    <row r="10" spans="1:9" x14ac:dyDescent="0.25">
      <c r="A10" s="9">
        <v>45116</v>
      </c>
      <c r="B10" s="4" t="s">
        <v>102</v>
      </c>
      <c r="C10" s="12">
        <v>1.72</v>
      </c>
      <c r="D10" s="4" t="s">
        <v>18</v>
      </c>
      <c r="E10" s="37" t="s">
        <v>85</v>
      </c>
      <c r="F10" s="14">
        <v>0</v>
      </c>
      <c r="G10" s="14">
        <v>0</v>
      </c>
      <c r="H10" s="36" t="s">
        <v>72</v>
      </c>
      <c r="I10" s="4" t="s">
        <v>34</v>
      </c>
    </row>
    <row r="11" spans="1:9" x14ac:dyDescent="0.25">
      <c r="A11" s="9">
        <v>45116</v>
      </c>
      <c r="B11" s="4" t="s">
        <v>103</v>
      </c>
      <c r="C11" s="12">
        <v>1.86</v>
      </c>
      <c r="D11" s="4" t="s">
        <v>18</v>
      </c>
      <c r="E11" s="17" t="s">
        <v>85</v>
      </c>
      <c r="F11" s="14">
        <f>C11*D$48</f>
        <v>1004.4000000000001</v>
      </c>
      <c r="G11" s="14">
        <f>F11-D$48</f>
        <v>464.40000000000009</v>
      </c>
      <c r="H11" s="36" t="s">
        <v>79</v>
      </c>
      <c r="I11" s="4" t="s">
        <v>34</v>
      </c>
    </row>
    <row r="12" spans="1:9" x14ac:dyDescent="0.25">
      <c r="A12" s="9">
        <v>45123</v>
      </c>
      <c r="B12" s="4" t="s">
        <v>116</v>
      </c>
      <c r="C12" s="12">
        <v>2</v>
      </c>
      <c r="D12" s="4" t="s">
        <v>18</v>
      </c>
      <c r="E12" s="37" t="s">
        <v>85</v>
      </c>
      <c r="F12" s="14">
        <v>0</v>
      </c>
      <c r="G12" s="14">
        <v>0</v>
      </c>
      <c r="H12" s="36" t="s">
        <v>73</v>
      </c>
      <c r="I12" s="4" t="s">
        <v>34</v>
      </c>
    </row>
    <row r="13" spans="1:9" x14ac:dyDescent="0.25">
      <c r="A13" s="2">
        <v>45123</v>
      </c>
      <c r="B13" s="3" t="s">
        <v>122</v>
      </c>
      <c r="C13" s="12">
        <v>1.77</v>
      </c>
      <c r="D13" s="4" t="s">
        <v>18</v>
      </c>
      <c r="E13" s="13" t="s">
        <v>468</v>
      </c>
      <c r="F13" s="14">
        <v>0</v>
      </c>
      <c r="G13" s="14">
        <f t="shared" ref="G13:G18" si="1">F13-D$48</f>
        <v>-540</v>
      </c>
      <c r="H13" s="4" t="s">
        <v>72</v>
      </c>
      <c r="I13" s="4" t="s">
        <v>134</v>
      </c>
    </row>
    <row r="14" spans="1:9" x14ac:dyDescent="0.25">
      <c r="A14" s="69">
        <v>45128</v>
      </c>
      <c r="B14" s="66" t="s">
        <v>456</v>
      </c>
      <c r="C14" s="52">
        <v>1.86</v>
      </c>
      <c r="D14" s="66" t="s">
        <v>18</v>
      </c>
      <c r="E14" s="50" t="s">
        <v>468</v>
      </c>
      <c r="F14" s="14">
        <v>0</v>
      </c>
      <c r="G14" s="14">
        <f t="shared" si="1"/>
        <v>-540</v>
      </c>
      <c r="H14" s="16" t="s">
        <v>71</v>
      </c>
      <c r="I14" s="66" t="s">
        <v>134</v>
      </c>
    </row>
    <row r="15" spans="1:9" x14ac:dyDescent="0.25">
      <c r="A15" s="9">
        <v>45130</v>
      </c>
      <c r="B15" s="4" t="s">
        <v>565</v>
      </c>
      <c r="C15" s="4">
        <v>2.2400000000000002</v>
      </c>
      <c r="D15" s="4" t="s">
        <v>18</v>
      </c>
      <c r="E15" s="17" t="s">
        <v>85</v>
      </c>
      <c r="F15" s="14">
        <f>C15*D$48</f>
        <v>1209.6000000000001</v>
      </c>
      <c r="G15" s="14">
        <f t="shared" si="1"/>
        <v>669.60000000000014</v>
      </c>
      <c r="H15" s="4" t="s">
        <v>80</v>
      </c>
      <c r="I15" s="4" t="s">
        <v>34</v>
      </c>
    </row>
    <row r="16" spans="1:9" x14ac:dyDescent="0.25">
      <c r="A16" s="9">
        <v>45130</v>
      </c>
      <c r="B16" s="4" t="s">
        <v>566</v>
      </c>
      <c r="C16" s="4">
        <v>2.11</v>
      </c>
      <c r="D16" s="4" t="s">
        <v>18</v>
      </c>
      <c r="E16" s="17" t="s">
        <v>85</v>
      </c>
      <c r="F16" s="14">
        <f>C16*D$48</f>
        <v>1139.3999999999999</v>
      </c>
      <c r="G16" s="14">
        <f t="shared" si="1"/>
        <v>599.39999999999986</v>
      </c>
      <c r="H16" s="4" t="s">
        <v>71</v>
      </c>
      <c r="I16" s="4" t="s">
        <v>34</v>
      </c>
    </row>
    <row r="17" spans="1:9" x14ac:dyDescent="0.25">
      <c r="A17" s="9">
        <v>45130</v>
      </c>
      <c r="B17" s="4" t="s">
        <v>562</v>
      </c>
      <c r="C17" s="4">
        <v>1.92</v>
      </c>
      <c r="D17" s="4" t="s">
        <v>18</v>
      </c>
      <c r="E17" s="17" t="s">
        <v>468</v>
      </c>
      <c r="F17" s="14">
        <f>C17*D$48</f>
        <v>1036.8</v>
      </c>
      <c r="G17" s="14">
        <f t="shared" si="1"/>
        <v>496.79999999999995</v>
      </c>
      <c r="H17" s="4" t="s">
        <v>321</v>
      </c>
      <c r="I17" s="4" t="s">
        <v>134</v>
      </c>
    </row>
    <row r="18" spans="1:9" x14ac:dyDescent="0.25">
      <c r="A18" s="9">
        <v>45130</v>
      </c>
      <c r="B18" s="4" t="s">
        <v>563</v>
      </c>
      <c r="C18" s="4">
        <v>1.95</v>
      </c>
      <c r="D18" s="4" t="s">
        <v>18</v>
      </c>
      <c r="E18" s="17" t="s">
        <v>468</v>
      </c>
      <c r="F18" s="14">
        <f>C18*D$48</f>
        <v>1053</v>
      </c>
      <c r="G18" s="14">
        <f t="shared" si="1"/>
        <v>513</v>
      </c>
      <c r="H18" s="4" t="s">
        <v>75</v>
      </c>
      <c r="I18" s="4" t="s">
        <v>134</v>
      </c>
    </row>
    <row r="19" spans="1:9" x14ac:dyDescent="0.25">
      <c r="A19" s="9">
        <v>45131</v>
      </c>
      <c r="B19" s="4" t="s">
        <v>564</v>
      </c>
      <c r="C19" s="12">
        <v>1.68</v>
      </c>
      <c r="D19" s="4" t="s">
        <v>18</v>
      </c>
      <c r="E19" s="37" t="s">
        <v>85</v>
      </c>
      <c r="F19" s="14">
        <v>0</v>
      </c>
      <c r="G19" s="14">
        <v>0</v>
      </c>
      <c r="H19" s="36" t="s">
        <v>72</v>
      </c>
      <c r="I19" s="4" t="s">
        <v>34</v>
      </c>
    </row>
    <row r="20" spans="1:9" x14ac:dyDescent="0.25">
      <c r="A20" s="9">
        <v>45123</v>
      </c>
      <c r="B20" s="9" t="s">
        <v>130</v>
      </c>
      <c r="C20" s="12">
        <v>1.81</v>
      </c>
      <c r="D20" s="4" t="s">
        <v>18</v>
      </c>
      <c r="E20" s="17" t="s">
        <v>468</v>
      </c>
      <c r="F20" s="14">
        <f>C20*D$48</f>
        <v>977.4</v>
      </c>
      <c r="G20" s="14">
        <f>F20-D$48</f>
        <v>437.4</v>
      </c>
      <c r="H20" s="36" t="s">
        <v>121</v>
      </c>
      <c r="I20" s="4" t="s">
        <v>131</v>
      </c>
    </row>
    <row r="21" spans="1:9" x14ac:dyDescent="0.25">
      <c r="A21" s="9">
        <v>45134</v>
      </c>
      <c r="B21" s="4" t="s">
        <v>803</v>
      </c>
      <c r="C21" s="12">
        <v>1.75</v>
      </c>
      <c r="D21" s="4" t="s">
        <v>18</v>
      </c>
      <c r="E21" s="13" t="s">
        <v>468</v>
      </c>
      <c r="F21" s="14">
        <v>0</v>
      </c>
      <c r="G21" s="14">
        <f t="shared" ref="G21:G26" si="2">F21-D$48</f>
        <v>-540</v>
      </c>
      <c r="H21" s="36" t="s">
        <v>71</v>
      </c>
      <c r="I21" s="4" t="s">
        <v>134</v>
      </c>
    </row>
    <row r="22" spans="1:9" x14ac:dyDescent="0.25">
      <c r="A22" s="9">
        <v>45136</v>
      </c>
      <c r="B22" s="4" t="s">
        <v>805</v>
      </c>
      <c r="C22" s="12">
        <v>1.9</v>
      </c>
      <c r="D22" s="4" t="s">
        <v>18</v>
      </c>
      <c r="E22" s="17" t="s">
        <v>468</v>
      </c>
      <c r="F22" s="14">
        <f t="shared" ref="F22:F26" si="3">C22*D$48</f>
        <v>1026</v>
      </c>
      <c r="G22" s="14">
        <f t="shared" si="2"/>
        <v>486</v>
      </c>
      <c r="H22" s="36" t="s">
        <v>630</v>
      </c>
      <c r="I22" s="4" t="s">
        <v>134</v>
      </c>
    </row>
    <row r="23" spans="1:9" x14ac:dyDescent="0.25">
      <c r="A23" s="9">
        <v>45136</v>
      </c>
      <c r="B23" s="4" t="s">
        <v>807</v>
      </c>
      <c r="C23" s="67">
        <v>1.77</v>
      </c>
      <c r="D23" s="4" t="s">
        <v>18</v>
      </c>
      <c r="E23" s="13" t="s">
        <v>468</v>
      </c>
      <c r="F23" s="14">
        <v>0</v>
      </c>
      <c r="G23" s="14">
        <f t="shared" si="2"/>
        <v>-540</v>
      </c>
      <c r="H23" s="36" t="s">
        <v>71</v>
      </c>
      <c r="I23" s="4" t="s">
        <v>24</v>
      </c>
    </row>
    <row r="24" spans="1:9" x14ac:dyDescent="0.25">
      <c r="A24" s="9">
        <v>45136</v>
      </c>
      <c r="B24" s="4" t="s">
        <v>809</v>
      </c>
      <c r="C24" s="67">
        <v>1.8</v>
      </c>
      <c r="D24" s="4" t="s">
        <v>18</v>
      </c>
      <c r="E24" s="17" t="s">
        <v>468</v>
      </c>
      <c r="F24" s="14">
        <f t="shared" si="3"/>
        <v>972</v>
      </c>
      <c r="G24" s="14">
        <f t="shared" si="2"/>
        <v>432</v>
      </c>
      <c r="H24" s="36" t="s">
        <v>462</v>
      </c>
      <c r="I24" s="4" t="s">
        <v>24</v>
      </c>
    </row>
    <row r="25" spans="1:9" x14ac:dyDescent="0.25">
      <c r="A25" s="9">
        <v>45137</v>
      </c>
      <c r="B25" s="4" t="s">
        <v>810</v>
      </c>
      <c r="C25" s="12">
        <v>1.92</v>
      </c>
      <c r="D25" s="4" t="s">
        <v>18</v>
      </c>
      <c r="E25" s="37" t="s">
        <v>85</v>
      </c>
      <c r="F25" s="14">
        <f t="shared" si="3"/>
        <v>1036.8</v>
      </c>
      <c r="G25" s="14">
        <f t="shared" si="2"/>
        <v>496.79999999999995</v>
      </c>
      <c r="H25" s="36" t="s">
        <v>79</v>
      </c>
      <c r="I25" s="4" t="s">
        <v>34</v>
      </c>
    </row>
    <row r="26" spans="1:9" x14ac:dyDescent="0.25">
      <c r="A26" s="9">
        <v>45137</v>
      </c>
      <c r="B26" s="4" t="s">
        <v>811</v>
      </c>
      <c r="C26" s="12">
        <v>1.8</v>
      </c>
      <c r="D26" s="4" t="s">
        <v>18</v>
      </c>
      <c r="E26" s="37" t="s">
        <v>468</v>
      </c>
      <c r="F26" s="14">
        <f t="shared" si="3"/>
        <v>972</v>
      </c>
      <c r="G26" s="14">
        <f t="shared" si="2"/>
        <v>432</v>
      </c>
      <c r="H26" s="36" t="s">
        <v>325</v>
      </c>
      <c r="I26" s="4" t="s">
        <v>134</v>
      </c>
    </row>
    <row r="27" spans="1:9" x14ac:dyDescent="0.25">
      <c r="A27" s="9"/>
      <c r="B27" s="4"/>
      <c r="C27" s="12"/>
      <c r="D27" s="4"/>
      <c r="E27" s="35"/>
      <c r="F27" s="14"/>
      <c r="G27" s="14"/>
      <c r="H27" s="36"/>
      <c r="I27" s="4"/>
    </row>
    <row r="28" spans="1:9" x14ac:dyDescent="0.25">
      <c r="A28" s="9"/>
      <c r="B28" s="4"/>
      <c r="C28" s="12"/>
      <c r="D28" s="4"/>
      <c r="E28" s="35"/>
      <c r="F28" s="14"/>
      <c r="G28" s="14"/>
      <c r="H28" s="36"/>
      <c r="I28" s="4"/>
    </row>
    <row r="29" spans="1:9" x14ac:dyDescent="0.25">
      <c r="A29" s="9"/>
      <c r="B29" s="9"/>
      <c r="C29" s="12"/>
      <c r="D29" s="61" t="s">
        <v>781</v>
      </c>
      <c r="E29" s="35"/>
      <c r="F29" s="14"/>
      <c r="G29" s="14"/>
      <c r="H29" s="36"/>
      <c r="I29" s="4"/>
    </row>
    <row r="30" spans="1:9" x14ac:dyDescent="0.25">
      <c r="A30" s="9"/>
      <c r="B30" s="9"/>
      <c r="C30" s="12"/>
      <c r="D30" s="4"/>
      <c r="E30" s="35"/>
      <c r="F30" s="14"/>
      <c r="G30" s="14"/>
      <c r="H30" s="36"/>
      <c r="I30" s="4"/>
    </row>
    <row r="31" spans="1:9" x14ac:dyDescent="0.25">
      <c r="A31" s="9"/>
      <c r="B31" s="9"/>
      <c r="C31" s="12"/>
      <c r="D31" s="4"/>
      <c r="E31" s="35"/>
      <c r="F31" s="14"/>
      <c r="G31" s="14"/>
      <c r="H31" s="36"/>
      <c r="I31" s="4"/>
    </row>
    <row r="32" spans="1:9" x14ac:dyDescent="0.25">
      <c r="A32" s="9"/>
      <c r="B32" s="9"/>
      <c r="C32" s="12"/>
      <c r="D32" s="4"/>
      <c r="E32" s="35"/>
      <c r="F32" s="14"/>
      <c r="G32" s="14"/>
      <c r="H32" s="36"/>
      <c r="I32" s="4"/>
    </row>
    <row r="33" spans="1:9" x14ac:dyDescent="0.25">
      <c r="A33" s="9"/>
      <c r="B33" s="9"/>
      <c r="C33" s="12"/>
      <c r="D33" s="4"/>
      <c r="E33" s="35"/>
      <c r="F33" s="14"/>
      <c r="G33" s="14"/>
      <c r="H33" s="36"/>
      <c r="I33" s="4"/>
    </row>
    <row r="34" spans="1:9" x14ac:dyDescent="0.25">
      <c r="A34" s="9"/>
      <c r="B34" s="9"/>
      <c r="C34" s="12"/>
      <c r="D34" s="4"/>
      <c r="E34" s="35"/>
      <c r="F34" s="14"/>
      <c r="G34" s="14"/>
      <c r="H34" s="36"/>
      <c r="I34" s="4"/>
    </row>
    <row r="35" spans="1:9" x14ac:dyDescent="0.25">
      <c r="A35" s="9"/>
      <c r="B35" s="9"/>
      <c r="C35" s="12"/>
      <c r="D35" s="4"/>
      <c r="E35" s="35"/>
      <c r="F35" s="14"/>
      <c r="G35" s="14"/>
      <c r="H35" s="36"/>
      <c r="I35" s="4"/>
    </row>
    <row r="36" spans="1:9" x14ac:dyDescent="0.25">
      <c r="A36" s="9"/>
      <c r="B36" s="9"/>
      <c r="C36" s="4"/>
      <c r="D36" s="74"/>
      <c r="E36" s="74"/>
      <c r="F36" s="75"/>
      <c r="G36" s="74"/>
      <c r="H36" s="74"/>
    </row>
    <row r="37" spans="1:9" ht="15.75" x14ac:dyDescent="0.25">
      <c r="A37" s="9"/>
      <c r="B37" s="4"/>
      <c r="C37" s="4"/>
      <c r="D37" s="34">
        <f>COUNT(C2:C35)</f>
        <v>25</v>
      </c>
      <c r="E37" s="16"/>
      <c r="F37" s="19"/>
      <c r="G37" s="7"/>
      <c r="H37" s="7"/>
    </row>
    <row r="38" spans="1:9" x14ac:dyDescent="0.25">
      <c r="A38" s="4"/>
      <c r="B38" s="4"/>
      <c r="C38" s="4"/>
      <c r="D38" s="15">
        <v>6</v>
      </c>
      <c r="E38" s="45"/>
      <c r="F38" s="21"/>
      <c r="G38" s="22"/>
      <c r="H38" s="20"/>
    </row>
    <row r="39" spans="1:9" x14ac:dyDescent="0.25">
      <c r="A39" s="4"/>
      <c r="B39" s="4" t="s">
        <v>86</v>
      </c>
      <c r="C39" s="4"/>
      <c r="D39" s="18">
        <f>D37-D38</f>
        <v>19</v>
      </c>
      <c r="E39" s="45"/>
      <c r="F39" s="21"/>
      <c r="G39" s="22"/>
      <c r="H39" s="20"/>
    </row>
    <row r="40" spans="1:9" x14ac:dyDescent="0.25">
      <c r="A40" s="4"/>
      <c r="B40" s="4" t="s">
        <v>87</v>
      </c>
      <c r="C40" s="4"/>
      <c r="D40" s="4">
        <f>D39/D37*100</f>
        <v>76</v>
      </c>
      <c r="E40" s="45"/>
      <c r="F40" s="21"/>
      <c r="G40" s="22"/>
      <c r="H40" s="20"/>
    </row>
    <row r="41" spans="1:9" x14ac:dyDescent="0.25">
      <c r="A41" s="4"/>
      <c r="B41" s="4" t="s">
        <v>88</v>
      </c>
      <c r="C41" s="4"/>
      <c r="D41" s="4">
        <f>1/D42*100</f>
        <v>53.648068669527895</v>
      </c>
      <c r="E41" s="45"/>
      <c r="F41" s="21"/>
      <c r="G41" s="22"/>
      <c r="H41" s="20"/>
    </row>
    <row r="42" spans="1:9" x14ac:dyDescent="0.25">
      <c r="A42" s="4"/>
      <c r="B42" s="4" t="s">
        <v>89</v>
      </c>
      <c r="C42" s="4"/>
      <c r="D42" s="4">
        <f>SUM(C2:C35)/D37</f>
        <v>1.8640000000000001</v>
      </c>
      <c r="E42" s="45"/>
      <c r="F42" s="21"/>
      <c r="G42" s="22"/>
      <c r="H42" s="20"/>
    </row>
    <row r="43" spans="1:9" x14ac:dyDescent="0.25">
      <c r="A43" s="4"/>
      <c r="B43" s="4" t="s">
        <v>90</v>
      </c>
      <c r="C43" s="4"/>
      <c r="D43" s="18">
        <f>D40-D41</f>
        <v>22.351931330472105</v>
      </c>
      <c r="E43" s="45"/>
      <c r="F43" s="21"/>
      <c r="G43" s="22"/>
      <c r="H43" s="20"/>
    </row>
    <row r="44" spans="1:9" x14ac:dyDescent="0.25">
      <c r="A44" s="4"/>
      <c r="B44" s="4" t="s">
        <v>91</v>
      </c>
      <c r="C44" s="4"/>
      <c r="D44" s="18">
        <f>D43/1</f>
        <v>22.351931330472105</v>
      </c>
      <c r="E44" s="45"/>
      <c r="F44" s="21"/>
      <c r="G44" s="22"/>
      <c r="H44" s="20"/>
    </row>
    <row r="45" spans="1:9" ht="18.75" x14ac:dyDescent="0.3">
      <c r="A45" s="4"/>
      <c r="B45" s="4" t="s">
        <v>92</v>
      </c>
      <c r="C45" s="4"/>
      <c r="D45" s="24">
        <v>30000</v>
      </c>
      <c r="E45" s="45"/>
      <c r="F45" s="21"/>
      <c r="G45" s="22"/>
      <c r="H45" s="20"/>
    </row>
    <row r="46" spans="1:9" ht="18.75" x14ac:dyDescent="0.3">
      <c r="A46" s="4"/>
      <c r="B46" s="4" t="s">
        <v>93</v>
      </c>
      <c r="C46" s="4"/>
      <c r="D46" s="25">
        <v>30000</v>
      </c>
      <c r="E46" s="45"/>
      <c r="F46" s="21"/>
      <c r="G46" s="22"/>
      <c r="H46" s="20"/>
    </row>
    <row r="47" spans="1:9" ht="15.75" x14ac:dyDescent="0.25">
      <c r="A47" s="4"/>
      <c r="B47" s="23" t="s">
        <v>94</v>
      </c>
      <c r="C47" s="4"/>
      <c r="D47" s="14">
        <f>D46/100</f>
        <v>300</v>
      </c>
      <c r="E47" s="45"/>
      <c r="F47" s="21"/>
      <c r="G47" s="22"/>
      <c r="H47" s="20"/>
    </row>
    <row r="48" spans="1:9" ht="15.75" x14ac:dyDescent="0.25">
      <c r="A48" s="4"/>
      <c r="B48" s="4" t="s">
        <v>95</v>
      </c>
      <c r="C48" s="4"/>
      <c r="D48" s="27">
        <f>D47*1.8</f>
        <v>540</v>
      </c>
      <c r="E48" s="45"/>
      <c r="F48" s="21"/>
      <c r="G48" s="22"/>
      <c r="H48" s="20"/>
    </row>
    <row r="49" spans="1:8" x14ac:dyDescent="0.25">
      <c r="A49" s="4"/>
      <c r="B49" s="4" t="s">
        <v>96</v>
      </c>
      <c r="C49" s="4"/>
      <c r="D49" s="33">
        <f>SUM(G2:G35)</f>
        <v>4368.6000000000004</v>
      </c>
      <c r="E49" s="45"/>
      <c r="F49" s="21"/>
      <c r="G49" s="22"/>
      <c r="H49" s="20"/>
    </row>
    <row r="50" spans="1:8" x14ac:dyDescent="0.25">
      <c r="A50" s="4"/>
      <c r="B50" s="26" t="s">
        <v>812</v>
      </c>
      <c r="C50" s="4"/>
      <c r="D50" s="7">
        <f>D49/D45*100</f>
        <v>14.561999999999999</v>
      </c>
      <c r="E50" s="45"/>
      <c r="F50" s="21"/>
      <c r="G50" s="22"/>
      <c r="H50" s="20"/>
    </row>
    <row r="51" spans="1:8" x14ac:dyDescent="0.25">
      <c r="A51" s="4"/>
      <c r="B51" s="4" t="s">
        <v>97</v>
      </c>
      <c r="C51" s="4"/>
      <c r="D51" s="7"/>
      <c r="E51" s="45"/>
      <c r="F51" s="21"/>
      <c r="G51" s="22"/>
      <c r="H51" s="20"/>
    </row>
    <row r="52" spans="1:8" x14ac:dyDescent="0.25">
      <c r="A52" s="4"/>
      <c r="B52" s="28" t="s">
        <v>98</v>
      </c>
      <c r="C52" s="4"/>
      <c r="D52" s="7"/>
      <c r="E52" s="45"/>
      <c r="F52" s="21"/>
      <c r="G52" s="22"/>
      <c r="H52" s="20"/>
    </row>
    <row r="53" spans="1:8" x14ac:dyDescent="0.25">
      <c r="A53" s="4"/>
      <c r="B53" s="4"/>
      <c r="C53" s="4"/>
      <c r="D53" s="7"/>
      <c r="E53" s="45"/>
      <c r="F53" s="21"/>
      <c r="G53" s="22"/>
      <c r="H53" s="20"/>
    </row>
    <row r="54" spans="1:8" x14ac:dyDescent="0.25">
      <c r="A54" s="4"/>
      <c r="B54" s="4"/>
      <c r="C54" s="4"/>
      <c r="D54" s="7"/>
      <c r="E54" s="45"/>
      <c r="F54" s="21"/>
      <c r="G54" s="22"/>
      <c r="H54" s="20"/>
    </row>
    <row r="55" spans="1:8" x14ac:dyDescent="0.25">
      <c r="A55" s="4"/>
      <c r="B55" s="29"/>
      <c r="C55" s="4"/>
      <c r="D55" s="7"/>
      <c r="E55" s="45"/>
      <c r="F55" s="21"/>
      <c r="G55" s="22"/>
      <c r="H55" s="20"/>
    </row>
    <row r="56" spans="1:8" x14ac:dyDescent="0.25">
      <c r="A56" s="4"/>
      <c r="B56" s="29"/>
    </row>
    <row r="57" spans="1:8" x14ac:dyDescent="0.25">
      <c r="A57" s="4"/>
      <c r="B57" s="29"/>
    </row>
  </sheetData>
  <mergeCells count="2">
    <mergeCell ref="D36:F36"/>
    <mergeCell ref="G36:H36"/>
  </mergeCells>
  <conditionalFormatting sqref="E38:E55 H38:H55">
    <cfRule type="cellIs" dxfId="8" priority="10" operator="greaterThan">
      <formula>0</formula>
    </cfRule>
    <cfRule type="cellIs" dxfId="7" priority="11" operator="lessThan">
      <formula>-240.63</formula>
    </cfRule>
    <cfRule type="cellIs" dxfId="6" priority="12" operator="greaterThan">
      <formula>0</formula>
    </cfRule>
  </conditionalFormatting>
  <conditionalFormatting sqref="G2:G35">
    <cfRule type="cellIs" dxfId="5" priority="13" operator="lessThan">
      <formula>0</formula>
    </cfRule>
    <cfRule type="cellIs" dxfId="4" priority="14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zoomScale="80" zoomScaleNormal="80" workbookViewId="0">
      <selection activeCell="F34" sqref="F34"/>
    </sheetView>
  </sheetViews>
  <sheetFormatPr defaultRowHeight="15" x14ac:dyDescent="0.25"/>
  <cols>
    <col min="1" max="1" width="11.5703125" bestFit="1" customWidth="1"/>
    <col min="2" max="2" width="37.140625" style="4" bestFit="1" customWidth="1"/>
    <col min="10" max="10" width="11.42578125" bestFit="1" customWidth="1"/>
    <col min="14" max="14" width="25.7109375" style="4" bestFit="1" customWidth="1"/>
  </cols>
  <sheetData>
    <row r="1" spans="1:17" ht="152.2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45143</v>
      </c>
      <c r="B2" s="4" t="s">
        <v>813</v>
      </c>
      <c r="C2">
        <v>2.16</v>
      </c>
      <c r="D2">
        <v>3.53</v>
      </c>
      <c r="E2">
        <v>3.15</v>
      </c>
      <c r="F2">
        <v>404</v>
      </c>
      <c r="G2">
        <v>1.847</v>
      </c>
      <c r="H2">
        <v>1.97</v>
      </c>
      <c r="I2">
        <v>1.617</v>
      </c>
      <c r="J2" t="s">
        <v>18</v>
      </c>
      <c r="K2">
        <v>1.387</v>
      </c>
      <c r="M2">
        <v>34</v>
      </c>
      <c r="N2" s="4" t="s">
        <v>134</v>
      </c>
      <c r="O2">
        <v>2.46</v>
      </c>
      <c r="P2">
        <v>404</v>
      </c>
    </row>
    <row r="3" spans="1:17" x14ac:dyDescent="0.25">
      <c r="A3" s="9">
        <v>45144</v>
      </c>
      <c r="B3" s="4" t="s">
        <v>814</v>
      </c>
      <c r="C3">
        <v>2.72</v>
      </c>
      <c r="D3">
        <v>3.46</v>
      </c>
      <c r="E3">
        <v>2.4500000000000002</v>
      </c>
      <c r="F3">
        <v>404</v>
      </c>
      <c r="G3">
        <v>1.7629999999999999</v>
      </c>
      <c r="H3">
        <v>2.04</v>
      </c>
      <c r="I3">
        <v>1.546</v>
      </c>
      <c r="J3" t="s">
        <v>18</v>
      </c>
      <c r="K3">
        <v>404</v>
      </c>
      <c r="M3">
        <v>36</v>
      </c>
      <c r="N3" s="4" t="s">
        <v>134</v>
      </c>
      <c r="O3">
        <v>2.65</v>
      </c>
      <c r="P3">
        <v>404</v>
      </c>
    </row>
    <row r="4" spans="1:17" x14ac:dyDescent="0.25">
      <c r="A4" s="9">
        <v>45144</v>
      </c>
      <c r="B4" s="4" t="s">
        <v>815</v>
      </c>
      <c r="C4">
        <v>1.8919999999999999</v>
      </c>
      <c r="D4">
        <v>3.11</v>
      </c>
      <c r="E4">
        <v>4.66</v>
      </c>
      <c r="F4">
        <v>2.48</v>
      </c>
      <c r="G4">
        <v>2.62</v>
      </c>
      <c r="H4">
        <v>1.46</v>
      </c>
      <c r="I4">
        <v>2.31</v>
      </c>
      <c r="J4" t="s">
        <v>18</v>
      </c>
      <c r="K4">
        <v>1.9610000000000001</v>
      </c>
      <c r="M4">
        <v>62</v>
      </c>
      <c r="N4" s="4" t="s">
        <v>34</v>
      </c>
      <c r="O4">
        <v>1.5</v>
      </c>
      <c r="P4">
        <v>1.671</v>
      </c>
    </row>
    <row r="5" spans="1:17" x14ac:dyDescent="0.25">
      <c r="A5" s="9">
        <v>45144</v>
      </c>
      <c r="B5" s="4" t="s">
        <v>816</v>
      </c>
      <c r="C5">
        <v>3.55</v>
      </c>
      <c r="D5">
        <v>3.14</v>
      </c>
      <c r="E5">
        <v>2.31</v>
      </c>
      <c r="F5">
        <v>2.91</v>
      </c>
      <c r="G5">
        <v>2.38</v>
      </c>
      <c r="H5">
        <v>1.617</v>
      </c>
      <c r="I5">
        <v>2.0699999999999998</v>
      </c>
      <c r="J5" t="s">
        <v>18</v>
      </c>
      <c r="K5">
        <v>1.746</v>
      </c>
      <c r="M5">
        <v>21</v>
      </c>
      <c r="N5" s="4" t="s">
        <v>24</v>
      </c>
      <c r="O5">
        <v>2.41</v>
      </c>
      <c r="P5">
        <v>1.5489999999999999</v>
      </c>
    </row>
    <row r="6" spans="1:17" x14ac:dyDescent="0.25">
      <c r="A6" s="9">
        <v>45145</v>
      </c>
      <c r="B6" s="4" t="s">
        <v>817</v>
      </c>
      <c r="C6">
        <v>1.97</v>
      </c>
      <c r="D6">
        <v>3.05</v>
      </c>
      <c r="E6">
        <v>4.37</v>
      </c>
      <c r="F6">
        <v>2.56</v>
      </c>
      <c r="G6">
        <v>2.52</v>
      </c>
      <c r="H6">
        <v>1.4950000000000001</v>
      </c>
      <c r="I6">
        <v>2.2200000000000002</v>
      </c>
      <c r="J6" t="s">
        <v>18</v>
      </c>
      <c r="K6">
        <v>1.8919999999999999</v>
      </c>
      <c r="M6">
        <v>49</v>
      </c>
      <c r="N6" s="4" t="s">
        <v>34</v>
      </c>
      <c r="O6">
        <v>2.57</v>
      </c>
      <c r="P6">
        <v>1.6319999999999999</v>
      </c>
    </row>
    <row r="7" spans="1:17" x14ac:dyDescent="0.25">
      <c r="A7" s="9">
        <v>45145</v>
      </c>
      <c r="B7" s="4" t="s">
        <v>818</v>
      </c>
      <c r="C7">
        <v>2.02</v>
      </c>
      <c r="D7">
        <v>3.12</v>
      </c>
      <c r="E7">
        <v>4.03</v>
      </c>
      <c r="F7">
        <v>2.48</v>
      </c>
      <c r="G7">
        <v>2.6</v>
      </c>
      <c r="H7">
        <v>1.4670000000000001</v>
      </c>
      <c r="I7">
        <v>2.29</v>
      </c>
      <c r="J7" t="s">
        <v>18</v>
      </c>
      <c r="K7">
        <v>1.9610000000000001</v>
      </c>
      <c r="M7">
        <v>64</v>
      </c>
      <c r="N7" s="4" t="s">
        <v>34</v>
      </c>
      <c r="O7">
        <v>2.0299999999999998</v>
      </c>
      <c r="P7">
        <v>1.671</v>
      </c>
    </row>
    <row r="8" spans="1:17" x14ac:dyDescent="0.25">
      <c r="A8" s="9">
        <v>45144</v>
      </c>
      <c r="B8" s="4" t="s">
        <v>819</v>
      </c>
      <c r="C8">
        <v>3.36</v>
      </c>
      <c r="D8">
        <v>3.32</v>
      </c>
      <c r="E8">
        <v>2.2999999999999998</v>
      </c>
      <c r="F8">
        <v>2.84</v>
      </c>
      <c r="G8">
        <v>2.41</v>
      </c>
      <c r="H8">
        <v>1.6060000000000001</v>
      </c>
      <c r="I8">
        <v>2.1</v>
      </c>
      <c r="J8" t="s">
        <v>18</v>
      </c>
      <c r="K8">
        <v>1.7749999999999999</v>
      </c>
      <c r="M8">
        <v>41</v>
      </c>
      <c r="N8" s="3" t="s">
        <v>24</v>
      </c>
      <c r="O8">
        <v>2.3199999999999998</v>
      </c>
      <c r="P8">
        <v>1.446</v>
      </c>
    </row>
    <row r="9" spans="1:17" x14ac:dyDescent="0.25">
      <c r="A9" s="9">
        <v>45150</v>
      </c>
      <c r="B9" s="4" t="s">
        <v>822</v>
      </c>
      <c r="C9">
        <v>2.0299999999999998</v>
      </c>
      <c r="D9">
        <v>2.94</v>
      </c>
      <c r="E9">
        <v>4.0599999999999996</v>
      </c>
      <c r="F9">
        <v>2.4</v>
      </c>
      <c r="G9">
        <v>2.64</v>
      </c>
      <c r="H9">
        <v>1.4359999999999999</v>
      </c>
      <c r="I9">
        <v>2.33</v>
      </c>
      <c r="J9" t="s">
        <v>18</v>
      </c>
      <c r="K9">
        <v>1.99</v>
      </c>
      <c r="M9">
        <v>32</v>
      </c>
      <c r="N9" s="4" t="s">
        <v>34</v>
      </c>
      <c r="O9">
        <v>2.5</v>
      </c>
      <c r="P9">
        <v>1.6890000000000001</v>
      </c>
    </row>
    <row r="10" spans="1:17" x14ac:dyDescent="0.25">
      <c r="A10" s="9">
        <v>45151</v>
      </c>
      <c r="B10" s="4" t="s">
        <v>820</v>
      </c>
      <c r="C10">
        <v>2.61</v>
      </c>
      <c r="D10">
        <v>3.22</v>
      </c>
      <c r="E10">
        <v>2.7</v>
      </c>
      <c r="F10">
        <v>404</v>
      </c>
      <c r="G10">
        <v>2.13</v>
      </c>
      <c r="H10">
        <v>1.704</v>
      </c>
      <c r="I10">
        <v>1.8620000000000001</v>
      </c>
      <c r="J10" t="s">
        <v>18</v>
      </c>
      <c r="K10">
        <v>1.5780000000000001</v>
      </c>
      <c r="M10">
        <v>37</v>
      </c>
      <c r="N10" s="4" t="s">
        <v>134</v>
      </c>
      <c r="O10">
        <v>2.0699999999999998</v>
      </c>
      <c r="P10">
        <v>1.427</v>
      </c>
    </row>
    <row r="11" spans="1:17" x14ac:dyDescent="0.25">
      <c r="A11" s="9">
        <v>45151</v>
      </c>
      <c r="B11" s="4" t="s">
        <v>821</v>
      </c>
      <c r="C11">
        <v>1.9</v>
      </c>
      <c r="D11">
        <v>3.49</v>
      </c>
      <c r="E11">
        <v>3.97</v>
      </c>
      <c r="F11">
        <v>404</v>
      </c>
      <c r="G11">
        <v>2.02</v>
      </c>
      <c r="H11">
        <v>1.8129999999999999</v>
      </c>
      <c r="I11">
        <v>1.7569999999999999</v>
      </c>
      <c r="J11" t="s">
        <v>18</v>
      </c>
      <c r="K11">
        <v>1.4970000000000001</v>
      </c>
      <c r="M11">
        <v>25</v>
      </c>
      <c r="N11" s="4" t="s">
        <v>134</v>
      </c>
      <c r="O11">
        <v>2.59</v>
      </c>
      <c r="P11">
        <v>404</v>
      </c>
    </row>
    <row r="12" spans="1:17" x14ac:dyDescent="0.25">
      <c r="A12" s="9">
        <v>45151</v>
      </c>
      <c r="B12" s="4" t="s">
        <v>823</v>
      </c>
      <c r="C12" s="49">
        <v>2.14</v>
      </c>
      <c r="D12" s="49">
        <v>2.84</v>
      </c>
      <c r="E12" s="49">
        <v>4.07</v>
      </c>
      <c r="F12" s="49">
        <v>2.39</v>
      </c>
      <c r="G12" s="49">
        <v>2.75</v>
      </c>
      <c r="H12" s="49">
        <v>1.423</v>
      </c>
      <c r="I12" s="49">
        <v>2.42</v>
      </c>
      <c r="J12" t="s">
        <v>18</v>
      </c>
      <c r="K12">
        <v>2.06</v>
      </c>
      <c r="M12">
        <v>57</v>
      </c>
      <c r="N12" s="4" t="s">
        <v>34</v>
      </c>
      <c r="O12">
        <v>1.67</v>
      </c>
      <c r="P12">
        <v>1.724</v>
      </c>
    </row>
    <row r="13" spans="1:17" x14ac:dyDescent="0.25">
      <c r="A13" s="9">
        <v>45151</v>
      </c>
      <c r="B13" s="4" t="s">
        <v>824</v>
      </c>
      <c r="C13" s="49">
        <v>2.06</v>
      </c>
      <c r="D13" s="49">
        <v>3.08</v>
      </c>
      <c r="E13" s="49">
        <v>3.94</v>
      </c>
      <c r="F13" s="49">
        <v>2.5299999999999998</v>
      </c>
      <c r="G13" s="49">
        <v>2.5499999999999998</v>
      </c>
      <c r="H13" s="49">
        <v>1.4870000000000001</v>
      </c>
      <c r="I13" s="49">
        <v>2.2400000000000002</v>
      </c>
      <c r="J13" t="s">
        <v>18</v>
      </c>
      <c r="K13">
        <v>1.917</v>
      </c>
      <c r="M13">
        <v>76</v>
      </c>
      <c r="N13" s="4" t="s">
        <v>34</v>
      </c>
      <c r="O13">
        <v>2.15</v>
      </c>
      <c r="P13">
        <v>1.645</v>
      </c>
    </row>
    <row r="14" spans="1:17" x14ac:dyDescent="0.25">
      <c r="A14" s="9">
        <v>45151</v>
      </c>
      <c r="B14" s="4" t="s">
        <v>825</v>
      </c>
      <c r="C14">
        <v>1.7629999999999999</v>
      </c>
      <c r="D14">
        <v>3.62</v>
      </c>
      <c r="E14">
        <v>4.1399999999999997</v>
      </c>
      <c r="F14">
        <v>404</v>
      </c>
      <c r="G14">
        <v>2</v>
      </c>
      <c r="H14">
        <v>1.833</v>
      </c>
      <c r="I14">
        <v>1.7190000000000001</v>
      </c>
      <c r="J14" t="s">
        <v>18</v>
      </c>
      <c r="K14">
        <v>1.4710000000000001</v>
      </c>
      <c r="M14">
        <v>26</v>
      </c>
      <c r="N14" s="4" t="s">
        <v>134</v>
      </c>
      <c r="O14">
        <v>2.27</v>
      </c>
      <c r="P14">
        <v>404</v>
      </c>
    </row>
    <row r="15" spans="1:17" x14ac:dyDescent="0.25">
      <c r="A15" s="9">
        <v>45157</v>
      </c>
      <c r="B15" s="4" t="s">
        <v>826</v>
      </c>
      <c r="C15">
        <v>2.72</v>
      </c>
      <c r="D15">
        <v>3.31</v>
      </c>
      <c r="E15">
        <v>2.75</v>
      </c>
      <c r="F15">
        <v>3.37</v>
      </c>
      <c r="G15">
        <v>2.1</v>
      </c>
      <c r="H15">
        <v>1.7809999999999999</v>
      </c>
      <c r="I15">
        <v>1.833</v>
      </c>
      <c r="J15" t="s">
        <v>18</v>
      </c>
      <c r="K15">
        <v>1.552</v>
      </c>
      <c r="M15">
        <v>58</v>
      </c>
      <c r="N15" s="4" t="s">
        <v>143</v>
      </c>
      <c r="O15">
        <v>2</v>
      </c>
      <c r="P15">
        <v>1.425</v>
      </c>
    </row>
    <row r="16" spans="1:17" x14ac:dyDescent="0.25">
      <c r="A16" s="9">
        <v>45157</v>
      </c>
      <c r="B16" s="4" t="s">
        <v>827</v>
      </c>
      <c r="C16">
        <v>2.5499999999999998</v>
      </c>
      <c r="D16">
        <v>3.29</v>
      </c>
      <c r="E16">
        <v>2.97</v>
      </c>
      <c r="F16">
        <v>3.17</v>
      </c>
      <c r="G16">
        <v>2.19</v>
      </c>
      <c r="H16">
        <v>1.7190000000000001</v>
      </c>
      <c r="I16">
        <v>1.909</v>
      </c>
      <c r="J16" t="s">
        <v>18</v>
      </c>
      <c r="K16">
        <v>1.617</v>
      </c>
      <c r="M16">
        <v>30</v>
      </c>
      <c r="N16" s="4" t="s">
        <v>24</v>
      </c>
      <c r="O16">
        <v>2.52</v>
      </c>
      <c r="P16">
        <v>1.4710000000000001</v>
      </c>
    </row>
    <row r="17" spans="1:16" x14ac:dyDescent="0.25">
      <c r="A17" s="9">
        <v>45157</v>
      </c>
      <c r="B17" s="4" t="s">
        <v>828</v>
      </c>
      <c r="C17">
        <v>3.22</v>
      </c>
      <c r="D17">
        <v>3.43</v>
      </c>
      <c r="E17">
        <v>1.9610000000000001</v>
      </c>
      <c r="F17">
        <v>404</v>
      </c>
      <c r="G17">
        <v>1.8260000000000001</v>
      </c>
      <c r="H17">
        <v>1.8839999999999999</v>
      </c>
      <c r="I17">
        <v>1.6060000000000001</v>
      </c>
      <c r="J17" t="s">
        <v>18</v>
      </c>
      <c r="K17">
        <v>1.3839999999999999</v>
      </c>
      <c r="M17">
        <v>58</v>
      </c>
      <c r="N17" s="4" t="s">
        <v>134</v>
      </c>
      <c r="O17">
        <v>2.5099999999999998</v>
      </c>
      <c r="P17">
        <v>404</v>
      </c>
    </row>
    <row r="18" spans="1:16" x14ac:dyDescent="0.25">
      <c r="A18" s="9">
        <v>45157</v>
      </c>
      <c r="B18" s="4" t="s">
        <v>829</v>
      </c>
      <c r="C18">
        <v>2.09</v>
      </c>
      <c r="D18">
        <v>3.41</v>
      </c>
      <c r="E18">
        <v>3.8</v>
      </c>
      <c r="F18">
        <v>3.51</v>
      </c>
      <c r="G18">
        <v>2.04</v>
      </c>
      <c r="H18">
        <v>1.84</v>
      </c>
      <c r="I18">
        <v>1.7749999999999999</v>
      </c>
      <c r="J18" t="s">
        <v>18</v>
      </c>
      <c r="K18">
        <v>1.512</v>
      </c>
      <c r="M18">
        <v>38</v>
      </c>
      <c r="N18" s="4" t="s">
        <v>24</v>
      </c>
      <c r="O18">
        <v>2.54</v>
      </c>
      <c r="P18">
        <v>404</v>
      </c>
    </row>
    <row r="19" spans="1:16" x14ac:dyDescent="0.25">
      <c r="A19" s="9">
        <v>45158</v>
      </c>
      <c r="B19" s="4" t="s">
        <v>830</v>
      </c>
      <c r="C19">
        <v>2.13</v>
      </c>
      <c r="D19">
        <v>2.89</v>
      </c>
      <c r="E19">
        <v>4</v>
      </c>
      <c r="F19">
        <v>2.4900000000000002</v>
      </c>
      <c r="G19">
        <v>2.61</v>
      </c>
      <c r="H19">
        <v>1.4650000000000001</v>
      </c>
      <c r="I19">
        <v>2.29</v>
      </c>
      <c r="J19" t="s">
        <v>18</v>
      </c>
      <c r="K19">
        <v>1.952</v>
      </c>
      <c r="M19">
        <v>33</v>
      </c>
      <c r="N19" s="4" t="s">
        <v>34</v>
      </c>
      <c r="O19">
        <v>1.73</v>
      </c>
      <c r="P19">
        <v>1.6659999999999999</v>
      </c>
    </row>
    <row r="20" spans="1:16" x14ac:dyDescent="0.25">
      <c r="A20" s="9">
        <v>45158</v>
      </c>
      <c r="B20" s="4" t="s">
        <v>831</v>
      </c>
      <c r="C20">
        <v>1.98</v>
      </c>
      <c r="D20">
        <v>3.67</v>
      </c>
      <c r="E20">
        <v>3.98</v>
      </c>
      <c r="F20">
        <v>4.0599999999999996</v>
      </c>
      <c r="G20">
        <v>1.84</v>
      </c>
      <c r="H20">
        <v>2.06</v>
      </c>
      <c r="I20">
        <v>1.617</v>
      </c>
      <c r="J20" t="s">
        <v>18</v>
      </c>
      <c r="K20">
        <v>1.617</v>
      </c>
      <c r="M20">
        <v>24</v>
      </c>
      <c r="N20" s="4" t="s">
        <v>131</v>
      </c>
      <c r="O20">
        <v>2.69</v>
      </c>
      <c r="P20">
        <v>404</v>
      </c>
    </row>
    <row r="21" spans="1:16" x14ac:dyDescent="0.25">
      <c r="A21" s="9">
        <v>45164</v>
      </c>
      <c r="B21" s="4" t="s">
        <v>832</v>
      </c>
      <c r="C21">
        <v>1.9430000000000001</v>
      </c>
      <c r="D21">
        <v>3.12</v>
      </c>
      <c r="E21">
        <v>4.34</v>
      </c>
      <c r="F21">
        <v>2.56</v>
      </c>
      <c r="G21">
        <v>2.52</v>
      </c>
      <c r="H21">
        <v>1.4970000000000001</v>
      </c>
      <c r="I21">
        <v>2.2200000000000002</v>
      </c>
      <c r="J21" t="s">
        <v>18</v>
      </c>
      <c r="K21">
        <v>1.8919999999999999</v>
      </c>
      <c r="M21">
        <v>38</v>
      </c>
      <c r="N21" s="4" t="s">
        <v>34</v>
      </c>
      <c r="O21">
        <v>1.63</v>
      </c>
      <c r="P21">
        <v>1.6319999999999999</v>
      </c>
    </row>
    <row r="22" spans="1:16" x14ac:dyDescent="0.25">
      <c r="A22" s="9">
        <v>45164</v>
      </c>
      <c r="B22" s="4" t="s">
        <v>833</v>
      </c>
      <c r="C22">
        <v>3.38</v>
      </c>
      <c r="D22">
        <v>3.52</v>
      </c>
      <c r="E22">
        <v>2.21</v>
      </c>
      <c r="F22">
        <v>3.88</v>
      </c>
      <c r="G22">
        <v>1.8919999999999999</v>
      </c>
      <c r="H22">
        <v>1.98</v>
      </c>
      <c r="I22">
        <v>1.653</v>
      </c>
      <c r="J22" t="s">
        <v>18</v>
      </c>
      <c r="K22">
        <v>1.421</v>
      </c>
      <c r="M22">
        <v>72</v>
      </c>
      <c r="N22" s="4" t="s">
        <v>136</v>
      </c>
      <c r="O22">
        <v>2.5</v>
      </c>
      <c r="P22">
        <v>404</v>
      </c>
    </row>
    <row r="23" spans="1:16" x14ac:dyDescent="0.25">
      <c r="A23" s="9">
        <v>45164</v>
      </c>
      <c r="B23" s="4" t="s">
        <v>834</v>
      </c>
      <c r="C23">
        <v>2.09</v>
      </c>
      <c r="D23">
        <v>3.51</v>
      </c>
      <c r="E23">
        <v>3.32</v>
      </c>
      <c r="F23">
        <v>404</v>
      </c>
      <c r="G23">
        <v>1.8260000000000001</v>
      </c>
      <c r="H23">
        <v>2</v>
      </c>
      <c r="I23">
        <v>1.6020000000000001</v>
      </c>
      <c r="J23" t="s">
        <v>18</v>
      </c>
      <c r="K23">
        <v>1.3779999999999999</v>
      </c>
      <c r="M23">
        <v>26</v>
      </c>
      <c r="N23" s="4" t="s">
        <v>134</v>
      </c>
      <c r="O23">
        <v>2.79</v>
      </c>
      <c r="P23">
        <v>404</v>
      </c>
    </row>
    <row r="24" spans="1:16" x14ac:dyDescent="0.25">
      <c r="A24" s="9">
        <v>45164</v>
      </c>
      <c r="B24" s="4" t="s">
        <v>835</v>
      </c>
      <c r="C24">
        <v>3.07</v>
      </c>
      <c r="D24">
        <v>3.68</v>
      </c>
      <c r="E24">
        <v>2.33</v>
      </c>
      <c r="F24">
        <v>4.45</v>
      </c>
      <c r="G24">
        <v>1.746</v>
      </c>
      <c r="H24">
        <v>2.17</v>
      </c>
      <c r="I24">
        <v>1.5429999999999999</v>
      </c>
      <c r="J24" t="s">
        <v>18</v>
      </c>
      <c r="K24">
        <v>2.59</v>
      </c>
      <c r="M24">
        <v>52</v>
      </c>
      <c r="N24" s="4" t="s">
        <v>131</v>
      </c>
      <c r="O24">
        <v>2.68</v>
      </c>
      <c r="P24">
        <v>404</v>
      </c>
    </row>
    <row r="25" spans="1:16" x14ac:dyDescent="0.25">
      <c r="A25" s="9">
        <v>45164</v>
      </c>
      <c r="B25" s="4" t="s">
        <v>836</v>
      </c>
      <c r="C25">
        <v>1.952</v>
      </c>
      <c r="D25">
        <v>3.06</v>
      </c>
      <c r="E25">
        <v>4.41</v>
      </c>
      <c r="F25">
        <v>2.58</v>
      </c>
      <c r="G25">
        <v>2.48</v>
      </c>
      <c r="H25">
        <v>1.51</v>
      </c>
      <c r="I25">
        <v>2.19</v>
      </c>
      <c r="J25" t="s">
        <v>18</v>
      </c>
      <c r="K25">
        <v>1.869</v>
      </c>
      <c r="M25">
        <v>62</v>
      </c>
      <c r="N25" s="4" t="s">
        <v>34</v>
      </c>
      <c r="O25">
        <v>1.55</v>
      </c>
      <c r="P25">
        <v>1.621</v>
      </c>
    </row>
    <row r="26" spans="1:16" x14ac:dyDescent="0.25">
      <c r="A26" s="9">
        <v>45164</v>
      </c>
      <c r="B26" s="4" t="s">
        <v>837</v>
      </c>
      <c r="C26">
        <v>1.7689999999999999</v>
      </c>
      <c r="D26">
        <v>3.84</v>
      </c>
      <c r="E26">
        <v>4.59</v>
      </c>
      <c r="F26">
        <v>3.88</v>
      </c>
      <c r="G26">
        <v>1.847</v>
      </c>
      <c r="H26">
        <v>2.0299999999999998</v>
      </c>
      <c r="I26">
        <v>1.609</v>
      </c>
      <c r="J26" t="s">
        <v>18</v>
      </c>
      <c r="K26">
        <v>1.3919999999999999</v>
      </c>
      <c r="M26">
        <v>44</v>
      </c>
      <c r="N26" s="4" t="s">
        <v>136</v>
      </c>
      <c r="O26">
        <v>1.5</v>
      </c>
      <c r="P26">
        <v>404</v>
      </c>
    </row>
    <row r="27" spans="1:16" x14ac:dyDescent="0.25">
      <c r="A27" s="9">
        <v>45164</v>
      </c>
      <c r="B27" s="4" t="s">
        <v>838</v>
      </c>
      <c r="C27">
        <v>1.952</v>
      </c>
      <c r="D27">
        <v>3.45</v>
      </c>
      <c r="E27">
        <v>4.17</v>
      </c>
      <c r="F27">
        <v>2.78</v>
      </c>
      <c r="G27">
        <v>2.4</v>
      </c>
      <c r="H27">
        <v>1.5880000000000001</v>
      </c>
      <c r="I27">
        <v>2.09</v>
      </c>
      <c r="J27" t="s">
        <v>18</v>
      </c>
      <c r="K27">
        <v>1.8</v>
      </c>
      <c r="M27">
        <v>25</v>
      </c>
      <c r="N27" s="4" t="s">
        <v>24</v>
      </c>
      <c r="O27">
        <v>1.74</v>
      </c>
      <c r="P27">
        <v>1.5740000000000001</v>
      </c>
    </row>
    <row r="28" spans="1:16" x14ac:dyDescent="0.25">
      <c r="A28" s="9">
        <v>45164</v>
      </c>
      <c r="B28" s="4" t="s">
        <v>839</v>
      </c>
      <c r="C28">
        <v>2.34</v>
      </c>
      <c r="D28">
        <v>3.54</v>
      </c>
      <c r="E28">
        <v>3.09</v>
      </c>
      <c r="F28">
        <v>4.0599999999999996</v>
      </c>
      <c r="G28">
        <v>1.84</v>
      </c>
      <c r="H28">
        <v>2.04</v>
      </c>
      <c r="I28">
        <v>1.609</v>
      </c>
      <c r="J28" t="s">
        <v>18</v>
      </c>
      <c r="K28">
        <v>1.387</v>
      </c>
      <c r="M28">
        <v>36</v>
      </c>
      <c r="N28" s="4" t="s">
        <v>143</v>
      </c>
      <c r="O28">
        <v>2.5</v>
      </c>
      <c r="P28">
        <v>404</v>
      </c>
    </row>
    <row r="29" spans="1:16" x14ac:dyDescent="0.25">
      <c r="A29" s="9">
        <v>45165</v>
      </c>
      <c r="B29" s="4" t="s">
        <v>840</v>
      </c>
      <c r="C29">
        <v>2.95</v>
      </c>
      <c r="D29">
        <v>3.46</v>
      </c>
      <c r="E29">
        <v>2.29</v>
      </c>
      <c r="F29">
        <v>404</v>
      </c>
      <c r="G29">
        <v>1.7929999999999999</v>
      </c>
      <c r="H29">
        <v>2.0099999999999998</v>
      </c>
      <c r="I29">
        <v>1.571</v>
      </c>
      <c r="J29" t="s">
        <v>18</v>
      </c>
      <c r="K29">
        <v>404</v>
      </c>
      <c r="M29">
        <v>35</v>
      </c>
      <c r="N29" s="4" t="s">
        <v>134</v>
      </c>
      <c r="O29">
        <v>2.66</v>
      </c>
      <c r="P29">
        <v>404</v>
      </c>
    </row>
    <row r="30" spans="1:16" x14ac:dyDescent="0.25">
      <c r="A30" s="9">
        <v>45165</v>
      </c>
      <c r="B30" s="4" t="s">
        <v>841</v>
      </c>
      <c r="C30">
        <v>1.8260000000000001</v>
      </c>
      <c r="D30">
        <v>3.66</v>
      </c>
      <c r="E30">
        <v>4.09</v>
      </c>
      <c r="F30">
        <v>404</v>
      </c>
      <c r="G30">
        <v>2.0299999999999998</v>
      </c>
      <c r="H30">
        <v>1.806</v>
      </c>
      <c r="I30">
        <v>1.7629999999999999</v>
      </c>
      <c r="J30" t="s">
        <v>18</v>
      </c>
      <c r="K30">
        <v>1.5049999999999999</v>
      </c>
      <c r="M30">
        <v>35</v>
      </c>
      <c r="N30" s="4" t="s">
        <v>134</v>
      </c>
      <c r="O30">
        <v>2.54</v>
      </c>
      <c r="P30">
        <v>404</v>
      </c>
    </row>
  </sheetData>
  <conditionalFormatting sqref="K1">
    <cfRule type="cellIs" dxfId="3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opLeftCell="C28" workbookViewId="0">
      <selection sqref="A1:S44"/>
    </sheetView>
  </sheetViews>
  <sheetFormatPr defaultRowHeight="15" x14ac:dyDescent="0.25"/>
  <cols>
    <col min="1" max="1" width="10.7109375" bestFit="1" customWidth="1"/>
    <col min="2" max="2" width="34.28515625" style="4" bestFit="1" customWidth="1"/>
    <col min="3" max="9" width="9.140625" style="4"/>
    <col min="10" max="10" width="10.28515625" style="4" bestFit="1" customWidth="1"/>
    <col min="11" max="13" width="9.140625" style="4"/>
    <col min="14" max="14" width="24.140625" style="4" bestFit="1" customWidth="1"/>
    <col min="15" max="16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45171</v>
      </c>
      <c r="B2" s="4" t="s">
        <v>842</v>
      </c>
      <c r="C2" s="4">
        <v>2.5499999999999998</v>
      </c>
      <c r="D2" s="4">
        <v>3.41</v>
      </c>
      <c r="E2" s="4">
        <v>2.64</v>
      </c>
      <c r="F2" s="4">
        <v>404</v>
      </c>
      <c r="G2" s="4">
        <v>1.84</v>
      </c>
      <c r="H2" s="4">
        <v>1.98</v>
      </c>
      <c r="I2" s="4">
        <v>1.609</v>
      </c>
      <c r="J2" s="4" t="s">
        <v>18</v>
      </c>
      <c r="K2" s="4">
        <v>1.381</v>
      </c>
      <c r="M2" s="4">
        <v>26</v>
      </c>
      <c r="N2" s="4" t="s">
        <v>134</v>
      </c>
      <c r="O2" s="4">
        <v>1.97</v>
      </c>
      <c r="P2" s="4">
        <v>404</v>
      </c>
    </row>
    <row r="3" spans="1:17" x14ac:dyDescent="0.25">
      <c r="A3" s="9">
        <v>45171</v>
      </c>
      <c r="B3" s="4" t="s">
        <v>843</v>
      </c>
      <c r="C3" s="4">
        <v>2.1</v>
      </c>
      <c r="D3" s="4">
        <v>2.99</v>
      </c>
      <c r="E3" s="4">
        <v>3.94</v>
      </c>
      <c r="F3" s="4">
        <v>2.58</v>
      </c>
      <c r="G3" s="4">
        <v>2.5099999999999998</v>
      </c>
      <c r="H3" s="4">
        <v>1.5</v>
      </c>
      <c r="I3" s="4">
        <v>2.2000000000000002</v>
      </c>
      <c r="J3" s="4" t="s">
        <v>18</v>
      </c>
      <c r="K3" s="4">
        <v>1.6220000000000001</v>
      </c>
      <c r="M3" s="4">
        <v>50</v>
      </c>
      <c r="N3" s="4" t="s">
        <v>34</v>
      </c>
      <c r="O3" s="4">
        <v>2.39</v>
      </c>
      <c r="P3" s="4">
        <v>1.621</v>
      </c>
    </row>
    <row r="4" spans="1:17" x14ac:dyDescent="0.25">
      <c r="A4" s="9">
        <v>45171</v>
      </c>
      <c r="B4" s="4" t="s">
        <v>844</v>
      </c>
      <c r="C4" s="4">
        <v>2</v>
      </c>
      <c r="D4" s="4">
        <v>3.46</v>
      </c>
      <c r="E4" s="4">
        <v>3.29</v>
      </c>
      <c r="F4" s="4">
        <v>404</v>
      </c>
      <c r="G4" s="4">
        <v>1.909</v>
      </c>
      <c r="H4" s="4">
        <v>1.909</v>
      </c>
      <c r="I4" s="4">
        <v>1.6279999999999999</v>
      </c>
      <c r="J4" s="4" t="s">
        <v>18</v>
      </c>
      <c r="K4" s="4">
        <v>1.401</v>
      </c>
      <c r="M4" s="4">
        <v>8</v>
      </c>
      <c r="N4" s="4" t="s">
        <v>134</v>
      </c>
      <c r="O4" s="4">
        <v>2.4</v>
      </c>
      <c r="P4" s="4">
        <v>404</v>
      </c>
    </row>
    <row r="5" spans="1:17" x14ac:dyDescent="0.25">
      <c r="A5" s="9">
        <v>45171</v>
      </c>
      <c r="B5" s="4" t="s">
        <v>845</v>
      </c>
      <c r="C5" s="4">
        <v>2.86</v>
      </c>
      <c r="D5" s="4">
        <v>3.15</v>
      </c>
      <c r="E5" s="4">
        <v>2.78</v>
      </c>
      <c r="F5" s="4">
        <v>3.09</v>
      </c>
      <c r="G5" s="4">
        <v>2.2599999999999998</v>
      </c>
      <c r="H5" s="4">
        <v>1.694</v>
      </c>
      <c r="I5" s="4">
        <v>1.97</v>
      </c>
      <c r="J5" s="4" t="s">
        <v>18</v>
      </c>
      <c r="K5" s="4">
        <v>1.6659999999999999</v>
      </c>
      <c r="M5" s="4">
        <v>73</v>
      </c>
      <c r="N5" s="4" t="s">
        <v>290</v>
      </c>
      <c r="O5" s="4">
        <v>1.5</v>
      </c>
      <c r="P5" s="4">
        <v>1.5049999999999999</v>
      </c>
    </row>
    <row r="6" spans="1:17" x14ac:dyDescent="0.25">
      <c r="A6" s="9">
        <v>45171</v>
      </c>
      <c r="B6" s="4" t="s">
        <v>846</v>
      </c>
      <c r="C6" s="4">
        <v>2.1800000000000002</v>
      </c>
      <c r="D6" s="4">
        <v>3.58</v>
      </c>
      <c r="E6" s="4">
        <v>3.46</v>
      </c>
      <c r="F6" s="4">
        <v>3.54</v>
      </c>
      <c r="G6" s="4">
        <v>2.04</v>
      </c>
      <c r="H6" s="4">
        <v>1.8620000000000001</v>
      </c>
      <c r="I6" s="4">
        <v>1.7689999999999999</v>
      </c>
      <c r="J6" s="4" t="s">
        <v>18</v>
      </c>
      <c r="K6" s="4">
        <v>1.512</v>
      </c>
      <c r="M6" s="4">
        <v>51</v>
      </c>
      <c r="N6" s="4" t="s">
        <v>138</v>
      </c>
      <c r="O6" s="4">
        <v>404</v>
      </c>
      <c r="P6" s="4">
        <v>404</v>
      </c>
    </row>
    <row r="7" spans="1:17" x14ac:dyDescent="0.25">
      <c r="A7" s="9">
        <v>45172</v>
      </c>
      <c r="B7" s="4" t="s">
        <v>847</v>
      </c>
      <c r="C7" s="4">
        <v>5.29</v>
      </c>
      <c r="D7" s="4">
        <v>3.73</v>
      </c>
      <c r="E7" s="4">
        <v>1.724</v>
      </c>
      <c r="F7" s="4">
        <v>3.16</v>
      </c>
      <c r="G7" s="4">
        <v>2.1800000000000002</v>
      </c>
      <c r="H7" s="4">
        <v>1.7239</v>
      </c>
      <c r="I7" s="4">
        <v>1.909</v>
      </c>
      <c r="J7" s="4" t="s">
        <v>18</v>
      </c>
      <c r="K7" s="4">
        <v>1.617</v>
      </c>
      <c r="M7" s="4">
        <v>30</v>
      </c>
      <c r="N7" s="4" t="s">
        <v>24</v>
      </c>
      <c r="O7" s="4">
        <v>1.98</v>
      </c>
      <c r="P7" s="4">
        <v>1.4710000000000001</v>
      </c>
    </row>
    <row r="8" spans="1:17" x14ac:dyDescent="0.25">
      <c r="A8" s="9">
        <v>45172</v>
      </c>
      <c r="B8" s="4" t="s">
        <v>848</v>
      </c>
      <c r="C8" s="4">
        <v>2.7</v>
      </c>
      <c r="D8" s="4">
        <v>3.32</v>
      </c>
      <c r="E8" s="4">
        <v>2.5499999999999998</v>
      </c>
      <c r="F8" s="4">
        <v>404</v>
      </c>
      <c r="G8" s="4">
        <v>2.02</v>
      </c>
      <c r="H8" s="4">
        <v>1.8129999999999999</v>
      </c>
      <c r="I8" s="4">
        <v>1.7509999999999999</v>
      </c>
      <c r="J8" s="4" t="s">
        <v>18</v>
      </c>
      <c r="K8" s="4">
        <v>1.4870000000000001</v>
      </c>
      <c r="M8" s="4">
        <v>29</v>
      </c>
      <c r="N8" s="4" t="s">
        <v>134</v>
      </c>
      <c r="O8" s="4">
        <v>2</v>
      </c>
      <c r="P8" s="4">
        <v>404</v>
      </c>
    </row>
    <row r="9" spans="1:17" x14ac:dyDescent="0.25">
      <c r="A9" s="9">
        <v>45172</v>
      </c>
      <c r="B9" s="4" t="s">
        <v>849</v>
      </c>
      <c r="C9" s="4">
        <v>2.87</v>
      </c>
      <c r="D9" s="4">
        <v>3.51</v>
      </c>
      <c r="E9" s="4">
        <v>2.46</v>
      </c>
      <c r="F9" s="4">
        <v>3.48</v>
      </c>
      <c r="G9" s="4">
        <v>2.02</v>
      </c>
      <c r="H9" s="4">
        <v>1.8540000000000001</v>
      </c>
      <c r="I9" s="4">
        <v>1.746</v>
      </c>
      <c r="J9" s="4" t="s">
        <v>18</v>
      </c>
      <c r="K9" s="4">
        <v>1.49</v>
      </c>
      <c r="M9" s="4">
        <v>47</v>
      </c>
      <c r="N9" s="4" t="s">
        <v>24</v>
      </c>
      <c r="O9" s="4">
        <v>2.48</v>
      </c>
      <c r="P9" s="4">
        <v>404</v>
      </c>
    </row>
    <row r="10" spans="1:17" x14ac:dyDescent="0.25">
      <c r="A10" s="9">
        <v>45172</v>
      </c>
      <c r="B10" s="4" t="s">
        <v>850</v>
      </c>
      <c r="C10" s="4">
        <v>2.57</v>
      </c>
      <c r="D10" s="4">
        <v>3.45</v>
      </c>
      <c r="E10" s="4">
        <v>2.83</v>
      </c>
      <c r="F10" s="4">
        <v>3.67</v>
      </c>
      <c r="G10" s="4">
        <v>1.9610000000000001</v>
      </c>
      <c r="H10" s="4">
        <v>1.909</v>
      </c>
      <c r="I10" s="4">
        <v>1.7090000000000001</v>
      </c>
      <c r="J10" s="4" t="s">
        <v>18</v>
      </c>
      <c r="K10" s="4">
        <v>1.4670000000000001</v>
      </c>
      <c r="M10" s="4">
        <v>37</v>
      </c>
      <c r="N10" s="4" t="s">
        <v>24</v>
      </c>
      <c r="O10" s="4">
        <v>2.67</v>
      </c>
      <c r="P10" s="4">
        <v>404</v>
      </c>
    </row>
    <row r="11" spans="1:17" x14ac:dyDescent="0.25">
      <c r="A11" s="9">
        <v>45184</v>
      </c>
      <c r="B11" s="4" t="s">
        <v>851</v>
      </c>
      <c r="C11" s="4">
        <v>1.4970000000000001</v>
      </c>
      <c r="D11" s="4">
        <v>4.8</v>
      </c>
      <c r="E11" s="4">
        <v>6.42</v>
      </c>
      <c r="F11" s="4">
        <v>404</v>
      </c>
      <c r="G11" s="4">
        <v>1.6060000000000001</v>
      </c>
      <c r="H11" s="4">
        <v>2.4300000000000002</v>
      </c>
      <c r="I11" s="4">
        <v>1.4359999999999999</v>
      </c>
      <c r="J11" s="4" t="s">
        <v>18</v>
      </c>
      <c r="K11" s="4">
        <v>1.2709999999999999</v>
      </c>
      <c r="M11" s="4">
        <v>63</v>
      </c>
      <c r="N11" s="4" t="s">
        <v>290</v>
      </c>
      <c r="O11" s="4">
        <v>2</v>
      </c>
      <c r="P11" s="4">
        <v>404</v>
      </c>
    </row>
    <row r="12" spans="1:17" x14ac:dyDescent="0.25">
      <c r="A12" s="9">
        <v>45185</v>
      </c>
      <c r="B12" s="4" t="s">
        <v>852</v>
      </c>
      <c r="C12" s="4">
        <v>2.4700000000000002</v>
      </c>
      <c r="D12" s="4">
        <v>3.43</v>
      </c>
      <c r="E12" s="4">
        <v>3.01</v>
      </c>
      <c r="F12" s="4">
        <v>3.61</v>
      </c>
      <c r="G12" s="4">
        <v>1.98</v>
      </c>
      <c r="H12" s="4">
        <v>1.909</v>
      </c>
      <c r="I12" s="4">
        <v>1.7290000000000001</v>
      </c>
      <c r="J12" s="4" t="s">
        <v>18</v>
      </c>
      <c r="K12" s="4">
        <v>1.4870000000000001</v>
      </c>
      <c r="M12" s="4">
        <v>29</v>
      </c>
      <c r="N12" s="4" t="s">
        <v>138</v>
      </c>
      <c r="O12" s="4">
        <v>2.25</v>
      </c>
      <c r="P12" s="4">
        <v>404</v>
      </c>
    </row>
    <row r="13" spans="1:17" x14ac:dyDescent="0.25">
      <c r="A13" s="9">
        <v>45185</v>
      </c>
      <c r="B13" s="4" t="s">
        <v>853</v>
      </c>
      <c r="C13" s="4">
        <v>2.92</v>
      </c>
      <c r="D13" s="4">
        <v>3.09</v>
      </c>
      <c r="E13" s="4">
        <v>2.72</v>
      </c>
      <c r="F13" s="4">
        <v>2.89</v>
      </c>
      <c r="G13" s="4">
        <v>2.4700000000000002</v>
      </c>
      <c r="H13" s="4">
        <v>1.5780000000000001</v>
      </c>
      <c r="I13" s="4">
        <v>2.13</v>
      </c>
      <c r="J13" s="4" t="s">
        <v>18</v>
      </c>
      <c r="K13" s="4">
        <v>1.7929999999999999</v>
      </c>
      <c r="M13" s="4">
        <v>22</v>
      </c>
      <c r="N13" s="4" t="s">
        <v>24</v>
      </c>
      <c r="O13" s="4">
        <v>2.25</v>
      </c>
      <c r="P13" s="4">
        <v>1.5680000000000001</v>
      </c>
    </row>
    <row r="14" spans="1:17" x14ac:dyDescent="0.25">
      <c r="A14" s="9">
        <v>45185</v>
      </c>
      <c r="B14" s="4" t="s">
        <v>854</v>
      </c>
      <c r="C14" s="4">
        <v>1.98</v>
      </c>
      <c r="D14" s="4">
        <v>3.55</v>
      </c>
      <c r="E14" s="4">
        <v>4.0199999999999996</v>
      </c>
      <c r="F14" s="4">
        <v>3.31</v>
      </c>
      <c r="G14" s="4">
        <v>2.1</v>
      </c>
      <c r="H14" s="4">
        <v>1.7809999999999999</v>
      </c>
      <c r="I14" s="4">
        <v>1.84</v>
      </c>
      <c r="J14" s="4" t="s">
        <v>18</v>
      </c>
      <c r="K14" s="4">
        <v>1.5640000000000001</v>
      </c>
      <c r="M14" s="4">
        <v>23</v>
      </c>
      <c r="N14" s="4" t="s">
        <v>24</v>
      </c>
      <c r="O14" s="4">
        <v>2.5</v>
      </c>
      <c r="P14" s="4">
        <v>1.4359999999999999</v>
      </c>
    </row>
    <row r="15" spans="1:17" x14ac:dyDescent="0.25">
      <c r="A15" s="9">
        <v>45185</v>
      </c>
      <c r="B15" s="4" t="s">
        <v>855</v>
      </c>
      <c r="C15" s="4">
        <v>2.66</v>
      </c>
      <c r="D15" s="4">
        <v>3.49</v>
      </c>
      <c r="E15" s="4">
        <v>2.7</v>
      </c>
      <c r="F15" s="4">
        <v>3.75</v>
      </c>
      <c r="G15" s="4">
        <v>1.925</v>
      </c>
      <c r="H15" s="4">
        <v>1.9430000000000001</v>
      </c>
      <c r="I15" s="4">
        <v>1.68</v>
      </c>
      <c r="J15" s="4" t="s">
        <v>18</v>
      </c>
      <c r="K15" s="4">
        <v>1.446</v>
      </c>
      <c r="M15" s="4">
        <v>23</v>
      </c>
      <c r="N15" s="4" t="s">
        <v>24</v>
      </c>
      <c r="O15" s="4">
        <v>2.42</v>
      </c>
      <c r="P15" s="4">
        <v>404</v>
      </c>
    </row>
    <row r="16" spans="1:17" x14ac:dyDescent="0.25">
      <c r="A16" s="9">
        <v>45186</v>
      </c>
      <c r="B16" s="4" t="s">
        <v>856</v>
      </c>
      <c r="C16" s="4">
        <v>3.25</v>
      </c>
      <c r="D16" s="4">
        <v>3.55</v>
      </c>
      <c r="E16" s="4">
        <v>2.2200000000000002</v>
      </c>
      <c r="F16" s="4">
        <v>3.32</v>
      </c>
      <c r="G16" s="4">
        <v>2.0699999999999998</v>
      </c>
      <c r="H16" s="4">
        <v>1.8129999999999999</v>
      </c>
      <c r="I16" s="4">
        <v>1.7869999999999999</v>
      </c>
      <c r="J16" s="4" t="s">
        <v>18</v>
      </c>
      <c r="K16" s="4">
        <v>1.5309999999999999</v>
      </c>
      <c r="M16" s="4">
        <v>34</v>
      </c>
      <c r="N16" s="4" t="s">
        <v>24</v>
      </c>
      <c r="O16" s="4">
        <v>2.25</v>
      </c>
      <c r="P16" s="4">
        <v>404</v>
      </c>
    </row>
    <row r="17" spans="1:16" x14ac:dyDescent="0.25">
      <c r="A17" s="9">
        <v>45192</v>
      </c>
      <c r="B17" s="4" t="s">
        <v>857</v>
      </c>
      <c r="C17" s="4">
        <v>2.57</v>
      </c>
      <c r="D17" s="4">
        <v>3.67</v>
      </c>
      <c r="E17" s="4">
        <v>2.73</v>
      </c>
      <c r="F17" s="4">
        <v>404</v>
      </c>
      <c r="G17" s="4">
        <v>1.6839999999999999</v>
      </c>
      <c r="H17" s="4">
        <v>2.27</v>
      </c>
      <c r="I17" s="4">
        <v>1.4970000000000001</v>
      </c>
      <c r="J17" s="4" t="s">
        <v>18</v>
      </c>
      <c r="K17" s="4">
        <v>1.3009999999999999</v>
      </c>
      <c r="M17" s="4">
        <v>33</v>
      </c>
      <c r="N17" s="4" t="s">
        <v>290</v>
      </c>
      <c r="O17" s="4">
        <v>2</v>
      </c>
      <c r="P17" s="4">
        <v>1.2470000000000001</v>
      </c>
    </row>
    <row r="18" spans="1:16" x14ac:dyDescent="0.25">
      <c r="A18" s="9">
        <v>45192</v>
      </c>
      <c r="B18" s="4" t="s">
        <v>858</v>
      </c>
      <c r="C18" s="4">
        <v>2.09</v>
      </c>
      <c r="D18" s="4">
        <v>2.99</v>
      </c>
      <c r="E18" s="4">
        <v>3.99</v>
      </c>
      <c r="F18" s="4">
        <v>2.48</v>
      </c>
      <c r="G18" s="4">
        <v>2.6</v>
      </c>
      <c r="H18" s="4">
        <v>1.4690000000000001</v>
      </c>
      <c r="I18" s="4">
        <v>2.29</v>
      </c>
      <c r="J18" s="4" t="s">
        <v>18</v>
      </c>
      <c r="K18" s="4">
        <v>1.9652000000000001</v>
      </c>
      <c r="M18" s="4">
        <v>59</v>
      </c>
      <c r="N18" s="4" t="s">
        <v>34</v>
      </c>
      <c r="O18" s="4">
        <v>2.41</v>
      </c>
      <c r="P18" s="4">
        <v>1.671</v>
      </c>
    </row>
    <row r="19" spans="1:16" x14ac:dyDescent="0.25">
      <c r="A19" s="9">
        <v>45192</v>
      </c>
      <c r="B19" s="4" t="s">
        <v>859</v>
      </c>
      <c r="C19" s="4">
        <v>1.7629999999999999</v>
      </c>
      <c r="D19" s="4">
        <v>4.04</v>
      </c>
      <c r="E19" s="4">
        <v>4.63</v>
      </c>
      <c r="F19" s="4">
        <v>4.12</v>
      </c>
      <c r="G19" s="4">
        <v>1.8</v>
      </c>
      <c r="H19" s="4">
        <v>2.09</v>
      </c>
      <c r="I19" s="4">
        <v>1.591</v>
      </c>
      <c r="J19" s="4" t="s">
        <v>18</v>
      </c>
      <c r="K19" s="4">
        <v>404</v>
      </c>
      <c r="M19" s="4">
        <v>36</v>
      </c>
      <c r="N19" s="4" t="s">
        <v>138</v>
      </c>
      <c r="O19" s="4">
        <v>2.75</v>
      </c>
      <c r="P19" s="4">
        <v>404</v>
      </c>
    </row>
    <row r="20" spans="1:16" x14ac:dyDescent="0.25">
      <c r="A20" s="9">
        <v>45192</v>
      </c>
      <c r="B20" s="4" t="s">
        <v>860</v>
      </c>
      <c r="C20" s="4">
        <v>2.52</v>
      </c>
      <c r="D20" s="4">
        <v>3.73</v>
      </c>
      <c r="E20" s="4">
        <v>2.72</v>
      </c>
      <c r="F20" s="4">
        <v>4.22</v>
      </c>
      <c r="G20" s="4">
        <v>1.7749999999999999</v>
      </c>
      <c r="H20" s="4">
        <v>2.11</v>
      </c>
      <c r="I20" s="4">
        <v>1.5640000000000001</v>
      </c>
      <c r="J20" s="4" t="s">
        <v>18</v>
      </c>
      <c r="K20" s="4">
        <v>404</v>
      </c>
      <c r="M20" s="4">
        <v>68</v>
      </c>
      <c r="N20" s="4" t="s">
        <v>136</v>
      </c>
      <c r="O20" s="4">
        <v>2.09</v>
      </c>
      <c r="P20" s="4">
        <v>404</v>
      </c>
    </row>
    <row r="21" spans="1:16" x14ac:dyDescent="0.25">
      <c r="A21" s="9">
        <v>45192</v>
      </c>
      <c r="B21" s="4" t="s">
        <v>861</v>
      </c>
      <c r="C21" s="4">
        <v>2</v>
      </c>
      <c r="D21" s="4">
        <v>3.56</v>
      </c>
      <c r="E21" s="4">
        <v>4.04</v>
      </c>
      <c r="F21" s="4">
        <v>3.53</v>
      </c>
      <c r="G21" s="4">
        <v>2.04</v>
      </c>
      <c r="H21" s="4">
        <v>1.8620000000000001</v>
      </c>
      <c r="I21" s="4">
        <v>1.7689999999999999</v>
      </c>
      <c r="J21" s="4" t="s">
        <v>18</v>
      </c>
      <c r="K21" s="4">
        <v>1.5149999999999999</v>
      </c>
      <c r="M21" s="4">
        <v>56</v>
      </c>
      <c r="N21" s="4" t="s">
        <v>138</v>
      </c>
      <c r="O21" s="4">
        <v>2.67</v>
      </c>
      <c r="P21" s="4">
        <v>404</v>
      </c>
    </row>
    <row r="22" spans="1:16" x14ac:dyDescent="0.25">
      <c r="A22" s="9">
        <v>45192</v>
      </c>
      <c r="B22" s="4" t="s">
        <v>862</v>
      </c>
      <c r="C22" s="4">
        <v>3.41</v>
      </c>
      <c r="D22" s="4">
        <v>3.44</v>
      </c>
      <c r="E22" s="4">
        <v>2.2200000000000002</v>
      </c>
      <c r="F22" s="4">
        <v>3.42</v>
      </c>
      <c r="G22" s="4">
        <v>2.06</v>
      </c>
      <c r="H22" s="4">
        <v>1.819</v>
      </c>
      <c r="I22" s="4">
        <v>1.7929999999999999</v>
      </c>
      <c r="J22" s="4" t="s">
        <v>18</v>
      </c>
      <c r="K22" s="4">
        <v>1.5309999999999999</v>
      </c>
      <c r="M22" s="4">
        <v>32</v>
      </c>
      <c r="N22" s="4" t="s">
        <v>24</v>
      </c>
      <c r="O22" s="4">
        <v>2.5299999999999998</v>
      </c>
      <c r="P22" s="4">
        <v>404</v>
      </c>
    </row>
    <row r="23" spans="1:16" x14ac:dyDescent="0.25">
      <c r="A23" s="9">
        <v>45192</v>
      </c>
      <c r="B23" s="4" t="s">
        <v>863</v>
      </c>
      <c r="C23" s="4">
        <v>2.64</v>
      </c>
      <c r="D23" s="4">
        <v>3.43</v>
      </c>
      <c r="E23" s="4">
        <v>2.76</v>
      </c>
      <c r="F23" s="4">
        <v>3.23</v>
      </c>
      <c r="G23" s="4">
        <v>2.14</v>
      </c>
      <c r="H23" s="4">
        <v>1.7509999999999999</v>
      </c>
      <c r="I23" s="4">
        <v>1.877</v>
      </c>
      <c r="J23" s="4" t="s">
        <v>18</v>
      </c>
      <c r="K23" s="4">
        <v>1.591</v>
      </c>
      <c r="M23" s="4">
        <v>41</v>
      </c>
      <c r="N23" s="4" t="s">
        <v>136</v>
      </c>
      <c r="O23" s="4">
        <v>2.13</v>
      </c>
      <c r="P23" s="4">
        <v>1.454</v>
      </c>
    </row>
    <row r="24" spans="1:16" x14ac:dyDescent="0.25">
      <c r="A24" s="9">
        <v>45193</v>
      </c>
      <c r="B24" s="4" t="s">
        <v>864</v>
      </c>
      <c r="C24" s="4">
        <v>3.56</v>
      </c>
      <c r="D24" s="4">
        <v>3.61</v>
      </c>
      <c r="E24" s="4">
        <v>2.1</v>
      </c>
      <c r="F24" s="4">
        <v>3.82</v>
      </c>
      <c r="G24" s="4">
        <v>1.8839999999999999</v>
      </c>
      <c r="H24" s="4">
        <v>1.99</v>
      </c>
      <c r="I24" s="4">
        <v>1.653</v>
      </c>
      <c r="J24" s="4" t="s">
        <v>18</v>
      </c>
      <c r="K24" s="4">
        <v>1.427</v>
      </c>
      <c r="M24" s="4">
        <v>23</v>
      </c>
      <c r="N24" s="4" t="s">
        <v>24</v>
      </c>
      <c r="O24" s="4">
        <v>2.35</v>
      </c>
      <c r="P24" s="4">
        <v>404</v>
      </c>
    </row>
    <row r="25" spans="1:16" x14ac:dyDescent="0.25">
      <c r="A25" s="9">
        <v>45193</v>
      </c>
      <c r="B25" s="4" t="s">
        <v>865</v>
      </c>
      <c r="C25" s="4">
        <v>1.6839999999999999</v>
      </c>
      <c r="D25" s="4">
        <v>4.08</v>
      </c>
      <c r="E25" s="4">
        <v>5.23</v>
      </c>
      <c r="F25" s="4">
        <v>404</v>
      </c>
      <c r="G25" s="4">
        <v>1.8260000000000001</v>
      </c>
      <c r="H25" s="4">
        <v>2.06</v>
      </c>
      <c r="I25" s="4">
        <v>1.617</v>
      </c>
      <c r="J25" s="4" t="s">
        <v>18</v>
      </c>
      <c r="K25" s="4">
        <v>1.3979999999999999</v>
      </c>
      <c r="M25" s="4">
        <v>80</v>
      </c>
      <c r="N25" s="4" t="s">
        <v>290</v>
      </c>
      <c r="O25" s="4">
        <v>1.59</v>
      </c>
      <c r="P25" s="4">
        <v>1.3220000000000001</v>
      </c>
    </row>
    <row r="26" spans="1:16" x14ac:dyDescent="0.25">
      <c r="A26" s="9">
        <v>45193</v>
      </c>
      <c r="B26" s="4" t="s">
        <v>866</v>
      </c>
      <c r="C26" s="4">
        <v>1.5549999999999999</v>
      </c>
      <c r="D26" s="4">
        <v>4.45</v>
      </c>
      <c r="E26" s="4">
        <v>5.9</v>
      </c>
      <c r="F26" s="4">
        <v>4.4400000000000004</v>
      </c>
      <c r="G26" s="4">
        <v>1.6990000000000001</v>
      </c>
      <c r="H26" s="4">
        <v>2.2999999999999998</v>
      </c>
      <c r="I26" s="4">
        <v>1.51</v>
      </c>
      <c r="J26" s="4" t="s">
        <v>18</v>
      </c>
      <c r="K26" s="4">
        <v>404</v>
      </c>
      <c r="M26" s="4">
        <v>55</v>
      </c>
      <c r="N26" s="4" t="s">
        <v>24</v>
      </c>
      <c r="O26" s="4">
        <v>2.52</v>
      </c>
      <c r="P26" s="4">
        <v>404</v>
      </c>
    </row>
    <row r="27" spans="1:16" x14ac:dyDescent="0.25">
      <c r="A27" s="9">
        <v>45196</v>
      </c>
      <c r="B27" s="4" t="s">
        <v>867</v>
      </c>
      <c r="C27" s="4">
        <v>1.952</v>
      </c>
      <c r="D27" s="4">
        <v>3.31</v>
      </c>
      <c r="E27" s="4">
        <v>4.13</v>
      </c>
      <c r="F27" s="4">
        <v>3.14</v>
      </c>
      <c r="G27" s="4">
        <v>2.1</v>
      </c>
      <c r="H27" s="4">
        <v>1.724</v>
      </c>
      <c r="I27" s="4">
        <v>1.847</v>
      </c>
      <c r="J27" s="4" t="s">
        <v>18</v>
      </c>
      <c r="K27" s="4">
        <v>1.5680000000000001</v>
      </c>
      <c r="M27" s="4">
        <v>32</v>
      </c>
      <c r="N27" s="4" t="s">
        <v>225</v>
      </c>
      <c r="O27" s="4">
        <v>1.25</v>
      </c>
      <c r="P27" s="4">
        <v>1.4339999999999999</v>
      </c>
    </row>
    <row r="28" spans="1:16" x14ac:dyDescent="0.25">
      <c r="A28" s="9">
        <v>45195</v>
      </c>
      <c r="B28" s="4" t="s">
        <v>868</v>
      </c>
      <c r="C28" s="4">
        <v>2.42</v>
      </c>
      <c r="D28" s="4">
        <v>3.34</v>
      </c>
      <c r="E28" s="4">
        <v>3.19</v>
      </c>
      <c r="F28" s="4">
        <v>3.53</v>
      </c>
      <c r="G28" s="4">
        <v>2.0299999999999998</v>
      </c>
      <c r="H28" s="4">
        <v>1.8620000000000001</v>
      </c>
      <c r="I28" s="4">
        <v>1.7689999999999999</v>
      </c>
      <c r="J28" s="4" t="s">
        <v>18</v>
      </c>
      <c r="K28" s="4">
        <v>1.512</v>
      </c>
      <c r="M28" s="4">
        <v>26</v>
      </c>
      <c r="N28" s="4" t="s">
        <v>225</v>
      </c>
      <c r="O28" s="4">
        <v>1.84</v>
      </c>
      <c r="P28" s="4">
        <v>404</v>
      </c>
    </row>
    <row r="29" spans="1:16" x14ac:dyDescent="0.25">
      <c r="A29" s="9">
        <v>45199</v>
      </c>
      <c r="B29" s="4" t="s">
        <v>869</v>
      </c>
      <c r="C29" s="4">
        <v>1.8919999999999999</v>
      </c>
      <c r="D29" s="4">
        <v>3.71</v>
      </c>
      <c r="E29" s="4">
        <v>4.21</v>
      </c>
      <c r="F29" s="4">
        <v>3.47</v>
      </c>
      <c r="G29" s="4">
        <v>2.02</v>
      </c>
      <c r="H29" s="4">
        <v>1.8540000000000001</v>
      </c>
      <c r="I29" s="4">
        <v>1.7629999999999999</v>
      </c>
      <c r="J29" s="4" t="s">
        <v>18</v>
      </c>
      <c r="K29" s="4">
        <v>1.512</v>
      </c>
      <c r="M29" s="4">
        <v>21</v>
      </c>
      <c r="N29" s="4" t="s">
        <v>143</v>
      </c>
      <c r="O29" s="4">
        <v>2.63</v>
      </c>
      <c r="P29" s="4">
        <v>404</v>
      </c>
    </row>
    <row r="30" spans="1:16" x14ac:dyDescent="0.25">
      <c r="A30" s="9">
        <v>45199</v>
      </c>
      <c r="B30" s="4" t="s">
        <v>870</v>
      </c>
      <c r="C30" s="4">
        <v>3.25</v>
      </c>
      <c r="D30" s="4">
        <v>3.39</v>
      </c>
      <c r="E30" s="4">
        <v>2.35</v>
      </c>
      <c r="F30" s="4">
        <v>3.55</v>
      </c>
      <c r="G30" s="4">
        <v>2.02</v>
      </c>
      <c r="H30" s="4">
        <v>1.877</v>
      </c>
      <c r="I30" s="4">
        <v>1.7569999999999999</v>
      </c>
      <c r="J30" s="4" t="s">
        <v>18</v>
      </c>
      <c r="K30" s="4">
        <v>1.5049999999999999</v>
      </c>
      <c r="M30" s="4">
        <v>48</v>
      </c>
      <c r="N30" s="4" t="s">
        <v>138</v>
      </c>
      <c r="O30" s="4">
        <v>2.67</v>
      </c>
      <c r="P30" s="4">
        <v>404</v>
      </c>
    </row>
    <row r="31" spans="1:16" x14ac:dyDescent="0.25">
      <c r="A31" s="9">
        <v>45199</v>
      </c>
      <c r="B31" s="4" t="s">
        <v>871</v>
      </c>
      <c r="C31" s="4">
        <v>2.52</v>
      </c>
      <c r="D31" s="4">
        <v>3.32</v>
      </c>
      <c r="E31" s="4">
        <v>3.03</v>
      </c>
      <c r="F31" s="4">
        <v>3.49</v>
      </c>
      <c r="G31" s="4">
        <v>2.06</v>
      </c>
      <c r="H31" s="4">
        <v>1.833</v>
      </c>
      <c r="I31" s="4">
        <v>1.7929999999999999</v>
      </c>
      <c r="J31" s="4" t="s">
        <v>18</v>
      </c>
      <c r="K31" s="4">
        <v>1.5289999999999999</v>
      </c>
      <c r="M31" s="4">
        <v>61</v>
      </c>
      <c r="N31" s="4" t="s">
        <v>225</v>
      </c>
      <c r="O31" s="4">
        <v>1</v>
      </c>
      <c r="P31" s="4">
        <v>404</v>
      </c>
    </row>
    <row r="32" spans="1:16" x14ac:dyDescent="0.25">
      <c r="A32" s="9">
        <v>45199</v>
      </c>
      <c r="B32" s="3" t="s">
        <v>872</v>
      </c>
      <c r="C32" s="4">
        <v>2.17</v>
      </c>
      <c r="D32" s="4">
        <v>3.37</v>
      </c>
      <c r="E32" s="4">
        <v>3.7</v>
      </c>
      <c r="F32" s="4">
        <v>3.17</v>
      </c>
      <c r="G32" s="4">
        <v>2.23</v>
      </c>
      <c r="H32" s="4">
        <v>1.7090000000000001</v>
      </c>
      <c r="I32" s="4">
        <v>1.9430000000000001</v>
      </c>
      <c r="J32" s="4" t="s">
        <v>18</v>
      </c>
      <c r="K32" s="4">
        <v>1.641</v>
      </c>
      <c r="M32" s="4">
        <v>40</v>
      </c>
      <c r="N32" s="4" t="s">
        <v>225</v>
      </c>
      <c r="O32" s="4">
        <v>1.75</v>
      </c>
      <c r="P32" s="4">
        <v>1.4830000000000001</v>
      </c>
    </row>
    <row r="33" spans="2:15" x14ac:dyDescent="0.25">
      <c r="B33" s="4" t="s">
        <v>873</v>
      </c>
      <c r="J33" s="4" t="s">
        <v>18</v>
      </c>
      <c r="M33" s="4">
        <v>38</v>
      </c>
      <c r="N33" s="4" t="s">
        <v>138</v>
      </c>
      <c r="O33" s="4">
        <v>2.13</v>
      </c>
    </row>
    <row r="34" spans="2:15" x14ac:dyDescent="0.25">
      <c r="B34" s="4" t="s">
        <v>874</v>
      </c>
      <c r="J34" s="4" t="s">
        <v>18</v>
      </c>
      <c r="M34" s="4">
        <v>36</v>
      </c>
      <c r="N34" s="4" t="s">
        <v>143</v>
      </c>
      <c r="O34" s="4">
        <v>2.75</v>
      </c>
    </row>
  </sheetData>
  <conditionalFormatting sqref="K1">
    <cfRule type="cellIs" dxfId="2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abSelected="1" topLeftCell="A30" workbookViewId="0">
      <selection activeCell="B38" sqref="B38"/>
    </sheetView>
  </sheetViews>
  <sheetFormatPr defaultRowHeight="15" x14ac:dyDescent="0.25"/>
  <cols>
    <col min="1" max="1" width="10.7109375" bestFit="1" customWidth="1"/>
    <col min="2" max="2" width="35.140625" bestFit="1" customWidth="1"/>
    <col min="10" max="10" width="10.28515625" bestFit="1" customWidth="1"/>
    <col min="14" max="14" width="24.140625" bestFit="1" customWidth="1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45202</v>
      </c>
      <c r="B2" s="4" t="s">
        <v>873</v>
      </c>
      <c r="C2" s="4">
        <v>2.21</v>
      </c>
      <c r="D2" s="4">
        <v>3.36</v>
      </c>
      <c r="E2" s="4">
        <v>3.6</v>
      </c>
      <c r="F2" s="4">
        <v>3.29</v>
      </c>
      <c r="G2" s="4">
        <v>2.14</v>
      </c>
      <c r="H2" s="4">
        <v>1.7689999999999999</v>
      </c>
      <c r="I2" s="4">
        <v>1.869</v>
      </c>
      <c r="J2" s="4" t="s">
        <v>18</v>
      </c>
      <c r="K2" s="4">
        <v>1.5880000000000001</v>
      </c>
      <c r="L2" s="4"/>
      <c r="M2" s="4">
        <v>38</v>
      </c>
      <c r="N2" s="4" t="s">
        <v>138</v>
      </c>
      <c r="O2" s="4">
        <v>2.13</v>
      </c>
      <c r="P2" s="4">
        <v>1.45</v>
      </c>
    </row>
    <row r="3" spans="1:17" x14ac:dyDescent="0.25">
      <c r="A3" s="9">
        <v>45202</v>
      </c>
      <c r="B3" s="4" t="s">
        <v>874</v>
      </c>
      <c r="C3" s="4">
        <v>2.4300000000000002</v>
      </c>
      <c r="D3" s="4">
        <v>3.39</v>
      </c>
      <c r="E3" s="4">
        <v>3.06</v>
      </c>
      <c r="F3" s="4">
        <v>3.68</v>
      </c>
      <c r="G3" s="4">
        <v>1.9430000000000001</v>
      </c>
      <c r="H3" s="4">
        <v>1.925</v>
      </c>
      <c r="I3" s="4">
        <v>1.6990000000000001</v>
      </c>
      <c r="J3" s="4" t="s">
        <v>18</v>
      </c>
      <c r="K3" s="4">
        <v>1.46</v>
      </c>
      <c r="L3" s="4"/>
      <c r="M3" s="4">
        <v>36</v>
      </c>
      <c r="N3" s="4" t="s">
        <v>143</v>
      </c>
      <c r="O3" s="4">
        <v>2.75</v>
      </c>
      <c r="P3" s="4">
        <v>404</v>
      </c>
    </row>
    <row r="4" spans="1:17" x14ac:dyDescent="0.25">
      <c r="A4" s="9">
        <v>45202</v>
      </c>
      <c r="B4" s="4" t="s">
        <v>875</v>
      </c>
      <c r="C4" s="4">
        <v>3.56</v>
      </c>
      <c r="D4" s="4">
        <v>3.55</v>
      </c>
      <c r="E4" s="4">
        <v>2.09</v>
      </c>
      <c r="F4" s="4">
        <v>4.0999999999999996</v>
      </c>
      <c r="G4" s="4">
        <v>1.7749999999999999</v>
      </c>
      <c r="H4" s="4">
        <v>2.06</v>
      </c>
      <c r="I4" s="4">
        <v>1.7749999999999999</v>
      </c>
      <c r="J4" s="4" t="s">
        <v>18</v>
      </c>
      <c r="K4" s="4">
        <v>404</v>
      </c>
      <c r="L4" s="4"/>
      <c r="M4" s="4">
        <v>56</v>
      </c>
      <c r="N4" s="4" t="s">
        <v>143</v>
      </c>
      <c r="O4" s="4">
        <v>2.2000000000000002</v>
      </c>
      <c r="P4" s="4">
        <v>404</v>
      </c>
    </row>
    <row r="5" spans="1:17" x14ac:dyDescent="0.25">
      <c r="A5" s="9">
        <v>45202</v>
      </c>
      <c r="B5" s="4" t="s">
        <v>876</v>
      </c>
      <c r="C5" s="4">
        <v>2.15</v>
      </c>
      <c r="D5" s="4">
        <v>3.41</v>
      </c>
      <c r="E5" s="4">
        <v>3.53</v>
      </c>
      <c r="F5" s="4">
        <v>3.05</v>
      </c>
      <c r="G5" s="4">
        <v>2.16</v>
      </c>
      <c r="H5" s="4">
        <v>1.714</v>
      </c>
      <c r="I5" s="4">
        <v>1.917</v>
      </c>
      <c r="J5" s="4" t="s">
        <v>18</v>
      </c>
      <c r="K5" s="4">
        <v>1.621</v>
      </c>
      <c r="L5" s="4"/>
      <c r="M5" s="4">
        <v>67</v>
      </c>
      <c r="N5" s="4" t="s">
        <v>136</v>
      </c>
      <c r="O5" s="4">
        <v>1.94</v>
      </c>
      <c r="P5" s="4">
        <v>1.478</v>
      </c>
    </row>
    <row r="6" spans="1:17" x14ac:dyDescent="0.25">
      <c r="A6" s="9">
        <v>45206</v>
      </c>
      <c r="B6" s="4" t="s">
        <v>877</v>
      </c>
      <c r="C6" s="4">
        <v>1.98</v>
      </c>
      <c r="D6" s="4">
        <v>3.63</v>
      </c>
      <c r="E6" s="4">
        <v>3.92</v>
      </c>
      <c r="F6" s="4">
        <v>3.69</v>
      </c>
      <c r="G6" s="4">
        <v>1.925</v>
      </c>
      <c r="H6" s="4">
        <v>1.9430000000000001</v>
      </c>
      <c r="I6" s="4">
        <v>1.6890000000000001</v>
      </c>
      <c r="J6" s="4" t="s">
        <v>18</v>
      </c>
      <c r="K6" s="4">
        <v>1.454</v>
      </c>
      <c r="L6" s="4"/>
      <c r="M6" s="4">
        <v>34</v>
      </c>
      <c r="N6" s="4" t="s">
        <v>136</v>
      </c>
      <c r="O6" s="4">
        <v>2.0699999999999998</v>
      </c>
      <c r="P6" s="4">
        <v>404</v>
      </c>
    </row>
    <row r="7" spans="1:17" x14ac:dyDescent="0.25">
      <c r="A7" s="9">
        <v>45206</v>
      </c>
      <c r="B7" s="4" t="s">
        <v>878</v>
      </c>
      <c r="C7" s="4">
        <v>2.74</v>
      </c>
      <c r="D7" s="4">
        <v>3.21</v>
      </c>
      <c r="E7" s="4">
        <v>2.85</v>
      </c>
      <c r="F7" s="4">
        <v>3.08</v>
      </c>
      <c r="G7" s="4">
        <v>2.2799999999999998</v>
      </c>
      <c r="H7" s="4">
        <v>1.68</v>
      </c>
      <c r="I7" s="4">
        <v>1.99</v>
      </c>
      <c r="J7" s="4" t="s">
        <v>18</v>
      </c>
      <c r="K7" s="4">
        <v>1.675</v>
      </c>
      <c r="L7" s="4"/>
      <c r="M7" s="4">
        <v>28</v>
      </c>
      <c r="N7" s="4" t="s">
        <v>225</v>
      </c>
      <c r="O7" s="4">
        <v>2.09</v>
      </c>
      <c r="P7" s="4">
        <v>1.5069999999999999</v>
      </c>
    </row>
    <row r="8" spans="1:17" x14ac:dyDescent="0.25">
      <c r="A8" s="9">
        <v>45206</v>
      </c>
      <c r="B8" s="4" t="s">
        <v>879</v>
      </c>
      <c r="C8" s="4">
        <v>2.68</v>
      </c>
      <c r="D8" s="4">
        <v>3.4</v>
      </c>
      <c r="E8" s="4">
        <v>2.77</v>
      </c>
      <c r="F8" s="4">
        <v>3.46</v>
      </c>
      <c r="G8" s="4">
        <v>2.0699999999999998</v>
      </c>
      <c r="H8" s="4">
        <v>1.833</v>
      </c>
      <c r="I8" s="4">
        <v>1.8</v>
      </c>
      <c r="J8" s="4" t="s">
        <v>18</v>
      </c>
      <c r="K8" s="4">
        <v>1.534</v>
      </c>
      <c r="L8" s="4"/>
      <c r="M8" s="4">
        <v>2.7</v>
      </c>
      <c r="N8" s="3" t="s">
        <v>138</v>
      </c>
      <c r="O8" s="4">
        <v>2.6</v>
      </c>
      <c r="P8" s="4">
        <v>404</v>
      </c>
    </row>
    <row r="9" spans="1:17" x14ac:dyDescent="0.25">
      <c r="A9" s="9">
        <v>45207</v>
      </c>
      <c r="B9" s="4" t="s">
        <v>880</v>
      </c>
      <c r="C9" s="4">
        <v>2.82</v>
      </c>
      <c r="D9" s="4">
        <v>3.26</v>
      </c>
      <c r="E9" s="4">
        <v>2.73</v>
      </c>
      <c r="F9" s="4">
        <v>3.44</v>
      </c>
      <c r="G9" s="4">
        <v>2.09</v>
      </c>
      <c r="H9" s="4">
        <v>1.8</v>
      </c>
      <c r="I9" s="4">
        <v>1.8260000000000001</v>
      </c>
      <c r="J9" s="4" t="s">
        <v>18</v>
      </c>
      <c r="K9" s="4">
        <v>1.546</v>
      </c>
      <c r="L9" s="4"/>
      <c r="M9" s="4">
        <v>36</v>
      </c>
      <c r="N9" s="4" t="s">
        <v>225</v>
      </c>
      <c r="O9" s="4">
        <v>2.67</v>
      </c>
      <c r="P9" s="4">
        <v>1.42</v>
      </c>
    </row>
    <row r="10" spans="1:17" x14ac:dyDescent="0.25">
      <c r="A10" s="9">
        <v>45208</v>
      </c>
      <c r="B10" s="4" t="s">
        <v>881</v>
      </c>
      <c r="C10" s="4">
        <v>2.48</v>
      </c>
      <c r="D10" s="4">
        <v>3.3</v>
      </c>
      <c r="E10" s="4">
        <v>2.99</v>
      </c>
      <c r="F10" s="4">
        <v>3.28</v>
      </c>
      <c r="G10" s="4">
        <v>2.09</v>
      </c>
      <c r="H10" s="4">
        <v>1.7569999999999999</v>
      </c>
      <c r="I10" s="4">
        <v>1.84</v>
      </c>
      <c r="J10" s="4" t="s">
        <v>18</v>
      </c>
      <c r="K10" s="4">
        <v>1.552</v>
      </c>
      <c r="L10" s="4"/>
      <c r="M10" s="4">
        <v>52</v>
      </c>
      <c r="N10" s="4" t="s">
        <v>143</v>
      </c>
      <c r="O10" s="4">
        <v>1.98</v>
      </c>
      <c r="P10" s="4">
        <v>1.423</v>
      </c>
    </row>
    <row r="11" spans="1:17" x14ac:dyDescent="0.25">
      <c r="A11" s="9">
        <v>45213</v>
      </c>
      <c r="B11" s="4" t="s">
        <v>882</v>
      </c>
      <c r="C11" s="4">
        <v>2.8</v>
      </c>
      <c r="D11" s="4">
        <v>3.48</v>
      </c>
      <c r="E11" s="4">
        <v>3.77</v>
      </c>
      <c r="F11" s="4">
        <v>3.34</v>
      </c>
      <c r="G11" s="4">
        <v>2.06</v>
      </c>
      <c r="H11" s="4">
        <v>1.8260000000000001</v>
      </c>
      <c r="I11" s="4">
        <v>1.8</v>
      </c>
      <c r="J11" s="4" t="s">
        <v>18</v>
      </c>
      <c r="K11" s="4">
        <v>1.546</v>
      </c>
      <c r="L11" s="4"/>
      <c r="M11" s="4">
        <v>16</v>
      </c>
      <c r="N11" s="4" t="s">
        <v>136</v>
      </c>
      <c r="O11" s="4">
        <v>2.77</v>
      </c>
      <c r="P11" s="4">
        <v>404</v>
      </c>
    </row>
    <row r="12" spans="1:17" x14ac:dyDescent="0.25">
      <c r="A12" s="9">
        <v>45213</v>
      </c>
      <c r="B12" s="4" t="s">
        <v>883</v>
      </c>
      <c r="C12" s="4">
        <v>2.19</v>
      </c>
      <c r="D12" s="4">
        <v>3.59</v>
      </c>
      <c r="E12" s="4">
        <v>3.36</v>
      </c>
      <c r="F12" s="4">
        <v>3.49</v>
      </c>
      <c r="G12" s="4">
        <v>1.9430000000000001</v>
      </c>
      <c r="H12" s="4">
        <v>1.925</v>
      </c>
      <c r="I12" s="4">
        <v>1.714</v>
      </c>
      <c r="J12" s="4" t="s">
        <v>18</v>
      </c>
      <c r="K12" s="4">
        <v>1.4870000000000001</v>
      </c>
      <c r="L12" s="4"/>
      <c r="M12" s="4">
        <v>53</v>
      </c>
      <c r="N12" s="4" t="s">
        <v>24</v>
      </c>
      <c r="O12" s="4">
        <v>2.59</v>
      </c>
      <c r="P12" s="4">
        <v>404</v>
      </c>
    </row>
    <row r="13" spans="1:17" x14ac:dyDescent="0.25">
      <c r="A13" s="9">
        <v>45213</v>
      </c>
      <c r="B13" s="4" t="s">
        <v>884</v>
      </c>
      <c r="C13" s="4">
        <v>2.13</v>
      </c>
      <c r="D13" s="4">
        <v>3.48</v>
      </c>
      <c r="E13" s="4">
        <v>3.62</v>
      </c>
      <c r="F13" s="4">
        <v>3.4</v>
      </c>
      <c r="G13" s="4">
        <v>2.04</v>
      </c>
      <c r="H13" s="4">
        <v>1.84</v>
      </c>
      <c r="I13" s="4">
        <v>1.7809999999999999</v>
      </c>
      <c r="J13" s="4" t="s">
        <v>18</v>
      </c>
      <c r="K13" s="4">
        <v>1.5289999999999999</v>
      </c>
      <c r="L13" s="4"/>
      <c r="M13" s="4">
        <v>50</v>
      </c>
      <c r="N13" s="4" t="s">
        <v>136</v>
      </c>
      <c r="O13" s="4">
        <v>1.93</v>
      </c>
      <c r="P13" s="4">
        <v>404</v>
      </c>
    </row>
    <row r="14" spans="1:17" x14ac:dyDescent="0.25">
      <c r="A14" s="9">
        <v>45219</v>
      </c>
      <c r="B14" s="3" t="s">
        <v>885</v>
      </c>
      <c r="C14" s="4">
        <v>2.04</v>
      </c>
      <c r="D14" s="4">
        <v>3.34</v>
      </c>
      <c r="E14" s="4">
        <v>4.17</v>
      </c>
      <c r="F14" s="4">
        <v>3.33</v>
      </c>
      <c r="G14" s="4">
        <v>2.12</v>
      </c>
      <c r="H14" s="4">
        <v>1.78</v>
      </c>
      <c r="I14" s="4">
        <v>1.85</v>
      </c>
      <c r="J14" s="4" t="s">
        <v>18</v>
      </c>
      <c r="K14" s="4">
        <v>1.57</v>
      </c>
      <c r="M14" s="4">
        <v>22</v>
      </c>
      <c r="N14" s="4" t="s">
        <v>225</v>
      </c>
      <c r="O14" s="4">
        <v>2.0299999999999998</v>
      </c>
      <c r="P14" s="4">
        <v>1.44</v>
      </c>
    </row>
    <row r="15" spans="1:17" x14ac:dyDescent="0.25">
      <c r="A15" s="9">
        <v>45219</v>
      </c>
      <c r="B15" t="s">
        <v>886</v>
      </c>
      <c r="C15" s="4">
        <v>2.91</v>
      </c>
      <c r="D15" s="4">
        <v>3.59</v>
      </c>
      <c r="E15" s="4">
        <v>2.4300000000000002</v>
      </c>
      <c r="F15" s="4">
        <v>4.3600000000000003</v>
      </c>
      <c r="G15" s="4">
        <v>1.75</v>
      </c>
      <c r="H15" s="4">
        <v>2.15</v>
      </c>
      <c r="I15" s="4">
        <v>1.54</v>
      </c>
      <c r="J15" s="4" t="s">
        <v>18</v>
      </c>
      <c r="K15" s="4">
        <v>404</v>
      </c>
      <c r="M15" s="4">
        <v>37</v>
      </c>
      <c r="N15" s="4" t="s">
        <v>24</v>
      </c>
      <c r="O15" s="4">
        <v>2.61</v>
      </c>
      <c r="P15" s="4">
        <v>404</v>
      </c>
    </row>
    <row r="16" spans="1:17" x14ac:dyDescent="0.25">
      <c r="A16" s="9">
        <v>45220</v>
      </c>
      <c r="B16" s="4" t="s">
        <v>887</v>
      </c>
      <c r="C16" s="4">
        <v>2.4300000000000002</v>
      </c>
      <c r="D16" s="4">
        <v>2.97</v>
      </c>
      <c r="E16" s="4">
        <v>3.58</v>
      </c>
      <c r="F16" s="4">
        <v>2.83</v>
      </c>
      <c r="G16" s="4">
        <v>2.5099999999999998</v>
      </c>
      <c r="H16" s="4">
        <v>1.57</v>
      </c>
      <c r="I16" s="4">
        <v>2.17</v>
      </c>
      <c r="J16" s="4" t="s">
        <v>18</v>
      </c>
      <c r="K16" s="4">
        <v>1.83</v>
      </c>
      <c r="M16" s="4">
        <v>30</v>
      </c>
      <c r="N16" s="4" t="s">
        <v>225</v>
      </c>
      <c r="O16" s="4">
        <v>1.84</v>
      </c>
      <c r="P16" s="4">
        <v>1.6</v>
      </c>
    </row>
    <row r="17" spans="1:17" x14ac:dyDescent="0.25">
      <c r="A17" s="9">
        <v>45220</v>
      </c>
      <c r="B17" s="4" t="s">
        <v>888</v>
      </c>
      <c r="C17" s="4">
        <v>2.9</v>
      </c>
      <c r="D17" s="4">
        <v>3.32</v>
      </c>
      <c r="E17" s="4">
        <v>2.62</v>
      </c>
      <c r="F17" s="4">
        <v>3.3</v>
      </c>
      <c r="G17" s="4">
        <v>2.14</v>
      </c>
      <c r="H17" s="4">
        <v>1.76</v>
      </c>
      <c r="I17" s="4">
        <v>1.8560000000000001</v>
      </c>
      <c r="J17" s="4" t="s">
        <v>18</v>
      </c>
      <c r="K17" s="4">
        <v>1.58</v>
      </c>
      <c r="M17" s="4">
        <v>41</v>
      </c>
      <c r="N17" s="4" t="s">
        <v>136</v>
      </c>
      <c r="O17" s="4">
        <v>2.5</v>
      </c>
      <c r="P17" s="4">
        <v>1.43</v>
      </c>
      <c r="Q17" t="s">
        <v>80</v>
      </c>
    </row>
    <row r="18" spans="1:17" x14ac:dyDescent="0.25">
      <c r="A18" s="9">
        <v>45220</v>
      </c>
      <c r="B18" s="4" t="s">
        <v>889</v>
      </c>
      <c r="C18" s="4">
        <v>2.81</v>
      </c>
      <c r="D18" s="4">
        <v>3.48</v>
      </c>
      <c r="E18" s="4">
        <v>2.57</v>
      </c>
      <c r="F18" s="4">
        <v>3.77</v>
      </c>
      <c r="G18" s="4">
        <v>1.92</v>
      </c>
      <c r="H18" s="4">
        <v>1.95</v>
      </c>
      <c r="I18" s="4">
        <v>1.68</v>
      </c>
      <c r="J18" s="4" t="s">
        <v>18</v>
      </c>
      <c r="K18" s="4">
        <v>1.44</v>
      </c>
      <c r="M18" s="4">
        <v>32</v>
      </c>
      <c r="N18" s="4" t="s">
        <v>143</v>
      </c>
      <c r="O18" s="4">
        <v>2.33</v>
      </c>
      <c r="P18" s="4">
        <v>404</v>
      </c>
      <c r="Q18" t="s">
        <v>462</v>
      </c>
    </row>
    <row r="19" spans="1:17" x14ac:dyDescent="0.25">
      <c r="A19" s="9">
        <v>45220</v>
      </c>
      <c r="B19" s="4" t="s">
        <v>890</v>
      </c>
      <c r="C19" s="4">
        <v>1.59</v>
      </c>
      <c r="D19" s="4">
        <v>3.97</v>
      </c>
      <c r="E19" s="4">
        <v>6.62</v>
      </c>
      <c r="F19" s="4">
        <v>3.35</v>
      </c>
      <c r="G19" s="4">
        <v>2.06</v>
      </c>
      <c r="H19" s="4">
        <v>1.84</v>
      </c>
      <c r="I19" s="4">
        <v>1.8</v>
      </c>
      <c r="J19" s="4" t="s">
        <v>18</v>
      </c>
      <c r="K19" s="4">
        <v>1.55</v>
      </c>
      <c r="M19" s="4">
        <v>54</v>
      </c>
      <c r="N19" s="4" t="s">
        <v>225</v>
      </c>
      <c r="O19" s="4">
        <v>2.38</v>
      </c>
      <c r="P19" s="4">
        <v>1.45</v>
      </c>
      <c r="Q19" t="s">
        <v>79</v>
      </c>
    </row>
    <row r="20" spans="1:17" x14ac:dyDescent="0.25">
      <c r="A20" s="9">
        <v>45220</v>
      </c>
      <c r="B20" s="4" t="s">
        <v>891</v>
      </c>
      <c r="C20" s="4">
        <v>2.2999999999999998</v>
      </c>
      <c r="D20" s="4">
        <v>2.91</v>
      </c>
      <c r="E20" s="4">
        <v>4.0199999999999996</v>
      </c>
      <c r="F20" s="4">
        <v>2.6</v>
      </c>
      <c r="G20" s="4">
        <v>2.72</v>
      </c>
      <c r="H20" s="4">
        <v>1.5</v>
      </c>
      <c r="I20" s="4">
        <v>2.35</v>
      </c>
      <c r="J20" s="4" t="s">
        <v>18</v>
      </c>
      <c r="K20" s="4">
        <v>1.99</v>
      </c>
      <c r="M20" s="4">
        <v>59</v>
      </c>
      <c r="N20" s="4" t="s">
        <v>225</v>
      </c>
      <c r="O20" s="4">
        <v>2.46</v>
      </c>
      <c r="P20" s="4">
        <v>1.7</v>
      </c>
      <c r="Q20" t="s">
        <v>76</v>
      </c>
    </row>
    <row r="21" spans="1:17" x14ac:dyDescent="0.25">
      <c r="A21" s="9">
        <v>45223</v>
      </c>
      <c r="B21" t="s">
        <v>893</v>
      </c>
      <c r="C21" s="4">
        <v>2.46</v>
      </c>
      <c r="D21" s="4">
        <v>3.3</v>
      </c>
      <c r="E21" s="4">
        <v>3.09</v>
      </c>
      <c r="F21" s="4">
        <v>3.17</v>
      </c>
      <c r="G21" s="4">
        <v>2.19</v>
      </c>
      <c r="H21" s="4">
        <v>1.72</v>
      </c>
      <c r="I21" s="4">
        <v>1.91</v>
      </c>
      <c r="J21" s="4" t="s">
        <v>18</v>
      </c>
      <c r="K21" s="4">
        <v>1.62</v>
      </c>
      <c r="M21" s="4">
        <v>25</v>
      </c>
      <c r="N21" s="4" t="s">
        <v>143</v>
      </c>
      <c r="O21" s="4">
        <v>1.86</v>
      </c>
      <c r="P21" s="4">
        <v>1.45</v>
      </c>
    </row>
    <row r="22" spans="1:17" x14ac:dyDescent="0.25">
      <c r="A22" s="9">
        <v>45227</v>
      </c>
      <c r="B22" s="4" t="s">
        <v>894</v>
      </c>
      <c r="C22" s="4">
        <v>2.7</v>
      </c>
      <c r="D22" s="4">
        <v>3.03</v>
      </c>
      <c r="E22" s="4">
        <v>3.06</v>
      </c>
      <c r="F22" s="4">
        <v>2.96</v>
      </c>
      <c r="G22" s="4">
        <v>2.4</v>
      </c>
      <c r="H22" s="4">
        <v>1.63</v>
      </c>
      <c r="I22" s="4">
        <v>2.08</v>
      </c>
      <c r="J22" s="4" t="s">
        <v>18</v>
      </c>
      <c r="K22" s="4">
        <v>1.74</v>
      </c>
      <c r="M22" s="4">
        <v>51</v>
      </c>
      <c r="N22" s="4" t="s">
        <v>225</v>
      </c>
      <c r="O22" s="4">
        <v>2.1</v>
      </c>
      <c r="P22" s="4">
        <v>1.55</v>
      </c>
    </row>
    <row r="23" spans="1:17" x14ac:dyDescent="0.25">
      <c r="A23" s="9">
        <v>45227</v>
      </c>
      <c r="B23" s="4" t="s">
        <v>895</v>
      </c>
      <c r="C23" s="4">
        <v>2.59</v>
      </c>
      <c r="D23" s="4">
        <v>3.51</v>
      </c>
      <c r="E23" s="4">
        <v>2.76</v>
      </c>
      <c r="F23" s="4">
        <v>4.49</v>
      </c>
      <c r="G23" s="4">
        <v>1.71</v>
      </c>
      <c r="H23" s="4">
        <v>2.16</v>
      </c>
      <c r="I23" s="4">
        <v>1.53</v>
      </c>
      <c r="J23" s="4" t="s">
        <v>18</v>
      </c>
      <c r="K23" s="4">
        <v>404</v>
      </c>
      <c r="M23" s="4">
        <v>12</v>
      </c>
      <c r="N23" s="4" t="s">
        <v>24</v>
      </c>
      <c r="O23" s="4">
        <v>2.61</v>
      </c>
      <c r="P23" s="4">
        <v>404</v>
      </c>
    </row>
    <row r="24" spans="1:17" x14ac:dyDescent="0.25">
      <c r="A24" s="9">
        <v>45227</v>
      </c>
      <c r="B24" s="4" t="s">
        <v>896</v>
      </c>
      <c r="C24" s="4">
        <v>2.12</v>
      </c>
      <c r="D24" s="4">
        <v>3.57</v>
      </c>
      <c r="E24" s="4">
        <v>3.55</v>
      </c>
      <c r="F24" s="4">
        <v>3.47</v>
      </c>
      <c r="G24" s="4">
        <v>1.97</v>
      </c>
      <c r="H24" s="4">
        <v>1.89</v>
      </c>
      <c r="I24" s="4">
        <v>1.74</v>
      </c>
      <c r="J24" s="4" t="s">
        <v>18</v>
      </c>
      <c r="K24" s="4">
        <v>1.5</v>
      </c>
      <c r="M24" s="4">
        <v>30</v>
      </c>
      <c r="N24" s="4" t="s">
        <v>24</v>
      </c>
      <c r="O24" s="4">
        <v>2.77</v>
      </c>
      <c r="P24" s="4">
        <v>404</v>
      </c>
    </row>
    <row r="25" spans="1:17" x14ac:dyDescent="0.25">
      <c r="A25" s="9">
        <v>45227</v>
      </c>
      <c r="B25" s="4" t="s">
        <v>897</v>
      </c>
      <c r="C25" s="4">
        <v>1.62</v>
      </c>
      <c r="D25" s="4">
        <v>4.24</v>
      </c>
      <c r="E25" s="4">
        <v>5.47</v>
      </c>
      <c r="F25" s="4">
        <v>404</v>
      </c>
      <c r="G25" s="4">
        <v>1.79</v>
      </c>
      <c r="H25" s="4">
        <v>2.09</v>
      </c>
      <c r="I25" s="4">
        <v>1.59</v>
      </c>
      <c r="J25" s="4" t="s">
        <v>18</v>
      </c>
      <c r="K25" s="4">
        <v>1.38</v>
      </c>
      <c r="M25" s="4">
        <v>47</v>
      </c>
      <c r="N25" s="4" t="s">
        <v>290</v>
      </c>
      <c r="O25" s="4">
        <v>2.25</v>
      </c>
      <c r="P25" s="4">
        <v>404</v>
      </c>
    </row>
    <row r="26" spans="1:17" x14ac:dyDescent="0.25">
      <c r="A26" s="9">
        <v>45227</v>
      </c>
      <c r="B26" s="4" t="s">
        <v>898</v>
      </c>
      <c r="C26" s="4">
        <v>1.47</v>
      </c>
      <c r="D26" s="4">
        <v>4.79</v>
      </c>
      <c r="E26" s="4">
        <v>6.82</v>
      </c>
      <c r="F26" s="4">
        <v>4.84</v>
      </c>
      <c r="G26" s="4">
        <v>1.6</v>
      </c>
      <c r="H26" s="4">
        <v>2.34</v>
      </c>
      <c r="I26" s="4">
        <v>1.49</v>
      </c>
      <c r="J26" s="4" t="s">
        <v>18</v>
      </c>
      <c r="K26" s="4">
        <v>404</v>
      </c>
      <c r="M26" s="4">
        <v>10</v>
      </c>
      <c r="N26" s="4" t="s">
        <v>24</v>
      </c>
      <c r="O26" s="4">
        <v>2.5299999999999998</v>
      </c>
      <c r="P26" s="4">
        <v>404</v>
      </c>
    </row>
    <row r="27" spans="1:17" x14ac:dyDescent="0.25">
      <c r="A27" s="9">
        <v>45227</v>
      </c>
      <c r="B27" s="4" t="s">
        <v>899</v>
      </c>
      <c r="C27" s="4">
        <v>1.97</v>
      </c>
      <c r="D27" s="4">
        <v>3.5</v>
      </c>
      <c r="E27" s="4">
        <v>4.22</v>
      </c>
      <c r="F27" s="4">
        <v>3.56</v>
      </c>
      <c r="G27" s="4">
        <v>2.02</v>
      </c>
      <c r="H27" s="4">
        <v>1.87</v>
      </c>
      <c r="I27" s="4">
        <v>1.76</v>
      </c>
      <c r="J27" s="4" t="s">
        <v>18</v>
      </c>
      <c r="K27" s="4">
        <v>1.51</v>
      </c>
      <c r="M27" s="4">
        <v>60</v>
      </c>
      <c r="N27" s="4" t="s">
        <v>225</v>
      </c>
      <c r="O27" s="4">
        <v>1.4</v>
      </c>
      <c r="P27" s="4">
        <v>1.44</v>
      </c>
    </row>
    <row r="28" spans="1:17" x14ac:dyDescent="0.25">
      <c r="A28" s="9">
        <v>45227</v>
      </c>
      <c r="B28" s="4" t="s">
        <v>900</v>
      </c>
      <c r="C28" s="4">
        <v>2.73</v>
      </c>
      <c r="D28" s="4">
        <v>3.26</v>
      </c>
      <c r="E28" s="4">
        <v>2.78</v>
      </c>
      <c r="F28" s="4">
        <v>3.36</v>
      </c>
      <c r="G28" s="4">
        <v>2.11</v>
      </c>
      <c r="H28" s="4">
        <v>1.78</v>
      </c>
      <c r="I28" s="4">
        <v>1.84</v>
      </c>
      <c r="J28" s="4" t="s">
        <v>18</v>
      </c>
      <c r="K28" s="4">
        <v>1.56</v>
      </c>
      <c r="M28" s="4">
        <v>72</v>
      </c>
      <c r="N28" s="4" t="s">
        <v>143</v>
      </c>
      <c r="O28" s="4">
        <v>2.4300000000000002</v>
      </c>
      <c r="P28" s="4">
        <v>1.43</v>
      </c>
    </row>
    <row r="29" spans="1:17" x14ac:dyDescent="0.25">
      <c r="A29" s="9">
        <v>45227</v>
      </c>
      <c r="B29" s="4" t="s">
        <v>901</v>
      </c>
      <c r="C29" s="4">
        <v>2.8</v>
      </c>
      <c r="D29" s="4">
        <v>3.12</v>
      </c>
      <c r="E29" s="4">
        <v>2.86</v>
      </c>
      <c r="F29" s="4">
        <v>3.08</v>
      </c>
      <c r="G29" s="4">
        <v>2.36</v>
      </c>
      <c r="H29" s="4">
        <v>1.64</v>
      </c>
      <c r="I29" s="4">
        <v>2.04</v>
      </c>
      <c r="J29" s="4" t="s">
        <v>18</v>
      </c>
      <c r="K29" s="4">
        <v>1.7</v>
      </c>
      <c r="M29" s="4">
        <v>45</v>
      </c>
      <c r="N29" s="4" t="s">
        <v>225</v>
      </c>
      <c r="O29" s="4">
        <v>2.38</v>
      </c>
      <c r="P29" s="4">
        <v>1.52</v>
      </c>
    </row>
    <row r="30" spans="1:17" x14ac:dyDescent="0.25">
      <c r="A30" s="9">
        <v>45227</v>
      </c>
      <c r="B30" s="4" t="s">
        <v>902</v>
      </c>
      <c r="C30" s="4">
        <v>2.13</v>
      </c>
      <c r="D30" s="4">
        <v>3.34</v>
      </c>
      <c r="E30" s="4">
        <v>3.86</v>
      </c>
      <c r="F30" s="4">
        <v>3.04</v>
      </c>
      <c r="G30" s="4">
        <v>2.29</v>
      </c>
      <c r="H30" s="4">
        <v>1.68</v>
      </c>
      <c r="I30" s="4">
        <v>2</v>
      </c>
      <c r="J30" s="4" t="s">
        <v>18</v>
      </c>
      <c r="K30" s="4">
        <v>1.69</v>
      </c>
      <c r="M30" s="4">
        <v>43</v>
      </c>
      <c r="N30" s="4" t="s">
        <v>138</v>
      </c>
      <c r="O30" s="4">
        <v>2.13</v>
      </c>
      <c r="P30" s="4">
        <v>1.52</v>
      </c>
    </row>
    <row r="31" spans="1:17" x14ac:dyDescent="0.25">
      <c r="A31" s="9">
        <v>45228</v>
      </c>
      <c r="B31" s="4" t="s">
        <v>903</v>
      </c>
      <c r="C31" s="4">
        <v>6.41</v>
      </c>
      <c r="D31" s="4">
        <v>4.75</v>
      </c>
      <c r="E31" s="4">
        <v>1.49</v>
      </c>
      <c r="F31" s="4">
        <v>404</v>
      </c>
      <c r="G31" s="4">
        <v>1.63</v>
      </c>
      <c r="H31" s="4">
        <v>2.37</v>
      </c>
      <c r="I31" s="4">
        <v>1.45</v>
      </c>
      <c r="J31" s="4" t="s">
        <v>18</v>
      </c>
      <c r="K31" s="4">
        <v>1.28</v>
      </c>
      <c r="M31" s="4">
        <v>30</v>
      </c>
      <c r="N31" t="s">
        <v>290</v>
      </c>
      <c r="O31" s="4">
        <v>2.38</v>
      </c>
      <c r="P31" s="4">
        <v>1.25</v>
      </c>
    </row>
    <row r="32" spans="1:17" x14ac:dyDescent="0.25">
      <c r="A32" s="9">
        <v>45228</v>
      </c>
      <c r="B32" s="4" t="s">
        <v>904</v>
      </c>
      <c r="C32" s="4">
        <v>3.38</v>
      </c>
      <c r="D32" s="4">
        <v>3.72</v>
      </c>
      <c r="E32" s="4">
        <v>2.13</v>
      </c>
      <c r="F32" s="4">
        <v>404</v>
      </c>
      <c r="G32" s="4">
        <v>1.68</v>
      </c>
      <c r="H32" s="4">
        <v>2.29</v>
      </c>
      <c r="I32" s="4">
        <v>1.49</v>
      </c>
      <c r="J32" s="4" t="s">
        <v>18</v>
      </c>
      <c r="K32" s="4">
        <v>1.3</v>
      </c>
      <c r="M32" s="4">
        <v>63</v>
      </c>
      <c r="N32" t="s">
        <v>689</v>
      </c>
      <c r="O32" s="4">
        <v>2.63</v>
      </c>
      <c r="P32" s="4">
        <v>1.25</v>
      </c>
    </row>
    <row r="33" spans="1:16" x14ac:dyDescent="0.25">
      <c r="A33" s="9">
        <v>45228</v>
      </c>
      <c r="B33" s="4" t="s">
        <v>905</v>
      </c>
      <c r="C33" s="4">
        <v>2.14</v>
      </c>
      <c r="D33" s="4">
        <v>3.34</v>
      </c>
      <c r="E33" s="4">
        <v>3.74</v>
      </c>
      <c r="F33" s="4">
        <v>2.88</v>
      </c>
      <c r="G33" s="4">
        <v>2.29</v>
      </c>
      <c r="H33" s="4">
        <v>1.66</v>
      </c>
      <c r="I33" s="4">
        <v>2.02</v>
      </c>
      <c r="J33" s="4" t="s">
        <v>18</v>
      </c>
      <c r="K33" s="4">
        <v>1.72</v>
      </c>
      <c r="M33" s="4">
        <v>55</v>
      </c>
      <c r="N33" t="s">
        <v>24</v>
      </c>
      <c r="O33" s="4">
        <v>2.11</v>
      </c>
      <c r="P33" s="4">
        <v>1.55</v>
      </c>
    </row>
    <row r="34" spans="1:16" x14ac:dyDescent="0.25">
      <c r="A34" s="9">
        <v>45228</v>
      </c>
      <c r="B34" s="4" t="s">
        <v>906</v>
      </c>
      <c r="C34" s="4">
        <v>1.88</v>
      </c>
      <c r="D34" s="4">
        <v>3.83</v>
      </c>
      <c r="E34" s="4">
        <v>4.1100000000000003</v>
      </c>
      <c r="F34" s="4">
        <v>4.0599999999999996</v>
      </c>
      <c r="G34" s="4">
        <v>1.81</v>
      </c>
      <c r="H34" s="4">
        <v>2.06</v>
      </c>
      <c r="I34" s="4">
        <v>1.6</v>
      </c>
      <c r="J34" s="4" t="s">
        <v>18</v>
      </c>
      <c r="K34" s="4">
        <v>1.39</v>
      </c>
      <c r="M34" s="4">
        <v>27</v>
      </c>
      <c r="N34" t="s">
        <v>24</v>
      </c>
      <c r="O34" s="4">
        <v>2.58</v>
      </c>
      <c r="P34" s="4">
        <v>404</v>
      </c>
    </row>
    <row r="35" spans="1:16" x14ac:dyDescent="0.25">
      <c r="A35" s="9">
        <v>45228</v>
      </c>
      <c r="B35" s="4" t="s">
        <v>907</v>
      </c>
      <c r="C35" s="4">
        <v>2.66</v>
      </c>
      <c r="D35" s="4">
        <v>3.2</v>
      </c>
      <c r="E35" s="4">
        <v>2.9</v>
      </c>
      <c r="F35" s="4">
        <v>3.09</v>
      </c>
      <c r="G35" s="4">
        <v>2.25</v>
      </c>
      <c r="H35" s="4">
        <v>1.69</v>
      </c>
      <c r="I35" s="4">
        <v>1.97</v>
      </c>
      <c r="J35" s="4" t="s">
        <v>18</v>
      </c>
      <c r="K35" s="4">
        <v>404</v>
      </c>
      <c r="M35" s="4">
        <v>35</v>
      </c>
      <c r="N35" t="s">
        <v>290</v>
      </c>
      <c r="O35" s="4">
        <v>2.63</v>
      </c>
      <c r="P35" s="4">
        <v>1.51</v>
      </c>
    </row>
    <row r="36" spans="1:16" x14ac:dyDescent="0.25">
      <c r="A36" s="9">
        <v>45228</v>
      </c>
      <c r="B36" s="4" t="s">
        <v>908</v>
      </c>
      <c r="C36" s="4">
        <v>1.81</v>
      </c>
      <c r="D36" s="4">
        <v>3.7</v>
      </c>
      <c r="E36" s="4">
        <v>4.8600000000000003</v>
      </c>
      <c r="F36" s="4">
        <v>3.47</v>
      </c>
      <c r="G36" s="4">
        <v>2.04</v>
      </c>
      <c r="H36" s="4">
        <v>1.85</v>
      </c>
      <c r="I36" s="4">
        <v>1.78</v>
      </c>
      <c r="J36" s="4" t="s">
        <v>18</v>
      </c>
      <c r="K36" s="4">
        <v>1.53</v>
      </c>
      <c r="M36" s="4">
        <v>27</v>
      </c>
      <c r="N36" t="s">
        <v>225</v>
      </c>
      <c r="O36" s="4">
        <v>2.4</v>
      </c>
      <c r="P36" s="4">
        <v>404</v>
      </c>
    </row>
    <row r="37" spans="1:16" x14ac:dyDescent="0.25">
      <c r="A37" s="9">
        <v>45228</v>
      </c>
      <c r="B37" s="4" t="s">
        <v>909</v>
      </c>
      <c r="C37" s="4">
        <v>1.78</v>
      </c>
      <c r="D37" s="4">
        <v>3.96</v>
      </c>
      <c r="E37" s="4">
        <v>4.51</v>
      </c>
      <c r="F37" s="4">
        <v>404</v>
      </c>
      <c r="G37" s="4">
        <v>1.76</v>
      </c>
      <c r="H37" s="4">
        <v>2.14</v>
      </c>
      <c r="I37" s="4">
        <v>1.56</v>
      </c>
      <c r="J37" s="4" t="s">
        <v>18</v>
      </c>
      <c r="K37" s="4">
        <v>1.35</v>
      </c>
      <c r="M37" s="4">
        <v>49</v>
      </c>
      <c r="N37" t="s">
        <v>290</v>
      </c>
      <c r="O37" s="4">
        <v>2.34</v>
      </c>
      <c r="P37" s="4">
        <v>1.29</v>
      </c>
    </row>
    <row r="38" spans="1:16" x14ac:dyDescent="0.25">
      <c r="A38" s="9">
        <v>45229</v>
      </c>
      <c r="B38" s="4" t="s">
        <v>910</v>
      </c>
      <c r="J38" s="4" t="s">
        <v>18</v>
      </c>
      <c r="M38" s="4">
        <v>74</v>
      </c>
      <c r="N38" t="s">
        <v>234</v>
      </c>
      <c r="O38" s="4">
        <v>2.78</v>
      </c>
    </row>
  </sheetData>
  <conditionalFormatting sqref="K1">
    <cfRule type="cellIs" dxfId="1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opLeftCell="C17" workbookViewId="0">
      <selection activeCell="A22" sqref="A22:Q30"/>
    </sheetView>
  </sheetViews>
  <sheetFormatPr defaultRowHeight="15" x14ac:dyDescent="0.25"/>
  <cols>
    <col min="1" max="1" width="10.7109375" bestFit="1" customWidth="1"/>
    <col min="2" max="2" width="33.85546875" style="4" bestFit="1" customWidth="1"/>
    <col min="10" max="10" width="12.85546875" customWidth="1"/>
    <col min="14" max="14" width="17.5703125" bestFit="1" customWidth="1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45202</v>
      </c>
      <c r="B2" s="4" t="s">
        <v>873</v>
      </c>
      <c r="C2" s="4">
        <v>2.17</v>
      </c>
      <c r="D2" s="4">
        <v>3.27</v>
      </c>
      <c r="E2" s="4">
        <v>3.83</v>
      </c>
      <c r="F2" s="4">
        <v>2.9</v>
      </c>
      <c r="G2" s="4">
        <v>2.36</v>
      </c>
      <c r="H2" s="4">
        <v>1.64</v>
      </c>
      <c r="I2" s="4">
        <v>2.0699999999999998</v>
      </c>
      <c r="J2" s="4" t="s">
        <v>18</v>
      </c>
      <c r="K2" s="4">
        <v>1.75</v>
      </c>
      <c r="L2" s="4"/>
      <c r="M2" s="4">
        <v>38</v>
      </c>
      <c r="N2" s="4" t="s">
        <v>138</v>
      </c>
      <c r="O2" s="4">
        <v>2.13</v>
      </c>
      <c r="P2" s="4">
        <v>1.56</v>
      </c>
    </row>
    <row r="3" spans="1:17" x14ac:dyDescent="0.25">
      <c r="A3" s="9">
        <v>45202</v>
      </c>
      <c r="B3" s="4" t="s">
        <v>874</v>
      </c>
      <c r="C3" s="4">
        <v>2.57</v>
      </c>
      <c r="D3" s="4">
        <v>3.24</v>
      </c>
      <c r="E3" s="4">
        <v>2.97</v>
      </c>
      <c r="F3" s="4">
        <v>3.14</v>
      </c>
      <c r="G3" s="4">
        <v>2.19</v>
      </c>
      <c r="H3" s="4">
        <v>1.72</v>
      </c>
      <c r="I3" s="4">
        <v>1.92</v>
      </c>
      <c r="J3" s="4" t="s">
        <v>18</v>
      </c>
      <c r="K3" s="4">
        <v>1.63</v>
      </c>
      <c r="L3" s="4"/>
      <c r="M3" s="4">
        <v>36</v>
      </c>
      <c r="N3" s="4" t="s">
        <v>143</v>
      </c>
      <c r="O3" s="4">
        <v>2.75</v>
      </c>
      <c r="P3" s="4">
        <v>1.48</v>
      </c>
    </row>
    <row r="4" spans="1:17" x14ac:dyDescent="0.25">
      <c r="A4" s="9">
        <v>45202</v>
      </c>
      <c r="B4" s="4" t="s">
        <v>875</v>
      </c>
      <c r="C4" s="4">
        <v>3.66</v>
      </c>
      <c r="D4" s="4">
        <v>3.62</v>
      </c>
      <c r="E4" s="4">
        <v>2.06</v>
      </c>
      <c r="F4" s="4">
        <v>3.87</v>
      </c>
      <c r="G4" s="4">
        <v>1.88</v>
      </c>
      <c r="H4" s="4">
        <v>1.99</v>
      </c>
      <c r="I4" s="4">
        <v>1.65</v>
      </c>
      <c r="J4" s="4" t="s">
        <v>18</v>
      </c>
      <c r="K4" s="4">
        <v>1.42</v>
      </c>
      <c r="L4" s="4"/>
      <c r="M4" s="4">
        <v>56</v>
      </c>
      <c r="N4" s="4" t="s">
        <v>143</v>
      </c>
      <c r="O4" s="4">
        <v>2.2000000000000002</v>
      </c>
      <c r="P4" s="4">
        <v>404</v>
      </c>
    </row>
    <row r="5" spans="1:17" x14ac:dyDescent="0.25">
      <c r="A5" s="9">
        <v>45202</v>
      </c>
      <c r="B5" s="4" t="s">
        <v>876</v>
      </c>
      <c r="C5" s="4">
        <v>2.12</v>
      </c>
      <c r="D5" s="4">
        <v>3.32</v>
      </c>
      <c r="E5" s="4">
        <v>3.84</v>
      </c>
      <c r="F5" s="4">
        <v>2.97</v>
      </c>
      <c r="G5" s="4">
        <v>2.2599999999999998</v>
      </c>
      <c r="H5" s="4">
        <v>1.68</v>
      </c>
      <c r="I5" s="4">
        <v>1.98</v>
      </c>
      <c r="J5" s="4" t="s">
        <v>18</v>
      </c>
      <c r="K5" s="4">
        <v>1.68</v>
      </c>
      <c r="L5" s="4"/>
      <c r="M5" s="4">
        <v>67</v>
      </c>
      <c r="N5" s="4" t="s">
        <v>136</v>
      </c>
      <c r="O5" s="4">
        <v>1.94</v>
      </c>
      <c r="P5" s="4">
        <v>1.52</v>
      </c>
    </row>
    <row r="6" spans="1:17" x14ac:dyDescent="0.25">
      <c r="A6" s="9">
        <v>45206</v>
      </c>
      <c r="B6" s="4" t="s">
        <v>877</v>
      </c>
      <c r="C6" s="4">
        <v>2.0099999999999998</v>
      </c>
      <c r="D6" s="4">
        <v>3.56</v>
      </c>
      <c r="E6" s="4">
        <v>3.91</v>
      </c>
      <c r="F6" s="4">
        <v>3.67</v>
      </c>
      <c r="G6" s="4">
        <v>1.94</v>
      </c>
      <c r="H6" s="4">
        <v>1.93</v>
      </c>
      <c r="I6" s="4">
        <v>1.7</v>
      </c>
      <c r="J6" s="4" t="s">
        <v>18</v>
      </c>
      <c r="K6" s="4">
        <v>1.46</v>
      </c>
      <c r="L6" s="4"/>
      <c r="M6" s="4">
        <v>34</v>
      </c>
      <c r="N6" s="4" t="s">
        <v>136</v>
      </c>
      <c r="O6" s="4">
        <v>2.0699999999999998</v>
      </c>
      <c r="P6" s="4">
        <v>404</v>
      </c>
    </row>
    <row r="7" spans="1:17" x14ac:dyDescent="0.25">
      <c r="A7" s="9">
        <v>45206</v>
      </c>
      <c r="B7" s="4" t="s">
        <v>878</v>
      </c>
      <c r="C7" s="4">
        <v>2.81</v>
      </c>
      <c r="D7" s="4">
        <v>3.09</v>
      </c>
      <c r="E7" s="4">
        <v>2.87</v>
      </c>
      <c r="F7" s="4">
        <v>3</v>
      </c>
      <c r="G7" s="4">
        <v>2.35</v>
      </c>
      <c r="H7" s="4">
        <v>1.65</v>
      </c>
      <c r="I7" s="4">
        <v>2.04</v>
      </c>
      <c r="J7" s="4" t="s">
        <v>18</v>
      </c>
      <c r="K7" s="4">
        <v>1.71</v>
      </c>
      <c r="L7" s="4"/>
      <c r="M7" s="4">
        <v>28</v>
      </c>
      <c r="N7" s="4" t="s">
        <v>225</v>
      </c>
      <c r="O7" s="4">
        <v>2.09</v>
      </c>
      <c r="P7" s="4">
        <v>1.53</v>
      </c>
    </row>
    <row r="8" spans="1:17" x14ac:dyDescent="0.25">
      <c r="A8" s="9">
        <v>45206</v>
      </c>
      <c r="B8" s="4" t="s">
        <v>879</v>
      </c>
      <c r="C8" s="4">
        <v>2.76</v>
      </c>
      <c r="D8" s="4">
        <v>3.27</v>
      </c>
      <c r="E8" s="4">
        <v>2.78</v>
      </c>
      <c r="F8" s="4">
        <v>3.02</v>
      </c>
      <c r="G8" s="4">
        <v>2.2999999999999998</v>
      </c>
      <c r="H8" s="4">
        <v>1.67</v>
      </c>
      <c r="I8" s="4">
        <v>2.0099999999999998</v>
      </c>
      <c r="J8" s="4" t="s">
        <v>18</v>
      </c>
      <c r="K8" s="4">
        <v>1.69</v>
      </c>
      <c r="L8" s="4"/>
      <c r="M8" s="4">
        <v>2.7</v>
      </c>
      <c r="N8" s="3" t="s">
        <v>138</v>
      </c>
      <c r="O8" s="4">
        <v>2.6</v>
      </c>
      <c r="P8" s="4">
        <v>1.52</v>
      </c>
    </row>
    <row r="9" spans="1:17" x14ac:dyDescent="0.25">
      <c r="A9" s="9">
        <v>45207</v>
      </c>
      <c r="B9" s="4" t="s">
        <v>880</v>
      </c>
      <c r="C9" s="4">
        <v>3.04</v>
      </c>
      <c r="D9" s="4">
        <v>3.23</v>
      </c>
      <c r="E9" s="4">
        <v>2.58</v>
      </c>
      <c r="F9" s="4">
        <v>3.43</v>
      </c>
      <c r="G9" s="4">
        <v>2.1</v>
      </c>
      <c r="H9" s="4">
        <v>1.79</v>
      </c>
      <c r="I9" s="4">
        <v>1.83</v>
      </c>
      <c r="J9" s="4" t="s">
        <v>18</v>
      </c>
      <c r="K9" s="4">
        <v>1.55</v>
      </c>
      <c r="L9" s="4"/>
      <c r="M9" s="4">
        <v>36</v>
      </c>
      <c r="N9" s="4" t="s">
        <v>225</v>
      </c>
      <c r="O9" s="4">
        <v>2.67</v>
      </c>
      <c r="P9" s="4">
        <v>1.42</v>
      </c>
    </row>
    <row r="10" spans="1:17" x14ac:dyDescent="0.25">
      <c r="A10" s="9">
        <v>45208</v>
      </c>
      <c r="B10" s="4" t="s">
        <v>881</v>
      </c>
      <c r="C10" s="4">
        <v>2.2799999999999998</v>
      </c>
      <c r="D10" s="4">
        <v>3.39</v>
      </c>
      <c r="E10" s="4">
        <v>3.34</v>
      </c>
      <c r="F10" s="4">
        <v>3.4</v>
      </c>
      <c r="G10" s="4">
        <v>2.1</v>
      </c>
      <c r="H10" s="4">
        <v>1.78</v>
      </c>
      <c r="I10" s="4">
        <v>1.83</v>
      </c>
      <c r="J10" s="4" t="s">
        <v>18</v>
      </c>
      <c r="K10" s="4">
        <v>1.55</v>
      </c>
      <c r="L10" s="4"/>
      <c r="M10" s="4">
        <v>52</v>
      </c>
      <c r="N10" s="4" t="s">
        <v>143</v>
      </c>
      <c r="O10" s="4">
        <v>1.98</v>
      </c>
      <c r="P10" s="4">
        <v>1.42</v>
      </c>
    </row>
    <row r="11" spans="1:17" x14ac:dyDescent="0.25">
      <c r="A11" s="9">
        <v>45213</v>
      </c>
      <c r="B11" s="4" t="s">
        <v>882</v>
      </c>
      <c r="C11" s="4">
        <v>2.04</v>
      </c>
      <c r="D11" s="4">
        <v>3.48</v>
      </c>
      <c r="E11" s="4">
        <v>3.9</v>
      </c>
      <c r="F11" s="4">
        <v>3.19</v>
      </c>
      <c r="G11" s="4">
        <v>2.12</v>
      </c>
      <c r="H11" s="4">
        <v>1.77</v>
      </c>
      <c r="I11" s="4">
        <v>1.86</v>
      </c>
      <c r="J11" s="4" t="s">
        <v>18</v>
      </c>
      <c r="K11" s="4">
        <v>1.6</v>
      </c>
      <c r="L11" s="4"/>
      <c r="M11" s="4">
        <v>16</v>
      </c>
      <c r="N11" s="4" t="s">
        <v>136</v>
      </c>
      <c r="O11" s="4">
        <v>2.77</v>
      </c>
      <c r="P11" s="4">
        <v>1.46</v>
      </c>
    </row>
    <row r="12" spans="1:17" x14ac:dyDescent="0.25">
      <c r="A12" s="9">
        <v>45213</v>
      </c>
      <c r="B12" s="4" t="s">
        <v>883</v>
      </c>
      <c r="C12" s="4">
        <v>2.2000000000000002</v>
      </c>
      <c r="D12" s="4">
        <v>3.53</v>
      </c>
      <c r="E12" s="4">
        <v>3.39</v>
      </c>
      <c r="F12" s="4">
        <v>3.31</v>
      </c>
      <c r="G12" s="4">
        <v>2.0299999999999998</v>
      </c>
      <c r="H12" s="4">
        <v>1.85</v>
      </c>
      <c r="I12" s="4">
        <v>1.78</v>
      </c>
      <c r="J12" s="4" t="s">
        <v>18</v>
      </c>
      <c r="K12" s="4">
        <v>1.54</v>
      </c>
      <c r="L12" s="4"/>
      <c r="M12" s="4">
        <v>53</v>
      </c>
      <c r="N12" s="4" t="s">
        <v>24</v>
      </c>
      <c r="O12" s="4">
        <v>2.59</v>
      </c>
      <c r="P12" s="4">
        <v>404</v>
      </c>
    </row>
    <row r="13" spans="1:17" x14ac:dyDescent="0.25">
      <c r="A13" s="9">
        <v>45213</v>
      </c>
      <c r="B13" s="4" t="s">
        <v>884</v>
      </c>
      <c r="C13" s="4">
        <v>2.1</v>
      </c>
      <c r="D13" s="4">
        <v>3.37</v>
      </c>
      <c r="E13" s="4">
        <v>3.82</v>
      </c>
      <c r="F13" s="4">
        <v>3.21</v>
      </c>
      <c r="G13" s="4">
        <v>2.16</v>
      </c>
      <c r="H13" s="4">
        <v>1.74</v>
      </c>
      <c r="I13" s="4">
        <v>1.88</v>
      </c>
      <c r="J13" s="4" t="s">
        <v>18</v>
      </c>
      <c r="K13" s="4">
        <v>1.6</v>
      </c>
      <c r="L13" s="4"/>
      <c r="M13" s="4">
        <v>50</v>
      </c>
      <c r="N13" s="4" t="s">
        <v>136</v>
      </c>
      <c r="O13" s="4">
        <v>1.93</v>
      </c>
      <c r="P13" s="4">
        <v>1.46</v>
      </c>
    </row>
    <row r="14" spans="1:17" x14ac:dyDescent="0.25">
      <c r="A14" s="9">
        <v>45219</v>
      </c>
      <c r="B14" s="3" t="s">
        <v>885</v>
      </c>
      <c r="C14" s="4">
        <v>2.04</v>
      </c>
      <c r="D14" s="4">
        <v>3.34</v>
      </c>
      <c r="E14" s="4">
        <v>4.17</v>
      </c>
      <c r="F14" s="4">
        <v>3.33</v>
      </c>
      <c r="G14" s="4">
        <v>2.12</v>
      </c>
      <c r="H14" s="4">
        <v>1.78</v>
      </c>
      <c r="I14" s="4">
        <v>1.85</v>
      </c>
      <c r="J14" s="4" t="s">
        <v>18</v>
      </c>
      <c r="K14" s="4">
        <v>1.57</v>
      </c>
      <c r="M14" s="4">
        <v>22</v>
      </c>
      <c r="N14" s="4" t="s">
        <v>225</v>
      </c>
      <c r="O14" s="4">
        <v>2.0299999999999998</v>
      </c>
      <c r="P14" s="4">
        <v>1.44</v>
      </c>
    </row>
    <row r="15" spans="1:17" x14ac:dyDescent="0.25">
      <c r="A15" s="9">
        <v>45219</v>
      </c>
      <c r="B15" s="4" t="s">
        <v>886</v>
      </c>
      <c r="C15" s="4">
        <v>2.91</v>
      </c>
      <c r="D15" s="4">
        <v>3.59</v>
      </c>
      <c r="E15" s="4">
        <v>2.4300000000000002</v>
      </c>
      <c r="F15" s="4">
        <v>4.3600000000000003</v>
      </c>
      <c r="G15" s="4">
        <v>1.75</v>
      </c>
      <c r="H15" s="4">
        <v>2.15</v>
      </c>
      <c r="I15" s="4">
        <v>1.54</v>
      </c>
      <c r="J15" s="4" t="s">
        <v>18</v>
      </c>
      <c r="K15" s="4">
        <v>404</v>
      </c>
      <c r="M15" s="4">
        <v>37</v>
      </c>
      <c r="N15" s="4" t="s">
        <v>24</v>
      </c>
      <c r="O15" s="4">
        <v>2.61</v>
      </c>
      <c r="P15" s="4">
        <v>404</v>
      </c>
    </row>
    <row r="16" spans="1:17" x14ac:dyDescent="0.25">
      <c r="A16" s="9">
        <v>45220</v>
      </c>
      <c r="B16" s="4" t="s">
        <v>887</v>
      </c>
      <c r="C16" s="4">
        <v>2.4300000000000002</v>
      </c>
      <c r="D16" s="4">
        <v>2.97</v>
      </c>
      <c r="E16" s="4">
        <v>3.58</v>
      </c>
      <c r="F16" s="4">
        <v>2.83</v>
      </c>
      <c r="G16" s="4">
        <v>2.5099999999999998</v>
      </c>
      <c r="H16" s="4">
        <v>1.57</v>
      </c>
      <c r="I16" s="4">
        <v>2.17</v>
      </c>
      <c r="J16" s="4" t="s">
        <v>18</v>
      </c>
      <c r="K16" s="4">
        <v>1.83</v>
      </c>
      <c r="M16" s="4">
        <v>30</v>
      </c>
      <c r="N16" s="4" t="s">
        <v>225</v>
      </c>
      <c r="O16" s="4">
        <v>1.84</v>
      </c>
      <c r="P16" s="4">
        <v>1.6</v>
      </c>
    </row>
    <row r="17" spans="1:17" x14ac:dyDescent="0.25">
      <c r="A17" s="9">
        <v>45220</v>
      </c>
      <c r="B17" s="4" t="s">
        <v>888</v>
      </c>
      <c r="C17" s="4">
        <v>2.9</v>
      </c>
      <c r="D17" s="4">
        <v>3.32</v>
      </c>
      <c r="E17" s="4">
        <v>2.62</v>
      </c>
      <c r="F17" s="4">
        <v>3.3</v>
      </c>
      <c r="G17" s="4">
        <v>2.14</v>
      </c>
      <c r="H17" s="4">
        <v>1.76</v>
      </c>
      <c r="I17" s="4">
        <v>1.8560000000000001</v>
      </c>
      <c r="J17" s="4" t="s">
        <v>18</v>
      </c>
      <c r="K17" s="4">
        <v>1.58</v>
      </c>
      <c r="M17" s="4">
        <v>41</v>
      </c>
      <c r="N17" s="4" t="s">
        <v>136</v>
      </c>
      <c r="O17" s="4">
        <v>2.5</v>
      </c>
      <c r="P17" s="4">
        <v>1.43</v>
      </c>
      <c r="Q17" t="s">
        <v>80</v>
      </c>
    </row>
    <row r="18" spans="1:17" x14ac:dyDescent="0.25">
      <c r="A18" s="9">
        <v>45220</v>
      </c>
      <c r="B18" s="4" t="s">
        <v>889</v>
      </c>
      <c r="C18" s="4">
        <v>2.81</v>
      </c>
      <c r="D18" s="4">
        <v>3.48</v>
      </c>
      <c r="E18" s="4">
        <v>2.57</v>
      </c>
      <c r="F18" s="4">
        <v>3.77</v>
      </c>
      <c r="G18" s="4">
        <v>1.92</v>
      </c>
      <c r="H18" s="4">
        <v>1.95</v>
      </c>
      <c r="I18" s="4">
        <v>1.68</v>
      </c>
      <c r="J18" s="4" t="s">
        <v>18</v>
      </c>
      <c r="K18" s="4">
        <v>1.44</v>
      </c>
      <c r="M18" s="4">
        <v>32</v>
      </c>
      <c r="N18" s="4" t="s">
        <v>143</v>
      </c>
      <c r="O18" s="4">
        <v>2.33</v>
      </c>
      <c r="P18" s="4">
        <v>404</v>
      </c>
      <c r="Q18" t="s">
        <v>462</v>
      </c>
    </row>
    <row r="19" spans="1:17" x14ac:dyDescent="0.25">
      <c r="A19" s="9">
        <v>45220</v>
      </c>
      <c r="B19" s="4" t="s">
        <v>890</v>
      </c>
      <c r="C19" s="4">
        <v>1.59</v>
      </c>
      <c r="D19" s="4">
        <v>3.97</v>
      </c>
      <c r="E19" s="4">
        <v>6.62</v>
      </c>
      <c r="F19" s="4">
        <v>3.35</v>
      </c>
      <c r="G19" s="4">
        <v>2.06</v>
      </c>
      <c r="H19" s="4">
        <v>1.84</v>
      </c>
      <c r="I19" s="4">
        <v>1.8</v>
      </c>
      <c r="J19" s="4" t="s">
        <v>18</v>
      </c>
      <c r="K19" s="4">
        <v>1.55</v>
      </c>
      <c r="M19" s="4">
        <v>54</v>
      </c>
      <c r="N19" s="4" t="s">
        <v>225</v>
      </c>
      <c r="O19" s="4">
        <v>2.38</v>
      </c>
      <c r="P19" s="4">
        <v>1.45</v>
      </c>
      <c r="Q19" t="s">
        <v>79</v>
      </c>
    </row>
    <row r="20" spans="1:17" x14ac:dyDescent="0.25">
      <c r="A20" s="9">
        <v>45220</v>
      </c>
      <c r="B20" s="4" t="s">
        <v>891</v>
      </c>
      <c r="C20" s="4">
        <v>2.2999999999999998</v>
      </c>
      <c r="D20" s="4">
        <v>2.91</v>
      </c>
      <c r="E20" s="4">
        <v>4.0199999999999996</v>
      </c>
      <c r="F20" s="4">
        <v>2.6</v>
      </c>
      <c r="G20" s="4">
        <v>2.72</v>
      </c>
      <c r="H20" s="4">
        <v>1.5</v>
      </c>
      <c r="I20" s="4">
        <v>2.35</v>
      </c>
      <c r="J20" s="4" t="s">
        <v>18</v>
      </c>
      <c r="K20" s="4">
        <v>1.99</v>
      </c>
      <c r="M20" s="4">
        <v>59</v>
      </c>
      <c r="N20" s="4" t="s">
        <v>225</v>
      </c>
      <c r="O20" s="4">
        <v>2.46</v>
      </c>
      <c r="P20" s="4">
        <v>1.7</v>
      </c>
      <c r="Q20" t="s">
        <v>76</v>
      </c>
    </row>
    <row r="21" spans="1:17" x14ac:dyDescent="0.25">
      <c r="A21" s="9">
        <v>45223</v>
      </c>
      <c r="B21" s="4" t="s">
        <v>893</v>
      </c>
      <c r="C21" s="4">
        <v>2.46</v>
      </c>
      <c r="D21" s="4">
        <v>3.3</v>
      </c>
      <c r="E21" s="4">
        <v>3.09</v>
      </c>
      <c r="F21" s="4">
        <v>3.17</v>
      </c>
      <c r="G21" s="4">
        <v>2.19</v>
      </c>
      <c r="H21" s="4">
        <v>1.72</v>
      </c>
      <c r="I21" s="4">
        <v>1.91</v>
      </c>
      <c r="J21" s="4" t="s">
        <v>18</v>
      </c>
      <c r="K21" s="4">
        <v>1.62</v>
      </c>
      <c r="M21" s="4">
        <v>25</v>
      </c>
      <c r="N21" s="4" t="s">
        <v>143</v>
      </c>
      <c r="O21" s="4">
        <v>1.86</v>
      </c>
      <c r="P21" s="4">
        <v>1.45</v>
      </c>
    </row>
    <row r="22" spans="1:17" x14ac:dyDescent="0.25">
      <c r="A22" s="9">
        <v>45227</v>
      </c>
      <c r="B22" s="4" t="s">
        <v>894</v>
      </c>
      <c r="C22" s="4">
        <v>2.7</v>
      </c>
      <c r="D22" s="4">
        <v>3.03</v>
      </c>
      <c r="E22" s="4">
        <v>3.06</v>
      </c>
      <c r="F22" s="4">
        <v>2.96</v>
      </c>
      <c r="G22" s="4">
        <v>2.4</v>
      </c>
      <c r="H22" s="4">
        <v>1.63</v>
      </c>
      <c r="I22" s="4">
        <v>2.08</v>
      </c>
      <c r="J22" s="4" t="s">
        <v>18</v>
      </c>
      <c r="K22" s="4">
        <v>1.74</v>
      </c>
      <c r="M22" s="4">
        <v>51</v>
      </c>
      <c r="N22" s="4" t="s">
        <v>225</v>
      </c>
      <c r="O22" s="4">
        <v>2.1</v>
      </c>
      <c r="P22" s="4">
        <v>1.55</v>
      </c>
    </row>
    <row r="23" spans="1:17" x14ac:dyDescent="0.25">
      <c r="A23" s="9">
        <v>45227</v>
      </c>
      <c r="B23" s="4" t="s">
        <v>895</v>
      </c>
      <c r="C23" s="4">
        <v>2.59</v>
      </c>
      <c r="D23" s="4">
        <v>3.51</v>
      </c>
      <c r="E23" s="4">
        <v>2.76</v>
      </c>
      <c r="F23" s="4">
        <v>4.41</v>
      </c>
      <c r="G23" s="4">
        <v>1.74</v>
      </c>
      <c r="H23" s="4">
        <v>2.16</v>
      </c>
      <c r="I23" s="4">
        <v>1.53</v>
      </c>
      <c r="J23" s="4" t="s">
        <v>18</v>
      </c>
      <c r="K23" s="4">
        <v>404</v>
      </c>
      <c r="M23" s="4">
        <v>12</v>
      </c>
      <c r="N23" s="4" t="s">
        <v>24</v>
      </c>
      <c r="O23" s="4">
        <v>2.61</v>
      </c>
      <c r="P23" s="4">
        <v>404</v>
      </c>
    </row>
    <row r="24" spans="1:17" x14ac:dyDescent="0.25">
      <c r="A24" s="9">
        <v>45227</v>
      </c>
      <c r="B24" s="4" t="s">
        <v>896</v>
      </c>
      <c r="C24" s="4">
        <v>2.12</v>
      </c>
      <c r="D24" s="4">
        <v>3.57</v>
      </c>
      <c r="E24" s="4">
        <v>3.55</v>
      </c>
      <c r="F24" s="4">
        <v>3.47</v>
      </c>
      <c r="G24" s="4">
        <v>1.98</v>
      </c>
      <c r="H24" s="4">
        <v>1.89</v>
      </c>
      <c r="I24" s="4">
        <v>1.74</v>
      </c>
      <c r="J24" s="4" t="s">
        <v>18</v>
      </c>
      <c r="K24" s="4">
        <v>1.5</v>
      </c>
      <c r="M24" s="4">
        <v>30</v>
      </c>
      <c r="N24" s="4" t="s">
        <v>24</v>
      </c>
      <c r="O24" s="4">
        <v>2.77</v>
      </c>
      <c r="P24" s="4">
        <v>404</v>
      </c>
    </row>
    <row r="25" spans="1:17" x14ac:dyDescent="0.25">
      <c r="A25" s="9">
        <v>45227</v>
      </c>
      <c r="B25" s="4" t="s">
        <v>897</v>
      </c>
      <c r="C25" s="4">
        <v>1.62</v>
      </c>
      <c r="D25" s="4">
        <v>4.24</v>
      </c>
      <c r="E25" s="4">
        <v>5.47</v>
      </c>
      <c r="F25" s="4">
        <v>404</v>
      </c>
      <c r="G25" s="4">
        <v>1.79</v>
      </c>
      <c r="H25" s="4">
        <v>2.09</v>
      </c>
      <c r="I25" s="4">
        <v>1.59</v>
      </c>
      <c r="J25" s="4" t="s">
        <v>18</v>
      </c>
      <c r="K25" s="4">
        <v>1.38</v>
      </c>
      <c r="M25" s="4">
        <v>47</v>
      </c>
      <c r="N25" s="4" t="s">
        <v>290</v>
      </c>
      <c r="O25" s="4">
        <v>2.25</v>
      </c>
      <c r="P25" s="4">
        <v>404</v>
      </c>
    </row>
    <row r="26" spans="1:17" x14ac:dyDescent="0.25">
      <c r="A26" s="9">
        <v>45227</v>
      </c>
      <c r="B26" s="4" t="s">
        <v>898</v>
      </c>
      <c r="C26" s="4">
        <v>1.47</v>
      </c>
      <c r="D26" s="4">
        <v>4.79</v>
      </c>
      <c r="E26" s="4">
        <v>6.82</v>
      </c>
      <c r="F26" s="4">
        <v>4.62</v>
      </c>
      <c r="G26" s="4">
        <v>1.64</v>
      </c>
      <c r="H26" s="4">
        <v>2.34</v>
      </c>
      <c r="I26" s="4">
        <v>1.49</v>
      </c>
      <c r="J26" s="4" t="s">
        <v>18</v>
      </c>
      <c r="K26" s="4">
        <v>404</v>
      </c>
      <c r="M26" s="4">
        <v>10</v>
      </c>
      <c r="N26" s="4" t="s">
        <v>24</v>
      </c>
      <c r="O26" s="4">
        <v>2.5299999999999998</v>
      </c>
      <c r="P26" s="4">
        <v>404</v>
      </c>
    </row>
    <row r="27" spans="1:17" x14ac:dyDescent="0.25">
      <c r="A27" s="9">
        <v>45227</v>
      </c>
      <c r="B27" s="4" t="s">
        <v>899</v>
      </c>
      <c r="C27" s="4">
        <v>1.97</v>
      </c>
      <c r="D27" s="4">
        <v>3.5</v>
      </c>
      <c r="E27" s="4">
        <v>4.22</v>
      </c>
      <c r="F27" s="4">
        <v>3.56</v>
      </c>
      <c r="G27" s="4">
        <v>2.02</v>
      </c>
      <c r="H27" s="4">
        <v>1.87</v>
      </c>
      <c r="I27" s="4">
        <v>1.76</v>
      </c>
      <c r="J27" s="4" t="s">
        <v>18</v>
      </c>
      <c r="K27" s="4">
        <v>1.51</v>
      </c>
      <c r="M27" s="4">
        <v>60</v>
      </c>
      <c r="N27" s="4" t="s">
        <v>225</v>
      </c>
      <c r="O27" s="4">
        <v>1.4</v>
      </c>
      <c r="P27" s="4">
        <v>1.44</v>
      </c>
    </row>
    <row r="28" spans="1:17" x14ac:dyDescent="0.25">
      <c r="A28" s="9">
        <v>45227</v>
      </c>
      <c r="B28" s="4" t="s">
        <v>900</v>
      </c>
      <c r="C28" s="4">
        <v>2.73</v>
      </c>
      <c r="D28" s="4">
        <v>3.26</v>
      </c>
      <c r="E28" s="4">
        <v>2.78</v>
      </c>
      <c r="F28" s="4">
        <v>3.36</v>
      </c>
      <c r="G28" s="4">
        <v>2.11</v>
      </c>
      <c r="H28" s="4">
        <v>1.78</v>
      </c>
      <c r="I28" s="4">
        <v>1.84</v>
      </c>
      <c r="J28" s="4" t="s">
        <v>18</v>
      </c>
      <c r="K28" s="4">
        <v>1.56</v>
      </c>
      <c r="M28" s="4">
        <v>72</v>
      </c>
      <c r="N28" s="4" t="s">
        <v>143</v>
      </c>
      <c r="O28" s="4">
        <v>2.4300000000000002</v>
      </c>
      <c r="P28" s="4">
        <v>1.43</v>
      </c>
    </row>
    <row r="29" spans="1:17" x14ac:dyDescent="0.25">
      <c r="A29" s="9">
        <v>45227</v>
      </c>
      <c r="B29" s="4" t="s">
        <v>901</v>
      </c>
      <c r="C29" s="4">
        <v>2.8</v>
      </c>
      <c r="D29" s="4">
        <v>3.12</v>
      </c>
      <c r="E29" s="4">
        <v>2.86</v>
      </c>
      <c r="F29" s="4">
        <v>3.08</v>
      </c>
      <c r="G29" s="4">
        <v>2.36</v>
      </c>
      <c r="H29" s="4">
        <v>1.64</v>
      </c>
      <c r="I29" s="4">
        <v>2.04</v>
      </c>
      <c r="J29" s="4" t="s">
        <v>18</v>
      </c>
      <c r="K29" s="4">
        <v>1.7</v>
      </c>
      <c r="M29" s="4">
        <v>45</v>
      </c>
      <c r="N29" s="4" t="s">
        <v>225</v>
      </c>
      <c r="O29" s="4">
        <v>2.38</v>
      </c>
      <c r="P29" s="4">
        <v>1.52</v>
      </c>
    </row>
    <row r="30" spans="1:17" x14ac:dyDescent="0.25">
      <c r="A30" s="9">
        <v>45227</v>
      </c>
      <c r="B30" s="4" t="s">
        <v>902</v>
      </c>
      <c r="C30" s="4">
        <v>2.13</v>
      </c>
      <c r="D30" s="4">
        <v>3.34</v>
      </c>
      <c r="E30" s="4">
        <v>3.86</v>
      </c>
      <c r="F30" s="4">
        <v>3.04</v>
      </c>
      <c r="G30" s="4">
        <v>2.29</v>
      </c>
      <c r="H30" s="4">
        <v>1.68</v>
      </c>
      <c r="I30" s="4">
        <v>2</v>
      </c>
      <c r="J30" s="4" t="s">
        <v>18</v>
      </c>
      <c r="K30" s="4">
        <v>1.69</v>
      </c>
      <c r="M30" s="4">
        <v>43</v>
      </c>
      <c r="N30" s="4" t="s">
        <v>138</v>
      </c>
      <c r="O30" s="4">
        <v>2.13</v>
      </c>
      <c r="P30" s="4">
        <v>1.52</v>
      </c>
    </row>
  </sheetData>
  <conditionalFormatting sqref="K1">
    <cfRule type="cellIs" dxfId="0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opLeftCell="A18" workbookViewId="0">
      <selection activeCell="B20" sqref="B20"/>
    </sheetView>
  </sheetViews>
  <sheetFormatPr defaultRowHeight="15" x14ac:dyDescent="0.25"/>
  <cols>
    <col min="1" max="1" width="10.7109375" bestFit="1" customWidth="1"/>
    <col min="2" max="2" width="31.140625" bestFit="1" customWidth="1"/>
    <col min="4" max="4" width="27.28515625" customWidth="1"/>
    <col min="5" max="5" width="21.7109375" style="46" bestFit="1" customWidth="1"/>
    <col min="6" max="6" width="10.28515625" bestFit="1" customWidth="1"/>
    <col min="7" max="7" width="11" bestFit="1" customWidth="1"/>
    <col min="8" max="8" width="7.140625" style="49" customWidth="1"/>
    <col min="10" max="10" width="15.42578125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11"/>
    </row>
    <row r="2" spans="1:11" x14ac:dyDescent="0.25">
      <c r="A2" s="5">
        <v>44927</v>
      </c>
      <c r="B2" s="4" t="s">
        <v>140</v>
      </c>
      <c r="C2" s="12">
        <v>1.44</v>
      </c>
      <c r="D2" s="4" t="s">
        <v>18</v>
      </c>
      <c r="E2" s="35" t="s">
        <v>466</v>
      </c>
      <c r="F2" s="14">
        <f>C2*D$41</f>
        <v>777.6</v>
      </c>
      <c r="G2" s="14">
        <f t="shared" ref="G2:G9" si="0">F2-D$41</f>
        <v>237.60000000000002</v>
      </c>
      <c r="H2" s="33"/>
      <c r="I2" s="36" t="s">
        <v>321</v>
      </c>
      <c r="J2" s="4" t="s">
        <v>141</v>
      </c>
    </row>
    <row r="3" spans="1:11" x14ac:dyDescent="0.25">
      <c r="A3" s="5">
        <v>44928</v>
      </c>
      <c r="B3" s="4" t="s">
        <v>151</v>
      </c>
      <c r="C3" s="8">
        <v>1.49</v>
      </c>
      <c r="D3" s="4" t="s">
        <v>18</v>
      </c>
      <c r="E3" s="13" t="s">
        <v>467</v>
      </c>
      <c r="F3" s="14">
        <v>0</v>
      </c>
      <c r="G3" s="14">
        <f t="shared" si="0"/>
        <v>-540</v>
      </c>
      <c r="H3" s="33"/>
      <c r="I3" s="4" t="s">
        <v>79</v>
      </c>
      <c r="J3" s="4" t="s">
        <v>138</v>
      </c>
    </row>
    <row r="4" spans="1:11" x14ac:dyDescent="0.25">
      <c r="A4" s="5">
        <v>44932</v>
      </c>
      <c r="B4" s="4" t="s">
        <v>154</v>
      </c>
      <c r="C4" s="8">
        <v>2</v>
      </c>
      <c r="D4" s="4" t="s">
        <v>18</v>
      </c>
      <c r="E4" s="17" t="s">
        <v>85</v>
      </c>
      <c r="F4" s="14">
        <f>C4*D$41</f>
        <v>1080</v>
      </c>
      <c r="G4" s="14">
        <f t="shared" si="0"/>
        <v>540</v>
      </c>
      <c r="H4" s="33"/>
      <c r="I4" s="36" t="s">
        <v>79</v>
      </c>
      <c r="J4" s="4" t="s">
        <v>155</v>
      </c>
    </row>
    <row r="5" spans="1:11" x14ac:dyDescent="0.25">
      <c r="A5" s="5">
        <v>44933</v>
      </c>
      <c r="B5" s="4" t="s">
        <v>156</v>
      </c>
      <c r="C5" s="38">
        <v>1.88</v>
      </c>
      <c r="D5" s="4" t="s">
        <v>18</v>
      </c>
      <c r="E5" s="13" t="s">
        <v>468</v>
      </c>
      <c r="F5" s="14">
        <v>0</v>
      </c>
      <c r="G5" s="14">
        <f t="shared" si="0"/>
        <v>-540</v>
      </c>
      <c r="H5" s="33"/>
      <c r="I5" s="36" t="s">
        <v>80</v>
      </c>
      <c r="J5" s="4" t="s">
        <v>141</v>
      </c>
    </row>
    <row r="6" spans="1:11" x14ac:dyDescent="0.25">
      <c r="A6" s="5">
        <v>44934</v>
      </c>
      <c r="B6" s="4" t="s">
        <v>176</v>
      </c>
      <c r="C6" s="8">
        <v>2</v>
      </c>
      <c r="D6" s="4" t="s">
        <v>18</v>
      </c>
      <c r="E6" s="13" t="s">
        <v>85</v>
      </c>
      <c r="F6" s="14">
        <v>0</v>
      </c>
      <c r="G6" s="14">
        <f t="shared" si="0"/>
        <v>-540</v>
      </c>
      <c r="H6" s="33"/>
      <c r="I6" s="36" t="s">
        <v>76</v>
      </c>
      <c r="J6" s="4" t="s">
        <v>155</v>
      </c>
    </row>
    <row r="7" spans="1:11" x14ac:dyDescent="0.25">
      <c r="A7" s="5">
        <v>44940</v>
      </c>
      <c r="B7" s="4" t="s">
        <v>195</v>
      </c>
      <c r="C7" s="8">
        <v>1.4</v>
      </c>
      <c r="D7" s="4" t="s">
        <v>18</v>
      </c>
      <c r="E7" s="35" t="s">
        <v>466</v>
      </c>
      <c r="F7" s="14">
        <f>C7*D$41</f>
        <v>756</v>
      </c>
      <c r="G7" s="14">
        <f t="shared" si="0"/>
        <v>216</v>
      </c>
      <c r="H7" s="33"/>
      <c r="I7" s="36" t="s">
        <v>70</v>
      </c>
      <c r="J7" s="4" t="s">
        <v>143</v>
      </c>
    </row>
    <row r="8" spans="1:11" x14ac:dyDescent="0.25">
      <c r="A8" s="5">
        <v>44940</v>
      </c>
      <c r="B8" s="4" t="s">
        <v>197</v>
      </c>
      <c r="C8" s="38">
        <v>1.75</v>
      </c>
      <c r="D8" s="4" t="s">
        <v>18</v>
      </c>
      <c r="E8" s="13" t="s">
        <v>468</v>
      </c>
      <c r="F8" s="14">
        <v>0</v>
      </c>
      <c r="G8" s="14">
        <f t="shared" si="0"/>
        <v>-540</v>
      </c>
      <c r="H8" s="33"/>
      <c r="I8" s="36" t="s">
        <v>72</v>
      </c>
      <c r="J8" s="4" t="s">
        <v>141</v>
      </c>
    </row>
    <row r="9" spans="1:11" x14ac:dyDescent="0.25">
      <c r="A9" s="5">
        <v>44940</v>
      </c>
      <c r="B9" s="4" t="s">
        <v>198</v>
      </c>
      <c r="C9" s="8">
        <v>1.95</v>
      </c>
      <c r="D9" s="4" t="s">
        <v>18</v>
      </c>
      <c r="E9" s="13" t="s">
        <v>468</v>
      </c>
      <c r="F9" s="14"/>
      <c r="G9" s="14">
        <f t="shared" si="0"/>
        <v>-540</v>
      </c>
      <c r="H9" s="33"/>
      <c r="I9" s="36" t="s">
        <v>72</v>
      </c>
      <c r="J9" s="4" t="s">
        <v>149</v>
      </c>
    </row>
    <row r="10" spans="1:11" x14ac:dyDescent="0.25">
      <c r="A10" s="5">
        <v>44940</v>
      </c>
      <c r="B10" s="4" t="s">
        <v>205</v>
      </c>
      <c r="C10" s="8">
        <v>1.52</v>
      </c>
      <c r="D10" s="4" t="s">
        <v>18</v>
      </c>
      <c r="E10" s="37" t="s">
        <v>467</v>
      </c>
      <c r="F10" s="14">
        <f>C10*D$41</f>
        <v>820.8</v>
      </c>
      <c r="G10" s="14">
        <v>0</v>
      </c>
      <c r="H10" s="33"/>
      <c r="I10" s="4" t="s">
        <v>73</v>
      </c>
      <c r="J10" s="4" t="s">
        <v>138</v>
      </c>
    </row>
    <row r="11" spans="1:11" x14ac:dyDescent="0.25">
      <c r="A11" s="5">
        <v>44940</v>
      </c>
      <c r="B11" s="4" t="s">
        <v>206</v>
      </c>
      <c r="C11" s="8">
        <v>1.4</v>
      </c>
      <c r="D11" s="4" t="s">
        <v>18</v>
      </c>
      <c r="E11" s="13" t="s">
        <v>466</v>
      </c>
      <c r="F11" s="14">
        <v>0</v>
      </c>
      <c r="G11" s="14">
        <f>F11-D$41</f>
        <v>-540</v>
      </c>
      <c r="H11" s="33"/>
      <c r="I11" s="4" t="s">
        <v>79</v>
      </c>
      <c r="J11" s="4" t="s">
        <v>143</v>
      </c>
    </row>
    <row r="12" spans="1:11" x14ac:dyDescent="0.25">
      <c r="A12" s="5">
        <v>44947</v>
      </c>
      <c r="B12" s="4" t="s">
        <v>232</v>
      </c>
      <c r="C12" s="38">
        <v>1.88</v>
      </c>
      <c r="D12" s="4" t="s">
        <v>18</v>
      </c>
      <c r="E12" s="17" t="s">
        <v>468</v>
      </c>
      <c r="F12" s="14">
        <f t="shared" ref="F12:F19" si="1">C12*D$41</f>
        <v>1015.1999999999999</v>
      </c>
      <c r="G12" s="14">
        <f>F12-D$41</f>
        <v>475.19999999999993</v>
      </c>
      <c r="H12" s="33"/>
      <c r="I12" s="36" t="s">
        <v>81</v>
      </c>
      <c r="J12" s="4" t="s">
        <v>138</v>
      </c>
    </row>
    <row r="13" spans="1:11" x14ac:dyDescent="0.25">
      <c r="A13" s="5">
        <v>44947</v>
      </c>
      <c r="B13" s="4" t="s">
        <v>233</v>
      </c>
      <c r="C13" s="8">
        <v>2</v>
      </c>
      <c r="D13" s="4" t="s">
        <v>18</v>
      </c>
      <c r="E13" s="17" t="s">
        <v>85</v>
      </c>
      <c r="F13" s="14">
        <f t="shared" si="1"/>
        <v>1080</v>
      </c>
      <c r="G13" s="14">
        <f>F13-D$41</f>
        <v>540</v>
      </c>
      <c r="H13" s="33"/>
      <c r="I13" s="36" t="s">
        <v>71</v>
      </c>
      <c r="J13" s="4" t="s">
        <v>234</v>
      </c>
    </row>
    <row r="14" spans="1:11" x14ac:dyDescent="0.25">
      <c r="A14" s="5">
        <v>44947</v>
      </c>
      <c r="B14" s="4" t="s">
        <v>237</v>
      </c>
      <c r="C14" s="8">
        <v>1.48</v>
      </c>
      <c r="D14" s="4" t="s">
        <v>18</v>
      </c>
      <c r="E14" s="37" t="s">
        <v>467</v>
      </c>
      <c r="F14" s="14">
        <f t="shared" si="1"/>
        <v>799.2</v>
      </c>
      <c r="G14" s="14">
        <v>0</v>
      </c>
      <c r="H14" s="33"/>
      <c r="I14" s="36" t="s">
        <v>73</v>
      </c>
      <c r="J14" s="4" t="s">
        <v>193</v>
      </c>
    </row>
    <row r="15" spans="1:11" x14ac:dyDescent="0.25">
      <c r="A15" s="5">
        <v>44947</v>
      </c>
      <c r="B15" s="4" t="s">
        <v>238</v>
      </c>
      <c r="C15" s="8">
        <v>1.4</v>
      </c>
      <c r="D15" s="4" t="s">
        <v>18</v>
      </c>
      <c r="E15" s="17" t="s">
        <v>466</v>
      </c>
      <c r="F15" s="14">
        <f t="shared" si="1"/>
        <v>756</v>
      </c>
      <c r="G15" s="14">
        <f>F15-D$41</f>
        <v>216</v>
      </c>
      <c r="H15" s="33"/>
      <c r="I15" s="36" t="s">
        <v>76</v>
      </c>
      <c r="J15" s="4" t="s">
        <v>141</v>
      </c>
    </row>
    <row r="16" spans="1:11" x14ac:dyDescent="0.25">
      <c r="A16" s="5">
        <v>44950</v>
      </c>
      <c r="B16" s="4" t="s">
        <v>258</v>
      </c>
      <c r="C16" s="8">
        <v>2.04</v>
      </c>
      <c r="D16" s="4" t="s">
        <v>18</v>
      </c>
      <c r="E16" s="17" t="s">
        <v>468</v>
      </c>
      <c r="F16" s="14">
        <f t="shared" si="1"/>
        <v>1101.5999999999999</v>
      </c>
      <c r="G16" s="14">
        <f>F16-D$41</f>
        <v>561.59999999999991</v>
      </c>
      <c r="H16" s="33"/>
      <c r="I16" s="4" t="s">
        <v>121</v>
      </c>
      <c r="J16" s="4" t="s">
        <v>136</v>
      </c>
    </row>
    <row r="17" spans="1:12" x14ac:dyDescent="0.25">
      <c r="A17" s="5">
        <v>44950</v>
      </c>
      <c r="B17" s="4" t="s">
        <v>259</v>
      </c>
      <c r="C17" s="8">
        <v>1.99</v>
      </c>
      <c r="D17" s="4" t="s">
        <v>18</v>
      </c>
      <c r="E17" s="17" t="s">
        <v>468</v>
      </c>
      <c r="F17" s="14">
        <f t="shared" si="1"/>
        <v>1074.5999999999999</v>
      </c>
      <c r="G17" s="14">
        <f>F17-D$41</f>
        <v>534.59999999999991</v>
      </c>
      <c r="H17" s="33"/>
      <c r="I17" s="4" t="s">
        <v>329</v>
      </c>
      <c r="J17" s="4" t="s">
        <v>260</v>
      </c>
    </row>
    <row r="18" spans="1:12" x14ac:dyDescent="0.25">
      <c r="A18" s="5">
        <v>44954</v>
      </c>
      <c r="B18" s="4" t="s">
        <v>269</v>
      </c>
      <c r="C18" s="8">
        <v>1.4</v>
      </c>
      <c r="D18" s="4" t="s">
        <v>18</v>
      </c>
      <c r="E18" s="35" t="s">
        <v>466</v>
      </c>
      <c r="F18" s="14">
        <f t="shared" si="1"/>
        <v>756</v>
      </c>
      <c r="G18" s="14">
        <f>(F18-D$41)/2</f>
        <v>108</v>
      </c>
      <c r="H18" s="33"/>
      <c r="I18" s="36" t="s">
        <v>72</v>
      </c>
      <c r="J18" s="4" t="s">
        <v>143</v>
      </c>
    </row>
    <row r="19" spans="1:12" x14ac:dyDescent="0.25">
      <c r="A19" s="5">
        <v>44954</v>
      </c>
      <c r="B19" s="4" t="s">
        <v>272</v>
      </c>
      <c r="C19" s="8">
        <v>1.95</v>
      </c>
      <c r="D19" s="4" t="s">
        <v>18</v>
      </c>
      <c r="E19" s="17" t="s">
        <v>85</v>
      </c>
      <c r="F19" s="14">
        <f t="shared" si="1"/>
        <v>1053</v>
      </c>
      <c r="G19" s="14">
        <f t="shared" ref="G19:G25" si="2">F19-D$41</f>
        <v>513</v>
      </c>
      <c r="H19" s="33"/>
      <c r="I19" s="36" t="s">
        <v>79</v>
      </c>
      <c r="J19" s="4" t="s">
        <v>155</v>
      </c>
    </row>
    <row r="20" spans="1:12" x14ac:dyDescent="0.25">
      <c r="A20" s="5">
        <v>44954</v>
      </c>
      <c r="B20" s="4" t="s">
        <v>289</v>
      </c>
      <c r="C20" s="8">
        <v>1.83</v>
      </c>
      <c r="D20" s="4" t="s">
        <v>18</v>
      </c>
      <c r="E20" s="13" t="s">
        <v>468</v>
      </c>
      <c r="F20" s="14">
        <v>0</v>
      </c>
      <c r="G20" s="14">
        <f t="shared" si="2"/>
        <v>-540</v>
      </c>
      <c r="H20" s="33"/>
      <c r="I20" s="36" t="s">
        <v>72</v>
      </c>
      <c r="J20" s="4" t="s">
        <v>290</v>
      </c>
    </row>
    <row r="21" spans="1:12" x14ac:dyDescent="0.25">
      <c r="A21" s="5">
        <v>44956</v>
      </c>
      <c r="B21" s="4" t="s">
        <v>311</v>
      </c>
      <c r="C21" s="8">
        <v>1.5</v>
      </c>
      <c r="D21" s="4" t="s">
        <v>18</v>
      </c>
      <c r="E21" s="13" t="s">
        <v>467</v>
      </c>
      <c r="F21" s="14">
        <v>0</v>
      </c>
      <c r="G21" s="14">
        <f t="shared" si="2"/>
        <v>-540</v>
      </c>
      <c r="H21" s="33"/>
      <c r="I21" s="36" t="s">
        <v>79</v>
      </c>
      <c r="J21" s="4" t="s">
        <v>155</v>
      </c>
    </row>
    <row r="22" spans="1:12" x14ac:dyDescent="0.25">
      <c r="A22" s="5">
        <v>44928</v>
      </c>
      <c r="B22" s="4" t="s">
        <v>145</v>
      </c>
      <c r="C22" s="59">
        <v>2.35</v>
      </c>
      <c r="D22" s="4" t="s">
        <v>18</v>
      </c>
      <c r="E22" s="17" t="s">
        <v>468</v>
      </c>
      <c r="F22" s="14">
        <f>C22*D$41</f>
        <v>1269</v>
      </c>
      <c r="G22" s="14">
        <f t="shared" si="2"/>
        <v>729</v>
      </c>
      <c r="H22" s="33"/>
      <c r="I22" s="36" t="s">
        <v>321</v>
      </c>
      <c r="J22" s="4" t="s">
        <v>146</v>
      </c>
      <c r="K22" t="s">
        <v>779</v>
      </c>
      <c r="L22">
        <v>2.89</v>
      </c>
    </row>
    <row r="23" spans="1:12" x14ac:dyDescent="0.25">
      <c r="A23" s="5">
        <v>44928</v>
      </c>
      <c r="B23" s="4" t="s">
        <v>153</v>
      </c>
      <c r="C23" s="59">
        <v>2.2200000000000002</v>
      </c>
      <c r="D23" s="4" t="s">
        <v>18</v>
      </c>
      <c r="E23" s="17" t="s">
        <v>468</v>
      </c>
      <c r="F23" s="14">
        <f>C23*D$41</f>
        <v>1198.8000000000002</v>
      </c>
      <c r="G23" s="14">
        <f t="shared" si="2"/>
        <v>658.80000000000018</v>
      </c>
      <c r="H23" s="33"/>
      <c r="I23" s="36" t="s">
        <v>70</v>
      </c>
      <c r="J23" s="4" t="s">
        <v>138</v>
      </c>
      <c r="K23" t="s">
        <v>779</v>
      </c>
      <c r="L23">
        <v>3.11</v>
      </c>
    </row>
    <row r="24" spans="1:12" x14ac:dyDescent="0.25">
      <c r="A24" s="5">
        <v>44953</v>
      </c>
      <c r="B24" s="4" t="s">
        <v>265</v>
      </c>
      <c r="C24" s="59">
        <v>2.1800000000000002</v>
      </c>
      <c r="D24" s="4" t="s">
        <v>18</v>
      </c>
      <c r="E24" s="17" t="s">
        <v>468</v>
      </c>
      <c r="F24" s="14">
        <f>C24*D$41</f>
        <v>1177.2</v>
      </c>
      <c r="G24" s="14">
        <f t="shared" si="2"/>
        <v>637.20000000000005</v>
      </c>
      <c r="H24" s="33"/>
      <c r="I24" s="36" t="s">
        <v>121</v>
      </c>
      <c r="J24" s="4" t="s">
        <v>234</v>
      </c>
      <c r="K24" t="s">
        <v>779</v>
      </c>
      <c r="L24">
        <v>3.21</v>
      </c>
    </row>
    <row r="25" spans="1:12" x14ac:dyDescent="0.25">
      <c r="A25" s="5">
        <v>44954</v>
      </c>
      <c r="B25" s="4" t="s">
        <v>284</v>
      </c>
      <c r="C25" s="59">
        <v>2.13</v>
      </c>
      <c r="D25" s="4" t="s">
        <v>18</v>
      </c>
      <c r="E25" s="17" t="s">
        <v>468</v>
      </c>
      <c r="F25" s="14">
        <f>C25*D$41</f>
        <v>1150.2</v>
      </c>
      <c r="G25" s="14">
        <f t="shared" si="2"/>
        <v>610.20000000000005</v>
      </c>
      <c r="H25" s="33"/>
      <c r="I25" s="36" t="s">
        <v>75</v>
      </c>
      <c r="J25" s="4" t="s">
        <v>155</v>
      </c>
      <c r="K25" t="s">
        <v>779</v>
      </c>
      <c r="L25">
        <v>3.25</v>
      </c>
    </row>
    <row r="26" spans="1:12" x14ac:dyDescent="0.25">
      <c r="A26" s="9"/>
      <c r="B26" s="4"/>
      <c r="C26" s="8"/>
      <c r="D26" s="4"/>
      <c r="E26" s="35"/>
      <c r="F26" s="14"/>
      <c r="G26" s="14"/>
      <c r="H26" s="33"/>
      <c r="I26" s="36"/>
    </row>
    <row r="27" spans="1:12" x14ac:dyDescent="0.25">
      <c r="A27" s="9"/>
      <c r="B27" s="4"/>
      <c r="C27" s="8"/>
      <c r="D27" s="4"/>
      <c r="E27" s="35"/>
      <c r="F27" s="14"/>
      <c r="G27" s="14"/>
      <c r="H27" s="33"/>
      <c r="I27" s="36"/>
    </row>
    <row r="28" spans="1:12" x14ac:dyDescent="0.25">
      <c r="A28" s="2"/>
      <c r="B28" s="3"/>
      <c r="C28" s="8"/>
      <c r="D28" s="4"/>
      <c r="E28" s="62" t="s">
        <v>781</v>
      </c>
      <c r="F28" s="14"/>
      <c r="G28" s="14"/>
      <c r="H28" s="33"/>
      <c r="I28" s="18"/>
    </row>
    <row r="29" spans="1:12" x14ac:dyDescent="0.25">
      <c r="A29" s="4"/>
      <c r="B29" s="4"/>
      <c r="C29" s="4"/>
      <c r="D29" s="74"/>
      <c r="E29" s="74"/>
      <c r="F29" s="75"/>
      <c r="G29" s="74"/>
      <c r="H29" s="74"/>
      <c r="I29" s="74"/>
    </row>
    <row r="30" spans="1:12" ht="15.75" x14ac:dyDescent="0.25">
      <c r="A30" s="4"/>
      <c r="B30" s="4" t="s">
        <v>86</v>
      </c>
      <c r="C30" s="4"/>
      <c r="D30" s="34">
        <f>COUNT(C2:C21)</f>
        <v>20</v>
      </c>
      <c r="E30" s="16"/>
      <c r="F30" s="19"/>
      <c r="G30" s="41"/>
      <c r="H30" s="43"/>
      <c r="I30" s="41"/>
    </row>
    <row r="31" spans="1:12" x14ac:dyDescent="0.25">
      <c r="A31" s="4"/>
      <c r="B31" s="4" t="s">
        <v>87</v>
      </c>
      <c r="C31" s="4"/>
      <c r="D31" s="15">
        <v>8</v>
      </c>
      <c r="E31" s="45"/>
      <c r="F31" s="21"/>
      <c r="G31" s="22"/>
      <c r="H31" s="22"/>
      <c r="I31" s="20"/>
    </row>
    <row r="32" spans="1:12" x14ac:dyDescent="0.25">
      <c r="A32" s="4"/>
      <c r="B32" s="4" t="s">
        <v>88</v>
      </c>
      <c r="C32" s="4"/>
      <c r="D32" s="18">
        <f>D30-D31</f>
        <v>12</v>
      </c>
      <c r="E32" s="45"/>
      <c r="F32" s="21"/>
      <c r="G32" s="22"/>
      <c r="H32" s="22"/>
      <c r="I32" s="20"/>
    </row>
    <row r="33" spans="1:9" x14ac:dyDescent="0.25">
      <c r="A33" s="4"/>
      <c r="B33" s="4" t="s">
        <v>89</v>
      </c>
      <c r="C33" s="4"/>
      <c r="D33" s="4">
        <f>D32/D30*100</f>
        <v>60</v>
      </c>
      <c r="E33" s="45"/>
      <c r="F33" s="21"/>
      <c r="G33" s="22"/>
      <c r="H33" s="22"/>
      <c r="I33" s="20"/>
    </row>
    <row r="34" spans="1:9" x14ac:dyDescent="0.25">
      <c r="A34" s="4"/>
      <c r="B34" s="4" t="s">
        <v>90</v>
      </c>
      <c r="C34" s="4"/>
      <c r="D34" s="4">
        <f>1/D35*100</f>
        <v>58.309037900874664</v>
      </c>
      <c r="E34" s="45"/>
      <c r="F34" s="21"/>
      <c r="G34" s="22"/>
      <c r="H34" s="22"/>
      <c r="I34" s="20"/>
    </row>
    <row r="35" spans="1:9" x14ac:dyDescent="0.25">
      <c r="A35" s="4"/>
      <c r="B35" s="4" t="s">
        <v>91</v>
      </c>
      <c r="C35" s="4"/>
      <c r="D35" s="4">
        <f>SUM(C2:C21)/D30</f>
        <v>1.7149999999999994</v>
      </c>
      <c r="E35" s="45"/>
      <c r="F35" s="21"/>
      <c r="G35" s="22"/>
      <c r="H35" s="22"/>
      <c r="I35" s="20"/>
    </row>
    <row r="36" spans="1:9" x14ac:dyDescent="0.25">
      <c r="A36" s="4"/>
      <c r="B36" s="4" t="s">
        <v>92</v>
      </c>
      <c r="C36" s="4"/>
      <c r="D36" s="18">
        <f>D33-D34</f>
        <v>1.6909620991253362</v>
      </c>
      <c r="E36" s="45"/>
      <c r="F36" s="21"/>
      <c r="G36" s="22"/>
      <c r="H36" s="22"/>
      <c r="I36" s="20"/>
    </row>
    <row r="37" spans="1:9" x14ac:dyDescent="0.25">
      <c r="A37" s="4"/>
      <c r="B37" s="4" t="s">
        <v>93</v>
      </c>
      <c r="C37" s="4"/>
      <c r="D37" s="18">
        <f>D36/1</f>
        <v>1.6909620991253362</v>
      </c>
      <c r="E37" s="45"/>
      <c r="F37" s="21"/>
      <c r="G37" s="22"/>
      <c r="H37" s="22"/>
      <c r="I37" s="20"/>
    </row>
    <row r="38" spans="1:9" ht="18.75" x14ac:dyDescent="0.3">
      <c r="A38" s="4"/>
      <c r="B38" s="23" t="s">
        <v>94</v>
      </c>
      <c r="C38" s="4"/>
      <c r="D38" s="24">
        <v>30000</v>
      </c>
      <c r="E38" s="45"/>
      <c r="F38" s="21"/>
      <c r="G38" s="22"/>
      <c r="H38" s="22"/>
      <c r="I38" s="20"/>
    </row>
    <row r="39" spans="1:9" ht="18.75" x14ac:dyDescent="0.3">
      <c r="A39" s="4"/>
      <c r="B39" s="4" t="s">
        <v>95</v>
      </c>
      <c r="C39" s="4"/>
      <c r="D39" s="25">
        <v>30000</v>
      </c>
      <c r="E39" s="45"/>
      <c r="F39" s="21"/>
      <c r="G39" s="22"/>
      <c r="H39" s="22"/>
      <c r="I39" s="20"/>
    </row>
    <row r="40" spans="1:9" x14ac:dyDescent="0.25">
      <c r="A40" s="4"/>
      <c r="B40" s="4" t="s">
        <v>96</v>
      </c>
      <c r="C40" s="4"/>
      <c r="D40" s="14">
        <f>D39/100</f>
        <v>300</v>
      </c>
      <c r="E40" s="45"/>
      <c r="F40" s="21"/>
      <c r="G40" s="22"/>
      <c r="H40" s="22"/>
      <c r="I40" s="20"/>
    </row>
    <row r="41" spans="1:9" x14ac:dyDescent="0.25">
      <c r="A41" s="4"/>
      <c r="B41" s="26" t="s">
        <v>812</v>
      </c>
      <c r="C41" s="4"/>
      <c r="D41" s="27">
        <f>D40*1.8</f>
        <v>540</v>
      </c>
      <c r="E41" s="45"/>
      <c r="F41" s="21"/>
      <c r="G41" s="22"/>
      <c r="H41" s="22"/>
      <c r="I41" s="20"/>
    </row>
    <row r="42" spans="1:9" x14ac:dyDescent="0.25">
      <c r="A42" s="4"/>
      <c r="B42" s="4" t="s">
        <v>97</v>
      </c>
      <c r="C42" s="4"/>
      <c r="D42" s="33">
        <f>SUM(G2:G28)</f>
        <v>2257.1999999999998</v>
      </c>
      <c r="E42" s="45"/>
      <c r="F42" s="21"/>
      <c r="G42" s="22"/>
      <c r="H42" s="22"/>
      <c r="I42" s="20"/>
    </row>
    <row r="43" spans="1:9" x14ac:dyDescent="0.25">
      <c r="A43" s="4"/>
      <c r="B43" s="28" t="s">
        <v>98</v>
      </c>
      <c r="C43" s="4"/>
      <c r="D43" s="41">
        <f>D42/D38*100</f>
        <v>7.5239999999999991</v>
      </c>
      <c r="E43" s="45"/>
      <c r="F43" s="21"/>
      <c r="G43" s="22"/>
      <c r="H43" s="22"/>
      <c r="I43" s="20"/>
    </row>
    <row r="44" spans="1:9" x14ac:dyDescent="0.25">
      <c r="A44" s="4"/>
      <c r="B44" s="4"/>
      <c r="C44" s="4"/>
      <c r="D44" s="41"/>
      <c r="E44" s="45"/>
      <c r="F44" s="21"/>
      <c r="G44" s="22"/>
      <c r="H44" s="22"/>
      <c r="I44" s="20"/>
    </row>
  </sheetData>
  <mergeCells count="2">
    <mergeCell ref="D29:F29"/>
    <mergeCell ref="G29:I29"/>
  </mergeCells>
  <conditionalFormatting sqref="E31:E44 I31:I44">
    <cfRule type="cellIs" dxfId="58" priority="3" operator="greaterThan">
      <formula>0</formula>
    </cfRule>
    <cfRule type="cellIs" dxfId="57" priority="4" operator="lessThan">
      <formula>-240.63</formula>
    </cfRule>
    <cfRule type="cellIs" dxfId="56" priority="5" operator="greaterThan">
      <formula>0</formula>
    </cfRule>
  </conditionalFormatting>
  <conditionalFormatting sqref="G2:H28">
    <cfRule type="cellIs" dxfId="55" priority="6" operator="lessThan">
      <formula>0</formula>
    </cfRule>
    <cfRule type="cellIs" dxfId="54" priority="7" operator="greaterThan">
      <formula>0</formula>
    </cfRule>
  </conditionalFormatting>
  <conditionalFormatting sqref="H1:H1048576">
    <cfRule type="cellIs" dxfId="53" priority="1" operator="greaterThan">
      <formula>0</formula>
    </cfRule>
    <cfRule type="cellIs" dxfId="52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9"/>
  <sheetViews>
    <sheetView topLeftCell="A80" workbookViewId="0">
      <selection activeCell="G83" sqref="G83"/>
    </sheetView>
  </sheetViews>
  <sheetFormatPr defaultRowHeight="15" x14ac:dyDescent="0.25"/>
  <cols>
    <col min="1" max="1" width="10.7109375" bestFit="1" customWidth="1"/>
    <col min="2" max="2" width="32.7109375" style="4" customWidth="1"/>
    <col min="3" max="9" width="9.140625" style="4"/>
    <col min="10" max="10" width="10.28515625" style="4" bestFit="1" customWidth="1"/>
    <col min="11" max="13" width="9.140625" style="4"/>
    <col min="14" max="14" width="15.140625" style="4" bestFit="1" customWidth="1"/>
    <col min="15" max="16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44958</v>
      </c>
      <c r="B2" s="3" t="s">
        <v>334</v>
      </c>
      <c r="C2" s="16">
        <v>1.55</v>
      </c>
      <c r="D2" s="16">
        <v>4.55</v>
      </c>
      <c r="E2" s="16">
        <v>6.27</v>
      </c>
      <c r="F2" s="16">
        <v>404</v>
      </c>
      <c r="G2" s="16">
        <v>1.7</v>
      </c>
      <c r="H2" s="16">
        <v>2.2599999999999998</v>
      </c>
      <c r="I2" s="16">
        <v>1.52</v>
      </c>
      <c r="J2" s="16" t="s">
        <v>18</v>
      </c>
      <c r="K2" s="16">
        <v>1.32</v>
      </c>
      <c r="L2" s="4" t="s">
        <v>80</v>
      </c>
      <c r="M2" s="4">
        <v>33</v>
      </c>
      <c r="N2" s="3" t="s">
        <v>290</v>
      </c>
      <c r="O2" s="4">
        <v>2.75</v>
      </c>
      <c r="P2" s="4">
        <v>1.26</v>
      </c>
    </row>
    <row r="3" spans="1:17" x14ac:dyDescent="0.25">
      <c r="A3" s="2">
        <v>44958</v>
      </c>
      <c r="B3" s="3" t="s">
        <v>335</v>
      </c>
      <c r="C3" s="16">
        <v>5.22</v>
      </c>
      <c r="D3" s="16">
        <v>3.83</v>
      </c>
      <c r="E3" s="16">
        <v>1.75</v>
      </c>
      <c r="F3" s="16">
        <v>3.58</v>
      </c>
      <c r="G3" s="16">
        <v>2.02</v>
      </c>
      <c r="H3" s="16">
        <v>1.88</v>
      </c>
      <c r="I3" s="16">
        <v>1.76</v>
      </c>
      <c r="J3" s="16" t="s">
        <v>18</v>
      </c>
      <c r="K3" s="16">
        <v>1.51</v>
      </c>
      <c r="L3" s="4" t="s">
        <v>74</v>
      </c>
      <c r="M3" s="4">
        <v>32</v>
      </c>
      <c r="N3" s="3" t="s">
        <v>290</v>
      </c>
      <c r="O3" s="4">
        <v>2.56</v>
      </c>
      <c r="P3" s="4">
        <v>1.4</v>
      </c>
    </row>
    <row r="4" spans="1:17" x14ac:dyDescent="0.25">
      <c r="A4" s="5">
        <v>44959</v>
      </c>
      <c r="B4" s="4" t="s">
        <v>336</v>
      </c>
      <c r="C4" s="4">
        <v>1.38</v>
      </c>
      <c r="D4" s="4">
        <v>4.75</v>
      </c>
      <c r="E4" s="4">
        <v>10.75</v>
      </c>
      <c r="F4" s="4">
        <v>3.33</v>
      </c>
      <c r="G4" s="4">
        <v>2.14</v>
      </c>
      <c r="H4" s="4">
        <v>1.78</v>
      </c>
      <c r="I4" s="4">
        <v>1.87</v>
      </c>
      <c r="J4" s="16" t="s">
        <v>18</v>
      </c>
      <c r="K4" s="4">
        <v>1.59</v>
      </c>
      <c r="L4" s="4" t="s">
        <v>462</v>
      </c>
      <c r="M4" s="4">
        <v>53</v>
      </c>
      <c r="N4" s="4" t="s">
        <v>234</v>
      </c>
      <c r="O4" s="4">
        <v>1.96</v>
      </c>
      <c r="P4" s="4">
        <v>1.45</v>
      </c>
    </row>
    <row r="5" spans="1:17" x14ac:dyDescent="0.25">
      <c r="A5" s="5">
        <v>44960</v>
      </c>
      <c r="B5" s="4" t="s">
        <v>337</v>
      </c>
      <c r="C5" s="4">
        <v>4.43</v>
      </c>
      <c r="D5" s="4">
        <v>3.33</v>
      </c>
      <c r="E5" s="4">
        <v>1.96</v>
      </c>
      <c r="F5" s="4">
        <v>3.15</v>
      </c>
      <c r="G5" s="4">
        <v>2.15</v>
      </c>
      <c r="H5" s="4">
        <v>1.74</v>
      </c>
      <c r="I5" s="4">
        <v>1.89</v>
      </c>
      <c r="J5" s="16" t="s">
        <v>18</v>
      </c>
      <c r="K5" s="4">
        <v>1.61</v>
      </c>
      <c r="L5" s="4" t="s">
        <v>74</v>
      </c>
      <c r="M5" s="4">
        <v>27</v>
      </c>
      <c r="N5" s="4" t="s">
        <v>189</v>
      </c>
      <c r="O5" s="4">
        <v>2.2000000000000002</v>
      </c>
      <c r="P5" s="4">
        <v>1.47</v>
      </c>
    </row>
    <row r="6" spans="1:17" x14ac:dyDescent="0.25">
      <c r="A6" s="9">
        <v>44961</v>
      </c>
      <c r="B6" s="4" t="s">
        <v>338</v>
      </c>
      <c r="C6" s="4">
        <v>2.64</v>
      </c>
      <c r="D6" s="4">
        <v>2.98</v>
      </c>
      <c r="E6" s="4">
        <v>3.2</v>
      </c>
      <c r="F6" s="4">
        <v>2.71</v>
      </c>
      <c r="G6" s="4">
        <v>2.57</v>
      </c>
      <c r="H6" s="4">
        <v>1.55</v>
      </c>
      <c r="I6" s="4">
        <v>2.23</v>
      </c>
      <c r="J6" s="16" t="s">
        <v>18</v>
      </c>
      <c r="K6" s="4">
        <v>1.89</v>
      </c>
      <c r="L6" s="4" t="s">
        <v>70</v>
      </c>
      <c r="M6" s="4">
        <v>45</v>
      </c>
      <c r="N6" s="4" t="s">
        <v>225</v>
      </c>
      <c r="O6" s="4">
        <v>2.2000000000000002</v>
      </c>
      <c r="P6" s="4">
        <v>1.65</v>
      </c>
    </row>
    <row r="7" spans="1:17" x14ac:dyDescent="0.25">
      <c r="A7" s="9">
        <v>44961</v>
      </c>
      <c r="B7" s="4" t="s">
        <v>339</v>
      </c>
      <c r="C7" s="4">
        <v>2.56</v>
      </c>
      <c r="D7" s="4">
        <v>3.2</v>
      </c>
      <c r="E7" s="4">
        <v>3.04</v>
      </c>
      <c r="F7" s="4">
        <v>2.98</v>
      </c>
      <c r="G7" s="4">
        <v>2.2799999999999998</v>
      </c>
      <c r="H7" s="4">
        <v>1.67</v>
      </c>
      <c r="I7" s="4">
        <v>2</v>
      </c>
      <c r="J7" s="16" t="s">
        <v>18</v>
      </c>
      <c r="K7" s="4">
        <v>1.69</v>
      </c>
      <c r="L7" s="4" t="s">
        <v>72</v>
      </c>
      <c r="M7" s="4">
        <v>29</v>
      </c>
      <c r="N7" s="4" t="s">
        <v>136</v>
      </c>
      <c r="O7" s="4">
        <v>2.35</v>
      </c>
      <c r="P7" s="4">
        <v>1.52</v>
      </c>
    </row>
    <row r="8" spans="1:17" x14ac:dyDescent="0.25">
      <c r="A8" s="9">
        <v>44961</v>
      </c>
      <c r="B8" s="4" t="s">
        <v>340</v>
      </c>
      <c r="C8" s="4">
        <v>2.5299999999999998</v>
      </c>
      <c r="D8" s="4">
        <v>2.85</v>
      </c>
      <c r="E8" s="4">
        <v>3.56</v>
      </c>
      <c r="F8" s="4">
        <v>2.37</v>
      </c>
      <c r="G8" s="4">
        <v>2.89</v>
      </c>
      <c r="H8" s="4">
        <v>1.44</v>
      </c>
      <c r="I8" s="4">
        <v>2.54</v>
      </c>
      <c r="J8" s="16" t="s">
        <v>18</v>
      </c>
      <c r="K8" s="4">
        <v>2.16</v>
      </c>
      <c r="L8" s="4" t="s">
        <v>75</v>
      </c>
      <c r="M8" s="4">
        <v>32</v>
      </c>
      <c r="N8" s="4" t="s">
        <v>225</v>
      </c>
      <c r="O8" s="4">
        <v>2.1800000000000002</v>
      </c>
      <c r="P8" s="4">
        <v>1.83</v>
      </c>
    </row>
    <row r="9" spans="1:17" x14ac:dyDescent="0.25">
      <c r="A9" s="9">
        <v>44961</v>
      </c>
      <c r="B9" s="4" t="s">
        <v>341</v>
      </c>
      <c r="C9" s="4">
        <v>5.35</v>
      </c>
      <c r="D9" s="4">
        <v>3.99</v>
      </c>
      <c r="E9" s="4">
        <v>1.7</v>
      </c>
      <c r="F9" s="4">
        <v>3.61</v>
      </c>
      <c r="G9" s="4">
        <v>2</v>
      </c>
      <c r="H9" s="4">
        <v>1.91</v>
      </c>
      <c r="I9" s="4">
        <v>1.75</v>
      </c>
      <c r="J9" s="16" t="s">
        <v>18</v>
      </c>
      <c r="K9" s="4">
        <v>1.5</v>
      </c>
      <c r="L9" s="4" t="s">
        <v>121</v>
      </c>
      <c r="M9" s="4">
        <v>32</v>
      </c>
      <c r="N9" s="4" t="s">
        <v>234</v>
      </c>
      <c r="O9" s="4">
        <v>1.81</v>
      </c>
      <c r="P9" s="4">
        <v>1.39</v>
      </c>
    </row>
    <row r="10" spans="1:17" x14ac:dyDescent="0.25">
      <c r="A10" s="9">
        <v>44961</v>
      </c>
      <c r="B10" s="4" t="s">
        <v>342</v>
      </c>
      <c r="C10" s="4">
        <v>2.57</v>
      </c>
      <c r="D10" s="4">
        <v>3.34</v>
      </c>
      <c r="E10" s="4">
        <v>2.91</v>
      </c>
      <c r="F10" s="4">
        <v>3.55</v>
      </c>
      <c r="G10" s="4">
        <v>1.98</v>
      </c>
      <c r="H10" s="4">
        <v>1.89</v>
      </c>
      <c r="I10" s="4">
        <v>1.73</v>
      </c>
      <c r="J10" s="16" t="s">
        <v>18</v>
      </c>
      <c r="K10" s="4">
        <v>1.49</v>
      </c>
      <c r="L10" s="4" t="s">
        <v>70</v>
      </c>
      <c r="M10" s="4">
        <v>36</v>
      </c>
      <c r="N10" s="4" t="s">
        <v>143</v>
      </c>
      <c r="O10" s="4">
        <v>2.76</v>
      </c>
      <c r="P10" s="4">
        <v>1.44</v>
      </c>
    </row>
    <row r="11" spans="1:17" x14ac:dyDescent="0.25">
      <c r="A11" s="9">
        <v>44961</v>
      </c>
      <c r="B11" s="4" t="s">
        <v>343</v>
      </c>
      <c r="C11" s="4">
        <v>2.33</v>
      </c>
      <c r="D11" s="4">
        <v>3.24</v>
      </c>
      <c r="E11" s="4">
        <v>3.44</v>
      </c>
      <c r="F11" s="4">
        <v>2.86</v>
      </c>
      <c r="G11" s="4">
        <v>2.34</v>
      </c>
      <c r="H11" s="4">
        <v>1.65</v>
      </c>
      <c r="I11" s="4">
        <v>2.06</v>
      </c>
      <c r="J11" s="16" t="s">
        <v>18</v>
      </c>
      <c r="K11" s="4">
        <v>1.75</v>
      </c>
      <c r="L11" s="4" t="s">
        <v>71</v>
      </c>
      <c r="M11" s="4">
        <v>22</v>
      </c>
      <c r="N11" s="4" t="s">
        <v>138</v>
      </c>
      <c r="O11" s="4">
        <v>2.5</v>
      </c>
      <c r="P11" s="4">
        <v>1.57</v>
      </c>
    </row>
    <row r="12" spans="1:17" x14ac:dyDescent="0.25">
      <c r="A12" s="9">
        <v>44961</v>
      </c>
      <c r="B12" s="4" t="s">
        <v>344</v>
      </c>
      <c r="C12" s="4">
        <v>2.0499999999999998</v>
      </c>
      <c r="D12" s="4">
        <v>3.22</v>
      </c>
      <c r="E12" s="4">
        <v>4.25</v>
      </c>
      <c r="F12" s="4">
        <v>2.86</v>
      </c>
      <c r="G12" s="4">
        <v>2.35</v>
      </c>
      <c r="H12" s="4">
        <v>1.63</v>
      </c>
      <c r="I12" s="4">
        <v>2.06</v>
      </c>
      <c r="J12" s="16" t="s">
        <v>18</v>
      </c>
      <c r="K12" s="4">
        <v>1.75</v>
      </c>
      <c r="L12" s="4" t="s">
        <v>80</v>
      </c>
      <c r="M12" s="4">
        <v>278</v>
      </c>
      <c r="N12" s="4" t="s">
        <v>149</v>
      </c>
      <c r="O12" s="4">
        <v>2.16</v>
      </c>
      <c r="P12" s="4">
        <v>1.56</v>
      </c>
    </row>
    <row r="13" spans="1:17" x14ac:dyDescent="0.25">
      <c r="A13" s="9">
        <v>44961</v>
      </c>
      <c r="B13" s="4" t="s">
        <v>345</v>
      </c>
      <c r="C13" s="4">
        <v>1.72</v>
      </c>
      <c r="D13" s="4">
        <v>3.74</v>
      </c>
      <c r="E13" s="4">
        <v>5.26</v>
      </c>
      <c r="F13" s="4">
        <v>3.85</v>
      </c>
      <c r="G13" s="4">
        <v>1.9</v>
      </c>
      <c r="H13" s="4">
        <v>1.97</v>
      </c>
      <c r="I13" s="4">
        <v>1.66</v>
      </c>
      <c r="J13" s="16" t="s">
        <v>18</v>
      </c>
      <c r="K13" s="4">
        <v>1.43</v>
      </c>
      <c r="L13" s="4" t="s">
        <v>461</v>
      </c>
      <c r="M13" s="4">
        <v>29</v>
      </c>
      <c r="N13" s="4" t="s">
        <v>189</v>
      </c>
      <c r="O13" s="4">
        <v>2.65</v>
      </c>
      <c r="P13" s="4">
        <v>404</v>
      </c>
    </row>
    <row r="14" spans="1:17" x14ac:dyDescent="0.25">
      <c r="A14" s="9">
        <v>44961</v>
      </c>
      <c r="B14" s="4" t="s">
        <v>346</v>
      </c>
      <c r="C14" s="4">
        <v>3.57</v>
      </c>
      <c r="D14" s="4">
        <v>3.09</v>
      </c>
      <c r="E14" s="4">
        <v>2.36</v>
      </c>
      <c r="F14" s="4">
        <v>2.86</v>
      </c>
      <c r="G14" s="4">
        <v>2.36</v>
      </c>
      <c r="H14" s="4">
        <v>1.64</v>
      </c>
      <c r="I14" s="4">
        <v>2.0699999999999998</v>
      </c>
      <c r="J14" s="16" t="s">
        <v>18</v>
      </c>
      <c r="K14" s="4">
        <v>1.76</v>
      </c>
      <c r="L14" s="4" t="s">
        <v>460</v>
      </c>
      <c r="M14" s="4">
        <v>47</v>
      </c>
      <c r="N14" s="4" t="s">
        <v>225</v>
      </c>
      <c r="O14" s="4">
        <v>2.3199999999999998</v>
      </c>
      <c r="P14" s="4">
        <v>1.57</v>
      </c>
    </row>
    <row r="15" spans="1:17" x14ac:dyDescent="0.25">
      <c r="A15" s="9">
        <v>44961</v>
      </c>
      <c r="B15" s="4" t="s">
        <v>347</v>
      </c>
      <c r="C15" s="4">
        <v>2.0099999999999998</v>
      </c>
      <c r="D15" s="4">
        <v>3.15</v>
      </c>
      <c r="E15" s="4">
        <v>4.54</v>
      </c>
      <c r="F15" s="4">
        <v>2.56</v>
      </c>
      <c r="G15" s="4">
        <v>2.61</v>
      </c>
      <c r="H15" s="4">
        <v>1.53</v>
      </c>
      <c r="I15" s="4">
        <v>2.2799999999999998</v>
      </c>
      <c r="J15" s="16" t="s">
        <v>18</v>
      </c>
      <c r="K15" s="4">
        <v>1.95</v>
      </c>
      <c r="L15" s="4" t="s">
        <v>461</v>
      </c>
      <c r="M15" s="4">
        <v>35</v>
      </c>
      <c r="N15" s="4" t="s">
        <v>136</v>
      </c>
      <c r="O15" s="4">
        <v>1.85</v>
      </c>
      <c r="P15" s="4">
        <v>1.69</v>
      </c>
    </row>
    <row r="16" spans="1:17" x14ac:dyDescent="0.25">
      <c r="A16" s="9">
        <v>44962</v>
      </c>
      <c r="B16" s="4" t="s">
        <v>348</v>
      </c>
      <c r="C16" s="4">
        <v>4.71</v>
      </c>
      <c r="D16" s="4">
        <v>3.74</v>
      </c>
      <c r="E16" s="4">
        <v>1.84</v>
      </c>
      <c r="F16" s="4">
        <v>3.55</v>
      </c>
      <c r="G16" s="4">
        <v>2.0299999999999998</v>
      </c>
      <c r="H16" s="4">
        <v>1.88</v>
      </c>
      <c r="I16" s="4">
        <v>1.77</v>
      </c>
      <c r="J16" s="16" t="s">
        <v>18</v>
      </c>
      <c r="K16" s="4">
        <v>1.52</v>
      </c>
      <c r="L16" s="4" t="s">
        <v>72</v>
      </c>
      <c r="M16" s="4">
        <v>38</v>
      </c>
      <c r="N16" s="4" t="s">
        <v>290</v>
      </c>
      <c r="O16" s="4">
        <v>2.2999999999999998</v>
      </c>
      <c r="P16" s="4">
        <v>1.4</v>
      </c>
    </row>
    <row r="17" spans="1:16" x14ac:dyDescent="0.25">
      <c r="A17" s="9">
        <v>44962</v>
      </c>
      <c r="B17" s="4" t="s">
        <v>349</v>
      </c>
      <c r="C17" s="4">
        <v>1.37</v>
      </c>
      <c r="D17" s="4">
        <v>4.4400000000000004</v>
      </c>
      <c r="E17" s="4">
        <v>9.7799999999999994</v>
      </c>
      <c r="F17" s="4">
        <v>2.63</v>
      </c>
      <c r="G17" s="4">
        <v>2.2200000000000002</v>
      </c>
      <c r="H17" s="4">
        <v>1.66</v>
      </c>
      <c r="I17" s="4">
        <v>1.97</v>
      </c>
      <c r="J17" s="16" t="s">
        <v>18</v>
      </c>
      <c r="K17" s="4">
        <v>1.68</v>
      </c>
      <c r="L17" s="4" t="s">
        <v>73</v>
      </c>
      <c r="M17" s="4">
        <v>51</v>
      </c>
      <c r="N17" s="4" t="s">
        <v>350</v>
      </c>
      <c r="O17" s="4">
        <v>2.5</v>
      </c>
      <c r="P17" s="4">
        <v>1.51</v>
      </c>
    </row>
    <row r="18" spans="1:16" x14ac:dyDescent="0.25">
      <c r="A18" s="9">
        <v>44963</v>
      </c>
      <c r="B18" s="4" t="s">
        <v>351</v>
      </c>
      <c r="C18" s="4">
        <v>2.95</v>
      </c>
      <c r="D18" s="4">
        <v>2.89</v>
      </c>
      <c r="E18" s="4">
        <v>2.38</v>
      </c>
      <c r="F18" s="4">
        <v>2.5</v>
      </c>
      <c r="G18" s="4">
        <v>2.2599999999999998</v>
      </c>
      <c r="H18" s="4">
        <v>1.57</v>
      </c>
      <c r="I18" s="4">
        <v>1.99</v>
      </c>
      <c r="J18" s="16" t="s">
        <v>18</v>
      </c>
      <c r="K18" s="4">
        <v>1.67</v>
      </c>
      <c r="L18" s="4" t="s">
        <v>72</v>
      </c>
      <c r="M18" s="4">
        <v>45</v>
      </c>
      <c r="N18" s="4" t="s">
        <v>352</v>
      </c>
      <c r="O18" s="4">
        <v>1.5</v>
      </c>
      <c r="P18" s="4">
        <v>1.49</v>
      </c>
    </row>
    <row r="19" spans="1:16" x14ac:dyDescent="0.25">
      <c r="A19" s="9">
        <v>44964</v>
      </c>
      <c r="B19" s="4" t="s">
        <v>353</v>
      </c>
      <c r="C19" s="4">
        <v>2.38</v>
      </c>
      <c r="D19" s="4">
        <v>3.19</v>
      </c>
      <c r="E19" s="4">
        <v>3.4</v>
      </c>
      <c r="F19" s="4">
        <v>2.79</v>
      </c>
      <c r="G19" s="4">
        <v>2.4</v>
      </c>
      <c r="H19" s="4">
        <v>1.62</v>
      </c>
      <c r="I19" s="4">
        <v>2.11</v>
      </c>
      <c r="J19" s="16" t="s">
        <v>18</v>
      </c>
      <c r="K19" s="4">
        <v>1.79</v>
      </c>
      <c r="L19" s="4" t="s">
        <v>127</v>
      </c>
      <c r="M19" s="4">
        <v>31</v>
      </c>
      <c r="N19" s="4" t="s">
        <v>146</v>
      </c>
      <c r="O19" s="4">
        <v>2.54</v>
      </c>
      <c r="P19" s="4">
        <v>1.6</v>
      </c>
    </row>
    <row r="20" spans="1:16" x14ac:dyDescent="0.25">
      <c r="A20" s="9">
        <v>44964</v>
      </c>
      <c r="B20" s="4" t="s">
        <v>354</v>
      </c>
      <c r="C20" s="4">
        <v>3.78</v>
      </c>
      <c r="D20" s="4">
        <v>3.27</v>
      </c>
      <c r="E20" s="4">
        <v>2.16</v>
      </c>
      <c r="F20" s="4">
        <v>2.67</v>
      </c>
      <c r="G20" s="4">
        <v>2.54</v>
      </c>
      <c r="H20" s="4">
        <v>1.55</v>
      </c>
      <c r="I20" s="4">
        <v>2.21</v>
      </c>
      <c r="J20" s="16" t="s">
        <v>18</v>
      </c>
      <c r="K20" s="4">
        <v>1.71</v>
      </c>
      <c r="L20" s="4" t="s">
        <v>74</v>
      </c>
      <c r="M20" s="4">
        <v>76</v>
      </c>
      <c r="N20" s="4" t="s">
        <v>149</v>
      </c>
      <c r="O20" s="4">
        <v>2.1</v>
      </c>
      <c r="P20" s="4">
        <v>1.65</v>
      </c>
    </row>
    <row r="21" spans="1:16" x14ac:dyDescent="0.25">
      <c r="A21" s="9">
        <v>44967</v>
      </c>
      <c r="B21" s="4" t="s">
        <v>355</v>
      </c>
      <c r="C21" s="4">
        <v>3.93</v>
      </c>
      <c r="D21" s="4">
        <v>3.35</v>
      </c>
      <c r="E21" s="4">
        <v>2.1</v>
      </c>
      <c r="F21" s="4">
        <v>3.01</v>
      </c>
      <c r="G21" s="4">
        <v>2.25</v>
      </c>
      <c r="H21" s="4">
        <v>1.69</v>
      </c>
      <c r="I21" s="4">
        <v>1.98</v>
      </c>
      <c r="J21" s="16" t="s">
        <v>18</v>
      </c>
      <c r="K21" s="4">
        <v>1.68</v>
      </c>
      <c r="L21" s="4" t="s">
        <v>73</v>
      </c>
      <c r="M21" s="4">
        <v>19</v>
      </c>
      <c r="N21" s="4" t="s">
        <v>146</v>
      </c>
      <c r="O21" s="4">
        <v>2.42</v>
      </c>
      <c r="P21" s="4">
        <v>1.52</v>
      </c>
    </row>
    <row r="22" spans="1:16" x14ac:dyDescent="0.25">
      <c r="A22" s="9">
        <v>44967</v>
      </c>
      <c r="B22" s="4" t="s">
        <v>356</v>
      </c>
      <c r="C22" s="4">
        <v>3.17</v>
      </c>
      <c r="D22" s="4">
        <v>3.11</v>
      </c>
      <c r="E22" s="4">
        <v>2.6</v>
      </c>
      <c r="F22" s="4">
        <v>2.67</v>
      </c>
      <c r="G22" s="4">
        <v>2.56</v>
      </c>
      <c r="H22" s="4">
        <v>1.56</v>
      </c>
      <c r="I22" s="4">
        <v>2.2400000000000002</v>
      </c>
      <c r="J22" s="16" t="s">
        <v>18</v>
      </c>
      <c r="K22" s="4">
        <v>1.92</v>
      </c>
      <c r="L22" s="4" t="s">
        <v>73</v>
      </c>
      <c r="M22" s="4">
        <v>59</v>
      </c>
      <c r="N22" s="4" t="s">
        <v>234</v>
      </c>
      <c r="O22" s="4">
        <v>2.54</v>
      </c>
      <c r="P22" s="4">
        <v>1.67</v>
      </c>
    </row>
    <row r="23" spans="1:16" x14ac:dyDescent="0.25">
      <c r="A23" s="9">
        <v>44967</v>
      </c>
      <c r="B23" s="4" t="s">
        <v>357</v>
      </c>
      <c r="C23" s="4">
        <v>1.71</v>
      </c>
      <c r="D23" s="4">
        <v>3.55</v>
      </c>
      <c r="E23" s="4">
        <v>6.01</v>
      </c>
      <c r="F23" s="4">
        <v>3.01</v>
      </c>
      <c r="G23" s="4">
        <v>2.2599999999999998</v>
      </c>
      <c r="H23" s="4">
        <v>1.69</v>
      </c>
      <c r="I23" s="4">
        <v>1.98</v>
      </c>
      <c r="J23" s="16" t="s">
        <v>18</v>
      </c>
      <c r="K23" s="4">
        <v>1.68</v>
      </c>
      <c r="L23" s="4" t="s">
        <v>73</v>
      </c>
      <c r="M23" s="4">
        <v>41</v>
      </c>
      <c r="N23" s="4" t="s">
        <v>225</v>
      </c>
      <c r="O23" s="4">
        <v>2.09</v>
      </c>
      <c r="P23" s="4">
        <v>1.52</v>
      </c>
    </row>
    <row r="24" spans="1:16" x14ac:dyDescent="0.25">
      <c r="A24" s="9">
        <v>44968</v>
      </c>
      <c r="B24" s="4" t="s">
        <v>358</v>
      </c>
      <c r="C24" s="4">
        <v>3.2</v>
      </c>
      <c r="D24" s="4">
        <v>3.11</v>
      </c>
      <c r="E24" s="4">
        <v>2.5099999999999998</v>
      </c>
      <c r="F24" s="4">
        <v>2.4900000000000002</v>
      </c>
      <c r="G24" s="4">
        <v>2.68</v>
      </c>
      <c r="H24" s="4">
        <v>1.51</v>
      </c>
      <c r="I24" s="4">
        <v>2.34</v>
      </c>
      <c r="J24" s="16" t="s">
        <v>18</v>
      </c>
      <c r="K24" s="4">
        <v>2.0099999999999998</v>
      </c>
      <c r="L24" s="4" t="s">
        <v>80</v>
      </c>
      <c r="M24" s="4">
        <v>34</v>
      </c>
      <c r="N24" s="4" t="s">
        <v>149</v>
      </c>
      <c r="O24" s="4">
        <v>2.4</v>
      </c>
      <c r="P24" s="4">
        <v>1.72</v>
      </c>
    </row>
    <row r="25" spans="1:16" x14ac:dyDescent="0.25">
      <c r="A25" s="9">
        <v>44968</v>
      </c>
      <c r="B25" s="4" t="s">
        <v>359</v>
      </c>
      <c r="C25" s="4">
        <v>1.52</v>
      </c>
      <c r="D25" s="4">
        <v>4.17</v>
      </c>
      <c r="E25" s="4">
        <v>7.44</v>
      </c>
      <c r="F25" s="4">
        <v>3.19</v>
      </c>
      <c r="G25" s="4">
        <v>2.12</v>
      </c>
      <c r="H25" s="4">
        <v>1.78</v>
      </c>
      <c r="I25" s="4">
        <v>1.87</v>
      </c>
      <c r="J25" s="16" t="s">
        <v>18</v>
      </c>
      <c r="K25" s="4">
        <v>1.6</v>
      </c>
      <c r="L25" s="4" t="s">
        <v>75</v>
      </c>
      <c r="M25" s="4">
        <v>30</v>
      </c>
      <c r="N25" s="4" t="s">
        <v>138</v>
      </c>
      <c r="O25" s="4">
        <v>2.57</v>
      </c>
      <c r="P25" s="4">
        <v>1.47</v>
      </c>
    </row>
    <row r="26" spans="1:16" x14ac:dyDescent="0.25">
      <c r="A26" s="9">
        <v>44968</v>
      </c>
      <c r="B26" s="4" t="s">
        <v>360</v>
      </c>
      <c r="C26" s="4">
        <v>1.76</v>
      </c>
      <c r="D26" s="4">
        <v>3.87</v>
      </c>
      <c r="E26" s="4">
        <v>4.74</v>
      </c>
      <c r="F26" s="4">
        <v>4</v>
      </c>
      <c r="G26" s="4">
        <v>1.81</v>
      </c>
      <c r="H26" s="4">
        <v>2.0699999999999998</v>
      </c>
      <c r="I26" s="4">
        <v>1.6</v>
      </c>
      <c r="J26" s="16" t="s">
        <v>18</v>
      </c>
      <c r="K26" s="4">
        <v>1.4</v>
      </c>
      <c r="L26" s="4" t="s">
        <v>70</v>
      </c>
      <c r="M26" s="4">
        <v>6</v>
      </c>
      <c r="N26" s="4" t="s">
        <v>143</v>
      </c>
      <c r="O26" s="4">
        <v>2.75</v>
      </c>
      <c r="P26" s="4">
        <v>404</v>
      </c>
    </row>
    <row r="27" spans="1:16" x14ac:dyDescent="0.25">
      <c r="A27" s="9">
        <v>44968</v>
      </c>
      <c r="B27" s="4" t="s">
        <v>361</v>
      </c>
      <c r="C27" s="4">
        <v>2.25</v>
      </c>
      <c r="D27" s="4">
        <v>3.01</v>
      </c>
      <c r="E27" s="4">
        <v>3.9</v>
      </c>
      <c r="F27" s="4">
        <v>2.7</v>
      </c>
      <c r="G27" s="4">
        <v>2.57</v>
      </c>
      <c r="H27" s="4">
        <v>1.55</v>
      </c>
      <c r="I27" s="4">
        <v>2.23</v>
      </c>
      <c r="J27" s="16" t="s">
        <v>18</v>
      </c>
      <c r="K27" s="4">
        <v>1.88</v>
      </c>
      <c r="L27" s="4" t="s">
        <v>72</v>
      </c>
      <c r="M27" s="4">
        <v>17</v>
      </c>
      <c r="N27" s="3" t="s">
        <v>180</v>
      </c>
      <c r="O27" s="4">
        <v>1.87</v>
      </c>
      <c r="P27" s="4">
        <v>1.64</v>
      </c>
    </row>
    <row r="28" spans="1:16" x14ac:dyDescent="0.25">
      <c r="A28" s="9">
        <v>44968</v>
      </c>
      <c r="B28" s="4" t="s">
        <v>362</v>
      </c>
      <c r="C28" s="4">
        <v>2.25</v>
      </c>
      <c r="D28" s="4">
        <v>3.09</v>
      </c>
      <c r="E28" s="4">
        <v>3.76</v>
      </c>
      <c r="F28" s="4">
        <v>2.75</v>
      </c>
      <c r="G28" s="4">
        <v>2.48</v>
      </c>
      <c r="H28" s="4">
        <v>1.57</v>
      </c>
      <c r="I28" s="4">
        <v>2.16</v>
      </c>
      <c r="J28" s="16" t="s">
        <v>18</v>
      </c>
      <c r="K28" s="4">
        <v>1.83</v>
      </c>
      <c r="L28" s="4" t="s">
        <v>121</v>
      </c>
      <c r="M28" s="4">
        <v>29</v>
      </c>
      <c r="N28" s="4" t="s">
        <v>180</v>
      </c>
      <c r="O28" s="4">
        <v>2.0499999999999998</v>
      </c>
      <c r="P28" s="4">
        <v>1.61</v>
      </c>
    </row>
    <row r="29" spans="1:16" x14ac:dyDescent="0.25">
      <c r="A29" s="9">
        <v>44968</v>
      </c>
      <c r="B29" s="4" t="s">
        <v>363</v>
      </c>
      <c r="C29" s="4">
        <v>3.51</v>
      </c>
      <c r="D29" s="4">
        <v>3.26</v>
      </c>
      <c r="E29" s="4">
        <v>2.2599999999999998</v>
      </c>
      <c r="F29" s="4">
        <v>2.9</v>
      </c>
      <c r="G29" s="4">
        <v>2.2999999999999998</v>
      </c>
      <c r="H29" s="4">
        <v>1.66</v>
      </c>
      <c r="I29" s="4">
        <v>2.02</v>
      </c>
      <c r="J29" s="16" t="s">
        <v>18</v>
      </c>
      <c r="K29" s="4">
        <v>1.72</v>
      </c>
      <c r="L29" s="4" t="s">
        <v>127</v>
      </c>
      <c r="M29" s="4">
        <v>51</v>
      </c>
      <c r="N29" s="4" t="s">
        <v>149</v>
      </c>
      <c r="O29" s="4">
        <v>2.4900000000000002</v>
      </c>
      <c r="P29" s="4">
        <v>1.55</v>
      </c>
    </row>
    <row r="30" spans="1:16" x14ac:dyDescent="0.25">
      <c r="A30" s="9">
        <v>44968</v>
      </c>
      <c r="B30" s="4" t="s">
        <v>364</v>
      </c>
      <c r="C30" s="4">
        <v>2.2000000000000002</v>
      </c>
      <c r="D30" s="4">
        <v>3.21</v>
      </c>
      <c r="E30" s="4">
        <v>3.76</v>
      </c>
      <c r="F30" s="4">
        <v>2.7</v>
      </c>
      <c r="G30" s="4">
        <v>2.54</v>
      </c>
      <c r="H30" s="4">
        <v>1.55</v>
      </c>
      <c r="I30" s="4">
        <v>2.2000000000000002</v>
      </c>
      <c r="J30" s="16" t="s">
        <v>18</v>
      </c>
      <c r="K30" s="4">
        <v>1.88</v>
      </c>
      <c r="L30" s="4" t="s">
        <v>73</v>
      </c>
      <c r="M30" s="4">
        <v>35</v>
      </c>
      <c r="N30" s="4" t="s">
        <v>149</v>
      </c>
      <c r="O30" s="4">
        <v>2.57</v>
      </c>
      <c r="P30" s="4">
        <v>1.63</v>
      </c>
    </row>
    <row r="31" spans="1:16" x14ac:dyDescent="0.25">
      <c r="A31" s="9">
        <v>44968</v>
      </c>
      <c r="B31" s="4" t="s">
        <v>365</v>
      </c>
      <c r="C31" s="4">
        <v>3.33</v>
      </c>
      <c r="D31" s="4">
        <v>2.92</v>
      </c>
      <c r="E31" s="4">
        <v>2.6</v>
      </c>
      <c r="F31" s="4">
        <v>2.7</v>
      </c>
      <c r="G31" s="4">
        <v>2.5</v>
      </c>
      <c r="H31" s="4">
        <v>1.58</v>
      </c>
      <c r="I31" s="4">
        <v>2.1800000000000002</v>
      </c>
      <c r="J31" s="16" t="s">
        <v>18</v>
      </c>
      <c r="K31" s="4">
        <v>1.87</v>
      </c>
      <c r="L31" s="4" t="s">
        <v>72</v>
      </c>
      <c r="M31" s="4">
        <v>21</v>
      </c>
      <c r="N31" s="4" t="s">
        <v>193</v>
      </c>
      <c r="O31" s="4">
        <v>2.54</v>
      </c>
      <c r="P31" s="4">
        <v>1.64</v>
      </c>
    </row>
    <row r="32" spans="1:16" x14ac:dyDescent="0.25">
      <c r="A32" s="9">
        <v>44968</v>
      </c>
      <c r="B32" s="4" t="s">
        <v>366</v>
      </c>
      <c r="C32" s="4">
        <v>3.12</v>
      </c>
      <c r="D32" s="4">
        <v>3.31</v>
      </c>
      <c r="E32" s="4">
        <v>2.4700000000000002</v>
      </c>
      <c r="F32" s="4">
        <v>3.32</v>
      </c>
      <c r="G32" s="4">
        <v>2.13</v>
      </c>
      <c r="H32" s="4">
        <v>1.78</v>
      </c>
      <c r="I32" s="4">
        <v>1.87</v>
      </c>
      <c r="J32" s="16" t="s">
        <v>18</v>
      </c>
      <c r="K32" s="4">
        <v>1.6</v>
      </c>
      <c r="L32" s="4" t="s">
        <v>72</v>
      </c>
      <c r="M32" s="4">
        <v>69</v>
      </c>
      <c r="N32" s="4" t="s">
        <v>225</v>
      </c>
      <c r="O32" s="4">
        <v>1.96</v>
      </c>
      <c r="P32" s="4">
        <v>1.46</v>
      </c>
    </row>
    <row r="33" spans="1:16" x14ac:dyDescent="0.25">
      <c r="A33" s="9">
        <v>44968</v>
      </c>
      <c r="B33" s="4" t="s">
        <v>367</v>
      </c>
      <c r="C33" s="4">
        <v>2.27</v>
      </c>
      <c r="D33" s="4">
        <v>3.27</v>
      </c>
      <c r="E33" s="4">
        <v>3.49</v>
      </c>
      <c r="F33" s="4">
        <v>3.03</v>
      </c>
      <c r="G33" s="4">
        <v>2.23</v>
      </c>
      <c r="H33" s="4">
        <v>1.7</v>
      </c>
      <c r="I33" s="4">
        <v>1.95</v>
      </c>
      <c r="J33" s="16" t="s">
        <v>18</v>
      </c>
      <c r="K33" s="4">
        <v>1.66</v>
      </c>
      <c r="L33" s="4" t="s">
        <v>71</v>
      </c>
      <c r="M33" s="4">
        <v>25</v>
      </c>
      <c r="N33" s="4" t="s">
        <v>136</v>
      </c>
      <c r="O33" s="4">
        <v>2.4300000000000002</v>
      </c>
      <c r="P33" s="4">
        <v>1.51</v>
      </c>
    </row>
    <row r="34" spans="1:16" x14ac:dyDescent="0.25">
      <c r="A34" s="9">
        <v>44968</v>
      </c>
      <c r="B34" s="4" t="s">
        <v>368</v>
      </c>
      <c r="C34" s="4">
        <v>2.0699999999999998</v>
      </c>
      <c r="D34" s="4">
        <v>3.29</v>
      </c>
      <c r="E34" s="4">
        <v>4.12</v>
      </c>
      <c r="F34" s="4">
        <v>3.04</v>
      </c>
      <c r="G34" s="4">
        <v>2.2799999999999998</v>
      </c>
      <c r="H34" s="4">
        <v>1.68</v>
      </c>
      <c r="I34" s="4">
        <v>1.99</v>
      </c>
      <c r="J34" s="16" t="s">
        <v>18</v>
      </c>
      <c r="K34" s="4">
        <v>1.68</v>
      </c>
      <c r="L34" s="4" t="s">
        <v>76</v>
      </c>
      <c r="M34" s="4">
        <v>44</v>
      </c>
      <c r="N34" s="4" t="s">
        <v>225</v>
      </c>
      <c r="O34" s="4">
        <v>2.25</v>
      </c>
      <c r="P34" s="4">
        <v>1.52</v>
      </c>
    </row>
    <row r="35" spans="1:16" x14ac:dyDescent="0.25">
      <c r="A35" s="9">
        <v>44969</v>
      </c>
      <c r="B35" s="4" t="s">
        <v>369</v>
      </c>
      <c r="C35" s="4">
        <v>2.59</v>
      </c>
      <c r="D35" s="4">
        <v>3.3</v>
      </c>
      <c r="E35" s="4">
        <v>3</v>
      </c>
      <c r="F35" s="4">
        <v>3.08</v>
      </c>
      <c r="G35" s="4">
        <v>2.25</v>
      </c>
      <c r="H35" s="4">
        <v>1.71</v>
      </c>
      <c r="I35" s="4">
        <v>1.97</v>
      </c>
      <c r="J35" s="16" t="s">
        <v>18</v>
      </c>
      <c r="K35" s="4">
        <v>1.67</v>
      </c>
      <c r="L35" s="4" t="s">
        <v>76</v>
      </c>
      <c r="M35" s="4">
        <v>40</v>
      </c>
      <c r="N35" s="4" t="s">
        <v>290</v>
      </c>
      <c r="O35" s="4">
        <v>2.09</v>
      </c>
      <c r="P35" s="4">
        <v>1.51</v>
      </c>
    </row>
    <row r="36" spans="1:16" x14ac:dyDescent="0.25">
      <c r="A36" s="9">
        <v>44969</v>
      </c>
      <c r="B36" s="4" t="s">
        <v>370</v>
      </c>
      <c r="C36" s="4">
        <v>2.2799999999999998</v>
      </c>
      <c r="D36" s="4">
        <v>2.54</v>
      </c>
      <c r="E36" s="4">
        <v>3.67</v>
      </c>
      <c r="F36" s="4">
        <v>2.62</v>
      </c>
      <c r="G36" s="4">
        <v>404</v>
      </c>
      <c r="H36" s="4">
        <v>404</v>
      </c>
      <c r="I36" s="4">
        <v>2.52</v>
      </c>
      <c r="J36" s="16" t="s">
        <v>18</v>
      </c>
      <c r="K36" s="4">
        <v>2.1800000000000002</v>
      </c>
      <c r="L36" s="4" t="s">
        <v>71</v>
      </c>
      <c r="M36" s="4">
        <v>47</v>
      </c>
      <c r="N36" s="4" t="s">
        <v>352</v>
      </c>
      <c r="O36" s="4">
        <v>1.25</v>
      </c>
      <c r="P36" s="4">
        <v>1.83</v>
      </c>
    </row>
    <row r="37" spans="1:16" x14ac:dyDescent="0.25">
      <c r="A37" s="9">
        <v>44971</v>
      </c>
      <c r="B37" s="38" t="s">
        <v>371</v>
      </c>
      <c r="C37" s="55">
        <v>0</v>
      </c>
      <c r="D37" s="55">
        <v>0</v>
      </c>
      <c r="E37" s="55">
        <v>0</v>
      </c>
      <c r="F37" s="55">
        <v>0</v>
      </c>
      <c r="G37" s="55">
        <v>0</v>
      </c>
      <c r="H37" s="55">
        <v>0</v>
      </c>
      <c r="I37" s="55">
        <v>0</v>
      </c>
      <c r="J37" s="16" t="s">
        <v>18</v>
      </c>
      <c r="K37" s="4">
        <v>1.68</v>
      </c>
      <c r="L37" s="4" t="s">
        <v>73</v>
      </c>
      <c r="M37" s="4">
        <v>32</v>
      </c>
      <c r="N37" s="4" t="s">
        <v>138</v>
      </c>
      <c r="O37" s="4">
        <v>2.19</v>
      </c>
      <c r="P37" s="4">
        <v>1.52</v>
      </c>
    </row>
    <row r="38" spans="1:16" x14ac:dyDescent="0.25">
      <c r="A38" s="9">
        <v>44971</v>
      </c>
      <c r="B38" s="38" t="s">
        <v>372</v>
      </c>
      <c r="C38" s="4">
        <v>2.59</v>
      </c>
      <c r="D38" s="4">
        <v>3.02</v>
      </c>
      <c r="E38" s="4">
        <v>3.16</v>
      </c>
      <c r="F38" s="4">
        <v>2.83</v>
      </c>
      <c r="G38" s="4">
        <v>2.4</v>
      </c>
      <c r="H38" s="4">
        <v>1.61</v>
      </c>
      <c r="I38" s="4">
        <v>2.1</v>
      </c>
      <c r="J38" s="16" t="s">
        <v>18</v>
      </c>
      <c r="K38" s="4">
        <v>1.78</v>
      </c>
      <c r="L38" s="4" t="s">
        <v>73</v>
      </c>
      <c r="M38" s="4">
        <v>28</v>
      </c>
      <c r="N38" s="4" t="s">
        <v>136</v>
      </c>
      <c r="O38" s="4">
        <v>2.08</v>
      </c>
      <c r="P38" s="4">
        <v>1.57</v>
      </c>
    </row>
    <row r="39" spans="1:16" x14ac:dyDescent="0.25">
      <c r="A39" s="9">
        <v>44971</v>
      </c>
      <c r="B39" s="38" t="s">
        <v>373</v>
      </c>
      <c r="C39" s="4">
        <v>2.61</v>
      </c>
      <c r="D39" s="4">
        <v>3.05</v>
      </c>
      <c r="E39" s="4">
        <v>3.11</v>
      </c>
      <c r="F39" s="4">
        <v>2.4300000000000002</v>
      </c>
      <c r="G39" s="4">
        <v>2.78</v>
      </c>
      <c r="H39" s="4">
        <v>1.47</v>
      </c>
      <c r="I39" s="4">
        <v>2.4300000000000002</v>
      </c>
      <c r="J39" s="16" t="s">
        <v>18</v>
      </c>
      <c r="K39" s="4">
        <v>2.08</v>
      </c>
      <c r="L39" s="4" t="s">
        <v>80</v>
      </c>
      <c r="M39" s="4">
        <v>37</v>
      </c>
      <c r="N39" s="4" t="s">
        <v>149</v>
      </c>
      <c r="O39" s="4">
        <v>1.92</v>
      </c>
      <c r="P39" s="4">
        <v>1.77</v>
      </c>
    </row>
    <row r="40" spans="1:16" x14ac:dyDescent="0.25">
      <c r="A40" s="9">
        <v>44971</v>
      </c>
      <c r="B40" s="38" t="s">
        <v>374</v>
      </c>
      <c r="C40" s="4">
        <v>2.64</v>
      </c>
      <c r="D40" s="4">
        <v>3.22</v>
      </c>
      <c r="E40" s="4">
        <v>2.96</v>
      </c>
      <c r="F40" s="4">
        <v>2.88</v>
      </c>
      <c r="G40" s="4">
        <v>2.35</v>
      </c>
      <c r="H40" s="4">
        <v>1.65</v>
      </c>
      <c r="I40" s="4">
        <v>2.06</v>
      </c>
      <c r="J40" s="16" t="s">
        <v>18</v>
      </c>
      <c r="K40" s="4">
        <v>1.75</v>
      </c>
      <c r="L40" s="4" t="s">
        <v>71</v>
      </c>
      <c r="M40" s="4">
        <v>72</v>
      </c>
      <c r="N40" s="4" t="s">
        <v>146</v>
      </c>
      <c r="O40" s="4">
        <v>2.2599999999999998</v>
      </c>
      <c r="P40" s="4">
        <v>1.56</v>
      </c>
    </row>
    <row r="41" spans="1:16" x14ac:dyDescent="0.25">
      <c r="A41" s="9">
        <v>44971</v>
      </c>
      <c r="B41" s="38" t="s">
        <v>375</v>
      </c>
      <c r="C41" s="4">
        <v>2.44</v>
      </c>
      <c r="D41" s="4">
        <v>3.21</v>
      </c>
      <c r="E41" s="4">
        <v>3.21</v>
      </c>
      <c r="F41" s="4">
        <v>2.95</v>
      </c>
      <c r="G41" s="4">
        <v>2.2799999999999998</v>
      </c>
      <c r="H41" s="4">
        <v>1.67</v>
      </c>
      <c r="I41" s="4">
        <v>2</v>
      </c>
      <c r="J41" s="16" t="s">
        <v>18</v>
      </c>
      <c r="K41" s="4">
        <v>1.7</v>
      </c>
      <c r="L41" s="4" t="s">
        <v>73</v>
      </c>
      <c r="M41" s="4">
        <v>38</v>
      </c>
      <c r="N41" s="4" t="s">
        <v>136</v>
      </c>
      <c r="O41" s="4">
        <v>2.5299999999999998</v>
      </c>
      <c r="P41" s="4">
        <v>1.53</v>
      </c>
    </row>
    <row r="42" spans="1:16" x14ac:dyDescent="0.25">
      <c r="A42" s="9">
        <v>44971</v>
      </c>
      <c r="B42" s="38" t="s">
        <v>376</v>
      </c>
      <c r="C42" s="4">
        <v>2.84</v>
      </c>
      <c r="D42" s="4">
        <v>2.99</v>
      </c>
      <c r="E42" s="4">
        <v>2.89</v>
      </c>
      <c r="F42" s="4">
        <v>2.61</v>
      </c>
      <c r="G42" s="4">
        <v>2.58</v>
      </c>
      <c r="H42" s="4">
        <v>1.54</v>
      </c>
      <c r="I42" s="4">
        <v>2.25</v>
      </c>
      <c r="J42" s="16" t="s">
        <v>18</v>
      </c>
      <c r="K42" s="4">
        <v>1.93</v>
      </c>
      <c r="L42" s="4" t="s">
        <v>76</v>
      </c>
      <c r="M42" s="4">
        <v>33</v>
      </c>
      <c r="N42" s="4" t="s">
        <v>136</v>
      </c>
      <c r="O42" s="4">
        <v>2</v>
      </c>
      <c r="P42" s="4">
        <v>1.67</v>
      </c>
    </row>
    <row r="43" spans="1:16" x14ac:dyDescent="0.25">
      <c r="A43" s="9">
        <v>44971</v>
      </c>
      <c r="B43" s="38" t="s">
        <v>377</v>
      </c>
      <c r="C43" s="4">
        <v>2.64</v>
      </c>
      <c r="D43" s="4">
        <v>3.14</v>
      </c>
      <c r="E43" s="4">
        <v>2.98</v>
      </c>
      <c r="F43" s="4">
        <v>2.63</v>
      </c>
      <c r="G43" s="4">
        <v>2.5499999999999998</v>
      </c>
      <c r="H43" s="4">
        <v>1.55</v>
      </c>
      <c r="I43" s="4">
        <v>2.23</v>
      </c>
      <c r="J43" s="16" t="s">
        <v>18</v>
      </c>
      <c r="K43" s="4">
        <v>1.9</v>
      </c>
      <c r="L43" s="4" t="s">
        <v>127</v>
      </c>
      <c r="M43" s="4">
        <v>34</v>
      </c>
      <c r="N43" s="4" t="s">
        <v>149</v>
      </c>
      <c r="O43" s="4">
        <v>2</v>
      </c>
      <c r="P43" s="4">
        <v>1.66</v>
      </c>
    </row>
    <row r="44" spans="1:16" x14ac:dyDescent="0.25">
      <c r="A44" s="9">
        <v>44971</v>
      </c>
      <c r="B44" s="38" t="s">
        <v>378</v>
      </c>
      <c r="C44" s="4">
        <v>1.94</v>
      </c>
      <c r="D44" s="4">
        <v>3.27</v>
      </c>
      <c r="E44" s="4">
        <v>4.6500000000000004</v>
      </c>
      <c r="F44" s="4">
        <v>2.63</v>
      </c>
      <c r="G44" s="4">
        <v>2.58</v>
      </c>
      <c r="H44" s="4">
        <v>1.54</v>
      </c>
      <c r="I44" s="4">
        <v>2.2400000000000002</v>
      </c>
      <c r="J44" s="16" t="s">
        <v>18</v>
      </c>
      <c r="K44" s="4">
        <v>1.92</v>
      </c>
      <c r="L44" s="4" t="s">
        <v>80</v>
      </c>
      <c r="M44" s="4">
        <v>27</v>
      </c>
      <c r="N44" s="4" t="s">
        <v>136</v>
      </c>
      <c r="O44" s="4">
        <v>2.2799999999999998</v>
      </c>
      <c r="P44" s="4">
        <v>1.66</v>
      </c>
    </row>
    <row r="45" spans="1:16" x14ac:dyDescent="0.25">
      <c r="A45" s="9">
        <v>44971</v>
      </c>
      <c r="B45" s="38" t="s">
        <v>379</v>
      </c>
      <c r="C45" s="4">
        <v>2.2599999999999998</v>
      </c>
      <c r="D45" s="4">
        <v>3.55</v>
      </c>
      <c r="E45" s="4">
        <v>3.24</v>
      </c>
      <c r="F45" s="4">
        <v>4.1399999999999997</v>
      </c>
      <c r="G45" s="4">
        <v>1.79</v>
      </c>
      <c r="H45" s="4">
        <v>2.11</v>
      </c>
      <c r="I45" s="4">
        <v>1.57</v>
      </c>
      <c r="J45" s="16" t="s">
        <v>18</v>
      </c>
      <c r="K45" s="4">
        <v>1.4</v>
      </c>
      <c r="L45" s="4" t="s">
        <v>321</v>
      </c>
      <c r="M45" s="4">
        <v>44</v>
      </c>
      <c r="N45" s="4" t="s">
        <v>143</v>
      </c>
      <c r="O45" s="4">
        <v>2.57</v>
      </c>
      <c r="P45" s="4">
        <v>404</v>
      </c>
    </row>
    <row r="46" spans="1:16" x14ac:dyDescent="0.25">
      <c r="A46" s="9">
        <v>44971</v>
      </c>
      <c r="B46" s="42" t="s">
        <v>380</v>
      </c>
      <c r="C46" s="4">
        <v>2.27</v>
      </c>
      <c r="D46" s="4">
        <v>3.31</v>
      </c>
      <c r="E46" s="4">
        <v>3.45</v>
      </c>
      <c r="F46" s="4">
        <v>3.24</v>
      </c>
      <c r="G46" s="4">
        <v>2.1</v>
      </c>
      <c r="H46" s="4">
        <v>1.78</v>
      </c>
      <c r="I46" s="4">
        <v>1.85</v>
      </c>
      <c r="J46" s="16" t="s">
        <v>18</v>
      </c>
      <c r="K46" s="4">
        <v>1.58</v>
      </c>
      <c r="L46" s="4" t="s">
        <v>76</v>
      </c>
      <c r="M46" s="4">
        <v>54</v>
      </c>
      <c r="N46" s="4" t="s">
        <v>149</v>
      </c>
      <c r="O46" s="4">
        <v>2.15</v>
      </c>
      <c r="P46" s="4">
        <v>1.45</v>
      </c>
    </row>
    <row r="47" spans="1:16" x14ac:dyDescent="0.25">
      <c r="A47" s="9">
        <v>44972</v>
      </c>
      <c r="B47" s="38" t="s">
        <v>381</v>
      </c>
      <c r="C47" s="55">
        <v>2.2599999999999998</v>
      </c>
      <c r="D47" s="55">
        <v>3.18</v>
      </c>
      <c r="E47" s="55">
        <v>3.68</v>
      </c>
      <c r="F47" s="55">
        <v>2.78</v>
      </c>
      <c r="G47" s="55">
        <v>2.4500000000000002</v>
      </c>
      <c r="H47" s="55">
        <v>1.6</v>
      </c>
      <c r="I47" s="55">
        <v>2.13</v>
      </c>
      <c r="J47" s="16" t="s">
        <v>18</v>
      </c>
      <c r="K47" s="4">
        <v>1.83</v>
      </c>
      <c r="L47" s="4" t="s">
        <v>74</v>
      </c>
      <c r="M47" s="4">
        <v>32</v>
      </c>
      <c r="N47" s="4" t="s">
        <v>146</v>
      </c>
      <c r="O47" s="4">
        <v>2.19</v>
      </c>
      <c r="P47" s="4">
        <v>1.61</v>
      </c>
    </row>
    <row r="48" spans="1:16" x14ac:dyDescent="0.25">
      <c r="A48" s="9">
        <v>44972</v>
      </c>
      <c r="B48" s="38" t="s">
        <v>372</v>
      </c>
      <c r="C48" s="4">
        <v>2.59</v>
      </c>
      <c r="D48" s="4">
        <v>3.02</v>
      </c>
      <c r="E48" s="4">
        <v>3.16</v>
      </c>
      <c r="F48" s="4">
        <v>2.83</v>
      </c>
      <c r="G48" s="4">
        <v>2.4</v>
      </c>
      <c r="H48" s="4">
        <v>1.61</v>
      </c>
      <c r="I48" s="4">
        <v>2.1</v>
      </c>
      <c r="J48" s="16" t="s">
        <v>18</v>
      </c>
      <c r="K48" s="4">
        <v>1.78</v>
      </c>
      <c r="L48" s="4" t="s">
        <v>73</v>
      </c>
      <c r="M48" s="4">
        <v>28</v>
      </c>
      <c r="N48" s="4" t="s">
        <v>136</v>
      </c>
      <c r="O48" s="4">
        <v>2.08</v>
      </c>
      <c r="P48" s="4">
        <v>1.57</v>
      </c>
    </row>
    <row r="49" spans="1:16" x14ac:dyDescent="0.25">
      <c r="A49" s="9">
        <v>44972</v>
      </c>
      <c r="B49" s="43" t="s">
        <v>382</v>
      </c>
      <c r="C49" s="4">
        <v>2.08</v>
      </c>
      <c r="D49" s="4">
        <v>3.17</v>
      </c>
      <c r="E49" s="4">
        <v>4.33</v>
      </c>
      <c r="F49" s="4">
        <v>2.81</v>
      </c>
      <c r="G49" s="4">
        <v>2.4300000000000002</v>
      </c>
      <c r="H49" s="4">
        <v>1.61</v>
      </c>
      <c r="I49" s="4">
        <v>2.11</v>
      </c>
      <c r="J49" s="16" t="s">
        <v>18</v>
      </c>
      <c r="K49" s="4">
        <v>1.81</v>
      </c>
      <c r="L49" s="4" t="s">
        <v>72</v>
      </c>
      <c r="M49" s="4">
        <v>15</v>
      </c>
      <c r="N49" s="4" t="s">
        <v>138</v>
      </c>
      <c r="O49" s="4">
        <v>2.41</v>
      </c>
      <c r="P49" s="4" t="s">
        <v>72</v>
      </c>
    </row>
    <row r="50" spans="1:16" x14ac:dyDescent="0.25">
      <c r="A50" s="9">
        <v>44972</v>
      </c>
      <c r="B50" s="38" t="s">
        <v>383</v>
      </c>
      <c r="C50" s="4">
        <v>2.61</v>
      </c>
      <c r="D50" s="4">
        <v>3.05</v>
      </c>
      <c r="E50" s="4">
        <v>3.11</v>
      </c>
      <c r="F50" s="4">
        <v>2.4300000000000002</v>
      </c>
      <c r="G50" s="4">
        <v>2.78</v>
      </c>
      <c r="H50" s="4">
        <v>1.47</v>
      </c>
      <c r="I50" s="4">
        <v>2.4300000000000002</v>
      </c>
      <c r="J50" s="16" t="s">
        <v>18</v>
      </c>
      <c r="K50" s="4">
        <v>2.08</v>
      </c>
      <c r="L50" s="4" t="s">
        <v>80</v>
      </c>
      <c r="M50" s="4">
        <v>37</v>
      </c>
      <c r="N50" s="4" t="s">
        <v>136</v>
      </c>
      <c r="O50" s="4">
        <v>1.92</v>
      </c>
      <c r="P50" s="4">
        <v>1.77</v>
      </c>
    </row>
    <row r="51" spans="1:16" x14ac:dyDescent="0.25">
      <c r="A51" s="9">
        <v>44972</v>
      </c>
      <c r="B51" s="38" t="s">
        <v>374</v>
      </c>
      <c r="C51" s="4">
        <v>2.64</v>
      </c>
      <c r="D51" s="4">
        <v>3.22</v>
      </c>
      <c r="E51" s="4">
        <v>2.96</v>
      </c>
      <c r="F51" s="4">
        <v>2.88</v>
      </c>
      <c r="G51" s="4">
        <v>2.35</v>
      </c>
      <c r="H51" s="4">
        <v>1.65</v>
      </c>
      <c r="I51" s="4">
        <v>2.06</v>
      </c>
      <c r="J51" s="16" t="s">
        <v>18</v>
      </c>
      <c r="K51" s="4">
        <v>1.75</v>
      </c>
      <c r="L51" s="4" t="s">
        <v>71</v>
      </c>
      <c r="M51" s="4">
        <v>72</v>
      </c>
      <c r="N51" s="4" t="s">
        <v>138</v>
      </c>
      <c r="O51" s="4">
        <v>2.2599999999999998</v>
      </c>
      <c r="P51" s="4">
        <v>1.56</v>
      </c>
    </row>
    <row r="52" spans="1:16" x14ac:dyDescent="0.25">
      <c r="A52" s="9">
        <v>44972</v>
      </c>
      <c r="B52" s="38" t="s">
        <v>384</v>
      </c>
      <c r="C52" s="4">
        <v>2.44</v>
      </c>
      <c r="D52" s="4">
        <v>3.21</v>
      </c>
      <c r="E52" s="4">
        <v>3.21</v>
      </c>
      <c r="F52" s="4">
        <v>2.95</v>
      </c>
      <c r="G52" s="4">
        <v>2.2799999999999998</v>
      </c>
      <c r="H52" s="4">
        <v>1.67</v>
      </c>
      <c r="I52" s="4">
        <v>2</v>
      </c>
      <c r="J52" s="16" t="s">
        <v>18</v>
      </c>
      <c r="K52" s="4">
        <v>1.7</v>
      </c>
      <c r="L52" s="4" t="s">
        <v>73</v>
      </c>
      <c r="M52" s="4">
        <v>38</v>
      </c>
      <c r="N52" s="4" t="s">
        <v>136</v>
      </c>
      <c r="O52" s="4">
        <v>2.5299999999999998</v>
      </c>
      <c r="P52" s="4">
        <v>1.53</v>
      </c>
    </row>
    <row r="53" spans="1:16" x14ac:dyDescent="0.25">
      <c r="A53" s="9">
        <v>44972</v>
      </c>
      <c r="B53" s="38" t="s">
        <v>385</v>
      </c>
      <c r="C53" s="4">
        <v>2.84</v>
      </c>
      <c r="D53" s="4">
        <v>2.99</v>
      </c>
      <c r="E53" s="4">
        <v>2.89</v>
      </c>
      <c r="F53" s="4">
        <v>2.61</v>
      </c>
      <c r="G53" s="4">
        <v>2.58</v>
      </c>
      <c r="H53" s="4">
        <v>1.54</v>
      </c>
      <c r="I53" s="4">
        <v>2.25</v>
      </c>
      <c r="J53" s="16" t="s">
        <v>18</v>
      </c>
      <c r="K53" s="4">
        <v>1.93</v>
      </c>
      <c r="L53" s="4" t="s">
        <v>76</v>
      </c>
      <c r="M53" s="4">
        <v>33</v>
      </c>
      <c r="N53" s="4" t="s">
        <v>136</v>
      </c>
      <c r="O53" s="4">
        <v>2</v>
      </c>
      <c r="P53" s="4">
        <v>1.67</v>
      </c>
    </row>
    <row r="54" spans="1:16" x14ac:dyDescent="0.25">
      <c r="A54" s="9">
        <v>44972</v>
      </c>
      <c r="B54" s="38" t="s">
        <v>377</v>
      </c>
      <c r="C54" s="4">
        <v>2.64</v>
      </c>
      <c r="D54" s="4">
        <v>3.14</v>
      </c>
      <c r="E54" s="4">
        <v>2.98</v>
      </c>
      <c r="F54" s="4">
        <v>2.63</v>
      </c>
      <c r="G54" s="4">
        <v>2.5499999999999998</v>
      </c>
      <c r="H54" s="4">
        <v>1.55</v>
      </c>
      <c r="I54" s="4">
        <v>2.23</v>
      </c>
      <c r="J54" s="16" t="s">
        <v>18</v>
      </c>
      <c r="K54" s="4">
        <v>1.9</v>
      </c>
      <c r="L54" s="4" t="s">
        <v>127</v>
      </c>
      <c r="M54" s="4">
        <v>34</v>
      </c>
      <c r="N54" s="4" t="s">
        <v>136</v>
      </c>
      <c r="O54" s="4">
        <v>2</v>
      </c>
      <c r="P54" s="4">
        <v>1.66</v>
      </c>
    </row>
    <row r="55" spans="1:16" x14ac:dyDescent="0.25">
      <c r="A55" s="9">
        <v>44972</v>
      </c>
      <c r="B55" s="38" t="s">
        <v>386</v>
      </c>
      <c r="C55" s="4">
        <v>1.94</v>
      </c>
      <c r="D55" s="4">
        <v>3.27</v>
      </c>
      <c r="E55" s="4">
        <v>4.6500000000000004</v>
      </c>
      <c r="F55" s="4">
        <v>2.63</v>
      </c>
      <c r="G55" s="4">
        <v>2.58</v>
      </c>
      <c r="H55" s="4">
        <v>1.54</v>
      </c>
      <c r="I55" s="4">
        <v>2.2400000000000002</v>
      </c>
      <c r="J55" s="16" t="s">
        <v>18</v>
      </c>
      <c r="K55" s="4">
        <v>1.92</v>
      </c>
      <c r="L55" s="4" t="s">
        <v>80</v>
      </c>
      <c r="M55" s="4">
        <v>27</v>
      </c>
      <c r="N55" s="4" t="s">
        <v>149</v>
      </c>
      <c r="O55" s="4">
        <v>2.2799999999999998</v>
      </c>
      <c r="P55" s="4">
        <v>1.66</v>
      </c>
    </row>
    <row r="56" spans="1:16" x14ac:dyDescent="0.25">
      <c r="A56" s="9">
        <v>44972</v>
      </c>
      <c r="B56" s="38" t="s">
        <v>387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16" t="s">
        <v>18</v>
      </c>
      <c r="K56" s="4">
        <v>0</v>
      </c>
      <c r="L56" s="4" t="s">
        <v>321</v>
      </c>
      <c r="M56" s="4">
        <v>44</v>
      </c>
      <c r="N56" s="4" t="s">
        <v>141</v>
      </c>
      <c r="O56" s="4">
        <v>2.57</v>
      </c>
      <c r="P56" s="4">
        <v>0</v>
      </c>
    </row>
    <row r="57" spans="1:16" x14ac:dyDescent="0.25">
      <c r="A57" s="9">
        <v>44972</v>
      </c>
      <c r="B57" s="42" t="s">
        <v>380</v>
      </c>
      <c r="C57" s="4">
        <v>2.27</v>
      </c>
      <c r="D57" s="4">
        <v>3.31</v>
      </c>
      <c r="E57" s="4">
        <v>3.45</v>
      </c>
      <c r="F57" s="4">
        <v>3.24</v>
      </c>
      <c r="G57" s="4">
        <v>2.1</v>
      </c>
      <c r="H57" s="4">
        <v>1.78</v>
      </c>
      <c r="I57" s="4">
        <v>1.85</v>
      </c>
      <c r="J57" s="16" t="s">
        <v>18</v>
      </c>
      <c r="K57" s="4">
        <v>1.58</v>
      </c>
      <c r="L57" s="4" t="s">
        <v>76</v>
      </c>
      <c r="M57" s="4">
        <v>54</v>
      </c>
      <c r="N57" s="4" t="s">
        <v>136</v>
      </c>
      <c r="O57" s="4">
        <v>2.15</v>
      </c>
      <c r="P57" s="4">
        <v>1.45</v>
      </c>
    </row>
    <row r="58" spans="1:16" x14ac:dyDescent="0.25">
      <c r="A58" s="9">
        <v>44973</v>
      </c>
      <c r="B58" s="4" t="s">
        <v>388</v>
      </c>
      <c r="C58" s="4">
        <v>2</v>
      </c>
      <c r="D58" s="4">
        <v>3.16</v>
      </c>
      <c r="E58" s="4">
        <v>4.13</v>
      </c>
      <c r="F58" s="4">
        <v>2.65</v>
      </c>
      <c r="G58" s="4">
        <v>2.33</v>
      </c>
      <c r="H58" s="4">
        <v>1.61</v>
      </c>
      <c r="I58" s="4">
        <v>2.0499999999999998</v>
      </c>
      <c r="J58" s="16" t="s">
        <v>18</v>
      </c>
      <c r="K58" s="4">
        <v>1.72</v>
      </c>
      <c r="L58" s="4" t="s">
        <v>71</v>
      </c>
      <c r="M58" s="4">
        <v>55</v>
      </c>
      <c r="N58" s="4" t="s">
        <v>350</v>
      </c>
      <c r="O58" s="4">
        <v>2.38</v>
      </c>
      <c r="P58" s="4">
        <v>1.53</v>
      </c>
    </row>
    <row r="59" spans="1:16" x14ac:dyDescent="0.25">
      <c r="A59" s="9">
        <v>44974</v>
      </c>
      <c r="B59" s="4" t="s">
        <v>389</v>
      </c>
      <c r="C59" s="4">
        <v>2.38</v>
      </c>
      <c r="D59" s="4">
        <v>3.02</v>
      </c>
      <c r="E59" s="4">
        <v>3.6</v>
      </c>
      <c r="F59" s="4">
        <v>2.92</v>
      </c>
      <c r="G59" s="4">
        <v>2.37</v>
      </c>
      <c r="H59" s="4">
        <v>1.63</v>
      </c>
      <c r="I59" s="4">
        <v>2.0699999999999998</v>
      </c>
      <c r="J59" s="16" t="s">
        <v>18</v>
      </c>
      <c r="K59" s="4">
        <v>1.75</v>
      </c>
      <c r="L59" s="4" t="s">
        <v>72</v>
      </c>
      <c r="M59" s="4">
        <v>12</v>
      </c>
      <c r="N59" s="4" t="s">
        <v>225</v>
      </c>
      <c r="O59" s="4">
        <v>2.5499999999999998</v>
      </c>
      <c r="P59" s="4">
        <v>1.56</v>
      </c>
    </row>
    <row r="60" spans="1:16" x14ac:dyDescent="0.25">
      <c r="A60" s="9">
        <v>44975</v>
      </c>
      <c r="B60" s="4" t="s">
        <v>390</v>
      </c>
      <c r="C60" s="4">
        <v>3.21</v>
      </c>
      <c r="D60" s="4">
        <v>3.35</v>
      </c>
      <c r="E60" s="4">
        <v>2.36</v>
      </c>
      <c r="F60" s="4">
        <v>3.6</v>
      </c>
      <c r="G60" s="4">
        <v>1.98</v>
      </c>
      <c r="H60" s="4">
        <v>1.89</v>
      </c>
      <c r="I60" s="4">
        <v>1.72</v>
      </c>
      <c r="J60" s="16" t="s">
        <v>18</v>
      </c>
      <c r="K60" s="4">
        <v>1.48</v>
      </c>
      <c r="L60" s="4" t="s">
        <v>73</v>
      </c>
      <c r="M60" s="4">
        <v>43</v>
      </c>
      <c r="N60" s="4" t="s">
        <v>189</v>
      </c>
      <c r="O60" s="4">
        <v>2.09</v>
      </c>
      <c r="P60" s="4">
        <v>1.44</v>
      </c>
    </row>
    <row r="61" spans="1:16" x14ac:dyDescent="0.25">
      <c r="A61" s="9">
        <v>44975</v>
      </c>
      <c r="B61" s="4" t="s">
        <v>391</v>
      </c>
      <c r="C61" s="4">
        <v>3.44</v>
      </c>
      <c r="D61" s="4">
        <v>3.41</v>
      </c>
      <c r="E61" s="4">
        <v>2.25</v>
      </c>
      <c r="F61" s="4">
        <v>3.2</v>
      </c>
      <c r="G61" s="4">
        <v>2.12</v>
      </c>
      <c r="H61" s="4">
        <v>1.78</v>
      </c>
      <c r="I61" s="4">
        <v>1.87</v>
      </c>
      <c r="J61" s="16" t="s">
        <v>18</v>
      </c>
      <c r="K61" s="4">
        <v>1.6</v>
      </c>
      <c r="L61" s="4" t="s">
        <v>71</v>
      </c>
      <c r="M61" s="4">
        <v>17</v>
      </c>
      <c r="N61" s="4" t="s">
        <v>146</v>
      </c>
      <c r="O61" s="4">
        <v>2.44</v>
      </c>
      <c r="P61" s="4">
        <v>1.47</v>
      </c>
    </row>
    <row r="62" spans="1:16" x14ac:dyDescent="0.25">
      <c r="A62" s="9">
        <v>44975</v>
      </c>
      <c r="B62" s="4" t="s">
        <v>392</v>
      </c>
      <c r="C62" s="4">
        <v>1.98</v>
      </c>
      <c r="D62" s="4">
        <v>3.32</v>
      </c>
      <c r="E62" s="4">
        <v>4.37</v>
      </c>
      <c r="F62" s="4">
        <v>2.95</v>
      </c>
      <c r="G62" s="4">
        <v>2.2599999999999998</v>
      </c>
      <c r="H62" s="4">
        <v>1.68</v>
      </c>
      <c r="I62" s="4">
        <v>1.99</v>
      </c>
      <c r="J62" s="16" t="s">
        <v>18</v>
      </c>
      <c r="K62" s="4">
        <v>1.69</v>
      </c>
      <c r="L62" s="4" t="s">
        <v>76</v>
      </c>
      <c r="M62" s="4">
        <v>25</v>
      </c>
      <c r="N62" s="4" t="s">
        <v>180</v>
      </c>
      <c r="O62" s="4">
        <v>1.79</v>
      </c>
      <c r="P62" s="4">
        <v>1.53</v>
      </c>
    </row>
    <row r="63" spans="1:16" x14ac:dyDescent="0.25">
      <c r="A63" s="9">
        <v>44975</v>
      </c>
      <c r="B63" s="4" t="s">
        <v>393</v>
      </c>
      <c r="C63" s="4">
        <v>2.02</v>
      </c>
      <c r="D63" s="4">
        <v>3.08</v>
      </c>
      <c r="E63" s="4">
        <v>4.6399999999999997</v>
      </c>
      <c r="F63" s="4">
        <v>2.52</v>
      </c>
      <c r="G63" s="4">
        <v>2.72</v>
      </c>
      <c r="H63" s="4">
        <v>1.49</v>
      </c>
      <c r="I63" s="4">
        <v>2.37</v>
      </c>
      <c r="J63" s="16" t="s">
        <v>18</v>
      </c>
      <c r="K63" s="4">
        <v>2.0099999999999998</v>
      </c>
      <c r="L63" s="4" t="s">
        <v>76</v>
      </c>
      <c r="M63" s="4">
        <v>62</v>
      </c>
      <c r="N63" s="4" t="s">
        <v>180</v>
      </c>
      <c r="O63" s="4">
        <v>2.09</v>
      </c>
      <c r="P63" s="4">
        <v>1.72</v>
      </c>
    </row>
    <row r="64" spans="1:16" x14ac:dyDescent="0.25">
      <c r="A64" s="9">
        <v>44975</v>
      </c>
      <c r="B64" s="4" t="s">
        <v>394</v>
      </c>
      <c r="C64" s="4">
        <v>3.14</v>
      </c>
      <c r="D64" s="4">
        <v>2.82</v>
      </c>
      <c r="E64" s="4">
        <v>2.82</v>
      </c>
      <c r="F64" s="4">
        <v>2.39</v>
      </c>
      <c r="G64" s="4">
        <v>2.89</v>
      </c>
      <c r="H64" s="4">
        <v>1.44</v>
      </c>
      <c r="I64" s="4">
        <v>2.5299999999999998</v>
      </c>
      <c r="J64" s="16" t="s">
        <v>18</v>
      </c>
      <c r="K64" s="4">
        <v>2.15</v>
      </c>
      <c r="L64" s="4" t="s">
        <v>80</v>
      </c>
      <c r="M64" s="4">
        <v>56</v>
      </c>
      <c r="N64" s="4" t="s">
        <v>225</v>
      </c>
      <c r="O64" s="4">
        <v>2.2599999999999998</v>
      </c>
      <c r="P64" s="4">
        <v>1.82</v>
      </c>
    </row>
    <row r="65" spans="1:16" x14ac:dyDescent="0.25">
      <c r="A65" s="9">
        <v>44975</v>
      </c>
      <c r="B65" s="4" t="s">
        <v>395</v>
      </c>
      <c r="C65" s="4">
        <v>3.63</v>
      </c>
      <c r="D65" s="4">
        <v>3.06</v>
      </c>
      <c r="E65" s="4">
        <v>2.3199999999999998</v>
      </c>
      <c r="F65" s="4">
        <v>2.69</v>
      </c>
      <c r="G65" s="4">
        <v>2.4900000000000002</v>
      </c>
      <c r="H65" s="4">
        <v>1.57</v>
      </c>
      <c r="I65" s="4">
        <v>2.1800000000000002</v>
      </c>
      <c r="J65" s="16" t="s">
        <v>18</v>
      </c>
      <c r="K65" s="4">
        <v>1.85</v>
      </c>
      <c r="L65" s="4" t="s">
        <v>80</v>
      </c>
      <c r="M65" s="4">
        <v>2.62</v>
      </c>
      <c r="N65" s="4" t="s">
        <v>180</v>
      </c>
      <c r="O65" s="4">
        <v>49</v>
      </c>
      <c r="P65" s="4">
        <v>1.63</v>
      </c>
    </row>
    <row r="66" spans="1:16" x14ac:dyDescent="0.25">
      <c r="A66" s="9">
        <v>44975</v>
      </c>
      <c r="B66" s="4" t="s">
        <v>396</v>
      </c>
      <c r="C66" s="4">
        <v>2.82</v>
      </c>
      <c r="D66" s="4">
        <v>3.28</v>
      </c>
      <c r="E66" s="4">
        <v>2.78</v>
      </c>
      <c r="F66" s="4">
        <v>3.03</v>
      </c>
      <c r="G66" s="4">
        <v>2.2200000000000002</v>
      </c>
      <c r="H66" s="4">
        <v>1.69</v>
      </c>
      <c r="I66" s="4">
        <v>1.95</v>
      </c>
      <c r="J66" s="16" t="s">
        <v>18</v>
      </c>
      <c r="K66" s="4">
        <v>1.66</v>
      </c>
      <c r="L66" s="4" t="s">
        <v>71</v>
      </c>
      <c r="M66" s="4">
        <v>56</v>
      </c>
      <c r="N66" s="4" t="s">
        <v>397</v>
      </c>
      <c r="O66" s="4">
        <v>2.68</v>
      </c>
      <c r="P66" s="4">
        <v>1.51</v>
      </c>
    </row>
    <row r="67" spans="1:16" x14ac:dyDescent="0.25">
      <c r="A67" s="9">
        <v>44975</v>
      </c>
      <c r="B67" s="4" t="s">
        <v>398</v>
      </c>
      <c r="C67" s="4">
        <v>2.1</v>
      </c>
      <c r="D67" s="4">
        <v>3.42</v>
      </c>
      <c r="E67" s="4">
        <v>3.76</v>
      </c>
      <c r="F67" s="4">
        <v>3.23</v>
      </c>
      <c r="G67" s="4">
        <v>2.09</v>
      </c>
      <c r="H67" s="4">
        <v>1.79</v>
      </c>
      <c r="I67" s="4">
        <v>1.84</v>
      </c>
      <c r="J67" s="16" t="s">
        <v>18</v>
      </c>
      <c r="K67" s="4">
        <v>1.58</v>
      </c>
      <c r="L67" s="4" t="s">
        <v>127</v>
      </c>
      <c r="M67" s="4">
        <v>51</v>
      </c>
      <c r="N67" s="4" t="s">
        <v>136</v>
      </c>
      <c r="O67" s="4">
        <v>2.48</v>
      </c>
      <c r="P67" s="4">
        <v>1.45</v>
      </c>
    </row>
    <row r="68" spans="1:16" x14ac:dyDescent="0.25">
      <c r="A68" s="9">
        <v>44975</v>
      </c>
      <c r="B68" s="4" t="s">
        <v>399</v>
      </c>
      <c r="C68" s="4">
        <v>1.61</v>
      </c>
      <c r="D68" s="4">
        <v>3.72</v>
      </c>
      <c r="E68" s="4">
        <v>6.82</v>
      </c>
      <c r="F68" s="4">
        <v>2.82</v>
      </c>
      <c r="G68" s="4">
        <v>2.42</v>
      </c>
      <c r="H68" s="4">
        <v>1.6</v>
      </c>
      <c r="I68" s="4">
        <v>2.1</v>
      </c>
      <c r="J68" s="16" t="s">
        <v>18</v>
      </c>
      <c r="K68" s="4">
        <v>1.79</v>
      </c>
      <c r="L68" s="4" t="s">
        <v>71</v>
      </c>
      <c r="M68" s="4">
        <v>26</v>
      </c>
      <c r="N68" s="4" t="s">
        <v>180</v>
      </c>
      <c r="O68" s="4">
        <v>2.19</v>
      </c>
      <c r="P68" s="4">
        <v>1.58</v>
      </c>
    </row>
    <row r="69" spans="1:16" x14ac:dyDescent="0.25">
      <c r="A69" s="9">
        <v>44975</v>
      </c>
      <c r="B69" s="4" t="s">
        <v>400</v>
      </c>
      <c r="C69" s="4">
        <v>2.89</v>
      </c>
      <c r="D69" s="4">
        <v>3.22</v>
      </c>
      <c r="E69" s="4">
        <v>2.7</v>
      </c>
      <c r="F69" s="4">
        <v>2.87</v>
      </c>
      <c r="G69" s="4">
        <v>2.35</v>
      </c>
      <c r="H69" s="4">
        <v>1.65</v>
      </c>
      <c r="I69" s="4">
        <v>2.06</v>
      </c>
      <c r="J69" s="16" t="s">
        <v>18</v>
      </c>
      <c r="K69" s="4">
        <v>1.75</v>
      </c>
      <c r="L69" s="4" t="s">
        <v>461</v>
      </c>
      <c r="M69" s="4">
        <v>49</v>
      </c>
      <c r="N69" s="4" t="s">
        <v>138</v>
      </c>
      <c r="O69" s="4">
        <v>2.04</v>
      </c>
      <c r="P69" s="4">
        <v>1.57</v>
      </c>
    </row>
    <row r="70" spans="1:16" x14ac:dyDescent="0.25">
      <c r="A70" s="9">
        <v>44975</v>
      </c>
      <c r="B70" s="4" t="s">
        <v>401</v>
      </c>
      <c r="C70" s="4">
        <v>2.06</v>
      </c>
      <c r="D70" s="4">
        <v>3.25</v>
      </c>
      <c r="E70" s="4">
        <v>4.13</v>
      </c>
      <c r="F70" s="4">
        <v>2.81</v>
      </c>
      <c r="G70" s="4">
        <v>2.4</v>
      </c>
      <c r="H70" s="4">
        <v>1.61</v>
      </c>
      <c r="I70" s="4">
        <v>2.1</v>
      </c>
      <c r="J70" s="16" t="s">
        <v>18</v>
      </c>
      <c r="K70" s="4">
        <v>1.78</v>
      </c>
      <c r="L70" s="4" t="s">
        <v>70</v>
      </c>
      <c r="M70" s="4">
        <v>27</v>
      </c>
      <c r="N70" s="4" t="s">
        <v>136</v>
      </c>
      <c r="O70" s="4">
        <v>2.39</v>
      </c>
      <c r="P70" s="4">
        <v>1.58</v>
      </c>
    </row>
    <row r="71" spans="1:16" x14ac:dyDescent="0.25">
      <c r="A71" s="9">
        <v>44975</v>
      </c>
      <c r="B71" s="4" t="s">
        <v>402</v>
      </c>
      <c r="C71" s="4">
        <v>1.96</v>
      </c>
      <c r="D71" s="4">
        <v>3.23</v>
      </c>
      <c r="E71" s="4">
        <v>4.76</v>
      </c>
      <c r="F71" s="4">
        <v>2.82</v>
      </c>
      <c r="G71" s="4">
        <v>2.4300000000000002</v>
      </c>
      <c r="H71" s="4">
        <v>1.61</v>
      </c>
      <c r="I71" s="4">
        <v>2.11</v>
      </c>
      <c r="J71" s="16" t="s">
        <v>18</v>
      </c>
      <c r="K71" s="4">
        <v>1.81</v>
      </c>
      <c r="L71" s="4" t="s">
        <v>79</v>
      </c>
      <c r="M71" s="4">
        <v>22</v>
      </c>
      <c r="N71" s="4" t="s">
        <v>225</v>
      </c>
      <c r="O71" s="4">
        <v>2.46</v>
      </c>
      <c r="P71" s="4">
        <v>1.6</v>
      </c>
    </row>
    <row r="72" spans="1:16" x14ac:dyDescent="0.25">
      <c r="A72" s="9">
        <v>44975</v>
      </c>
      <c r="B72" s="4" t="s">
        <v>403</v>
      </c>
      <c r="C72" s="4">
        <v>3.07</v>
      </c>
      <c r="D72" s="4">
        <v>3.15</v>
      </c>
      <c r="E72" s="4">
        <v>2.57</v>
      </c>
      <c r="F72" s="4">
        <v>2.76</v>
      </c>
      <c r="G72" s="4">
        <v>2.44</v>
      </c>
      <c r="H72" s="4">
        <v>1.59</v>
      </c>
      <c r="I72" s="4">
        <v>2.13</v>
      </c>
      <c r="J72" s="16" t="s">
        <v>18</v>
      </c>
      <c r="K72" s="4">
        <v>1.82</v>
      </c>
      <c r="L72" s="4" t="s">
        <v>74</v>
      </c>
      <c r="M72" s="4">
        <v>29</v>
      </c>
      <c r="N72" s="4" t="s">
        <v>136</v>
      </c>
      <c r="O72" s="4">
        <v>2.1</v>
      </c>
      <c r="P72" s="4">
        <v>1.61</v>
      </c>
    </row>
    <row r="73" spans="1:16" x14ac:dyDescent="0.25">
      <c r="A73" s="9">
        <v>44975</v>
      </c>
      <c r="B73" s="4" t="s">
        <v>404</v>
      </c>
      <c r="C73" s="4">
        <v>2.2799999999999998</v>
      </c>
      <c r="D73" s="4">
        <v>3.16</v>
      </c>
      <c r="E73" s="4">
        <v>3.58</v>
      </c>
      <c r="F73" s="4">
        <v>2.62</v>
      </c>
      <c r="G73" s="4">
        <v>2.57</v>
      </c>
      <c r="H73" s="4">
        <v>1.54</v>
      </c>
      <c r="I73" s="4">
        <v>2.2400000000000002</v>
      </c>
      <c r="J73" s="16" t="s">
        <v>18</v>
      </c>
      <c r="K73" s="4">
        <v>1.92</v>
      </c>
      <c r="L73" s="4" t="s">
        <v>73</v>
      </c>
      <c r="M73" s="4">
        <v>56</v>
      </c>
      <c r="N73" s="4" t="s">
        <v>149</v>
      </c>
      <c r="O73" s="4">
        <v>2.17</v>
      </c>
      <c r="P73" s="4">
        <v>1.67</v>
      </c>
    </row>
    <row r="74" spans="1:16" x14ac:dyDescent="0.25">
      <c r="A74" s="9">
        <v>44975</v>
      </c>
      <c r="B74" s="4" t="s">
        <v>405</v>
      </c>
      <c r="C74" s="4">
        <v>1.91</v>
      </c>
      <c r="D74" s="4">
        <v>3.65</v>
      </c>
      <c r="E74" s="4">
        <v>4.3099999999999996</v>
      </c>
      <c r="F74" s="4">
        <v>3.44</v>
      </c>
      <c r="G74" s="4">
        <v>2.06</v>
      </c>
      <c r="H74" s="4">
        <v>1.84</v>
      </c>
      <c r="I74" s="4">
        <v>1.79</v>
      </c>
      <c r="J74" s="16" t="s">
        <v>18</v>
      </c>
      <c r="K74" s="4">
        <v>1.54</v>
      </c>
      <c r="L74" s="4" t="s">
        <v>72</v>
      </c>
      <c r="M74" s="4">
        <v>17</v>
      </c>
      <c r="N74" s="4" t="s">
        <v>146</v>
      </c>
      <c r="O74" s="4">
        <v>2.7</v>
      </c>
      <c r="P74" s="4">
        <v>1.41</v>
      </c>
    </row>
    <row r="75" spans="1:16" x14ac:dyDescent="0.25">
      <c r="A75" s="9">
        <v>44975</v>
      </c>
      <c r="B75" s="4" t="s">
        <v>406</v>
      </c>
      <c r="C75" s="4">
        <v>2.48</v>
      </c>
      <c r="D75" s="4">
        <v>3.01</v>
      </c>
      <c r="E75" s="4">
        <v>3.36</v>
      </c>
      <c r="F75" s="4">
        <v>2.5</v>
      </c>
      <c r="G75" s="4">
        <v>2.7</v>
      </c>
      <c r="H75" s="4">
        <v>1.5</v>
      </c>
      <c r="I75" s="4">
        <v>2.25</v>
      </c>
      <c r="J75" s="16" t="s">
        <v>18</v>
      </c>
      <c r="K75" s="4">
        <v>2.0099999999999998</v>
      </c>
      <c r="L75" s="4" t="s">
        <v>71</v>
      </c>
      <c r="M75" s="4">
        <v>33</v>
      </c>
      <c r="N75" s="4" t="s">
        <v>136</v>
      </c>
      <c r="O75" s="4">
        <v>2.23</v>
      </c>
      <c r="P75" s="4">
        <v>1.72</v>
      </c>
    </row>
    <row r="76" spans="1:16" x14ac:dyDescent="0.25">
      <c r="A76" s="9">
        <v>44976</v>
      </c>
      <c r="B76" s="4" t="s">
        <v>407</v>
      </c>
      <c r="C76" s="4">
        <v>2.74</v>
      </c>
      <c r="D76" s="4">
        <v>3</v>
      </c>
      <c r="E76" s="4">
        <v>3.09</v>
      </c>
      <c r="F76" s="4">
        <v>2.63</v>
      </c>
      <c r="G76" s="4">
        <v>2.6</v>
      </c>
      <c r="H76" s="4">
        <v>1.55</v>
      </c>
      <c r="I76" s="4">
        <v>2.27</v>
      </c>
      <c r="J76" s="16" t="s">
        <v>18</v>
      </c>
      <c r="K76" s="4">
        <v>1.93</v>
      </c>
      <c r="L76" s="4" t="s">
        <v>79</v>
      </c>
      <c r="M76" s="4">
        <v>28</v>
      </c>
      <c r="N76" s="4" t="s">
        <v>234</v>
      </c>
      <c r="O76" s="4">
        <v>2.5</v>
      </c>
      <c r="P76" s="4">
        <v>1.68</v>
      </c>
    </row>
    <row r="77" spans="1:16" x14ac:dyDescent="0.25">
      <c r="A77" s="9">
        <v>44976</v>
      </c>
      <c r="B77" s="4" t="s">
        <v>408</v>
      </c>
      <c r="C77" s="4">
        <v>1.5</v>
      </c>
      <c r="D77" s="4">
        <v>4.33</v>
      </c>
      <c r="E77" s="4">
        <v>7.91</v>
      </c>
      <c r="F77" s="4">
        <v>3.53</v>
      </c>
      <c r="G77" s="4">
        <v>2.06</v>
      </c>
      <c r="H77" s="4">
        <v>1.85</v>
      </c>
      <c r="I77" s="4">
        <v>1.79</v>
      </c>
      <c r="J77" s="16" t="s">
        <v>18</v>
      </c>
      <c r="K77" s="4">
        <v>1.53</v>
      </c>
      <c r="L77" s="4" t="s">
        <v>121</v>
      </c>
      <c r="M77" s="4">
        <v>57</v>
      </c>
      <c r="N77" s="4" t="s">
        <v>409</v>
      </c>
      <c r="O77" s="4">
        <v>2.4500000000000002</v>
      </c>
      <c r="P77" s="4">
        <v>1.41</v>
      </c>
    </row>
    <row r="78" spans="1:16" x14ac:dyDescent="0.25">
      <c r="A78" s="9">
        <v>44976</v>
      </c>
      <c r="B78" s="4" t="s">
        <v>410</v>
      </c>
      <c r="C78" s="4">
        <v>2.4500000000000002</v>
      </c>
      <c r="D78" s="4">
        <v>3.13</v>
      </c>
      <c r="E78" s="4">
        <v>3.4</v>
      </c>
      <c r="F78" s="4">
        <v>2.68</v>
      </c>
      <c r="G78" s="4">
        <v>2.5499999999999998</v>
      </c>
      <c r="H78" s="4">
        <v>1.57</v>
      </c>
      <c r="I78" s="4">
        <v>1.91</v>
      </c>
      <c r="J78" s="16" t="s">
        <v>18</v>
      </c>
      <c r="K78" s="4">
        <v>1.66</v>
      </c>
      <c r="L78" s="4" t="s">
        <v>72</v>
      </c>
      <c r="M78" s="4">
        <v>31</v>
      </c>
      <c r="N78" s="4" t="s">
        <v>234</v>
      </c>
      <c r="O78" s="4">
        <v>2.7</v>
      </c>
      <c r="P78" s="4">
        <v>1.66</v>
      </c>
    </row>
    <row r="79" spans="1:16" x14ac:dyDescent="0.25">
      <c r="A79" s="9">
        <v>44977</v>
      </c>
      <c r="B79" s="4" t="s">
        <v>411</v>
      </c>
      <c r="C79" s="4">
        <v>2.74</v>
      </c>
      <c r="D79" s="4">
        <v>3.17</v>
      </c>
      <c r="E79" s="4">
        <v>2.89</v>
      </c>
      <c r="F79" s="4">
        <v>2.82</v>
      </c>
      <c r="G79" s="4">
        <v>2.41</v>
      </c>
      <c r="H79" s="4">
        <v>1.61</v>
      </c>
      <c r="I79" s="4">
        <v>2.11</v>
      </c>
      <c r="J79" s="16" t="s">
        <v>18</v>
      </c>
      <c r="K79" s="4">
        <v>1.79</v>
      </c>
      <c r="L79" s="4" t="s">
        <v>461</v>
      </c>
      <c r="M79" s="4">
        <v>36</v>
      </c>
      <c r="N79" s="4" t="s">
        <v>138</v>
      </c>
      <c r="O79" s="4">
        <v>2.37</v>
      </c>
      <c r="P79" s="4">
        <v>1.59</v>
      </c>
    </row>
    <row r="80" spans="1:16" x14ac:dyDescent="0.25">
      <c r="A80" s="9">
        <v>44978</v>
      </c>
      <c r="B80" s="4" t="s">
        <v>412</v>
      </c>
      <c r="C80" s="4">
        <v>1.78</v>
      </c>
      <c r="D80" s="4">
        <v>3.87</v>
      </c>
      <c r="E80" s="4">
        <v>4.6500000000000004</v>
      </c>
      <c r="F80" s="4">
        <v>3.69</v>
      </c>
      <c r="G80" s="4">
        <v>1.93</v>
      </c>
      <c r="H80" s="4">
        <v>1.94</v>
      </c>
      <c r="I80" s="4">
        <v>1.69</v>
      </c>
      <c r="J80" s="16" t="s">
        <v>18</v>
      </c>
      <c r="K80" s="4">
        <v>1.45</v>
      </c>
      <c r="L80" s="4" t="s">
        <v>80</v>
      </c>
      <c r="M80" s="4">
        <v>5</v>
      </c>
      <c r="N80" s="4" t="s">
        <v>136</v>
      </c>
      <c r="O80" s="4">
        <v>2.44</v>
      </c>
      <c r="P80" s="4">
        <v>404</v>
      </c>
    </row>
    <row r="81" spans="1:16" x14ac:dyDescent="0.25">
      <c r="A81" s="9">
        <v>44978</v>
      </c>
      <c r="B81" s="4" t="s">
        <v>413</v>
      </c>
      <c r="C81" s="4">
        <v>3.3</v>
      </c>
      <c r="D81" s="4">
        <v>3.09</v>
      </c>
      <c r="E81" s="4">
        <v>2.4900000000000002</v>
      </c>
      <c r="F81" s="4">
        <v>2.5499999999999998</v>
      </c>
      <c r="G81" s="4">
        <v>2.64</v>
      </c>
      <c r="H81" s="4">
        <v>1.53</v>
      </c>
      <c r="I81" s="4">
        <v>2.31</v>
      </c>
      <c r="J81" s="16" t="s">
        <v>18</v>
      </c>
      <c r="K81" s="4">
        <v>1.98</v>
      </c>
      <c r="L81" s="4" t="s">
        <v>72</v>
      </c>
      <c r="M81" s="4">
        <v>57</v>
      </c>
      <c r="N81" s="4" t="s">
        <v>138</v>
      </c>
      <c r="O81" s="4">
        <v>2.5299999999999998</v>
      </c>
      <c r="P81" s="4">
        <v>1.71</v>
      </c>
    </row>
    <row r="82" spans="1:16" x14ac:dyDescent="0.25">
      <c r="A82" s="9">
        <v>44978</v>
      </c>
      <c r="B82" s="4" t="s">
        <v>414</v>
      </c>
      <c r="C82" s="4">
        <v>3.57</v>
      </c>
      <c r="D82" s="4">
        <v>3.25</v>
      </c>
      <c r="E82" s="4">
        <v>2.2400000000000002</v>
      </c>
      <c r="F82" s="4">
        <v>2.75</v>
      </c>
      <c r="G82" s="4">
        <v>2.42</v>
      </c>
      <c r="H82" s="4">
        <v>1.6</v>
      </c>
      <c r="I82" s="4">
        <v>2.12</v>
      </c>
      <c r="J82" s="16" t="s">
        <v>18</v>
      </c>
      <c r="K82" s="4">
        <v>1.82</v>
      </c>
      <c r="L82" s="4" t="s">
        <v>71</v>
      </c>
      <c r="M82" s="4">
        <v>63</v>
      </c>
      <c r="N82" s="4" t="s">
        <v>141</v>
      </c>
      <c r="O82" s="4">
        <v>2.68</v>
      </c>
      <c r="P82" s="4">
        <v>1.61</v>
      </c>
    </row>
    <row r="83" spans="1:16" x14ac:dyDescent="0.25">
      <c r="A83" s="9">
        <v>44978</v>
      </c>
      <c r="B83" s="4" t="s">
        <v>415</v>
      </c>
      <c r="C83" s="4">
        <v>3.82</v>
      </c>
      <c r="D83" s="4">
        <v>3.33</v>
      </c>
      <c r="E83" s="4">
        <v>2.15</v>
      </c>
      <c r="F83" s="4">
        <v>3.23</v>
      </c>
      <c r="G83" s="4">
        <v>2.1800000000000002</v>
      </c>
      <c r="H83" s="4">
        <v>1.74</v>
      </c>
      <c r="I83" s="4">
        <v>1.92</v>
      </c>
      <c r="J83" s="16" t="s">
        <v>18</v>
      </c>
      <c r="K83" s="4">
        <v>1.63</v>
      </c>
      <c r="L83" s="4" t="s">
        <v>76</v>
      </c>
      <c r="M83" s="4">
        <v>31</v>
      </c>
      <c r="N83" s="4" t="s">
        <v>146</v>
      </c>
      <c r="O83" s="4">
        <v>2.78</v>
      </c>
      <c r="P83" s="4">
        <v>1.49</v>
      </c>
    </row>
    <row r="84" spans="1:16" x14ac:dyDescent="0.25">
      <c r="A84" s="9">
        <v>44978</v>
      </c>
      <c r="B84" s="4" t="s">
        <v>416</v>
      </c>
      <c r="C84" s="4">
        <v>1.73</v>
      </c>
      <c r="D84" s="4">
        <v>3.61</v>
      </c>
      <c r="E84" s="4">
        <v>5.51</v>
      </c>
      <c r="F84" s="4">
        <v>2.98</v>
      </c>
      <c r="G84" s="4">
        <v>2.2999999999999998</v>
      </c>
      <c r="H84" s="4">
        <v>1.66</v>
      </c>
      <c r="I84" s="4">
        <v>2.0099999999999998</v>
      </c>
      <c r="J84" s="16" t="s">
        <v>18</v>
      </c>
      <c r="K84" s="4">
        <v>1.69</v>
      </c>
      <c r="L84" s="4" t="s">
        <v>80</v>
      </c>
      <c r="M84" s="4">
        <v>2.56</v>
      </c>
      <c r="N84" s="4" t="s">
        <v>136</v>
      </c>
      <c r="O84" s="4">
        <v>2.33</v>
      </c>
      <c r="P84" s="4">
        <v>1.52</v>
      </c>
    </row>
    <row r="85" spans="1:16" x14ac:dyDescent="0.25">
      <c r="A85" s="9">
        <v>44981</v>
      </c>
      <c r="B85" s="4" t="s">
        <v>417</v>
      </c>
      <c r="C85" s="4">
        <v>2.68</v>
      </c>
      <c r="D85" s="4">
        <v>3.15</v>
      </c>
      <c r="E85" s="4">
        <v>3.02</v>
      </c>
      <c r="F85" s="4">
        <v>2.87</v>
      </c>
      <c r="G85" s="4">
        <v>2.34</v>
      </c>
      <c r="H85" s="4">
        <v>1.63</v>
      </c>
      <c r="I85" s="4">
        <v>2.0499999999999998</v>
      </c>
      <c r="J85" s="16" t="s">
        <v>18</v>
      </c>
      <c r="K85" s="4">
        <v>1.74</v>
      </c>
      <c r="L85" s="4" t="s">
        <v>72</v>
      </c>
      <c r="M85" s="4">
        <v>26</v>
      </c>
      <c r="N85" s="4" t="s">
        <v>397</v>
      </c>
      <c r="O85" s="4">
        <v>2.64</v>
      </c>
      <c r="P85" s="4">
        <v>1.56</v>
      </c>
    </row>
    <row r="86" spans="1:16" x14ac:dyDescent="0.25">
      <c r="A86" s="9">
        <v>44981</v>
      </c>
      <c r="B86" s="4" t="s">
        <v>418</v>
      </c>
      <c r="C86" s="4">
        <v>2.37</v>
      </c>
      <c r="D86" s="4">
        <v>3.06</v>
      </c>
      <c r="E86" s="4">
        <v>3.59</v>
      </c>
      <c r="F86" s="4">
        <v>2.8</v>
      </c>
      <c r="G86" s="4">
        <v>2.4700000000000002</v>
      </c>
      <c r="H86" s="4">
        <v>1.59</v>
      </c>
      <c r="I86" s="4">
        <v>2.15</v>
      </c>
      <c r="J86" s="16" t="s">
        <v>18</v>
      </c>
      <c r="K86" s="4">
        <v>1.83</v>
      </c>
      <c r="L86" s="4" t="s">
        <v>76</v>
      </c>
      <c r="M86" s="4">
        <v>34</v>
      </c>
      <c r="N86" s="4" t="s">
        <v>225</v>
      </c>
      <c r="O86" s="4">
        <v>2.33</v>
      </c>
      <c r="P86" s="4">
        <v>1.61</v>
      </c>
    </row>
    <row r="87" spans="1:16" x14ac:dyDescent="0.25">
      <c r="A87" s="9">
        <v>44982</v>
      </c>
      <c r="B87" s="4" t="s">
        <v>419</v>
      </c>
      <c r="C87" s="4">
        <v>1.47</v>
      </c>
      <c r="D87" s="4">
        <v>4.13</v>
      </c>
      <c r="E87" s="4">
        <v>7.51</v>
      </c>
      <c r="F87" s="4">
        <v>404</v>
      </c>
      <c r="G87" s="4">
        <v>2.0499999999999998</v>
      </c>
      <c r="H87" s="4">
        <v>1.8</v>
      </c>
      <c r="I87" s="4">
        <v>1.78</v>
      </c>
      <c r="J87" s="16" t="s">
        <v>18</v>
      </c>
      <c r="K87" s="4">
        <v>1.52</v>
      </c>
      <c r="L87" s="4" t="s">
        <v>463</v>
      </c>
      <c r="M87" s="4">
        <v>45</v>
      </c>
      <c r="N87" s="4" t="s">
        <v>420</v>
      </c>
      <c r="O87" s="4">
        <v>1.4</v>
      </c>
      <c r="P87" s="4">
        <v>404</v>
      </c>
    </row>
    <row r="88" spans="1:16" x14ac:dyDescent="0.25">
      <c r="A88" s="9">
        <v>44982</v>
      </c>
      <c r="B88" s="4" t="s">
        <v>421</v>
      </c>
      <c r="C88" s="4">
        <v>2.57</v>
      </c>
      <c r="D88" s="4">
        <v>3.12</v>
      </c>
      <c r="E88" s="4">
        <v>3.15</v>
      </c>
      <c r="F88" s="4">
        <v>2.87</v>
      </c>
      <c r="G88" s="4">
        <v>2.36</v>
      </c>
      <c r="H88" s="4">
        <v>1.64</v>
      </c>
      <c r="I88" s="4">
        <v>2.0699999999999998</v>
      </c>
      <c r="J88" s="16" t="s">
        <v>18</v>
      </c>
      <c r="K88" s="4">
        <v>1.76</v>
      </c>
      <c r="L88" s="4" t="s">
        <v>71</v>
      </c>
      <c r="M88" s="4">
        <v>18</v>
      </c>
      <c r="N88" s="4" t="s">
        <v>138</v>
      </c>
      <c r="O88" s="4">
        <v>2.52</v>
      </c>
      <c r="P88" s="4">
        <v>1.57</v>
      </c>
    </row>
    <row r="89" spans="1:16" x14ac:dyDescent="0.25">
      <c r="A89" s="9">
        <v>44982</v>
      </c>
      <c r="B89" s="4" t="s">
        <v>422</v>
      </c>
      <c r="C89" s="4">
        <v>3.04</v>
      </c>
      <c r="D89" s="4">
        <v>3.01</v>
      </c>
      <c r="E89" s="4">
        <v>2.77</v>
      </c>
      <c r="F89" s="4">
        <v>2.59</v>
      </c>
      <c r="G89" s="4">
        <v>2.66</v>
      </c>
      <c r="H89" s="4">
        <v>1.53</v>
      </c>
      <c r="I89" s="4">
        <v>2.3199999999999998</v>
      </c>
      <c r="J89" s="16" t="s">
        <v>18</v>
      </c>
      <c r="K89" s="4">
        <v>1.98</v>
      </c>
      <c r="L89" s="4" t="s">
        <v>71</v>
      </c>
      <c r="M89" s="4">
        <v>44</v>
      </c>
      <c r="N89" s="4" t="s">
        <v>155</v>
      </c>
      <c r="O89" s="4">
        <v>2.3199999999999998</v>
      </c>
      <c r="P89" s="4">
        <v>1.71</v>
      </c>
    </row>
    <row r="90" spans="1:16" x14ac:dyDescent="0.25">
      <c r="A90" s="9">
        <v>44982</v>
      </c>
      <c r="B90" s="4" t="s">
        <v>423</v>
      </c>
      <c r="C90" s="4">
        <v>4.0999999999999996</v>
      </c>
      <c r="D90" s="4">
        <v>3.46</v>
      </c>
      <c r="E90" s="4">
        <v>1.99</v>
      </c>
      <c r="F90" s="4">
        <v>3.27</v>
      </c>
      <c r="G90" s="4">
        <v>2.09</v>
      </c>
      <c r="H90" s="4">
        <v>1.78</v>
      </c>
      <c r="I90" s="4">
        <v>1.84</v>
      </c>
      <c r="J90" s="16" t="s">
        <v>18</v>
      </c>
      <c r="K90" s="4">
        <v>1.57</v>
      </c>
      <c r="L90" s="4" t="s">
        <v>79</v>
      </c>
      <c r="M90" s="4">
        <v>55</v>
      </c>
      <c r="N90" s="4" t="s">
        <v>141</v>
      </c>
      <c r="O90" s="4">
        <v>2.5</v>
      </c>
      <c r="P90" s="4">
        <v>1.44</v>
      </c>
    </row>
    <row r="91" spans="1:16" x14ac:dyDescent="0.25">
      <c r="A91" s="9">
        <v>44982</v>
      </c>
      <c r="B91" s="4" t="s">
        <v>424</v>
      </c>
      <c r="C91" s="4">
        <v>2.42</v>
      </c>
      <c r="D91" s="4">
        <v>3.3</v>
      </c>
      <c r="E91" s="4">
        <v>3.21</v>
      </c>
      <c r="F91" s="4">
        <v>3.06</v>
      </c>
      <c r="G91" s="4">
        <v>2.2400000000000002</v>
      </c>
      <c r="H91" s="4">
        <v>1.7</v>
      </c>
      <c r="I91" s="4">
        <v>1.96</v>
      </c>
      <c r="J91" s="16" t="s">
        <v>18</v>
      </c>
      <c r="K91" s="4">
        <v>1.67</v>
      </c>
      <c r="L91" s="4" t="s">
        <v>76</v>
      </c>
      <c r="M91" s="4">
        <v>13</v>
      </c>
      <c r="N91" s="4" t="s">
        <v>138</v>
      </c>
      <c r="O91" s="4">
        <v>2.42</v>
      </c>
      <c r="P91" s="4">
        <v>1.51</v>
      </c>
    </row>
    <row r="92" spans="1:16" x14ac:dyDescent="0.25">
      <c r="A92" s="9">
        <v>44982</v>
      </c>
      <c r="B92" s="4" t="s">
        <v>425</v>
      </c>
      <c r="C92" s="4">
        <v>5.08</v>
      </c>
      <c r="D92" s="4">
        <v>4.12</v>
      </c>
      <c r="E92" s="4">
        <v>1.71</v>
      </c>
      <c r="F92" s="4">
        <v>4.01</v>
      </c>
      <c r="G92" s="4">
        <v>1.81</v>
      </c>
      <c r="H92" s="4">
        <v>2.06</v>
      </c>
      <c r="I92" s="4">
        <v>1.6</v>
      </c>
      <c r="J92" s="16" t="s">
        <v>18</v>
      </c>
      <c r="K92" s="4">
        <v>1.38</v>
      </c>
      <c r="L92" s="4" t="s">
        <v>80</v>
      </c>
      <c r="M92" s="4">
        <v>67</v>
      </c>
      <c r="N92" s="4" t="s">
        <v>215</v>
      </c>
      <c r="O92" s="4">
        <v>2.67</v>
      </c>
      <c r="P92" s="4">
        <v>1.31</v>
      </c>
    </row>
    <row r="93" spans="1:16" x14ac:dyDescent="0.25">
      <c r="A93" s="9">
        <v>44982</v>
      </c>
      <c r="B93" s="4" t="s">
        <v>426</v>
      </c>
      <c r="C93" s="4">
        <v>2.4500000000000002</v>
      </c>
      <c r="D93" s="4">
        <v>3.34</v>
      </c>
      <c r="E93" s="4">
        <v>3.17</v>
      </c>
      <c r="F93" s="4">
        <v>3.36</v>
      </c>
      <c r="G93" s="4">
        <v>2.1</v>
      </c>
      <c r="H93" s="4">
        <v>1.81</v>
      </c>
      <c r="I93" s="4">
        <v>1.85</v>
      </c>
      <c r="J93" s="16" t="s">
        <v>18</v>
      </c>
      <c r="K93" s="4">
        <v>1.57</v>
      </c>
      <c r="L93" s="4" t="s">
        <v>74</v>
      </c>
      <c r="M93" s="4">
        <v>58</v>
      </c>
      <c r="N93" s="4" t="s">
        <v>260</v>
      </c>
      <c r="O93" s="4">
        <v>2.78</v>
      </c>
      <c r="P93" s="4">
        <v>1.44</v>
      </c>
    </row>
    <row r="94" spans="1:16" x14ac:dyDescent="0.25">
      <c r="A94" s="9">
        <v>44982</v>
      </c>
      <c r="B94" s="4" t="s">
        <v>427</v>
      </c>
      <c r="C94" s="4">
        <v>3.68</v>
      </c>
      <c r="D94" s="4">
        <v>2.83</v>
      </c>
      <c r="E94" s="4">
        <v>2.4500000000000002</v>
      </c>
      <c r="F94" s="4">
        <v>2.35</v>
      </c>
      <c r="G94" s="4">
        <v>2.89</v>
      </c>
      <c r="H94" s="4">
        <v>1.43</v>
      </c>
      <c r="I94" s="4">
        <v>2.5299999999999998</v>
      </c>
      <c r="J94" s="16" t="s">
        <v>18</v>
      </c>
      <c r="K94" s="4">
        <v>2.16</v>
      </c>
      <c r="L94" s="4" t="s">
        <v>80</v>
      </c>
      <c r="M94" s="4">
        <v>31</v>
      </c>
      <c r="N94" s="4" t="s">
        <v>180</v>
      </c>
      <c r="O94" s="4">
        <v>1.84</v>
      </c>
      <c r="P94" s="4">
        <v>1.83</v>
      </c>
    </row>
    <row r="95" spans="1:16" x14ac:dyDescent="0.25">
      <c r="A95" s="9">
        <v>44982</v>
      </c>
      <c r="B95" s="4" t="s">
        <v>428</v>
      </c>
      <c r="C95" s="4">
        <v>2.92</v>
      </c>
      <c r="D95" s="4">
        <v>3.21</v>
      </c>
      <c r="E95" s="4">
        <v>2.64</v>
      </c>
      <c r="F95" s="4">
        <v>2.73</v>
      </c>
      <c r="G95" s="4">
        <v>2.4700000000000002</v>
      </c>
      <c r="H95" s="4">
        <v>1.58</v>
      </c>
      <c r="I95" s="4">
        <v>2.15</v>
      </c>
      <c r="J95" s="16" t="s">
        <v>18</v>
      </c>
      <c r="K95" s="4">
        <v>1.84</v>
      </c>
      <c r="L95" s="4" t="s">
        <v>127</v>
      </c>
      <c r="M95" s="4">
        <v>34</v>
      </c>
      <c r="N95" s="4" t="s">
        <v>136</v>
      </c>
      <c r="O95" s="4">
        <v>2.0699999999999998</v>
      </c>
      <c r="P95" s="4">
        <v>1.62</v>
      </c>
    </row>
    <row r="96" spans="1:16" x14ac:dyDescent="0.25">
      <c r="A96" s="9">
        <v>44982</v>
      </c>
      <c r="B96" s="4" t="s">
        <v>429</v>
      </c>
      <c r="C96" s="4">
        <v>3.33</v>
      </c>
      <c r="D96" s="4">
        <v>2.96</v>
      </c>
      <c r="E96" s="4">
        <v>2.5299999999999998</v>
      </c>
      <c r="F96" s="4">
        <v>2.84</v>
      </c>
      <c r="G96" s="4">
        <v>2.42</v>
      </c>
      <c r="H96" s="4">
        <v>1.6</v>
      </c>
      <c r="I96" s="4">
        <v>2.1</v>
      </c>
      <c r="J96" s="16" t="s">
        <v>18</v>
      </c>
      <c r="K96" s="4">
        <v>1.79</v>
      </c>
      <c r="L96" s="4" t="s">
        <v>70</v>
      </c>
      <c r="M96" s="4">
        <v>35</v>
      </c>
      <c r="N96" s="4" t="s">
        <v>189</v>
      </c>
      <c r="O96" s="4">
        <v>2.38</v>
      </c>
      <c r="P96" s="4">
        <v>1.58</v>
      </c>
    </row>
    <row r="97" spans="1:16" x14ac:dyDescent="0.25">
      <c r="A97" s="9">
        <v>44982</v>
      </c>
      <c r="B97" s="4" t="s">
        <v>430</v>
      </c>
      <c r="C97" s="4">
        <v>4.28</v>
      </c>
      <c r="D97" s="4">
        <v>3.25</v>
      </c>
      <c r="E97" s="4">
        <v>2.0299999999999998</v>
      </c>
      <c r="F97" s="4">
        <v>2.67</v>
      </c>
      <c r="G97" s="4">
        <v>2.48</v>
      </c>
      <c r="H97" s="4">
        <v>1.58</v>
      </c>
      <c r="I97" s="4">
        <v>2.17</v>
      </c>
      <c r="J97" s="16" t="s">
        <v>18</v>
      </c>
      <c r="K97" s="4">
        <v>1.86</v>
      </c>
      <c r="L97" s="4" t="s">
        <v>328</v>
      </c>
      <c r="M97" s="4">
        <v>36</v>
      </c>
      <c r="N97" s="4" t="s">
        <v>136</v>
      </c>
      <c r="O97" s="4">
        <v>2.08</v>
      </c>
      <c r="P97" s="4">
        <v>1.51</v>
      </c>
    </row>
    <row r="98" spans="1:16" x14ac:dyDescent="0.25">
      <c r="A98" s="9">
        <v>44982</v>
      </c>
      <c r="B98" s="4" t="s">
        <v>431</v>
      </c>
      <c r="C98" s="4">
        <v>1.67</v>
      </c>
      <c r="D98" s="4">
        <v>3.75</v>
      </c>
      <c r="E98" s="4">
        <v>5.89</v>
      </c>
      <c r="F98" s="4">
        <v>3.14</v>
      </c>
      <c r="G98" s="4">
        <v>2.2000000000000002</v>
      </c>
      <c r="H98" s="4">
        <v>1.71</v>
      </c>
      <c r="I98" s="4">
        <v>1.93</v>
      </c>
      <c r="J98" s="16" t="s">
        <v>18</v>
      </c>
      <c r="K98" s="4">
        <v>1.63</v>
      </c>
      <c r="L98" s="4" t="s">
        <v>73</v>
      </c>
      <c r="M98" s="4">
        <v>46</v>
      </c>
      <c r="N98" s="4" t="s">
        <v>180</v>
      </c>
      <c r="O98" s="4">
        <v>2.59</v>
      </c>
      <c r="P98" s="4">
        <v>1.48</v>
      </c>
    </row>
    <row r="99" spans="1:16" x14ac:dyDescent="0.25">
      <c r="A99" s="9">
        <v>44982</v>
      </c>
      <c r="B99" s="4" t="s">
        <v>432</v>
      </c>
      <c r="C99" s="4">
        <v>2.52</v>
      </c>
      <c r="D99" s="4">
        <v>2.95</v>
      </c>
      <c r="E99" s="4">
        <v>3.33</v>
      </c>
      <c r="F99" s="4">
        <v>2.44</v>
      </c>
      <c r="G99" s="4">
        <v>2.75</v>
      </c>
      <c r="H99" s="4">
        <v>1.48</v>
      </c>
      <c r="I99" s="4">
        <v>2.4</v>
      </c>
      <c r="J99" s="16" t="s">
        <v>18</v>
      </c>
      <c r="K99" s="4">
        <v>2.06</v>
      </c>
      <c r="L99" s="4" t="s">
        <v>74</v>
      </c>
      <c r="M99" s="4">
        <v>30</v>
      </c>
      <c r="N99" s="4" t="s">
        <v>136</v>
      </c>
      <c r="O99" s="4">
        <v>2.36</v>
      </c>
      <c r="P99" s="4">
        <v>1.76</v>
      </c>
    </row>
    <row r="100" spans="1:16" x14ac:dyDescent="0.25">
      <c r="A100" s="9">
        <v>44982</v>
      </c>
      <c r="B100" s="4" t="s">
        <v>433</v>
      </c>
      <c r="C100" s="4">
        <v>1.71</v>
      </c>
      <c r="D100" s="4">
        <v>3.6</v>
      </c>
      <c r="E100" s="4">
        <v>5.75</v>
      </c>
      <c r="F100" s="4">
        <v>3.12</v>
      </c>
      <c r="G100" s="4">
        <v>2.19</v>
      </c>
      <c r="H100" s="4">
        <v>1.71</v>
      </c>
      <c r="I100" s="4">
        <v>1.93</v>
      </c>
      <c r="J100" s="16" t="s">
        <v>18</v>
      </c>
      <c r="K100" s="4">
        <v>1.63</v>
      </c>
      <c r="L100" s="4" t="s">
        <v>75</v>
      </c>
      <c r="M100" s="4">
        <v>15</v>
      </c>
      <c r="N100" s="4" t="s">
        <v>180</v>
      </c>
      <c r="O100" s="4">
        <v>2.31</v>
      </c>
      <c r="P100" s="4">
        <v>1.48</v>
      </c>
    </row>
    <row r="101" spans="1:16" x14ac:dyDescent="0.25">
      <c r="A101" s="9">
        <v>44982</v>
      </c>
      <c r="B101" s="4" t="s">
        <v>434</v>
      </c>
      <c r="C101" s="4">
        <v>1.78</v>
      </c>
      <c r="D101" s="4">
        <v>3.66</v>
      </c>
      <c r="E101" s="4">
        <v>4.97</v>
      </c>
      <c r="F101" s="4">
        <v>3.23</v>
      </c>
      <c r="G101" s="4">
        <v>2.09</v>
      </c>
      <c r="H101" s="4">
        <v>1.78</v>
      </c>
      <c r="I101" s="4">
        <v>1.85</v>
      </c>
      <c r="J101" s="16" t="s">
        <v>18</v>
      </c>
      <c r="K101" s="4">
        <v>1.58</v>
      </c>
      <c r="L101" s="4" t="s">
        <v>324</v>
      </c>
      <c r="M101" s="4">
        <v>25</v>
      </c>
      <c r="N101" s="4" t="s">
        <v>141</v>
      </c>
      <c r="O101" s="4">
        <v>2.2400000000000002</v>
      </c>
      <c r="P101" s="4">
        <v>1.45</v>
      </c>
    </row>
    <row r="102" spans="1:16" x14ac:dyDescent="0.25">
      <c r="A102" s="9">
        <v>44982</v>
      </c>
      <c r="B102" s="4" t="s">
        <v>435</v>
      </c>
      <c r="C102" s="4">
        <v>2.63</v>
      </c>
      <c r="D102" s="4">
        <v>3.1</v>
      </c>
      <c r="E102" s="4">
        <v>3.08</v>
      </c>
      <c r="F102" s="4">
        <v>2.68</v>
      </c>
      <c r="G102" s="4">
        <v>2.57</v>
      </c>
      <c r="H102" s="4">
        <v>1.55</v>
      </c>
      <c r="I102" s="4">
        <v>2.23</v>
      </c>
      <c r="J102" s="16" t="s">
        <v>18</v>
      </c>
      <c r="K102" s="4">
        <v>1.9</v>
      </c>
      <c r="L102" s="4" t="s">
        <v>76</v>
      </c>
      <c r="M102" s="4">
        <v>65</v>
      </c>
      <c r="N102" s="4" t="s">
        <v>146</v>
      </c>
      <c r="O102" s="4">
        <v>2.21</v>
      </c>
      <c r="P102" s="4">
        <v>1.66</v>
      </c>
    </row>
    <row r="103" spans="1:16" x14ac:dyDescent="0.25">
      <c r="A103" s="9">
        <v>44982</v>
      </c>
      <c r="B103" s="4" t="s">
        <v>436</v>
      </c>
      <c r="C103" s="4">
        <v>3.36</v>
      </c>
      <c r="D103" s="4">
        <v>3</v>
      </c>
      <c r="E103" s="4">
        <v>2.48</v>
      </c>
      <c r="F103" s="4">
        <v>2.56</v>
      </c>
      <c r="G103" s="4">
        <v>2.62</v>
      </c>
      <c r="H103" s="4">
        <v>1.52</v>
      </c>
      <c r="I103" s="4">
        <v>2.29</v>
      </c>
      <c r="J103" s="16" t="s">
        <v>18</v>
      </c>
      <c r="K103" s="4">
        <v>1.95</v>
      </c>
      <c r="L103" s="4" t="s">
        <v>74</v>
      </c>
      <c r="M103" s="4">
        <v>10</v>
      </c>
      <c r="N103" s="4" t="s">
        <v>189</v>
      </c>
      <c r="O103" s="4">
        <v>2.5299999999999998</v>
      </c>
      <c r="P103" s="4">
        <v>1.69</v>
      </c>
    </row>
    <row r="104" spans="1:16" x14ac:dyDescent="0.25">
      <c r="A104" s="9">
        <v>44982</v>
      </c>
      <c r="B104" s="4" t="s">
        <v>437</v>
      </c>
      <c r="C104" s="4">
        <v>1.52</v>
      </c>
      <c r="D104" s="4">
        <v>4.25</v>
      </c>
      <c r="E104" s="4">
        <v>6.85</v>
      </c>
      <c r="F104" s="4">
        <v>3.8</v>
      </c>
      <c r="G104" s="4">
        <v>1.88</v>
      </c>
      <c r="H104" s="4">
        <v>2</v>
      </c>
      <c r="I104" s="4">
        <v>1.65</v>
      </c>
      <c r="J104" s="16" t="s">
        <v>18</v>
      </c>
      <c r="K104" s="4">
        <v>1.43</v>
      </c>
      <c r="L104" s="4" t="s">
        <v>73</v>
      </c>
      <c r="M104" s="4">
        <v>17</v>
      </c>
      <c r="N104" s="4" t="s">
        <v>180</v>
      </c>
      <c r="O104" s="4">
        <v>2.59</v>
      </c>
      <c r="P104" s="4">
        <v>404</v>
      </c>
    </row>
    <row r="105" spans="1:16" x14ac:dyDescent="0.25">
      <c r="A105" s="9">
        <v>44982</v>
      </c>
      <c r="B105" s="4" t="s">
        <v>438</v>
      </c>
      <c r="C105" s="4">
        <v>1.74</v>
      </c>
      <c r="D105" s="4">
        <v>3.71</v>
      </c>
      <c r="E105" s="4">
        <v>5.26</v>
      </c>
      <c r="F105" s="4">
        <v>3.26</v>
      </c>
      <c r="G105" s="4">
        <v>2.09</v>
      </c>
      <c r="H105" s="4">
        <v>1.78</v>
      </c>
      <c r="I105" s="4">
        <v>1.84</v>
      </c>
      <c r="J105" s="16" t="s">
        <v>18</v>
      </c>
      <c r="K105" s="4">
        <v>1.57</v>
      </c>
      <c r="L105" s="4" t="s">
        <v>463</v>
      </c>
      <c r="M105" s="4">
        <v>42</v>
      </c>
      <c r="N105" s="4" t="s">
        <v>180</v>
      </c>
      <c r="O105" s="4">
        <v>2.5</v>
      </c>
      <c r="P105" s="4">
        <v>1.45</v>
      </c>
    </row>
    <row r="106" spans="1:16" x14ac:dyDescent="0.25">
      <c r="A106" s="9">
        <v>44982</v>
      </c>
      <c r="B106" s="4" t="s">
        <v>439</v>
      </c>
      <c r="C106" s="4">
        <v>2.69</v>
      </c>
      <c r="D106" s="4">
        <v>2.93</v>
      </c>
      <c r="E106" s="4">
        <v>3.18</v>
      </c>
      <c r="F106" s="4">
        <v>2.44</v>
      </c>
      <c r="G106" s="4">
        <v>2.79</v>
      </c>
      <c r="H106" s="4">
        <v>1.48</v>
      </c>
      <c r="I106" s="4">
        <v>2.4300000000000002</v>
      </c>
      <c r="J106" s="16" t="s">
        <v>18</v>
      </c>
      <c r="K106" s="4">
        <v>2.08</v>
      </c>
      <c r="L106" s="4" t="s">
        <v>72</v>
      </c>
      <c r="M106" s="4">
        <v>30</v>
      </c>
      <c r="N106" s="4" t="s">
        <v>193</v>
      </c>
      <c r="O106" s="4">
        <v>2.4500000000000002</v>
      </c>
      <c r="P106" s="4">
        <v>1.78</v>
      </c>
    </row>
    <row r="107" spans="1:16" x14ac:dyDescent="0.25">
      <c r="A107" s="9">
        <v>44982</v>
      </c>
      <c r="B107" s="4" t="s">
        <v>440</v>
      </c>
      <c r="C107" s="4">
        <v>1.77</v>
      </c>
      <c r="D107" s="4">
        <v>3.97</v>
      </c>
      <c r="E107" s="4">
        <v>4.58</v>
      </c>
      <c r="F107" s="4">
        <v>3.82</v>
      </c>
      <c r="G107" s="4">
        <v>1.86</v>
      </c>
      <c r="H107" s="4">
        <v>2.02</v>
      </c>
      <c r="I107" s="4">
        <v>1.64</v>
      </c>
      <c r="J107" s="16" t="s">
        <v>18</v>
      </c>
      <c r="K107" s="4">
        <v>1.42</v>
      </c>
      <c r="L107" s="4" t="s">
        <v>75</v>
      </c>
      <c r="M107" s="4">
        <v>22</v>
      </c>
      <c r="N107" s="4" t="s">
        <v>149</v>
      </c>
      <c r="O107" s="4">
        <v>2.4700000000000002</v>
      </c>
      <c r="P107" s="4">
        <v>404</v>
      </c>
    </row>
    <row r="108" spans="1:16" x14ac:dyDescent="0.25">
      <c r="A108" s="9">
        <v>44982</v>
      </c>
      <c r="B108" s="4" t="s">
        <v>441</v>
      </c>
      <c r="C108" s="4">
        <v>2.4900000000000002</v>
      </c>
      <c r="D108" s="4">
        <v>3.17</v>
      </c>
      <c r="E108" s="4">
        <v>3.22</v>
      </c>
      <c r="F108" s="4">
        <v>3.06</v>
      </c>
      <c r="G108" s="4">
        <v>2.25</v>
      </c>
      <c r="H108" s="4">
        <v>1.7</v>
      </c>
      <c r="I108" s="4">
        <v>1.97</v>
      </c>
      <c r="J108" s="16" t="s">
        <v>18</v>
      </c>
      <c r="K108" s="4">
        <v>1.67</v>
      </c>
      <c r="L108" s="4" t="s">
        <v>70</v>
      </c>
      <c r="M108" s="4">
        <v>58</v>
      </c>
      <c r="N108" s="4" t="s">
        <v>225</v>
      </c>
      <c r="O108" s="4">
        <v>1.84</v>
      </c>
      <c r="P108" s="4">
        <v>1.51</v>
      </c>
    </row>
    <row r="109" spans="1:16" x14ac:dyDescent="0.25">
      <c r="A109" s="9">
        <v>44982</v>
      </c>
      <c r="B109" s="4" t="s">
        <v>442</v>
      </c>
      <c r="C109" s="4">
        <v>2.31</v>
      </c>
      <c r="D109" s="4">
        <v>3.05</v>
      </c>
      <c r="E109" s="4">
        <v>3.76</v>
      </c>
      <c r="F109" s="4">
        <v>2.94</v>
      </c>
      <c r="G109" s="4">
        <v>2.2999999999999998</v>
      </c>
      <c r="H109" s="4">
        <v>1.67</v>
      </c>
      <c r="I109" s="4">
        <v>2.02</v>
      </c>
      <c r="J109" s="16" t="s">
        <v>18</v>
      </c>
      <c r="K109" s="4">
        <v>1.71</v>
      </c>
      <c r="L109" s="4" t="s">
        <v>80</v>
      </c>
      <c r="M109" s="4">
        <v>39</v>
      </c>
      <c r="N109" s="4" t="s">
        <v>225</v>
      </c>
      <c r="O109" s="4">
        <v>2.31</v>
      </c>
      <c r="P109" s="4">
        <v>1.54</v>
      </c>
    </row>
    <row r="110" spans="1:16" x14ac:dyDescent="0.25">
      <c r="A110" s="9">
        <v>44983</v>
      </c>
      <c r="B110" s="4" t="s">
        <v>443</v>
      </c>
      <c r="C110" s="4">
        <v>2.58</v>
      </c>
      <c r="D110" s="4">
        <v>2.94</v>
      </c>
      <c r="E110" s="4">
        <v>3.33</v>
      </c>
      <c r="F110" s="4">
        <v>2.52</v>
      </c>
      <c r="G110" s="4">
        <v>2.77</v>
      </c>
      <c r="H110" s="4">
        <v>1.49</v>
      </c>
      <c r="I110" s="4">
        <v>2.4</v>
      </c>
      <c r="J110" s="16" t="s">
        <v>18</v>
      </c>
      <c r="K110" s="4">
        <v>2.04</v>
      </c>
      <c r="L110" s="4" t="s">
        <v>80</v>
      </c>
      <c r="M110" s="4">
        <v>31</v>
      </c>
      <c r="N110" s="4" t="s">
        <v>225</v>
      </c>
      <c r="O110" s="4">
        <v>2.04</v>
      </c>
      <c r="P110" s="4">
        <v>1.74</v>
      </c>
    </row>
    <row r="111" spans="1:16" x14ac:dyDescent="0.25">
      <c r="A111" s="9">
        <v>44983</v>
      </c>
      <c r="B111" s="4" t="s">
        <v>444</v>
      </c>
      <c r="C111" s="4">
        <v>1.99</v>
      </c>
      <c r="D111" s="4">
        <v>2.94</v>
      </c>
      <c r="E111" s="4">
        <v>3.79</v>
      </c>
      <c r="F111" s="4">
        <v>2.54</v>
      </c>
      <c r="G111" s="4">
        <v>2.34</v>
      </c>
      <c r="H111" s="4">
        <v>1.52</v>
      </c>
      <c r="I111" s="4">
        <v>2.08</v>
      </c>
      <c r="J111" s="16" t="s">
        <v>18</v>
      </c>
      <c r="K111" s="4">
        <v>1.79</v>
      </c>
      <c r="L111" s="4" t="s">
        <v>80</v>
      </c>
      <c r="M111" s="4">
        <v>40</v>
      </c>
      <c r="N111" s="4" t="s">
        <v>352</v>
      </c>
      <c r="O111" s="4">
        <v>1.34</v>
      </c>
      <c r="P111" s="4">
        <v>1.57</v>
      </c>
    </row>
    <row r="112" spans="1:16" x14ac:dyDescent="0.25">
      <c r="A112" s="9">
        <v>44984</v>
      </c>
      <c r="B112" s="4" t="s">
        <v>445</v>
      </c>
      <c r="C112" s="4">
        <v>3.43</v>
      </c>
      <c r="D112" s="4">
        <v>3.17</v>
      </c>
      <c r="E112" s="4">
        <v>1.83</v>
      </c>
      <c r="F112" s="4">
        <v>2.5299999999999998</v>
      </c>
      <c r="G112" s="4">
        <v>2.17</v>
      </c>
      <c r="H112" s="4">
        <v>1.55</v>
      </c>
      <c r="I112" s="4">
        <v>1.93</v>
      </c>
      <c r="J112" s="16" t="s">
        <v>18</v>
      </c>
      <c r="K112" s="4">
        <v>1.64</v>
      </c>
      <c r="L112" s="4" t="s">
        <v>78</v>
      </c>
      <c r="M112" s="4">
        <v>47</v>
      </c>
      <c r="N112" s="4" t="s">
        <v>352</v>
      </c>
      <c r="O112" s="4">
        <v>1.59</v>
      </c>
      <c r="P112" s="4">
        <v>1.47</v>
      </c>
    </row>
    <row r="113" spans="1:16" x14ac:dyDescent="0.25">
      <c r="A113" s="9">
        <v>44984</v>
      </c>
      <c r="B113" s="4" t="s">
        <v>446</v>
      </c>
      <c r="C113" s="4">
        <v>3.08</v>
      </c>
      <c r="D113" s="4">
        <v>3.09</v>
      </c>
      <c r="E113" s="4">
        <v>2.4500000000000002</v>
      </c>
      <c r="F113" s="4">
        <v>2.71</v>
      </c>
      <c r="G113" s="4">
        <v>2.34</v>
      </c>
      <c r="H113" s="4">
        <v>1.58</v>
      </c>
      <c r="I113" s="4">
        <v>2.0699999999999998</v>
      </c>
      <c r="J113" s="16" t="s">
        <v>18</v>
      </c>
      <c r="K113" s="4">
        <v>1.78</v>
      </c>
      <c r="L113" s="4" t="s">
        <v>79</v>
      </c>
      <c r="M113" s="4">
        <v>32</v>
      </c>
      <c r="N113" s="4" t="s">
        <v>420</v>
      </c>
      <c r="O113" s="4">
        <v>1.8</v>
      </c>
      <c r="P113" s="4">
        <v>1.57</v>
      </c>
    </row>
    <row r="114" spans="1:16" x14ac:dyDescent="0.25">
      <c r="A114" s="9">
        <v>44984</v>
      </c>
      <c r="B114" s="4" t="s">
        <v>447</v>
      </c>
      <c r="C114" s="4">
        <v>1.56</v>
      </c>
      <c r="D114" s="4">
        <v>4.13</v>
      </c>
      <c r="E114" s="4">
        <v>6.47</v>
      </c>
      <c r="F114" s="4">
        <v>3.88</v>
      </c>
      <c r="G114" s="4">
        <v>1.88</v>
      </c>
      <c r="H114" s="4">
        <v>2.0099999999999998</v>
      </c>
      <c r="I114" s="4">
        <v>1.65</v>
      </c>
      <c r="J114" s="16" t="s">
        <v>18</v>
      </c>
      <c r="K114" s="4">
        <v>1.43</v>
      </c>
      <c r="L114" s="4" t="s">
        <v>72</v>
      </c>
      <c r="M114" s="4">
        <v>56</v>
      </c>
      <c r="N114" s="4" t="s">
        <v>138</v>
      </c>
      <c r="O114" s="4">
        <v>2.6</v>
      </c>
      <c r="P114" s="4">
        <v>404</v>
      </c>
    </row>
    <row r="115" spans="1:16" x14ac:dyDescent="0.25">
      <c r="A115" s="9">
        <v>44985</v>
      </c>
      <c r="B115" s="4" t="s">
        <v>448</v>
      </c>
      <c r="C115" s="4">
        <v>4.16</v>
      </c>
      <c r="D115" s="4">
        <v>3.3</v>
      </c>
      <c r="E115" s="4">
        <v>2.04</v>
      </c>
      <c r="F115" s="4">
        <v>2.78</v>
      </c>
      <c r="G115" s="4">
        <v>2.4</v>
      </c>
      <c r="H115" s="4">
        <v>1.61</v>
      </c>
      <c r="I115" s="4">
        <v>2.1</v>
      </c>
      <c r="J115" s="16" t="s">
        <v>18</v>
      </c>
      <c r="K115" s="4">
        <v>1.8</v>
      </c>
      <c r="L115" s="4" t="s">
        <v>77</v>
      </c>
      <c r="M115" s="4">
        <v>64</v>
      </c>
      <c r="N115" s="4" t="s">
        <v>136</v>
      </c>
      <c r="O115" s="4">
        <v>2</v>
      </c>
      <c r="P115" s="4">
        <v>1.6</v>
      </c>
    </row>
    <row r="116" spans="1:16" x14ac:dyDescent="0.25">
      <c r="A116" s="9">
        <v>44985</v>
      </c>
      <c r="B116" s="4" t="s">
        <v>449</v>
      </c>
      <c r="C116" s="4">
        <v>2.94</v>
      </c>
      <c r="D116" s="4">
        <v>3.13</v>
      </c>
      <c r="E116" s="4">
        <v>2.68</v>
      </c>
      <c r="F116" s="4">
        <v>2.98</v>
      </c>
      <c r="G116" s="4">
        <v>2.27</v>
      </c>
      <c r="H116" s="4">
        <v>1.67</v>
      </c>
      <c r="I116" s="4">
        <v>1.99</v>
      </c>
      <c r="J116" s="16" t="s">
        <v>18</v>
      </c>
      <c r="K116" s="4">
        <v>1.69</v>
      </c>
      <c r="L116" s="4" t="s">
        <v>72</v>
      </c>
      <c r="M116" s="4">
        <v>27</v>
      </c>
      <c r="N116" s="4" t="s">
        <v>136</v>
      </c>
      <c r="O116" s="4">
        <v>1.9</v>
      </c>
      <c r="P116" s="4">
        <v>1.52</v>
      </c>
    </row>
    <row r="117" spans="1:16" x14ac:dyDescent="0.25">
      <c r="A117" s="9">
        <v>44985</v>
      </c>
      <c r="B117" s="4" t="s">
        <v>450</v>
      </c>
      <c r="C117" s="4">
        <v>3.92</v>
      </c>
      <c r="D117" s="4">
        <v>3.29</v>
      </c>
      <c r="E117" s="4">
        <v>2.08</v>
      </c>
      <c r="F117" s="4">
        <v>2.81</v>
      </c>
      <c r="G117" s="4">
        <v>2.4300000000000002</v>
      </c>
      <c r="H117" s="4">
        <v>1.6</v>
      </c>
      <c r="I117" s="4">
        <v>2.0699999999999998</v>
      </c>
      <c r="J117" s="16" t="s">
        <v>18</v>
      </c>
      <c r="K117" s="4">
        <v>1.83</v>
      </c>
      <c r="L117" s="4" t="s">
        <v>72</v>
      </c>
      <c r="M117" s="4">
        <v>8</v>
      </c>
      <c r="N117" s="4" t="s">
        <v>136</v>
      </c>
      <c r="O117" s="4">
        <v>2.72</v>
      </c>
      <c r="P117" s="4">
        <v>1.61</v>
      </c>
    </row>
    <row r="118" spans="1:16" x14ac:dyDescent="0.25">
      <c r="A118" s="9">
        <v>44985</v>
      </c>
      <c r="B118" s="4" t="s">
        <v>451</v>
      </c>
      <c r="C118" s="4">
        <v>2.0499999999999998</v>
      </c>
      <c r="D118" s="4">
        <v>3.28</v>
      </c>
      <c r="E118" s="4">
        <v>4.25</v>
      </c>
      <c r="F118" s="4">
        <v>3.11</v>
      </c>
      <c r="G118" s="4">
        <v>2.2200000000000002</v>
      </c>
      <c r="H118" s="4">
        <v>1.71</v>
      </c>
      <c r="I118" s="4">
        <v>1.94</v>
      </c>
      <c r="J118" s="16" t="s">
        <v>18</v>
      </c>
      <c r="K118" s="4">
        <v>1.65</v>
      </c>
      <c r="L118" s="4" t="s">
        <v>79</v>
      </c>
      <c r="M118" s="4">
        <v>34</v>
      </c>
      <c r="N118" s="4" t="s">
        <v>193</v>
      </c>
      <c r="O118" s="4">
        <v>2.35</v>
      </c>
      <c r="P118" s="4">
        <v>1.5</v>
      </c>
    </row>
    <row r="119" spans="1:16" x14ac:dyDescent="0.25">
      <c r="A119" s="9">
        <v>44985</v>
      </c>
      <c r="B119" s="4" t="s">
        <v>452</v>
      </c>
      <c r="C119" s="4">
        <v>2.59</v>
      </c>
      <c r="D119" s="4">
        <v>3.32</v>
      </c>
      <c r="E119" s="4">
        <v>2.9</v>
      </c>
      <c r="F119" s="4">
        <v>3.13</v>
      </c>
      <c r="G119" s="4">
        <v>2.15</v>
      </c>
      <c r="H119" s="4">
        <v>1.75</v>
      </c>
      <c r="I119" s="4">
        <v>1.89</v>
      </c>
      <c r="J119" s="16" t="s">
        <v>18</v>
      </c>
      <c r="K119" s="4">
        <v>1.61</v>
      </c>
      <c r="L119" s="4" t="s">
        <v>121</v>
      </c>
      <c r="M119" s="4">
        <v>60</v>
      </c>
      <c r="N119" s="4" t="s">
        <v>143</v>
      </c>
      <c r="O119" s="4">
        <v>2.4700000000000002</v>
      </c>
      <c r="P119" s="4">
        <v>1.47</v>
      </c>
    </row>
  </sheetData>
  <conditionalFormatting sqref="K1:K3">
    <cfRule type="cellIs" dxfId="51" priority="1" operator="equal">
      <formula>"NOT INVEST"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workbookViewId="0">
      <selection activeCell="J2" sqref="J2"/>
    </sheetView>
  </sheetViews>
  <sheetFormatPr defaultRowHeight="15" x14ac:dyDescent="0.25"/>
  <cols>
    <col min="1" max="1" width="10.7109375" bestFit="1" customWidth="1"/>
    <col min="2" max="2" width="37.42578125" bestFit="1" customWidth="1"/>
    <col min="4" max="4" width="23.28515625" bestFit="1" customWidth="1"/>
    <col min="5" max="5" width="22.85546875" style="46" bestFit="1" customWidth="1"/>
    <col min="6" max="6" width="10.28515625" bestFit="1" customWidth="1"/>
    <col min="7" max="7" width="11" bestFit="1" customWidth="1"/>
    <col min="10" max="10" width="20" bestFit="1" customWidth="1"/>
    <col min="11" max="11" width="9.140625" style="4"/>
  </cols>
  <sheetData>
    <row r="1" spans="1:10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</row>
    <row r="2" spans="1:10" x14ac:dyDescent="0.25">
      <c r="A2" s="2">
        <v>44958</v>
      </c>
      <c r="B2" s="3" t="s">
        <v>334</v>
      </c>
      <c r="C2" s="52">
        <v>1.7</v>
      </c>
      <c r="D2" s="43" t="s">
        <v>18</v>
      </c>
      <c r="E2" s="51" t="s">
        <v>468</v>
      </c>
      <c r="F2" s="33">
        <v>0</v>
      </c>
      <c r="G2" s="33">
        <f>F2-D$49</f>
        <v>-1140</v>
      </c>
      <c r="H2" s="47"/>
      <c r="I2" s="4" t="s">
        <v>80</v>
      </c>
      <c r="J2" s="3" t="s">
        <v>290</v>
      </c>
    </row>
    <row r="3" spans="1:10" x14ac:dyDescent="0.25">
      <c r="A3" s="2">
        <v>44958</v>
      </c>
      <c r="B3" s="3" t="s">
        <v>335</v>
      </c>
      <c r="C3" s="52">
        <v>2.02</v>
      </c>
      <c r="D3" s="43" t="s">
        <v>18</v>
      </c>
      <c r="E3" s="50" t="s">
        <v>468</v>
      </c>
      <c r="F3" s="33">
        <v>0</v>
      </c>
      <c r="G3" s="33">
        <f>F3-D$49</f>
        <v>-1140</v>
      </c>
      <c r="H3" s="33"/>
      <c r="I3" s="4" t="s">
        <v>74</v>
      </c>
      <c r="J3" s="3" t="s">
        <v>290</v>
      </c>
    </row>
    <row r="4" spans="1:10" x14ac:dyDescent="0.25">
      <c r="A4" s="9">
        <v>44961</v>
      </c>
      <c r="B4" s="4" t="s">
        <v>341</v>
      </c>
      <c r="C4" s="43">
        <v>1.5</v>
      </c>
      <c r="D4" s="43" t="s">
        <v>18</v>
      </c>
      <c r="E4" s="53" t="s">
        <v>467</v>
      </c>
      <c r="F4" s="33">
        <f>C4*D$49</f>
        <v>1710</v>
      </c>
      <c r="G4" s="33">
        <f>F4-D$49</f>
        <v>570</v>
      </c>
      <c r="H4" s="47"/>
      <c r="I4" s="43" t="s">
        <v>121</v>
      </c>
      <c r="J4" s="4" t="s">
        <v>234</v>
      </c>
    </row>
    <row r="5" spans="1:10" x14ac:dyDescent="0.25">
      <c r="A5" s="9">
        <v>44961</v>
      </c>
      <c r="B5" s="4" t="s">
        <v>342</v>
      </c>
      <c r="C5" s="43">
        <v>1.44</v>
      </c>
      <c r="D5" s="43" t="s">
        <v>18</v>
      </c>
      <c r="E5" s="53" t="s">
        <v>466</v>
      </c>
      <c r="F5" s="33">
        <f>C5*D$49</f>
        <v>1641.6</v>
      </c>
      <c r="G5" s="33">
        <f>F5-D$49</f>
        <v>501.59999999999991</v>
      </c>
      <c r="H5" s="33"/>
      <c r="I5" s="43" t="s">
        <v>70</v>
      </c>
      <c r="J5" s="4" t="s">
        <v>143</v>
      </c>
    </row>
    <row r="6" spans="1:10" x14ac:dyDescent="0.25">
      <c r="A6" s="9">
        <v>44962</v>
      </c>
      <c r="B6" s="4" t="s">
        <v>348</v>
      </c>
      <c r="C6" s="43">
        <v>2.0299999999999998</v>
      </c>
      <c r="D6" s="43" t="s">
        <v>18</v>
      </c>
      <c r="E6" s="50" t="s">
        <v>468</v>
      </c>
      <c r="F6" s="33">
        <v>0</v>
      </c>
      <c r="G6" s="33">
        <f>F6-D$49</f>
        <v>-1140</v>
      </c>
      <c r="H6" s="33"/>
      <c r="I6" s="4" t="s">
        <v>72</v>
      </c>
      <c r="J6" s="4" t="s">
        <v>290</v>
      </c>
    </row>
    <row r="7" spans="1:10" x14ac:dyDescent="0.25">
      <c r="A7" s="9">
        <v>44962</v>
      </c>
      <c r="B7" s="4" t="s">
        <v>349</v>
      </c>
      <c r="C7" s="43">
        <v>2</v>
      </c>
      <c r="D7" s="43" t="s">
        <v>18</v>
      </c>
      <c r="E7" s="54" t="s">
        <v>85</v>
      </c>
      <c r="F7" s="33">
        <f t="shared" ref="F7:F17" si="0">C7*D$49</f>
        <v>2280</v>
      </c>
      <c r="G7" s="33">
        <v>0</v>
      </c>
      <c r="H7" s="33"/>
      <c r="I7" s="4" t="s">
        <v>73</v>
      </c>
      <c r="J7" s="4" t="s">
        <v>350</v>
      </c>
    </row>
    <row r="8" spans="1:10" x14ac:dyDescent="0.25">
      <c r="A8" s="9">
        <v>44963</v>
      </c>
      <c r="B8" s="4" t="s">
        <v>351</v>
      </c>
      <c r="C8" s="43">
        <v>2</v>
      </c>
      <c r="D8" s="43" t="s">
        <v>18</v>
      </c>
      <c r="E8" s="54" t="s">
        <v>85</v>
      </c>
      <c r="F8" s="33">
        <f t="shared" si="0"/>
        <v>2280</v>
      </c>
      <c r="G8" s="33">
        <v>0</v>
      </c>
      <c r="H8" s="33"/>
      <c r="I8" s="4" t="s">
        <v>72</v>
      </c>
      <c r="J8" s="4" t="s">
        <v>352</v>
      </c>
    </row>
    <row r="9" spans="1:10" x14ac:dyDescent="0.25">
      <c r="A9" s="9">
        <v>44967</v>
      </c>
      <c r="B9" s="4" t="s">
        <v>356</v>
      </c>
      <c r="C9" s="43">
        <v>1.95</v>
      </c>
      <c r="D9" s="43" t="s">
        <v>18</v>
      </c>
      <c r="E9" s="54" t="s">
        <v>85</v>
      </c>
      <c r="F9" s="33">
        <f t="shared" si="0"/>
        <v>2223</v>
      </c>
      <c r="G9" s="33">
        <v>0</v>
      </c>
      <c r="H9" s="33"/>
      <c r="I9" s="16" t="s">
        <v>73</v>
      </c>
      <c r="J9" s="4" t="s">
        <v>234</v>
      </c>
    </row>
    <row r="10" spans="1:10" x14ac:dyDescent="0.25">
      <c r="A10" s="9">
        <v>44968</v>
      </c>
      <c r="B10" s="4" t="s">
        <v>360</v>
      </c>
      <c r="C10" s="38">
        <v>1.81</v>
      </c>
      <c r="D10" s="43" t="s">
        <v>18</v>
      </c>
      <c r="E10" s="53" t="s">
        <v>468</v>
      </c>
      <c r="F10" s="33">
        <f t="shared" si="0"/>
        <v>2063.4</v>
      </c>
      <c r="G10" s="33">
        <f>F10-D$49</f>
        <v>923.40000000000009</v>
      </c>
      <c r="H10" s="33"/>
      <c r="I10" s="16" t="s">
        <v>70</v>
      </c>
      <c r="J10" s="4" t="s">
        <v>143</v>
      </c>
    </row>
    <row r="11" spans="1:10" x14ac:dyDescent="0.25">
      <c r="A11" s="9">
        <v>44969</v>
      </c>
      <c r="B11" s="4" t="s">
        <v>370</v>
      </c>
      <c r="C11" s="43">
        <v>1.95</v>
      </c>
      <c r="D11" s="43" t="s">
        <v>18</v>
      </c>
      <c r="E11" s="53" t="s">
        <v>85</v>
      </c>
      <c r="F11" s="33">
        <f t="shared" si="0"/>
        <v>2223</v>
      </c>
      <c r="G11" s="33">
        <f>F11-D$49</f>
        <v>1083</v>
      </c>
      <c r="H11" s="33"/>
      <c r="I11" s="16" t="s">
        <v>71</v>
      </c>
      <c r="J11" s="4" t="s">
        <v>352</v>
      </c>
    </row>
    <row r="12" spans="1:10" x14ac:dyDescent="0.25">
      <c r="A12" s="9">
        <v>44971</v>
      </c>
      <c r="B12" s="38" t="s">
        <v>379</v>
      </c>
      <c r="C12" s="38">
        <v>1.79</v>
      </c>
      <c r="D12" s="43" t="s">
        <v>18</v>
      </c>
      <c r="E12" s="53" t="s">
        <v>468</v>
      </c>
      <c r="F12" s="33">
        <f t="shared" si="0"/>
        <v>2040.6000000000001</v>
      </c>
      <c r="G12" s="33">
        <f>F12-D$49</f>
        <v>900.60000000000014</v>
      </c>
      <c r="H12" s="33"/>
      <c r="I12" s="4" t="s">
        <v>321</v>
      </c>
      <c r="J12" s="4" t="s">
        <v>143</v>
      </c>
    </row>
    <row r="13" spans="1:10" x14ac:dyDescent="0.25">
      <c r="A13" s="9">
        <v>44973</v>
      </c>
      <c r="B13" s="4" t="s">
        <v>388</v>
      </c>
      <c r="C13" s="43">
        <v>1.95</v>
      </c>
      <c r="D13" s="43" t="s">
        <v>18</v>
      </c>
      <c r="E13" s="53" t="s">
        <v>85</v>
      </c>
      <c r="F13" s="33">
        <f t="shared" si="0"/>
        <v>2223</v>
      </c>
      <c r="G13" s="33">
        <f>F13-D$49</f>
        <v>1083</v>
      </c>
      <c r="H13" s="33"/>
      <c r="I13" s="16" t="s">
        <v>71</v>
      </c>
      <c r="J13" s="4" t="s">
        <v>350</v>
      </c>
    </row>
    <row r="14" spans="1:10" x14ac:dyDescent="0.25">
      <c r="A14" s="9">
        <v>44975</v>
      </c>
      <c r="B14" s="4" t="s">
        <v>405</v>
      </c>
      <c r="C14" s="43">
        <v>1.54</v>
      </c>
      <c r="D14" s="43" t="s">
        <v>18</v>
      </c>
      <c r="E14" s="54" t="s">
        <v>467</v>
      </c>
      <c r="F14" s="33">
        <f t="shared" si="0"/>
        <v>1755.6000000000001</v>
      </c>
      <c r="G14" s="33">
        <v>0</v>
      </c>
      <c r="H14" s="33"/>
      <c r="I14" s="16" t="s">
        <v>72</v>
      </c>
      <c r="J14" s="4" t="s">
        <v>138</v>
      </c>
    </row>
    <row r="15" spans="1:10" x14ac:dyDescent="0.25">
      <c r="A15" s="9">
        <v>44976</v>
      </c>
      <c r="B15" s="4" t="s">
        <v>407</v>
      </c>
      <c r="C15" s="43">
        <v>1.95</v>
      </c>
      <c r="D15" s="43" t="s">
        <v>18</v>
      </c>
      <c r="E15" s="53" t="s">
        <v>85</v>
      </c>
      <c r="F15" s="33">
        <f t="shared" si="0"/>
        <v>2223</v>
      </c>
      <c r="G15" s="33">
        <f>F15-D$49</f>
        <v>1083</v>
      </c>
      <c r="H15" s="33"/>
      <c r="I15" s="4" t="s">
        <v>79</v>
      </c>
      <c r="J15" s="4" t="s">
        <v>234</v>
      </c>
    </row>
    <row r="16" spans="1:10" x14ac:dyDescent="0.25">
      <c r="A16" s="9">
        <v>44976</v>
      </c>
      <c r="B16" s="4" t="s">
        <v>408</v>
      </c>
      <c r="C16" s="43">
        <v>2.06</v>
      </c>
      <c r="D16" s="43" t="s">
        <v>18</v>
      </c>
      <c r="E16" s="53" t="s">
        <v>468</v>
      </c>
      <c r="F16" s="33">
        <f t="shared" si="0"/>
        <v>2348.4</v>
      </c>
      <c r="G16" s="33">
        <f>F16-D$49</f>
        <v>1208.4000000000001</v>
      </c>
      <c r="H16" s="33"/>
      <c r="I16" s="4" t="s">
        <v>121</v>
      </c>
      <c r="J16" s="4" t="s">
        <v>290</v>
      </c>
    </row>
    <row r="17" spans="1:12" x14ac:dyDescent="0.25">
      <c r="A17" s="9">
        <v>44976</v>
      </c>
      <c r="B17" s="4" t="s">
        <v>410</v>
      </c>
      <c r="C17" s="43">
        <v>2</v>
      </c>
      <c r="D17" s="43" t="s">
        <v>18</v>
      </c>
      <c r="E17" s="54" t="s">
        <v>85</v>
      </c>
      <c r="F17" s="33">
        <f t="shared" si="0"/>
        <v>2280</v>
      </c>
      <c r="G17" s="33">
        <v>0</v>
      </c>
      <c r="H17" s="33"/>
      <c r="I17" s="4" t="s">
        <v>72</v>
      </c>
      <c r="J17" s="4" t="s">
        <v>234</v>
      </c>
    </row>
    <row r="18" spans="1:12" x14ac:dyDescent="0.25">
      <c r="A18" s="9">
        <v>44978</v>
      </c>
      <c r="B18" s="4" t="s">
        <v>412</v>
      </c>
      <c r="C18" s="43">
        <v>1.93</v>
      </c>
      <c r="D18" s="43" t="s">
        <v>18</v>
      </c>
      <c r="E18" s="50" t="s">
        <v>468</v>
      </c>
      <c r="F18" s="33">
        <v>0</v>
      </c>
      <c r="G18" s="33">
        <f t="shared" ref="G18:G26" si="1">F18-D$49</f>
        <v>-1140</v>
      </c>
      <c r="H18" s="33"/>
      <c r="I18" s="43" t="s">
        <v>80</v>
      </c>
      <c r="J18" s="4" t="s">
        <v>136</v>
      </c>
    </row>
    <row r="19" spans="1:12" x14ac:dyDescent="0.25">
      <c r="A19" s="9">
        <v>44982</v>
      </c>
      <c r="B19" s="4" t="s">
        <v>419</v>
      </c>
      <c r="C19" s="58">
        <v>2.0499999999999998</v>
      </c>
      <c r="D19" s="58" t="s">
        <v>18</v>
      </c>
      <c r="E19" s="53" t="s">
        <v>468</v>
      </c>
      <c r="F19" s="33">
        <f>C19*D$49</f>
        <v>2337</v>
      </c>
      <c r="G19" s="33">
        <f t="shared" si="1"/>
        <v>1197</v>
      </c>
      <c r="H19" s="33"/>
      <c r="I19" s="4" t="s">
        <v>463</v>
      </c>
      <c r="J19" s="4" t="s">
        <v>350</v>
      </c>
    </row>
    <row r="20" spans="1:12" x14ac:dyDescent="0.25">
      <c r="A20" s="9">
        <v>44982</v>
      </c>
      <c r="B20" s="4" t="s">
        <v>422</v>
      </c>
      <c r="C20" s="58">
        <v>1.95</v>
      </c>
      <c r="D20" s="58" t="s">
        <v>18</v>
      </c>
      <c r="E20" s="53" t="s">
        <v>85</v>
      </c>
      <c r="F20" s="33">
        <f>C20*D$49</f>
        <v>2223</v>
      </c>
      <c r="G20" s="33">
        <f t="shared" si="1"/>
        <v>1083</v>
      </c>
      <c r="H20" s="33"/>
      <c r="I20" s="58" t="s">
        <v>71</v>
      </c>
      <c r="J20" s="4" t="s">
        <v>234</v>
      </c>
    </row>
    <row r="21" spans="1:12" x14ac:dyDescent="0.25">
      <c r="A21" s="9">
        <v>44982</v>
      </c>
      <c r="B21" s="4" t="s">
        <v>440</v>
      </c>
      <c r="C21" s="58">
        <v>1.86</v>
      </c>
      <c r="D21" s="58" t="s">
        <v>18</v>
      </c>
      <c r="E21" s="53" t="s">
        <v>468</v>
      </c>
      <c r="F21" s="33">
        <f>C21*D$49</f>
        <v>2120.4</v>
      </c>
      <c r="G21" s="33">
        <f t="shared" si="1"/>
        <v>980.40000000000009</v>
      </c>
      <c r="H21" s="33"/>
      <c r="I21" s="4" t="s">
        <v>75</v>
      </c>
      <c r="J21" s="4" t="s">
        <v>136</v>
      </c>
    </row>
    <row r="22" spans="1:12" x14ac:dyDescent="0.25">
      <c r="A22" s="9">
        <v>44983</v>
      </c>
      <c r="B22" s="4" t="s">
        <v>444</v>
      </c>
      <c r="C22" s="58">
        <v>1.95</v>
      </c>
      <c r="D22" s="58" t="s">
        <v>18</v>
      </c>
      <c r="E22" s="53" t="s">
        <v>85</v>
      </c>
      <c r="F22" s="33">
        <f>C22*D$49</f>
        <v>2223</v>
      </c>
      <c r="G22" s="33">
        <f t="shared" si="1"/>
        <v>1083</v>
      </c>
      <c r="H22" s="33"/>
      <c r="I22" s="58" t="s">
        <v>80</v>
      </c>
      <c r="J22" s="4" t="s">
        <v>352</v>
      </c>
    </row>
    <row r="23" spans="1:12" x14ac:dyDescent="0.25">
      <c r="A23" s="9">
        <v>44984</v>
      </c>
      <c r="B23" s="4" t="s">
        <v>445</v>
      </c>
      <c r="C23" s="58">
        <v>1.95</v>
      </c>
      <c r="D23" s="58" t="s">
        <v>18</v>
      </c>
      <c r="E23" s="50" t="s">
        <v>85</v>
      </c>
      <c r="F23" s="33">
        <v>0</v>
      </c>
      <c r="G23" s="33">
        <f t="shared" si="1"/>
        <v>-1140</v>
      </c>
      <c r="H23" s="33"/>
      <c r="I23" s="4" t="s">
        <v>78</v>
      </c>
      <c r="J23" s="4" t="s">
        <v>352</v>
      </c>
    </row>
    <row r="24" spans="1:12" x14ac:dyDescent="0.25">
      <c r="A24" s="9">
        <v>44984</v>
      </c>
      <c r="B24" s="4" t="s">
        <v>446</v>
      </c>
      <c r="C24" s="58">
        <v>2</v>
      </c>
      <c r="D24" s="58" t="s">
        <v>18</v>
      </c>
      <c r="E24" s="53" t="s">
        <v>85</v>
      </c>
      <c r="F24" s="33">
        <f>C24*D$49</f>
        <v>2280</v>
      </c>
      <c r="G24" s="33">
        <f t="shared" si="1"/>
        <v>1140</v>
      </c>
      <c r="H24" s="33"/>
      <c r="I24" s="4" t="s">
        <v>79</v>
      </c>
      <c r="J24" s="4" t="s">
        <v>350</v>
      </c>
    </row>
    <row r="25" spans="1:12" x14ac:dyDescent="0.25">
      <c r="A25" s="9">
        <v>44984</v>
      </c>
      <c r="B25" s="4" t="s">
        <v>447</v>
      </c>
      <c r="C25" s="38">
        <v>1.88</v>
      </c>
      <c r="D25" s="58" t="s">
        <v>18</v>
      </c>
      <c r="E25" s="50" t="s">
        <v>468</v>
      </c>
      <c r="F25" s="33">
        <v>0</v>
      </c>
      <c r="G25" s="33">
        <f t="shared" si="1"/>
        <v>-1140</v>
      </c>
      <c r="H25" s="33"/>
      <c r="I25" s="58" t="s">
        <v>72</v>
      </c>
      <c r="J25" s="4" t="s">
        <v>138</v>
      </c>
    </row>
    <row r="26" spans="1:12" x14ac:dyDescent="0.25">
      <c r="A26" s="9">
        <v>44978</v>
      </c>
      <c r="B26" s="4" t="s">
        <v>415</v>
      </c>
      <c r="C26" s="59">
        <v>2.1800000000000002</v>
      </c>
      <c r="D26" s="4" t="s">
        <v>18</v>
      </c>
      <c r="E26" s="35" t="s">
        <v>778</v>
      </c>
      <c r="F26" s="33">
        <f>C26*D$49</f>
        <v>2485.2000000000003</v>
      </c>
      <c r="G26" s="33">
        <f t="shared" si="1"/>
        <v>1345.2000000000003</v>
      </c>
      <c r="H26" s="33"/>
      <c r="I26" s="4" t="s">
        <v>76</v>
      </c>
      <c r="J26" s="4" t="s">
        <v>138</v>
      </c>
      <c r="K26" s="4" t="s">
        <v>780</v>
      </c>
      <c r="L26">
        <v>3.23</v>
      </c>
    </row>
    <row r="27" spans="1:12" x14ac:dyDescent="0.25">
      <c r="A27" s="9"/>
      <c r="B27" s="4"/>
      <c r="C27" s="8"/>
      <c r="D27" s="4"/>
      <c r="E27" s="35"/>
      <c r="F27" s="14"/>
      <c r="G27" s="14"/>
      <c r="H27" s="33"/>
      <c r="I27" s="4"/>
      <c r="J27" s="4"/>
    </row>
    <row r="28" spans="1:12" x14ac:dyDescent="0.25">
      <c r="A28" s="9"/>
      <c r="B28" s="4"/>
      <c r="C28" s="8"/>
      <c r="D28" s="4"/>
      <c r="E28" s="35"/>
      <c r="F28" s="14"/>
      <c r="G28" s="14"/>
      <c r="H28" s="33"/>
      <c r="I28" s="4"/>
      <c r="J28" s="4"/>
    </row>
    <row r="29" spans="1:12" x14ac:dyDescent="0.25">
      <c r="A29" s="9"/>
      <c r="B29" s="4"/>
      <c r="C29" s="8"/>
      <c r="D29" s="4"/>
      <c r="E29" s="35"/>
      <c r="F29" s="14"/>
      <c r="G29" s="14"/>
      <c r="H29" s="33"/>
      <c r="I29" s="4"/>
      <c r="J29" s="4"/>
    </row>
    <row r="30" spans="1:12" x14ac:dyDescent="0.25">
      <c r="A30" s="9"/>
      <c r="B30" s="4"/>
      <c r="C30" s="8"/>
      <c r="D30" s="4"/>
      <c r="E30" s="35"/>
      <c r="F30" s="14"/>
      <c r="G30" s="14"/>
      <c r="H30" s="33"/>
      <c r="I30" s="4"/>
      <c r="J30" s="4"/>
    </row>
    <row r="31" spans="1:12" x14ac:dyDescent="0.25">
      <c r="A31" s="9"/>
      <c r="B31" s="61" t="s">
        <v>781</v>
      </c>
      <c r="C31" s="8"/>
      <c r="D31" s="4"/>
      <c r="E31" s="35"/>
      <c r="F31" s="14"/>
      <c r="G31" s="14"/>
      <c r="H31" s="33"/>
      <c r="I31" s="4"/>
      <c r="J31" s="4"/>
    </row>
    <row r="32" spans="1:12" x14ac:dyDescent="0.25">
      <c r="A32" s="9"/>
      <c r="B32" s="4"/>
      <c r="C32" s="8"/>
      <c r="D32" s="4"/>
      <c r="E32" s="35"/>
      <c r="F32" s="14"/>
      <c r="G32" s="14"/>
      <c r="H32" s="33"/>
      <c r="I32" s="4"/>
      <c r="J32" s="4"/>
    </row>
    <row r="33" spans="1:10" x14ac:dyDescent="0.25">
      <c r="A33" s="9"/>
      <c r="B33" s="4"/>
      <c r="C33" s="8"/>
      <c r="D33" s="4"/>
      <c r="E33" s="35"/>
      <c r="F33" s="14"/>
      <c r="G33" s="14"/>
      <c r="H33" s="33"/>
      <c r="I33" s="4"/>
      <c r="J33" s="4"/>
    </row>
    <row r="34" spans="1:10" x14ac:dyDescent="0.25">
      <c r="A34" s="9"/>
      <c r="B34" s="4"/>
      <c r="C34" s="8"/>
      <c r="D34" s="4"/>
      <c r="E34" s="35"/>
      <c r="F34" s="14"/>
      <c r="G34" s="14"/>
      <c r="H34" s="33"/>
      <c r="I34" s="4"/>
      <c r="J34" s="4"/>
    </row>
    <row r="35" spans="1:10" x14ac:dyDescent="0.25">
      <c r="A35" s="9"/>
      <c r="B35" s="4"/>
      <c r="C35" s="8"/>
      <c r="D35" s="4"/>
      <c r="E35" s="35"/>
      <c r="F35" s="14"/>
      <c r="G35" s="14"/>
      <c r="H35" s="33"/>
      <c r="I35" s="4"/>
      <c r="J35" s="4"/>
    </row>
    <row r="36" spans="1:10" x14ac:dyDescent="0.25">
      <c r="A36" s="9"/>
      <c r="B36" s="4"/>
      <c r="C36" s="8"/>
      <c r="D36" s="4"/>
      <c r="E36" s="35"/>
      <c r="F36" s="14"/>
      <c r="G36" s="14"/>
      <c r="H36" s="33"/>
      <c r="I36" s="4"/>
      <c r="J36" s="4"/>
    </row>
    <row r="37" spans="1:10" x14ac:dyDescent="0.25">
      <c r="A37" s="9"/>
      <c r="B37" s="4"/>
      <c r="C37" s="8"/>
      <c r="D37" s="4"/>
      <c r="E37" s="35"/>
      <c r="F37" s="14"/>
      <c r="G37" s="14"/>
      <c r="H37" s="33"/>
      <c r="I37" s="4"/>
      <c r="J37" s="4"/>
    </row>
    <row r="38" spans="1:10" ht="15.75" x14ac:dyDescent="0.25">
      <c r="A38" s="4"/>
      <c r="B38" s="4" t="s">
        <v>86</v>
      </c>
      <c r="C38" s="4"/>
      <c r="D38" s="34">
        <f>COUNT(C:C)</f>
        <v>25</v>
      </c>
      <c r="E38" s="16"/>
      <c r="F38" s="19"/>
      <c r="G38" s="43"/>
      <c r="H38" s="43"/>
      <c r="I38" s="43"/>
    </row>
    <row r="39" spans="1:10" x14ac:dyDescent="0.25">
      <c r="A39" s="4"/>
      <c r="B39" s="4" t="s">
        <v>87</v>
      </c>
      <c r="C39" s="4"/>
      <c r="D39" s="15">
        <v>6</v>
      </c>
      <c r="E39" s="45"/>
      <c r="F39" s="21"/>
      <c r="G39" s="22"/>
      <c r="H39" s="22"/>
      <c r="I39" s="20"/>
    </row>
    <row r="40" spans="1:10" x14ac:dyDescent="0.25">
      <c r="A40" s="4"/>
      <c r="B40" s="4" t="s">
        <v>88</v>
      </c>
      <c r="C40" s="4"/>
      <c r="D40" s="18">
        <f>D38-D39</f>
        <v>19</v>
      </c>
      <c r="E40" s="45"/>
      <c r="F40" s="21"/>
      <c r="G40" s="22"/>
      <c r="H40" s="22"/>
      <c r="I40" s="20"/>
    </row>
    <row r="41" spans="1:10" x14ac:dyDescent="0.25">
      <c r="A41" s="4"/>
      <c r="B41" s="4" t="s">
        <v>89</v>
      </c>
      <c r="C41" s="4"/>
      <c r="D41" s="4">
        <f>D40/D38*100</f>
        <v>76</v>
      </c>
      <c r="E41" s="45"/>
      <c r="F41" s="21"/>
      <c r="G41" s="22"/>
      <c r="H41" s="22"/>
      <c r="I41" s="20"/>
    </row>
    <row r="42" spans="1:10" x14ac:dyDescent="0.25">
      <c r="A42" s="4"/>
      <c r="B42" s="4" t="s">
        <v>90</v>
      </c>
      <c r="C42" s="4"/>
      <c r="D42" s="4">
        <f>1/D43*100</f>
        <v>52.698145025295105</v>
      </c>
      <c r="E42" s="45"/>
      <c r="F42" s="21"/>
      <c r="G42" s="22"/>
      <c r="H42" s="22"/>
      <c r="I42" s="20"/>
    </row>
    <row r="43" spans="1:10" x14ac:dyDescent="0.25">
      <c r="A43" s="4"/>
      <c r="B43" s="4" t="s">
        <v>91</v>
      </c>
      <c r="C43" s="4"/>
      <c r="D43" s="4">
        <f>SUM(C:C)/D38</f>
        <v>1.8976000000000002</v>
      </c>
      <c r="E43" s="45"/>
      <c r="F43" s="21"/>
      <c r="G43" s="22"/>
      <c r="H43" s="22"/>
      <c r="I43" s="20"/>
    </row>
    <row r="44" spans="1:10" x14ac:dyDescent="0.25">
      <c r="A44" s="4"/>
      <c r="B44" s="4" t="s">
        <v>92</v>
      </c>
      <c r="C44" s="4"/>
      <c r="D44" s="18">
        <f>D41-D42</f>
        <v>23.301854974704895</v>
      </c>
      <c r="E44" s="45"/>
      <c r="F44" s="21"/>
      <c r="G44" s="22"/>
      <c r="H44" s="22"/>
      <c r="I44" s="20"/>
    </row>
    <row r="45" spans="1:10" x14ac:dyDescent="0.25">
      <c r="A45" s="4"/>
      <c r="B45" s="4" t="s">
        <v>93</v>
      </c>
      <c r="C45" s="4"/>
      <c r="D45" s="18">
        <f>D44/1</f>
        <v>23.301854974704895</v>
      </c>
      <c r="E45" s="45"/>
      <c r="F45" s="21"/>
      <c r="G45" s="22"/>
      <c r="H45" s="22"/>
      <c r="I45" s="20"/>
    </row>
    <row r="46" spans="1:10" ht="18.75" x14ac:dyDescent="0.3">
      <c r="A46" s="4"/>
      <c r="B46" s="23" t="s">
        <v>94</v>
      </c>
      <c r="C46" s="4"/>
      <c r="D46" s="24">
        <v>30000</v>
      </c>
      <c r="E46" s="45"/>
      <c r="F46" s="21"/>
      <c r="G46" s="22"/>
      <c r="H46" s="22"/>
      <c r="I46" s="20"/>
    </row>
    <row r="47" spans="1:10" ht="18.75" x14ac:dyDescent="0.3">
      <c r="A47" s="4"/>
      <c r="B47" s="4" t="s">
        <v>95</v>
      </c>
      <c r="C47" s="4"/>
      <c r="D47" s="25">
        <v>30000</v>
      </c>
      <c r="E47" s="45"/>
      <c r="F47" s="21"/>
      <c r="G47" s="22"/>
      <c r="H47" s="22"/>
      <c r="I47" s="20"/>
    </row>
    <row r="48" spans="1:10" x14ac:dyDescent="0.25">
      <c r="A48" s="4"/>
      <c r="B48" s="4" t="s">
        <v>96</v>
      </c>
      <c r="C48" s="4"/>
      <c r="D48" s="14">
        <f>D47/100</f>
        <v>300</v>
      </c>
      <c r="E48" s="45"/>
      <c r="F48" s="21"/>
      <c r="G48" s="22"/>
      <c r="H48" s="22"/>
      <c r="I48" s="20"/>
    </row>
    <row r="49" spans="1:9" x14ac:dyDescent="0.25">
      <c r="A49" s="4"/>
      <c r="B49" s="26" t="s">
        <v>812</v>
      </c>
      <c r="C49" s="4"/>
      <c r="D49" s="27">
        <f>D48*3.8</f>
        <v>1140</v>
      </c>
      <c r="E49" s="45"/>
      <c r="F49" s="21"/>
      <c r="G49" s="22"/>
      <c r="H49" s="22"/>
      <c r="I49" s="20"/>
    </row>
    <row r="50" spans="1:9" x14ac:dyDescent="0.25">
      <c r="A50" s="4"/>
      <c r="B50" s="4" t="s">
        <v>97</v>
      </c>
      <c r="C50" s="4"/>
      <c r="D50" s="33">
        <f>SUM(G:G)</f>
        <v>7341.6</v>
      </c>
      <c r="E50" s="45"/>
      <c r="F50" s="21"/>
      <c r="G50" s="22"/>
      <c r="H50" s="22"/>
      <c r="I50" s="20"/>
    </row>
    <row r="51" spans="1:9" x14ac:dyDescent="0.25">
      <c r="A51" s="4"/>
      <c r="B51" s="28" t="s">
        <v>98</v>
      </c>
      <c r="C51" s="4"/>
      <c r="D51" s="43">
        <f>D50/D46*100</f>
        <v>24.472000000000001</v>
      </c>
      <c r="E51" s="45"/>
      <c r="F51" s="21"/>
      <c r="G51" s="22"/>
      <c r="H51" s="22"/>
      <c r="I51" s="20"/>
    </row>
  </sheetData>
  <conditionalFormatting sqref="E39:E51 I39:I51">
    <cfRule type="cellIs" dxfId="50" priority="3" operator="greaterThan">
      <formula>0</formula>
    </cfRule>
    <cfRule type="cellIs" dxfId="49" priority="4" operator="lessThan">
      <formula>-240.63</formula>
    </cfRule>
    <cfRule type="cellIs" dxfId="48" priority="5" operator="greaterThan">
      <formula>0</formula>
    </cfRule>
  </conditionalFormatting>
  <conditionalFormatting sqref="G2:H37">
    <cfRule type="cellIs" dxfId="47" priority="6" operator="lessThan">
      <formula>0</formula>
    </cfRule>
    <cfRule type="cellIs" dxfId="46" priority="7" operator="greaterThan">
      <formula>0</formula>
    </cfRule>
  </conditionalFormatting>
  <conditionalFormatting sqref="H1:H51">
    <cfRule type="cellIs" dxfId="45" priority="1" operator="greaterThan">
      <formula>0</formula>
    </cfRule>
    <cfRule type="cellIs" dxfId="44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topLeftCell="A75" workbookViewId="0">
      <selection activeCell="G89" sqref="G89"/>
    </sheetView>
  </sheetViews>
  <sheetFormatPr defaultRowHeight="15" x14ac:dyDescent="0.25"/>
  <cols>
    <col min="1" max="1" width="10.7109375" bestFit="1" customWidth="1"/>
    <col min="2" max="2" width="31.85546875" style="4" customWidth="1"/>
    <col min="3" max="9" width="9.140625" style="4"/>
    <col min="10" max="10" width="10.28515625" style="4" bestFit="1" customWidth="1"/>
    <col min="11" max="13" width="9.140625" style="4"/>
    <col min="14" max="14" width="16.140625" style="4" bestFit="1" customWidth="1"/>
    <col min="15" max="16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44986</v>
      </c>
      <c r="B2" s="3" t="s">
        <v>469</v>
      </c>
      <c r="C2" s="16">
        <v>2.39</v>
      </c>
      <c r="D2" s="16">
        <v>3.17</v>
      </c>
      <c r="E2" s="16">
        <v>3.4</v>
      </c>
      <c r="F2" s="16">
        <v>2.94</v>
      </c>
      <c r="G2" s="16">
        <v>2.33</v>
      </c>
      <c r="H2" s="16">
        <v>1.65</v>
      </c>
      <c r="I2" s="16">
        <v>2.04</v>
      </c>
      <c r="J2" s="16" t="s">
        <v>18</v>
      </c>
      <c r="K2" s="16">
        <v>1.72</v>
      </c>
      <c r="L2" s="4" t="s">
        <v>71</v>
      </c>
      <c r="M2" s="4">
        <v>32</v>
      </c>
      <c r="N2" s="3" t="s">
        <v>225</v>
      </c>
      <c r="O2" s="4">
        <v>2.71</v>
      </c>
      <c r="P2" s="4">
        <v>1.55</v>
      </c>
    </row>
    <row r="3" spans="1:17" x14ac:dyDescent="0.25">
      <c r="A3" s="2">
        <v>44989</v>
      </c>
      <c r="B3" s="3" t="s">
        <v>470</v>
      </c>
      <c r="C3" s="16">
        <v>2.4700000000000002</v>
      </c>
      <c r="D3" s="16">
        <v>3.13</v>
      </c>
      <c r="E3" s="16">
        <v>3.23</v>
      </c>
      <c r="F3" s="16">
        <v>2.74</v>
      </c>
      <c r="G3" s="16">
        <v>2.4700000000000002</v>
      </c>
      <c r="H3" s="16">
        <v>1.58</v>
      </c>
      <c r="I3" s="16">
        <v>2.15</v>
      </c>
      <c r="J3" s="16" t="s">
        <v>18</v>
      </c>
      <c r="K3" s="16">
        <v>1.84</v>
      </c>
      <c r="L3" s="4" t="s">
        <v>76</v>
      </c>
      <c r="M3" s="4">
        <v>29</v>
      </c>
      <c r="N3" s="3" t="s">
        <v>143</v>
      </c>
      <c r="O3" s="4">
        <v>2.78</v>
      </c>
      <c r="P3" s="4">
        <v>1.61</v>
      </c>
    </row>
    <row r="4" spans="1:17" x14ac:dyDescent="0.25">
      <c r="A4" s="9">
        <v>44989</v>
      </c>
      <c r="B4" s="4" t="s">
        <v>471</v>
      </c>
      <c r="C4" s="4">
        <v>1.75</v>
      </c>
      <c r="D4" s="4">
        <v>3.73</v>
      </c>
      <c r="E4" s="4">
        <v>5.12</v>
      </c>
      <c r="F4" s="4">
        <v>3.48</v>
      </c>
      <c r="G4" s="4">
        <v>2.02</v>
      </c>
      <c r="H4" s="4">
        <v>1.85</v>
      </c>
      <c r="I4" s="4">
        <v>1.76</v>
      </c>
      <c r="J4" s="16" t="s">
        <v>18</v>
      </c>
      <c r="K4" s="4">
        <v>1.51</v>
      </c>
      <c r="L4" s="4" t="s">
        <v>71</v>
      </c>
      <c r="M4" s="4">
        <v>19</v>
      </c>
      <c r="N4" s="4" t="s">
        <v>180</v>
      </c>
      <c r="O4" s="4">
        <v>2.09</v>
      </c>
      <c r="P4" s="4">
        <v>1.42</v>
      </c>
    </row>
    <row r="5" spans="1:17" x14ac:dyDescent="0.25">
      <c r="A5" s="9">
        <v>44989</v>
      </c>
      <c r="B5" s="4" t="s">
        <v>472</v>
      </c>
      <c r="C5" s="4">
        <v>3.83</v>
      </c>
      <c r="D5" s="4">
        <v>3.25</v>
      </c>
      <c r="E5" s="4">
        <v>2.15</v>
      </c>
      <c r="F5" s="4">
        <v>2.97</v>
      </c>
      <c r="G5" s="4">
        <v>2.2999999999999998</v>
      </c>
      <c r="H5" s="4">
        <v>1.66</v>
      </c>
      <c r="I5" s="4">
        <v>2.0099999999999998</v>
      </c>
      <c r="J5" s="16" t="s">
        <v>18</v>
      </c>
      <c r="K5" s="4">
        <v>1.7</v>
      </c>
      <c r="L5" s="4" t="s">
        <v>78</v>
      </c>
      <c r="M5" s="4">
        <v>48</v>
      </c>
      <c r="N5" s="4" t="s">
        <v>180</v>
      </c>
      <c r="O5" s="4">
        <v>2.21</v>
      </c>
      <c r="P5" s="4">
        <v>1.53</v>
      </c>
    </row>
    <row r="6" spans="1:17" x14ac:dyDescent="0.25">
      <c r="A6" s="9">
        <v>44989</v>
      </c>
      <c r="B6" s="4" t="s">
        <v>473</v>
      </c>
      <c r="C6" s="4">
        <v>6.87</v>
      </c>
      <c r="D6" s="4">
        <v>4.17</v>
      </c>
      <c r="E6" s="4">
        <v>1.55</v>
      </c>
      <c r="F6" s="4">
        <v>3.46</v>
      </c>
      <c r="G6" s="4">
        <v>2.04</v>
      </c>
      <c r="H6" s="4">
        <v>1.85</v>
      </c>
      <c r="I6" s="4">
        <v>1.78</v>
      </c>
      <c r="J6" s="16" t="s">
        <v>18</v>
      </c>
      <c r="K6" s="4">
        <v>1.53</v>
      </c>
      <c r="L6" s="4" t="s">
        <v>80</v>
      </c>
      <c r="M6" s="4">
        <v>37</v>
      </c>
      <c r="N6" s="4" t="s">
        <v>138</v>
      </c>
      <c r="O6" s="4">
        <v>2.54</v>
      </c>
      <c r="P6" s="4">
        <v>1.41</v>
      </c>
    </row>
    <row r="7" spans="1:17" x14ac:dyDescent="0.25">
      <c r="A7" s="9">
        <v>44989</v>
      </c>
      <c r="B7" s="4" t="s">
        <v>474</v>
      </c>
      <c r="C7" s="4">
        <v>2.25</v>
      </c>
      <c r="D7" s="4">
        <v>3.55</v>
      </c>
      <c r="E7" s="4">
        <v>3.26</v>
      </c>
      <c r="F7" s="4">
        <v>3.88</v>
      </c>
      <c r="G7" s="4">
        <v>1.88</v>
      </c>
      <c r="H7" s="4">
        <v>1.99</v>
      </c>
      <c r="I7" s="4">
        <v>1.65</v>
      </c>
      <c r="J7" s="16" t="s">
        <v>18</v>
      </c>
      <c r="K7" s="4">
        <v>1.42</v>
      </c>
      <c r="L7" s="4" t="s">
        <v>72</v>
      </c>
      <c r="M7" s="4">
        <v>34</v>
      </c>
      <c r="N7" s="4" t="s">
        <v>189</v>
      </c>
      <c r="O7" s="4">
        <v>2.54</v>
      </c>
      <c r="P7" s="4">
        <v>1.43</v>
      </c>
    </row>
    <row r="8" spans="1:17" x14ac:dyDescent="0.25">
      <c r="A8" s="9">
        <v>44989</v>
      </c>
      <c r="B8" s="4" t="s">
        <v>475</v>
      </c>
      <c r="C8" s="4">
        <v>2.2999999999999998</v>
      </c>
      <c r="D8" s="4">
        <v>3.18</v>
      </c>
      <c r="E8" s="4">
        <v>3.58</v>
      </c>
      <c r="F8" s="4">
        <v>2.66</v>
      </c>
      <c r="G8" s="4">
        <v>2.54</v>
      </c>
      <c r="H8" s="4">
        <v>1.56</v>
      </c>
      <c r="I8" s="4">
        <v>2.2200000000000002</v>
      </c>
      <c r="J8" s="16" t="s">
        <v>18</v>
      </c>
      <c r="K8" s="4">
        <v>1.9</v>
      </c>
      <c r="L8" s="4" t="s">
        <v>73</v>
      </c>
      <c r="M8" s="4">
        <v>33</v>
      </c>
      <c r="N8" s="4" t="s">
        <v>138</v>
      </c>
      <c r="O8" s="4">
        <v>2.3199999999999998</v>
      </c>
      <c r="P8" s="4">
        <v>1.75</v>
      </c>
    </row>
    <row r="9" spans="1:17" x14ac:dyDescent="0.25">
      <c r="A9" s="9">
        <v>44989</v>
      </c>
      <c r="B9" s="4" t="s">
        <v>476</v>
      </c>
      <c r="C9" s="4">
        <v>1.6</v>
      </c>
      <c r="D9" s="4">
        <v>4.2</v>
      </c>
      <c r="E9" s="4">
        <v>6.11</v>
      </c>
      <c r="F9" s="4">
        <v>3.81</v>
      </c>
      <c r="G9" s="4">
        <v>1.93</v>
      </c>
      <c r="H9" s="4">
        <v>1.97</v>
      </c>
      <c r="I9" s="4">
        <v>1.69</v>
      </c>
      <c r="J9" s="16" t="s">
        <v>18</v>
      </c>
      <c r="K9" s="4">
        <v>1.45</v>
      </c>
      <c r="L9" s="4" t="s">
        <v>71</v>
      </c>
      <c r="M9" s="4">
        <v>70</v>
      </c>
      <c r="N9" s="4" t="s">
        <v>215</v>
      </c>
      <c r="O9" s="4">
        <v>2.46</v>
      </c>
      <c r="P9" s="4">
        <v>1.36</v>
      </c>
    </row>
    <row r="10" spans="1:17" x14ac:dyDescent="0.25">
      <c r="A10" s="9">
        <v>44989</v>
      </c>
      <c r="B10" s="4" t="s">
        <v>477</v>
      </c>
      <c r="C10" s="4">
        <v>2.76</v>
      </c>
      <c r="D10" s="4">
        <v>3.01</v>
      </c>
      <c r="E10" s="4">
        <v>3.06</v>
      </c>
      <c r="F10" s="4">
        <v>2.5499999999999998</v>
      </c>
      <c r="G10" s="4">
        <v>2.69</v>
      </c>
      <c r="H10" s="4">
        <v>1.52</v>
      </c>
      <c r="I10" s="4">
        <v>2.35</v>
      </c>
      <c r="J10" s="16" t="s">
        <v>18</v>
      </c>
      <c r="K10" s="4">
        <v>2.0099999999999998</v>
      </c>
      <c r="L10" s="4" t="s">
        <v>461</v>
      </c>
      <c r="M10" s="4">
        <v>52</v>
      </c>
      <c r="N10" s="4" t="s">
        <v>155</v>
      </c>
      <c r="O10" s="4">
        <v>2.4500000000000002</v>
      </c>
      <c r="P10" s="4">
        <v>1.72</v>
      </c>
    </row>
    <row r="11" spans="1:17" x14ac:dyDescent="0.25">
      <c r="A11" s="9">
        <v>44989</v>
      </c>
      <c r="B11" s="4" t="s">
        <v>478</v>
      </c>
      <c r="C11" s="4">
        <v>3.33</v>
      </c>
      <c r="D11" s="4">
        <v>3.17</v>
      </c>
      <c r="E11" s="4">
        <v>2.4300000000000002</v>
      </c>
      <c r="F11" s="4">
        <v>2.77</v>
      </c>
      <c r="G11" s="4">
        <v>2.4300000000000002</v>
      </c>
      <c r="H11" s="4">
        <v>1.61</v>
      </c>
      <c r="I11" s="4">
        <v>2.12</v>
      </c>
      <c r="J11" s="16" t="s">
        <v>18</v>
      </c>
      <c r="K11" s="4">
        <v>1.82</v>
      </c>
      <c r="L11" s="4" t="s">
        <v>327</v>
      </c>
      <c r="M11" s="4">
        <v>67</v>
      </c>
      <c r="N11" s="4" t="s">
        <v>138</v>
      </c>
      <c r="O11" s="4">
        <v>2</v>
      </c>
      <c r="P11" s="4">
        <v>1.61</v>
      </c>
    </row>
    <row r="12" spans="1:17" x14ac:dyDescent="0.25">
      <c r="A12" s="9">
        <v>44989</v>
      </c>
      <c r="B12" s="4" t="s">
        <v>479</v>
      </c>
      <c r="C12" s="4">
        <v>1.88</v>
      </c>
      <c r="D12" s="4">
        <v>3.59</v>
      </c>
      <c r="E12" s="4">
        <v>4.55</v>
      </c>
      <c r="F12" s="4">
        <v>3.14</v>
      </c>
      <c r="G12" s="4">
        <v>2.17</v>
      </c>
      <c r="H12" s="4">
        <v>1.75</v>
      </c>
      <c r="I12" s="4">
        <v>1.91</v>
      </c>
      <c r="J12" s="16" t="s">
        <v>18</v>
      </c>
      <c r="K12" s="4">
        <v>1.63</v>
      </c>
      <c r="L12" s="4" t="s">
        <v>71</v>
      </c>
      <c r="M12" s="4">
        <v>15</v>
      </c>
      <c r="N12" s="4" t="s">
        <v>138</v>
      </c>
      <c r="O12" s="4">
        <v>2.56</v>
      </c>
      <c r="P12" s="4">
        <v>1.48</v>
      </c>
    </row>
    <row r="13" spans="1:17" x14ac:dyDescent="0.25">
      <c r="A13" s="9">
        <v>44989</v>
      </c>
      <c r="B13" s="4" t="s">
        <v>480</v>
      </c>
      <c r="C13" s="4">
        <v>2.25</v>
      </c>
      <c r="D13" s="4">
        <v>3.15</v>
      </c>
      <c r="E13" s="4">
        <v>3.68</v>
      </c>
      <c r="F13" s="4">
        <v>2.85</v>
      </c>
      <c r="G13" s="4">
        <v>2.39</v>
      </c>
      <c r="H13" s="4">
        <v>1.61</v>
      </c>
      <c r="I13" s="4">
        <v>2.09</v>
      </c>
      <c r="J13" s="16" t="s">
        <v>18</v>
      </c>
      <c r="K13" s="4">
        <v>1.76</v>
      </c>
      <c r="L13" s="4" t="s">
        <v>77</v>
      </c>
      <c r="M13" s="4">
        <v>19</v>
      </c>
      <c r="N13" s="4" t="s">
        <v>180</v>
      </c>
      <c r="O13" s="4">
        <v>2.13</v>
      </c>
      <c r="P13" s="4">
        <v>1.56</v>
      </c>
    </row>
    <row r="14" spans="1:17" x14ac:dyDescent="0.25">
      <c r="A14" s="9">
        <v>44989</v>
      </c>
      <c r="B14" s="4" t="s">
        <v>481</v>
      </c>
      <c r="C14" s="4">
        <v>1.56</v>
      </c>
      <c r="D14" s="4">
        <v>4.26</v>
      </c>
      <c r="E14" s="4">
        <v>6.12</v>
      </c>
      <c r="F14" s="4">
        <v>3.81</v>
      </c>
      <c r="G14" s="4">
        <v>1.88</v>
      </c>
      <c r="H14" s="4">
        <v>1.99</v>
      </c>
      <c r="I14" s="4">
        <v>1.65</v>
      </c>
      <c r="J14" s="16" t="s">
        <v>18</v>
      </c>
      <c r="K14" s="4">
        <v>1.43</v>
      </c>
      <c r="L14" s="4" t="s">
        <v>71</v>
      </c>
      <c r="M14" s="4">
        <v>38</v>
      </c>
      <c r="N14" s="4" t="s">
        <v>136</v>
      </c>
      <c r="O14" s="4">
        <v>2.35</v>
      </c>
      <c r="P14" s="4">
        <v>404</v>
      </c>
    </row>
    <row r="15" spans="1:17" x14ac:dyDescent="0.25">
      <c r="A15" s="9">
        <v>44989</v>
      </c>
      <c r="B15" s="4" t="s">
        <v>482</v>
      </c>
      <c r="C15" s="4">
        <v>2.0299999999999998</v>
      </c>
      <c r="D15" s="4">
        <v>3.31</v>
      </c>
      <c r="E15" s="4">
        <v>4.18</v>
      </c>
      <c r="F15" s="4">
        <v>2.77</v>
      </c>
      <c r="G15" s="4">
        <v>2.4500000000000002</v>
      </c>
      <c r="H15" s="4">
        <v>1.59</v>
      </c>
      <c r="I15" s="4">
        <v>2.13</v>
      </c>
      <c r="J15" s="16" t="s">
        <v>18</v>
      </c>
      <c r="K15" s="4">
        <v>1.82</v>
      </c>
      <c r="L15" s="4" t="s">
        <v>70</v>
      </c>
      <c r="M15" s="4">
        <v>37</v>
      </c>
      <c r="N15" s="4" t="s">
        <v>180</v>
      </c>
      <c r="O15" s="4">
        <v>2.4300000000000002</v>
      </c>
      <c r="P15" s="4">
        <v>1.6</v>
      </c>
    </row>
    <row r="16" spans="1:17" x14ac:dyDescent="0.25">
      <c r="A16" s="9">
        <v>44989</v>
      </c>
      <c r="B16" s="4" t="s">
        <v>483</v>
      </c>
      <c r="C16" s="4">
        <v>1.96</v>
      </c>
      <c r="D16" s="4">
        <v>3.33</v>
      </c>
      <c r="E16" s="4">
        <v>4.5599999999999996</v>
      </c>
      <c r="F16" s="4">
        <v>3.17</v>
      </c>
      <c r="G16" s="4">
        <v>2.1800000000000002</v>
      </c>
      <c r="H16" s="4">
        <v>1.74</v>
      </c>
      <c r="I16" s="4">
        <v>1.92</v>
      </c>
      <c r="J16" s="16" t="s">
        <v>18</v>
      </c>
      <c r="K16" s="4">
        <v>1.63</v>
      </c>
      <c r="L16" s="4" t="s">
        <v>72</v>
      </c>
      <c r="M16" s="4">
        <v>36</v>
      </c>
      <c r="N16" s="4" t="s">
        <v>225</v>
      </c>
      <c r="O16" s="4">
        <v>2.62</v>
      </c>
      <c r="P16" s="4">
        <v>1.48</v>
      </c>
    </row>
    <row r="17" spans="1:16" x14ac:dyDescent="0.25">
      <c r="A17" s="9">
        <v>44989</v>
      </c>
      <c r="B17" s="4" t="s">
        <v>484</v>
      </c>
      <c r="C17" s="4">
        <v>4.29</v>
      </c>
      <c r="D17" s="4">
        <v>3.32</v>
      </c>
      <c r="E17" s="4">
        <v>2</v>
      </c>
      <c r="F17" s="4">
        <v>2.81</v>
      </c>
      <c r="G17" s="4">
        <v>2.4</v>
      </c>
      <c r="H17" s="4">
        <v>1.61</v>
      </c>
      <c r="I17" s="4">
        <v>2.1</v>
      </c>
      <c r="J17" s="16" t="s">
        <v>18</v>
      </c>
      <c r="K17" s="4">
        <v>1.78</v>
      </c>
      <c r="L17" s="4" t="s">
        <v>73</v>
      </c>
      <c r="M17" s="4">
        <v>28</v>
      </c>
      <c r="N17" s="4" t="s">
        <v>149</v>
      </c>
      <c r="O17" s="4">
        <v>2.2400000000000002</v>
      </c>
      <c r="P17" s="4">
        <v>1.58</v>
      </c>
    </row>
    <row r="18" spans="1:16" x14ac:dyDescent="0.25">
      <c r="A18" s="9">
        <v>44989</v>
      </c>
      <c r="B18" s="4" t="s">
        <v>485</v>
      </c>
      <c r="C18" s="4">
        <v>2.4</v>
      </c>
      <c r="D18" s="4">
        <v>3.28</v>
      </c>
      <c r="E18" s="4">
        <v>3.27</v>
      </c>
      <c r="F18" s="4">
        <v>3.17</v>
      </c>
      <c r="G18" s="4">
        <v>2.16</v>
      </c>
      <c r="H18" s="4">
        <v>1.75</v>
      </c>
      <c r="I18" s="4">
        <v>1.9</v>
      </c>
      <c r="J18" s="16" t="s">
        <v>18</v>
      </c>
      <c r="K18" s="4">
        <v>1.62</v>
      </c>
      <c r="L18" s="4" t="s">
        <v>568</v>
      </c>
      <c r="M18" s="4">
        <v>20</v>
      </c>
      <c r="N18" s="4" t="s">
        <v>138</v>
      </c>
      <c r="O18" s="4">
        <v>2.4</v>
      </c>
      <c r="P18" s="4">
        <v>1.48</v>
      </c>
    </row>
    <row r="19" spans="1:16" x14ac:dyDescent="0.25">
      <c r="A19" s="9">
        <v>44989</v>
      </c>
      <c r="B19" s="4" t="s">
        <v>486</v>
      </c>
      <c r="C19" s="4">
        <v>1.53</v>
      </c>
      <c r="D19" s="4">
        <v>4.22</v>
      </c>
      <c r="E19" s="4">
        <v>6.75</v>
      </c>
      <c r="F19" s="4">
        <v>3.37</v>
      </c>
      <c r="G19" s="4">
        <v>1.97</v>
      </c>
      <c r="H19" s="4">
        <v>1.9</v>
      </c>
      <c r="I19" s="4">
        <v>1.75</v>
      </c>
      <c r="J19" s="16" t="s">
        <v>18</v>
      </c>
      <c r="K19" s="4">
        <v>1.52</v>
      </c>
      <c r="L19" s="4" t="s">
        <v>72</v>
      </c>
      <c r="M19" s="4">
        <v>64</v>
      </c>
      <c r="N19" s="4" t="s">
        <v>136</v>
      </c>
      <c r="O19" s="4">
        <v>2.0699999999999998</v>
      </c>
      <c r="P19" s="4">
        <v>1.47</v>
      </c>
    </row>
    <row r="20" spans="1:16" x14ac:dyDescent="0.25">
      <c r="A20" s="9">
        <v>44989</v>
      </c>
      <c r="B20" s="4" t="s">
        <v>487</v>
      </c>
      <c r="C20" s="4">
        <v>1.75</v>
      </c>
      <c r="D20" s="4">
        <v>3.67</v>
      </c>
      <c r="E20" s="4">
        <v>5.18</v>
      </c>
      <c r="F20" s="4">
        <v>2.93</v>
      </c>
      <c r="G20" s="4">
        <v>2.2599999999999998</v>
      </c>
      <c r="H20" s="4">
        <v>1.68</v>
      </c>
      <c r="I20" s="4">
        <v>1.99</v>
      </c>
      <c r="J20" s="16" t="s">
        <v>18</v>
      </c>
      <c r="K20" s="4">
        <v>1.7</v>
      </c>
      <c r="L20" s="4" t="s">
        <v>72</v>
      </c>
      <c r="M20" s="4">
        <v>41</v>
      </c>
      <c r="N20" s="4" t="s">
        <v>149</v>
      </c>
      <c r="O20" s="4">
        <v>2.5</v>
      </c>
      <c r="P20" s="4">
        <v>1.53</v>
      </c>
    </row>
    <row r="21" spans="1:16" x14ac:dyDescent="0.25">
      <c r="A21" s="9">
        <v>44989</v>
      </c>
      <c r="B21" s="4" t="s">
        <v>488</v>
      </c>
      <c r="C21" s="4">
        <v>2.4300000000000002</v>
      </c>
      <c r="D21" s="4">
        <v>3.07</v>
      </c>
      <c r="E21" s="4">
        <v>3.45</v>
      </c>
      <c r="F21" s="4">
        <v>2.5099999999999998</v>
      </c>
      <c r="G21" s="4">
        <v>2.7</v>
      </c>
      <c r="H21" s="4">
        <v>1.51</v>
      </c>
      <c r="I21" s="4">
        <v>2.36</v>
      </c>
      <c r="J21" s="16" t="s">
        <v>18</v>
      </c>
      <c r="K21" s="4">
        <v>2.02</v>
      </c>
      <c r="L21" s="4" t="s">
        <v>72</v>
      </c>
      <c r="M21" s="4">
        <v>16</v>
      </c>
      <c r="N21" s="4" t="s">
        <v>146</v>
      </c>
      <c r="O21" s="4">
        <v>2.58</v>
      </c>
      <c r="P21" s="4">
        <v>1.74</v>
      </c>
    </row>
    <row r="22" spans="1:16" x14ac:dyDescent="0.25">
      <c r="A22" s="9">
        <v>44990</v>
      </c>
      <c r="B22" s="4" t="s">
        <v>489</v>
      </c>
      <c r="C22" s="4">
        <v>2.67</v>
      </c>
      <c r="D22" s="4">
        <v>2.98</v>
      </c>
      <c r="E22" s="4">
        <v>3.15</v>
      </c>
      <c r="F22" s="4">
        <v>2.62</v>
      </c>
      <c r="G22" s="4">
        <v>2.64</v>
      </c>
      <c r="H22" s="4">
        <v>1.53</v>
      </c>
      <c r="I22" s="4">
        <v>2.2999999999999998</v>
      </c>
      <c r="J22" s="16" t="s">
        <v>18</v>
      </c>
      <c r="K22" s="4">
        <v>1.95</v>
      </c>
      <c r="L22" s="4" t="s">
        <v>79</v>
      </c>
      <c r="M22" s="4">
        <v>28</v>
      </c>
      <c r="N22" s="4" t="s">
        <v>225</v>
      </c>
      <c r="O22" s="4">
        <v>2.23</v>
      </c>
      <c r="P22" s="4">
        <v>1.68</v>
      </c>
    </row>
    <row r="23" spans="1:16" x14ac:dyDescent="0.25">
      <c r="A23" s="9">
        <v>44990</v>
      </c>
      <c r="B23" s="4" t="s">
        <v>490</v>
      </c>
      <c r="C23" s="4">
        <v>3.49</v>
      </c>
      <c r="D23" s="4">
        <v>3.23</v>
      </c>
      <c r="E23" s="4">
        <v>2.17</v>
      </c>
      <c r="F23" s="4">
        <v>404</v>
      </c>
      <c r="G23" s="4">
        <v>2.23</v>
      </c>
      <c r="H23" s="4">
        <v>1.66</v>
      </c>
      <c r="I23" s="4">
        <v>1.96</v>
      </c>
      <c r="J23" s="16" t="s">
        <v>18</v>
      </c>
      <c r="K23" s="4">
        <v>1.65</v>
      </c>
      <c r="L23" s="4" t="s">
        <v>75</v>
      </c>
      <c r="M23" s="4">
        <v>72</v>
      </c>
      <c r="N23" s="4" t="s">
        <v>350</v>
      </c>
      <c r="O23" s="4">
        <v>2.7</v>
      </c>
      <c r="P23" s="4">
        <v>1.48</v>
      </c>
    </row>
    <row r="24" spans="1:16" x14ac:dyDescent="0.25">
      <c r="A24" s="9">
        <v>44990</v>
      </c>
      <c r="B24" s="4" t="s">
        <v>491</v>
      </c>
      <c r="C24" s="4">
        <v>2.97</v>
      </c>
      <c r="D24" s="4">
        <v>3.04</v>
      </c>
      <c r="E24" s="4">
        <v>2.81</v>
      </c>
      <c r="F24" s="4">
        <v>2.61</v>
      </c>
      <c r="G24" s="4">
        <v>2.61</v>
      </c>
      <c r="H24" s="4">
        <v>1.55</v>
      </c>
      <c r="I24" s="4">
        <v>2.2799999999999998</v>
      </c>
      <c r="J24" s="16" t="s">
        <v>18</v>
      </c>
      <c r="K24" s="4">
        <v>1.95</v>
      </c>
      <c r="L24" s="4" t="s">
        <v>80</v>
      </c>
      <c r="M24" s="4">
        <v>39</v>
      </c>
      <c r="N24" s="4" t="s">
        <v>234</v>
      </c>
      <c r="O24" s="4">
        <v>2.69</v>
      </c>
      <c r="P24" s="4">
        <v>1.69</v>
      </c>
    </row>
    <row r="25" spans="1:16" x14ac:dyDescent="0.25">
      <c r="A25" s="9">
        <v>44990</v>
      </c>
      <c r="B25" s="4" t="s">
        <v>492</v>
      </c>
      <c r="C25" s="4">
        <v>3.04</v>
      </c>
      <c r="D25" s="4">
        <v>3.04</v>
      </c>
      <c r="E25" s="4">
        <v>2.71</v>
      </c>
      <c r="F25" s="4">
        <v>2.86</v>
      </c>
      <c r="G25" s="4">
        <v>2.4</v>
      </c>
      <c r="H25" s="4">
        <v>1.62</v>
      </c>
      <c r="I25" s="4">
        <v>2.1</v>
      </c>
      <c r="J25" s="16" t="s">
        <v>18</v>
      </c>
      <c r="K25" s="4">
        <v>1.78</v>
      </c>
      <c r="L25" s="4" t="s">
        <v>76</v>
      </c>
      <c r="M25" s="4">
        <v>26</v>
      </c>
      <c r="N25" s="4" t="s">
        <v>225</v>
      </c>
      <c r="O25" s="4">
        <v>2.4700000000000002</v>
      </c>
      <c r="P25" s="4">
        <v>1.57</v>
      </c>
    </row>
    <row r="26" spans="1:16" x14ac:dyDescent="0.25">
      <c r="A26" s="9">
        <v>44991</v>
      </c>
      <c r="B26" s="4" t="s">
        <v>493</v>
      </c>
      <c r="C26" s="4">
        <v>2.38</v>
      </c>
      <c r="D26" s="4">
        <v>2.96</v>
      </c>
      <c r="E26" s="4">
        <v>3.63</v>
      </c>
      <c r="F26" s="4">
        <v>2.75</v>
      </c>
      <c r="G26" s="4">
        <v>2.5</v>
      </c>
      <c r="H26" s="4">
        <v>1.57</v>
      </c>
      <c r="I26" s="4">
        <v>2.17</v>
      </c>
      <c r="J26" s="16" t="s">
        <v>18</v>
      </c>
      <c r="K26" s="4">
        <v>1.84</v>
      </c>
      <c r="L26" s="4" t="s">
        <v>80</v>
      </c>
      <c r="M26" s="4">
        <v>75</v>
      </c>
      <c r="N26" s="4" t="s">
        <v>180</v>
      </c>
      <c r="O26" s="4">
        <v>2.25</v>
      </c>
      <c r="P26" s="4">
        <v>1.61</v>
      </c>
    </row>
    <row r="27" spans="1:16" x14ac:dyDescent="0.25">
      <c r="A27" s="9">
        <v>44992</v>
      </c>
      <c r="B27" s="4" t="s">
        <v>494</v>
      </c>
      <c r="C27" s="4">
        <v>3</v>
      </c>
      <c r="D27" s="4">
        <v>3.06</v>
      </c>
      <c r="E27" s="4">
        <v>2.72</v>
      </c>
      <c r="F27" s="4">
        <v>2.67</v>
      </c>
      <c r="G27" s="4">
        <v>2.56</v>
      </c>
      <c r="H27" s="4">
        <v>1.56</v>
      </c>
      <c r="I27" s="4">
        <v>2.23</v>
      </c>
      <c r="J27" s="16" t="s">
        <v>18</v>
      </c>
      <c r="K27" s="4">
        <v>1.9</v>
      </c>
      <c r="L27" s="4" t="s">
        <v>80</v>
      </c>
      <c r="M27" s="4">
        <v>50</v>
      </c>
      <c r="N27" s="4" t="s">
        <v>138</v>
      </c>
      <c r="O27" s="4">
        <v>2.5</v>
      </c>
      <c r="P27" s="4">
        <v>1.66</v>
      </c>
    </row>
    <row r="28" spans="1:16" x14ac:dyDescent="0.25">
      <c r="A28" s="9">
        <v>44992</v>
      </c>
      <c r="B28" s="4" t="s">
        <v>495</v>
      </c>
      <c r="C28" s="4">
        <v>1.62</v>
      </c>
      <c r="D28" s="4">
        <v>3.73</v>
      </c>
      <c r="E28" s="4">
        <v>6.57</v>
      </c>
      <c r="F28" s="4">
        <v>2.73</v>
      </c>
      <c r="G28" s="4">
        <v>2.4900000000000002</v>
      </c>
      <c r="H28" s="4">
        <v>1.57</v>
      </c>
      <c r="I28" s="4">
        <v>2.16</v>
      </c>
      <c r="J28" s="16" t="s">
        <v>18</v>
      </c>
      <c r="K28" s="4">
        <v>1.85</v>
      </c>
      <c r="L28" s="4" t="s">
        <v>80</v>
      </c>
      <c r="M28" s="4">
        <v>40</v>
      </c>
      <c r="N28" s="4" t="s">
        <v>136</v>
      </c>
      <c r="O28" s="4">
        <v>2</v>
      </c>
      <c r="P28" s="4">
        <v>1.62</v>
      </c>
    </row>
    <row r="29" spans="1:16" x14ac:dyDescent="0.25">
      <c r="A29" s="9">
        <v>44995</v>
      </c>
      <c r="B29" s="4" t="s">
        <v>496</v>
      </c>
      <c r="C29" s="4">
        <v>4.2300000000000004</v>
      </c>
      <c r="D29" s="4">
        <v>3.76</v>
      </c>
      <c r="E29" s="4">
        <v>1.88</v>
      </c>
      <c r="F29" s="4">
        <v>3.81</v>
      </c>
      <c r="G29" s="4">
        <v>1.88</v>
      </c>
      <c r="H29" s="4">
        <v>1.99</v>
      </c>
      <c r="I29" s="4">
        <v>1.65</v>
      </c>
      <c r="J29" s="16" t="s">
        <v>18</v>
      </c>
      <c r="K29" s="4">
        <v>1.43</v>
      </c>
      <c r="L29" s="4" t="s">
        <v>569</v>
      </c>
      <c r="M29" s="4">
        <v>22</v>
      </c>
      <c r="N29" s="4" t="s">
        <v>149</v>
      </c>
      <c r="O29" s="4">
        <v>2.44</v>
      </c>
      <c r="P29" s="4">
        <v>1.43</v>
      </c>
    </row>
    <row r="30" spans="1:16" x14ac:dyDescent="0.25">
      <c r="A30" s="9">
        <v>44996</v>
      </c>
      <c r="B30" s="4" t="s">
        <v>497</v>
      </c>
      <c r="C30" s="4">
        <v>2.15</v>
      </c>
      <c r="D30" s="4">
        <v>3.28</v>
      </c>
      <c r="E30" s="4">
        <v>3.88</v>
      </c>
      <c r="F30" s="4">
        <v>2.73</v>
      </c>
      <c r="G30" s="4">
        <v>2.5299999999999998</v>
      </c>
      <c r="H30" s="4">
        <v>1.57</v>
      </c>
      <c r="I30" s="4">
        <v>2.2000000000000002</v>
      </c>
      <c r="J30" s="16" t="s">
        <v>18</v>
      </c>
      <c r="K30" s="4">
        <v>1.87</v>
      </c>
      <c r="L30" s="4" t="s">
        <v>73</v>
      </c>
      <c r="M30" s="4">
        <v>49</v>
      </c>
      <c r="N30" s="4" t="s">
        <v>138</v>
      </c>
      <c r="O30" s="4">
        <v>2.19</v>
      </c>
      <c r="P30" s="4">
        <v>1.63</v>
      </c>
    </row>
    <row r="31" spans="1:16" x14ac:dyDescent="0.25">
      <c r="A31" s="9">
        <v>44996</v>
      </c>
      <c r="B31" s="4" t="s">
        <v>498</v>
      </c>
      <c r="C31" s="4">
        <v>2.0699999999999998</v>
      </c>
      <c r="D31" s="4">
        <v>3.36</v>
      </c>
      <c r="E31" s="4">
        <v>4.1500000000000004</v>
      </c>
      <c r="F31" s="4">
        <v>2.99</v>
      </c>
      <c r="G31" s="4">
        <v>2.34</v>
      </c>
      <c r="H31" s="4">
        <v>1.66</v>
      </c>
      <c r="I31" s="4">
        <v>2.0499999999999998</v>
      </c>
      <c r="J31" s="16" t="s">
        <v>18</v>
      </c>
      <c r="K31" s="4">
        <v>1.72</v>
      </c>
      <c r="L31" s="4" t="s">
        <v>75</v>
      </c>
      <c r="M31" s="4">
        <v>39</v>
      </c>
      <c r="N31" s="4" t="s">
        <v>234</v>
      </c>
      <c r="O31" s="4">
        <v>2.34</v>
      </c>
      <c r="P31" s="4">
        <v>1.54</v>
      </c>
    </row>
    <row r="32" spans="1:16" x14ac:dyDescent="0.25">
      <c r="A32" s="9">
        <v>44996</v>
      </c>
      <c r="B32" s="4" t="s">
        <v>499</v>
      </c>
      <c r="C32" s="4">
        <v>1.74</v>
      </c>
      <c r="D32" s="4">
        <v>3.76</v>
      </c>
      <c r="E32" s="4">
        <v>5.17</v>
      </c>
      <c r="F32" s="4">
        <v>3.25</v>
      </c>
      <c r="G32" s="4">
        <v>2.0699999999999998</v>
      </c>
      <c r="H32" s="4">
        <v>1.8</v>
      </c>
      <c r="I32" s="4">
        <v>1.83</v>
      </c>
      <c r="J32" s="16" t="s">
        <v>18</v>
      </c>
      <c r="K32" s="4">
        <v>1.57</v>
      </c>
      <c r="L32" s="4" t="s">
        <v>72</v>
      </c>
      <c r="M32" s="4">
        <v>50</v>
      </c>
      <c r="N32" s="4" t="s">
        <v>143</v>
      </c>
      <c r="O32" s="4">
        <v>2.5299999999999998</v>
      </c>
      <c r="P32" s="4">
        <v>1.44</v>
      </c>
    </row>
    <row r="33" spans="1:16" x14ac:dyDescent="0.25">
      <c r="A33" s="9">
        <v>44996</v>
      </c>
      <c r="B33" s="4" t="s">
        <v>500</v>
      </c>
      <c r="C33" s="4">
        <v>4.0199999999999996</v>
      </c>
      <c r="D33" s="4">
        <v>3.18</v>
      </c>
      <c r="E33" s="4">
        <v>2.13</v>
      </c>
      <c r="F33" s="4">
        <v>2.57</v>
      </c>
      <c r="G33" s="4">
        <v>2.68</v>
      </c>
      <c r="H33" s="4">
        <v>1.51</v>
      </c>
      <c r="I33" s="4">
        <v>2.3199999999999998</v>
      </c>
      <c r="J33" s="16" t="s">
        <v>18</v>
      </c>
      <c r="K33" s="4">
        <v>1.97</v>
      </c>
      <c r="L33" s="4" t="s">
        <v>79</v>
      </c>
      <c r="M33" s="4">
        <v>30</v>
      </c>
      <c r="N33" s="4" t="s">
        <v>136</v>
      </c>
      <c r="O33" s="4">
        <v>2.2400000000000002</v>
      </c>
      <c r="P33" s="4">
        <v>1.69</v>
      </c>
    </row>
    <row r="34" spans="1:16" x14ac:dyDescent="0.25">
      <c r="A34" s="9">
        <v>44996</v>
      </c>
      <c r="B34" s="4" t="s">
        <v>501</v>
      </c>
      <c r="C34" s="4">
        <v>2.7</v>
      </c>
      <c r="D34" s="4">
        <v>3.15</v>
      </c>
      <c r="E34" s="4">
        <v>2.99</v>
      </c>
      <c r="F34" s="4">
        <v>2.79</v>
      </c>
      <c r="G34" s="4">
        <v>2.54</v>
      </c>
      <c r="H34" s="4">
        <v>1.57</v>
      </c>
      <c r="I34" s="4">
        <v>2.2000000000000002</v>
      </c>
      <c r="J34" s="16" t="s">
        <v>18</v>
      </c>
      <c r="K34" s="4">
        <v>1.87</v>
      </c>
      <c r="L34" s="4" t="s">
        <v>71</v>
      </c>
      <c r="M34" s="4">
        <v>75</v>
      </c>
      <c r="N34" s="4" t="s">
        <v>215</v>
      </c>
      <c r="O34" s="4">
        <v>2.5</v>
      </c>
      <c r="P34" s="4">
        <v>1.63</v>
      </c>
    </row>
    <row r="35" spans="1:16" x14ac:dyDescent="0.25">
      <c r="A35" s="9">
        <v>44996</v>
      </c>
      <c r="B35" s="4" t="s">
        <v>502</v>
      </c>
      <c r="C35" s="4">
        <v>2.09</v>
      </c>
      <c r="D35" s="4">
        <v>3.35</v>
      </c>
      <c r="E35" s="4">
        <v>3.87</v>
      </c>
      <c r="F35" s="4">
        <v>2.84</v>
      </c>
      <c r="G35" s="4">
        <v>2.39</v>
      </c>
      <c r="H35" s="4">
        <v>1.61</v>
      </c>
      <c r="I35" s="4">
        <v>2.09</v>
      </c>
      <c r="J35" s="16" t="s">
        <v>18</v>
      </c>
      <c r="K35" s="4">
        <v>1.77</v>
      </c>
      <c r="L35" s="4" t="s">
        <v>76</v>
      </c>
      <c r="M35" s="4">
        <v>34</v>
      </c>
      <c r="N35" s="4" t="s">
        <v>143</v>
      </c>
      <c r="O35" s="4">
        <v>2.4</v>
      </c>
      <c r="P35" s="4">
        <v>1.57</v>
      </c>
    </row>
    <row r="36" spans="1:16" x14ac:dyDescent="0.25">
      <c r="A36" s="9">
        <v>44996</v>
      </c>
      <c r="B36" s="4" t="s">
        <v>503</v>
      </c>
      <c r="C36" s="4">
        <v>2.31</v>
      </c>
      <c r="D36" s="4">
        <v>2.96</v>
      </c>
      <c r="E36" s="4">
        <v>3.79</v>
      </c>
      <c r="F36" s="4">
        <v>2.67</v>
      </c>
      <c r="G36" s="4">
        <v>2.59</v>
      </c>
      <c r="H36" s="4">
        <v>1.53</v>
      </c>
      <c r="I36" s="4">
        <v>2.25</v>
      </c>
      <c r="J36" s="16" t="s">
        <v>18</v>
      </c>
      <c r="K36" s="4">
        <v>1.91</v>
      </c>
      <c r="L36" s="4" t="s">
        <v>73</v>
      </c>
      <c r="M36" s="4">
        <v>20</v>
      </c>
      <c r="N36" s="4" t="s">
        <v>180</v>
      </c>
      <c r="O36" s="4">
        <v>2.4300000000000002</v>
      </c>
      <c r="P36" s="4">
        <v>1.65</v>
      </c>
    </row>
    <row r="37" spans="1:16" x14ac:dyDescent="0.25">
      <c r="A37" s="9">
        <v>44996</v>
      </c>
      <c r="B37" s="4" t="s">
        <v>504</v>
      </c>
      <c r="C37" s="4">
        <v>404</v>
      </c>
      <c r="D37" s="4">
        <v>404</v>
      </c>
      <c r="E37" s="4">
        <v>404</v>
      </c>
      <c r="F37" s="4">
        <v>404</v>
      </c>
      <c r="G37" s="4">
        <v>404</v>
      </c>
      <c r="H37" s="4">
        <v>404</v>
      </c>
      <c r="I37" s="4">
        <v>404</v>
      </c>
      <c r="J37" s="16" t="s">
        <v>18</v>
      </c>
      <c r="K37" s="4">
        <v>404</v>
      </c>
      <c r="L37" s="4">
        <v>404</v>
      </c>
      <c r="M37" s="4">
        <v>30</v>
      </c>
      <c r="N37" s="4" t="s">
        <v>136</v>
      </c>
      <c r="O37" s="4">
        <v>2.78</v>
      </c>
      <c r="P37" s="4">
        <v>404</v>
      </c>
    </row>
    <row r="38" spans="1:16" x14ac:dyDescent="0.25">
      <c r="A38" s="9">
        <v>44996</v>
      </c>
      <c r="B38" s="4" t="s">
        <v>505</v>
      </c>
      <c r="C38" s="4">
        <v>3.03</v>
      </c>
      <c r="D38" s="4">
        <v>3.4</v>
      </c>
      <c r="E38" s="4">
        <v>2.44</v>
      </c>
      <c r="F38" s="4">
        <v>3</v>
      </c>
      <c r="G38" s="4">
        <v>2.21</v>
      </c>
      <c r="H38" s="4">
        <v>1.71</v>
      </c>
      <c r="I38" s="4">
        <v>1.94</v>
      </c>
      <c r="J38" s="16" t="s">
        <v>18</v>
      </c>
      <c r="K38" s="4">
        <v>1.66</v>
      </c>
      <c r="L38" s="4" t="s">
        <v>77</v>
      </c>
      <c r="M38" s="4">
        <v>45</v>
      </c>
      <c r="N38" s="4" t="s">
        <v>141</v>
      </c>
      <c r="O38" s="4">
        <v>2.39</v>
      </c>
      <c r="P38" s="4">
        <v>1.51</v>
      </c>
    </row>
    <row r="39" spans="1:16" x14ac:dyDescent="0.25">
      <c r="A39" s="9">
        <v>44996</v>
      </c>
      <c r="B39" s="4" t="s">
        <v>506</v>
      </c>
      <c r="C39" s="4">
        <v>2.31</v>
      </c>
      <c r="D39" s="4">
        <v>3.03</v>
      </c>
      <c r="E39" s="4">
        <v>3.69</v>
      </c>
      <c r="F39" s="4">
        <v>2.91</v>
      </c>
      <c r="G39" s="4">
        <v>2.42</v>
      </c>
      <c r="H39" s="4">
        <v>1.6</v>
      </c>
      <c r="I39" s="4">
        <v>2.1</v>
      </c>
      <c r="J39" s="16" t="s">
        <v>18</v>
      </c>
      <c r="K39" s="4">
        <v>1.76</v>
      </c>
      <c r="L39" s="4" t="s">
        <v>71</v>
      </c>
      <c r="M39" s="4">
        <v>27</v>
      </c>
      <c r="N39" s="4" t="s">
        <v>180</v>
      </c>
      <c r="O39" s="4">
        <v>2.23</v>
      </c>
      <c r="P39" s="4">
        <v>1.55</v>
      </c>
    </row>
    <row r="40" spans="1:16" x14ac:dyDescent="0.25">
      <c r="A40" s="9">
        <v>44996</v>
      </c>
      <c r="B40" s="4" t="s">
        <v>507</v>
      </c>
      <c r="C40" s="4">
        <v>4.17</v>
      </c>
      <c r="D40" s="4">
        <v>3.21</v>
      </c>
      <c r="E40" s="4">
        <v>2.0699999999999998</v>
      </c>
      <c r="F40" s="4">
        <v>2.86</v>
      </c>
      <c r="G40" s="4">
        <v>2.38</v>
      </c>
      <c r="H40" s="4">
        <v>1.62</v>
      </c>
      <c r="I40" s="4">
        <v>2.08</v>
      </c>
      <c r="J40" s="16" t="s">
        <v>18</v>
      </c>
      <c r="K40" s="4">
        <v>1.76</v>
      </c>
      <c r="L40" s="4" t="s">
        <v>79</v>
      </c>
      <c r="M40" s="4">
        <v>45</v>
      </c>
      <c r="N40" s="4" t="s">
        <v>141</v>
      </c>
      <c r="O40" s="4">
        <v>2.2599999999999998</v>
      </c>
      <c r="P40" s="4">
        <v>1.56</v>
      </c>
    </row>
    <row r="41" spans="1:16" x14ac:dyDescent="0.25">
      <c r="A41" s="9">
        <v>44996</v>
      </c>
      <c r="B41" s="4" t="s">
        <v>508</v>
      </c>
      <c r="C41" s="4">
        <v>4.41</v>
      </c>
      <c r="D41" s="4">
        <v>3.46</v>
      </c>
      <c r="E41" s="4">
        <v>1.94</v>
      </c>
      <c r="F41" s="4">
        <v>3.08</v>
      </c>
      <c r="G41" s="4">
        <v>2.23</v>
      </c>
      <c r="H41" s="4">
        <v>1.71</v>
      </c>
      <c r="I41" s="4">
        <v>1.96</v>
      </c>
      <c r="J41" s="16" t="s">
        <v>18</v>
      </c>
      <c r="K41" s="4">
        <v>1.66</v>
      </c>
      <c r="L41" s="4" t="s">
        <v>71</v>
      </c>
      <c r="M41" s="4">
        <v>26</v>
      </c>
      <c r="N41" s="4" t="s">
        <v>146</v>
      </c>
      <c r="O41" s="4">
        <v>2.41</v>
      </c>
      <c r="P41" s="4">
        <v>1.51</v>
      </c>
    </row>
    <row r="42" spans="1:16" x14ac:dyDescent="0.25">
      <c r="A42" s="9">
        <v>44996</v>
      </c>
      <c r="B42" s="4" t="s">
        <v>509</v>
      </c>
      <c r="C42" s="4">
        <v>1.67</v>
      </c>
      <c r="D42" s="4">
        <v>3.96</v>
      </c>
      <c r="E42" s="4">
        <v>5.44</v>
      </c>
      <c r="F42" s="4">
        <v>3.97</v>
      </c>
      <c r="G42" s="4">
        <v>1.87</v>
      </c>
      <c r="H42" s="4">
        <v>2.0099999999999998</v>
      </c>
      <c r="I42" s="4">
        <v>1.63</v>
      </c>
      <c r="J42" s="16" t="s">
        <v>18</v>
      </c>
      <c r="K42" s="4">
        <v>1.4</v>
      </c>
      <c r="L42" s="4" t="s">
        <v>72</v>
      </c>
      <c r="M42" s="4">
        <v>38</v>
      </c>
      <c r="N42" s="4" t="s">
        <v>180</v>
      </c>
      <c r="O42" s="4">
        <v>2.75</v>
      </c>
      <c r="P42" s="4">
        <v>1.41</v>
      </c>
    </row>
    <row r="43" spans="1:16" x14ac:dyDescent="0.25">
      <c r="A43" s="9">
        <v>44996</v>
      </c>
      <c r="B43" s="4" t="s">
        <v>510</v>
      </c>
      <c r="C43" s="4">
        <v>1.94</v>
      </c>
      <c r="D43" s="4">
        <v>3.48</v>
      </c>
      <c r="E43" s="4">
        <v>4.4000000000000004</v>
      </c>
      <c r="F43" s="4">
        <v>3.1</v>
      </c>
      <c r="G43" s="4">
        <v>2.2000000000000002</v>
      </c>
      <c r="H43" s="4">
        <v>1.73</v>
      </c>
      <c r="I43" s="4">
        <v>1.93</v>
      </c>
      <c r="J43" s="16" t="s">
        <v>18</v>
      </c>
      <c r="K43" s="4">
        <v>1.65</v>
      </c>
      <c r="L43" s="4" t="s">
        <v>79</v>
      </c>
      <c r="M43" s="4">
        <v>23</v>
      </c>
      <c r="N43" s="4" t="s">
        <v>138</v>
      </c>
      <c r="O43" s="4">
        <v>2.5299999999999998</v>
      </c>
      <c r="P43" s="4">
        <v>1.5</v>
      </c>
    </row>
    <row r="44" spans="1:16" x14ac:dyDescent="0.25">
      <c r="A44" s="9">
        <v>44996</v>
      </c>
      <c r="B44" s="4" t="s">
        <v>511</v>
      </c>
      <c r="C44" s="4">
        <v>2.41</v>
      </c>
      <c r="D44" s="4">
        <v>3.15</v>
      </c>
      <c r="E44" s="4">
        <v>3.32</v>
      </c>
      <c r="F44" s="4">
        <v>3.3</v>
      </c>
      <c r="G44" s="4">
        <v>2.12</v>
      </c>
      <c r="H44" s="4">
        <v>1.6759999999999999</v>
      </c>
      <c r="I44" s="4">
        <v>1.85</v>
      </c>
      <c r="J44" s="16" t="s">
        <v>18</v>
      </c>
      <c r="K44" s="4">
        <v>1.57</v>
      </c>
      <c r="L44" s="4" t="s">
        <v>72</v>
      </c>
      <c r="M44" s="4">
        <v>41</v>
      </c>
      <c r="N44" s="4" t="s">
        <v>180</v>
      </c>
      <c r="O44" s="4">
        <v>2.66</v>
      </c>
      <c r="P44" s="4">
        <v>1.44</v>
      </c>
    </row>
    <row r="45" spans="1:16" x14ac:dyDescent="0.25">
      <c r="A45" s="9">
        <v>44996</v>
      </c>
      <c r="B45" s="4" t="s">
        <v>512</v>
      </c>
      <c r="C45" s="4">
        <v>1.87</v>
      </c>
      <c r="D45" s="4">
        <v>3.37</v>
      </c>
      <c r="E45" s="4">
        <v>4.92</v>
      </c>
      <c r="F45" s="4">
        <v>2.65</v>
      </c>
      <c r="G45" s="4">
        <v>2.59</v>
      </c>
      <c r="H45" s="4">
        <v>1.53</v>
      </c>
      <c r="I45" s="4">
        <v>2.25</v>
      </c>
      <c r="J45" s="16" t="s">
        <v>18</v>
      </c>
      <c r="K45" s="4">
        <v>1.92</v>
      </c>
      <c r="L45" s="4" t="s">
        <v>121</v>
      </c>
      <c r="M45" s="4">
        <v>65</v>
      </c>
      <c r="N45" s="4" t="s">
        <v>149</v>
      </c>
      <c r="O45" s="4">
        <v>2.13</v>
      </c>
      <c r="P45" s="4">
        <v>1.66</v>
      </c>
    </row>
    <row r="46" spans="1:16" x14ac:dyDescent="0.25">
      <c r="A46" s="9">
        <v>44996</v>
      </c>
      <c r="B46" s="4" t="s">
        <v>513</v>
      </c>
      <c r="C46" s="4">
        <v>2.94</v>
      </c>
      <c r="D46" s="4">
        <v>3.34</v>
      </c>
      <c r="E46" s="4">
        <v>2.5499999999999998</v>
      </c>
      <c r="F46" s="4">
        <v>3.25</v>
      </c>
      <c r="G46" s="4">
        <v>2.13</v>
      </c>
      <c r="H46" s="4">
        <v>1.76</v>
      </c>
      <c r="I46" s="4">
        <v>1.86</v>
      </c>
      <c r="J46" s="16" t="s">
        <v>18</v>
      </c>
      <c r="K46" s="4">
        <v>1.58</v>
      </c>
      <c r="L46" s="4" t="s">
        <v>70</v>
      </c>
      <c r="M46" s="4">
        <v>28</v>
      </c>
      <c r="N46" s="4" t="s">
        <v>136</v>
      </c>
      <c r="O46" s="4">
        <v>2.69</v>
      </c>
      <c r="P46" s="4">
        <v>1.45</v>
      </c>
    </row>
    <row r="47" spans="1:16" x14ac:dyDescent="0.25">
      <c r="A47" s="9">
        <v>44996</v>
      </c>
      <c r="B47" s="4" t="s">
        <v>514</v>
      </c>
      <c r="C47" s="4">
        <v>2.06</v>
      </c>
      <c r="D47" s="4">
        <v>3.2669999999999999</v>
      </c>
      <c r="E47" s="4">
        <v>4.3099999999999996</v>
      </c>
      <c r="F47" s="4">
        <v>2.7</v>
      </c>
      <c r="G47" s="4">
        <v>2.5499999999999998</v>
      </c>
      <c r="H47" s="4">
        <v>1.57</v>
      </c>
      <c r="I47" s="4">
        <v>2.2200000000000002</v>
      </c>
      <c r="J47" s="16" t="s">
        <v>18</v>
      </c>
      <c r="K47" s="4">
        <v>1.9</v>
      </c>
      <c r="L47" s="4" t="s">
        <v>71</v>
      </c>
      <c r="M47" s="4">
        <v>64</v>
      </c>
      <c r="N47" s="4" t="s">
        <v>155</v>
      </c>
      <c r="O47" s="4">
        <v>2.21</v>
      </c>
      <c r="P47" s="4">
        <v>1.66</v>
      </c>
    </row>
    <row r="48" spans="1:16" x14ac:dyDescent="0.25">
      <c r="A48" s="9">
        <v>44997</v>
      </c>
      <c r="B48" s="4" t="s">
        <v>515</v>
      </c>
      <c r="C48" s="4">
        <v>5.8</v>
      </c>
      <c r="D48" s="4">
        <v>3.95</v>
      </c>
      <c r="E48" s="4">
        <v>1.67</v>
      </c>
      <c r="F48" s="4">
        <v>3.62</v>
      </c>
      <c r="G48" s="4">
        <v>1.99</v>
      </c>
      <c r="H48" s="4">
        <v>1.91</v>
      </c>
      <c r="I48" s="4">
        <v>1.74</v>
      </c>
      <c r="J48" s="16" t="s">
        <v>18</v>
      </c>
      <c r="K48" s="4">
        <v>1.5</v>
      </c>
      <c r="L48" s="4" t="s">
        <v>327</v>
      </c>
      <c r="M48" s="4">
        <v>28</v>
      </c>
      <c r="N48" s="4" t="s">
        <v>290</v>
      </c>
      <c r="O48" s="4">
        <v>2.19</v>
      </c>
      <c r="P48" s="4">
        <v>1.39</v>
      </c>
    </row>
    <row r="49" spans="1:16" x14ac:dyDescent="0.25">
      <c r="A49" s="9">
        <v>44997</v>
      </c>
      <c r="B49" s="4" t="s">
        <v>516</v>
      </c>
      <c r="C49" s="4">
        <v>1.66</v>
      </c>
      <c r="D49" s="4">
        <v>3.96</v>
      </c>
      <c r="E49" s="4">
        <v>5.91</v>
      </c>
      <c r="F49" s="4">
        <v>3.24</v>
      </c>
      <c r="G49" s="4">
        <v>2.15</v>
      </c>
      <c r="H49" s="4">
        <v>1.77</v>
      </c>
      <c r="I49" s="4">
        <v>1.88</v>
      </c>
      <c r="J49" s="16" t="s">
        <v>18</v>
      </c>
      <c r="K49" s="4">
        <v>1.6</v>
      </c>
      <c r="L49" s="4" t="s">
        <v>76</v>
      </c>
      <c r="M49" s="4">
        <v>36</v>
      </c>
      <c r="N49" s="4" t="s">
        <v>215</v>
      </c>
      <c r="O49" s="4">
        <v>2.2400000000000002</v>
      </c>
      <c r="P49" s="4">
        <v>1.46</v>
      </c>
    </row>
    <row r="50" spans="1:16" x14ac:dyDescent="0.25">
      <c r="A50" s="9">
        <v>44997</v>
      </c>
      <c r="B50" s="4" t="s">
        <v>517</v>
      </c>
      <c r="C50" s="4">
        <v>1.79</v>
      </c>
      <c r="D50" s="4">
        <v>3.99</v>
      </c>
      <c r="E50" s="4">
        <v>5.17</v>
      </c>
      <c r="F50" s="4">
        <v>3.68</v>
      </c>
      <c r="G50" s="4">
        <v>1.96</v>
      </c>
      <c r="H50" s="4">
        <v>1.93</v>
      </c>
      <c r="I50" s="4">
        <v>1.69</v>
      </c>
      <c r="J50" s="16" t="s">
        <v>18</v>
      </c>
      <c r="K50" s="4">
        <v>1.48</v>
      </c>
      <c r="L50" s="4" t="s">
        <v>79</v>
      </c>
      <c r="M50" s="4">
        <v>10</v>
      </c>
      <c r="N50" s="4" t="s">
        <v>138</v>
      </c>
      <c r="O50" s="4">
        <v>2.7</v>
      </c>
      <c r="P50" s="4">
        <v>1.36</v>
      </c>
    </row>
    <row r="51" spans="1:16" x14ac:dyDescent="0.25">
      <c r="A51" s="9">
        <v>44998</v>
      </c>
      <c r="B51" s="4" t="s">
        <v>518</v>
      </c>
      <c r="C51" s="4">
        <v>3.74</v>
      </c>
      <c r="D51" s="4">
        <v>3.47</v>
      </c>
      <c r="E51" s="4">
        <v>2.14</v>
      </c>
      <c r="F51" s="4">
        <v>3.46</v>
      </c>
      <c r="G51" s="4">
        <v>2.08</v>
      </c>
      <c r="H51" s="4">
        <v>1.84</v>
      </c>
      <c r="I51" s="4">
        <v>1.81</v>
      </c>
      <c r="J51" s="16" t="s">
        <v>18</v>
      </c>
      <c r="K51" s="4">
        <v>1.58</v>
      </c>
      <c r="L51" s="4" t="s">
        <v>79</v>
      </c>
      <c r="M51" s="4">
        <v>39</v>
      </c>
      <c r="N51" s="4" t="s">
        <v>155</v>
      </c>
      <c r="O51" s="4">
        <v>2.67</v>
      </c>
      <c r="P51" s="4">
        <v>1.45</v>
      </c>
    </row>
    <row r="52" spans="1:16" x14ac:dyDescent="0.25">
      <c r="A52" s="9">
        <v>44999</v>
      </c>
      <c r="B52" s="4" t="s">
        <v>519</v>
      </c>
      <c r="C52" s="4">
        <v>3.36</v>
      </c>
      <c r="D52" s="4">
        <v>3.2</v>
      </c>
      <c r="E52" s="4">
        <v>2.36</v>
      </c>
      <c r="F52" s="4">
        <v>2.73</v>
      </c>
      <c r="G52" s="4">
        <v>2.5099999999999998</v>
      </c>
      <c r="H52" s="4">
        <v>1.56</v>
      </c>
      <c r="I52" s="4">
        <v>2.1800000000000002</v>
      </c>
      <c r="J52" s="16" t="s">
        <v>18</v>
      </c>
      <c r="K52" s="4">
        <v>1.85</v>
      </c>
      <c r="L52" s="4" t="s">
        <v>321</v>
      </c>
      <c r="M52" s="4">
        <v>51</v>
      </c>
      <c r="N52" s="4" t="s">
        <v>141</v>
      </c>
      <c r="O52" s="4">
        <v>2.5499999999999998</v>
      </c>
      <c r="P52" s="4">
        <v>1.62</v>
      </c>
    </row>
    <row r="53" spans="1:16" x14ac:dyDescent="0.25">
      <c r="A53" s="9">
        <v>44999</v>
      </c>
      <c r="B53" s="4" t="s">
        <v>520</v>
      </c>
      <c r="C53" s="4">
        <v>3.2</v>
      </c>
      <c r="D53" s="4">
        <v>3.31</v>
      </c>
      <c r="E53" s="4">
        <v>2.39</v>
      </c>
      <c r="F53" s="4">
        <v>3.15</v>
      </c>
      <c r="G53" s="4">
        <v>2.16</v>
      </c>
      <c r="H53" s="4">
        <v>1.74</v>
      </c>
      <c r="I53" s="4">
        <v>1.89</v>
      </c>
      <c r="J53" s="16" t="s">
        <v>18</v>
      </c>
      <c r="K53" s="4">
        <v>1.61</v>
      </c>
      <c r="L53" s="4" t="s">
        <v>323</v>
      </c>
      <c r="M53" s="4">
        <v>76</v>
      </c>
      <c r="N53" s="4" t="s">
        <v>143</v>
      </c>
      <c r="O53" s="4">
        <v>2.4300000000000002</v>
      </c>
      <c r="P53" s="4">
        <v>1.47</v>
      </c>
    </row>
    <row r="54" spans="1:16" x14ac:dyDescent="0.25">
      <c r="A54" s="9">
        <v>44999</v>
      </c>
      <c r="B54" s="4" t="s">
        <v>521</v>
      </c>
      <c r="C54" s="4">
        <v>2.0499999999999998</v>
      </c>
      <c r="D54" s="4">
        <v>3.33</v>
      </c>
      <c r="E54" s="4">
        <v>3.93</v>
      </c>
      <c r="F54" s="4">
        <v>3.22</v>
      </c>
      <c r="G54" s="4">
        <v>2.13</v>
      </c>
      <c r="H54" s="4">
        <v>1.76</v>
      </c>
      <c r="I54" s="4">
        <v>1.88</v>
      </c>
      <c r="J54" s="16" t="s">
        <v>18</v>
      </c>
      <c r="K54" s="4">
        <v>1.59</v>
      </c>
      <c r="L54" s="4" t="s">
        <v>75</v>
      </c>
      <c r="M54" s="4">
        <v>10</v>
      </c>
      <c r="N54" s="4" t="s">
        <v>180</v>
      </c>
      <c r="O54" s="4">
        <v>2.36</v>
      </c>
      <c r="P54" s="4">
        <v>1.46</v>
      </c>
    </row>
    <row r="55" spans="1:16" x14ac:dyDescent="0.25">
      <c r="A55" s="9">
        <v>44999</v>
      </c>
      <c r="B55" s="4" t="s">
        <v>522</v>
      </c>
      <c r="C55" s="4">
        <v>2.89</v>
      </c>
      <c r="D55" s="4">
        <v>3.05</v>
      </c>
      <c r="E55" s="4">
        <v>2.83</v>
      </c>
      <c r="F55" s="4">
        <v>2.7</v>
      </c>
      <c r="G55" s="4">
        <v>2.6</v>
      </c>
      <c r="H55" s="4">
        <v>1.54</v>
      </c>
      <c r="I55" s="4">
        <v>2.25</v>
      </c>
      <c r="J55" s="16" t="s">
        <v>18</v>
      </c>
      <c r="K55" s="4">
        <v>1.91</v>
      </c>
      <c r="L55" s="4" t="s">
        <v>70</v>
      </c>
      <c r="M55" s="4">
        <v>24</v>
      </c>
      <c r="N55" s="4" t="s">
        <v>138</v>
      </c>
      <c r="O55" s="4">
        <v>2.4700000000000002</v>
      </c>
      <c r="P55" s="4">
        <v>1.65</v>
      </c>
    </row>
    <row r="56" spans="1:16" x14ac:dyDescent="0.25">
      <c r="A56" s="9">
        <v>44999</v>
      </c>
      <c r="B56" s="4" t="s">
        <v>523</v>
      </c>
      <c r="C56" s="4">
        <v>1.37</v>
      </c>
      <c r="D56" s="4">
        <v>4.9400000000000004</v>
      </c>
      <c r="E56" s="4">
        <v>9.36</v>
      </c>
      <c r="F56" s="4">
        <v>3.6</v>
      </c>
      <c r="G56" s="4">
        <v>1.93</v>
      </c>
      <c r="H56" s="4">
        <v>1.93</v>
      </c>
      <c r="I56" s="4">
        <v>1.7</v>
      </c>
      <c r="J56" s="16" t="s">
        <v>18</v>
      </c>
      <c r="K56" s="4">
        <v>1.47</v>
      </c>
      <c r="L56" s="4" t="s">
        <v>71</v>
      </c>
      <c r="M56" s="4">
        <v>71</v>
      </c>
      <c r="N56" s="4" t="s">
        <v>149</v>
      </c>
      <c r="O56" s="4">
        <v>2.2999999999999998</v>
      </c>
      <c r="P56" s="4">
        <v>1.44</v>
      </c>
    </row>
    <row r="57" spans="1:16" x14ac:dyDescent="0.25">
      <c r="A57" s="9">
        <v>44999</v>
      </c>
      <c r="B57" s="4" t="s">
        <v>241</v>
      </c>
      <c r="C57" s="4">
        <v>2.12</v>
      </c>
      <c r="D57" s="4">
        <v>3.3</v>
      </c>
      <c r="E57" s="4">
        <v>3.84</v>
      </c>
      <c r="F57" s="4">
        <v>2.99</v>
      </c>
      <c r="G57" s="4">
        <v>2.2799999999999998</v>
      </c>
      <c r="H57" s="4">
        <v>1.67</v>
      </c>
      <c r="I57" s="4">
        <v>2</v>
      </c>
      <c r="J57" s="16" t="s">
        <v>18</v>
      </c>
      <c r="K57" s="4">
        <v>1.69</v>
      </c>
      <c r="L57" s="57" t="s">
        <v>80</v>
      </c>
      <c r="M57" s="4">
        <v>41</v>
      </c>
      <c r="N57" s="4" t="s">
        <v>149</v>
      </c>
      <c r="O57" s="4">
        <v>2.21</v>
      </c>
      <c r="P57" s="4">
        <v>1.52</v>
      </c>
    </row>
    <row r="58" spans="1:16" x14ac:dyDescent="0.25">
      <c r="A58" s="9">
        <v>44999</v>
      </c>
      <c r="B58" s="4" t="s">
        <v>524</v>
      </c>
      <c r="C58" s="4">
        <v>1.99</v>
      </c>
      <c r="D58" s="4">
        <v>3.34</v>
      </c>
      <c r="E58" s="4">
        <v>4.4000000000000004</v>
      </c>
      <c r="F58" s="4">
        <v>2.57</v>
      </c>
      <c r="G58" s="4">
        <v>2.67</v>
      </c>
      <c r="H58" s="4">
        <v>1.52</v>
      </c>
      <c r="I58" s="4">
        <v>2.3199999999999998</v>
      </c>
      <c r="J58" s="16" t="s">
        <v>18</v>
      </c>
      <c r="K58" s="4">
        <v>1.98</v>
      </c>
      <c r="L58" s="4" t="s">
        <v>75</v>
      </c>
      <c r="M58" s="4">
        <v>39</v>
      </c>
      <c r="N58" s="4" t="s">
        <v>138</v>
      </c>
      <c r="O58" s="4">
        <v>2.5</v>
      </c>
      <c r="P58" s="4">
        <v>1.7</v>
      </c>
    </row>
    <row r="59" spans="1:16" x14ac:dyDescent="0.25">
      <c r="A59" s="9">
        <v>45000</v>
      </c>
      <c r="B59" s="4" t="s">
        <v>525</v>
      </c>
      <c r="C59" s="4">
        <v>6.79</v>
      </c>
      <c r="D59" s="4">
        <v>3.79</v>
      </c>
      <c r="E59" s="4">
        <v>1.61</v>
      </c>
      <c r="F59" s="4">
        <v>3.04</v>
      </c>
      <c r="G59" s="4">
        <v>2.2400000000000002</v>
      </c>
      <c r="H59" s="4">
        <v>1.7</v>
      </c>
      <c r="I59" s="4">
        <v>1.97</v>
      </c>
      <c r="J59" s="16" t="s">
        <v>18</v>
      </c>
      <c r="K59" s="4">
        <v>1.68</v>
      </c>
      <c r="L59" s="4" t="s">
        <v>321</v>
      </c>
      <c r="M59" s="4">
        <v>30</v>
      </c>
      <c r="N59" s="4" t="s">
        <v>146</v>
      </c>
      <c r="O59" s="4">
        <v>2.46</v>
      </c>
      <c r="P59" s="4">
        <v>1.52</v>
      </c>
    </row>
    <row r="60" spans="1:16" x14ac:dyDescent="0.25">
      <c r="A60" s="9">
        <v>45002</v>
      </c>
      <c r="B60" s="4" t="s">
        <v>526</v>
      </c>
      <c r="C60" s="4">
        <v>1.65</v>
      </c>
      <c r="D60" s="4">
        <v>4.1399999999999997</v>
      </c>
      <c r="E60" s="4">
        <v>5.5</v>
      </c>
      <c r="F60" s="4">
        <v>3.89</v>
      </c>
      <c r="G60" s="4">
        <v>1.76</v>
      </c>
      <c r="H60" s="4">
        <v>2.17</v>
      </c>
      <c r="I60" s="4">
        <v>1.56</v>
      </c>
      <c r="J60" s="16" t="s">
        <v>18</v>
      </c>
      <c r="K60" s="4">
        <v>1.35</v>
      </c>
      <c r="L60" s="4" t="s">
        <v>72</v>
      </c>
      <c r="M60" s="4">
        <v>49</v>
      </c>
      <c r="N60" s="4" t="s">
        <v>409</v>
      </c>
      <c r="O60" s="4">
        <v>2.4</v>
      </c>
      <c r="P60" s="4">
        <v>1.29</v>
      </c>
    </row>
    <row r="61" spans="1:16" x14ac:dyDescent="0.25">
      <c r="A61" s="9">
        <v>45003</v>
      </c>
      <c r="B61" s="4" t="s">
        <v>527</v>
      </c>
      <c r="C61" s="4">
        <v>1.83</v>
      </c>
      <c r="D61" s="4">
        <v>3.72</v>
      </c>
      <c r="E61" s="4">
        <v>4.58</v>
      </c>
      <c r="F61" s="4">
        <v>3.68</v>
      </c>
      <c r="G61" s="4">
        <v>1.9</v>
      </c>
      <c r="H61" s="4">
        <v>1.97</v>
      </c>
      <c r="I61" s="4">
        <v>1.67</v>
      </c>
      <c r="J61" s="16" t="s">
        <v>18</v>
      </c>
      <c r="K61" s="4">
        <v>1.45</v>
      </c>
      <c r="L61" s="4" t="s">
        <v>321</v>
      </c>
      <c r="M61" s="4">
        <v>8</v>
      </c>
      <c r="N61" s="4" t="s">
        <v>180</v>
      </c>
      <c r="O61" s="4">
        <v>2.04</v>
      </c>
      <c r="P61" s="4">
        <v>1.43</v>
      </c>
    </row>
    <row r="62" spans="1:16" x14ac:dyDescent="0.25">
      <c r="A62" s="9">
        <v>45003</v>
      </c>
      <c r="B62" s="4" t="s">
        <v>528</v>
      </c>
      <c r="C62" s="4">
        <v>2.91</v>
      </c>
      <c r="D62" s="4">
        <v>3</v>
      </c>
      <c r="E62" s="4">
        <v>2.81</v>
      </c>
      <c r="F62" s="4">
        <v>2.87</v>
      </c>
      <c r="G62" s="4">
        <v>2.36</v>
      </c>
      <c r="H62" s="4">
        <v>1.63</v>
      </c>
      <c r="I62" s="4">
        <v>2.06</v>
      </c>
      <c r="J62" s="16" t="s">
        <v>18</v>
      </c>
      <c r="K62" s="4">
        <v>1.75</v>
      </c>
      <c r="L62" s="57" t="s">
        <v>72</v>
      </c>
      <c r="M62" s="4">
        <v>21</v>
      </c>
      <c r="N62" s="4" t="s">
        <v>180</v>
      </c>
      <c r="O62" s="4">
        <v>2.2400000000000002</v>
      </c>
      <c r="P62" s="4">
        <v>1.56</v>
      </c>
    </row>
    <row r="63" spans="1:16" x14ac:dyDescent="0.25">
      <c r="A63" s="9">
        <v>45003</v>
      </c>
      <c r="B63" s="4" t="s">
        <v>529</v>
      </c>
      <c r="C63" s="4">
        <v>3.32</v>
      </c>
      <c r="D63" s="4">
        <v>3.32</v>
      </c>
      <c r="E63" s="4">
        <v>2.35</v>
      </c>
      <c r="F63" s="4">
        <v>3.22</v>
      </c>
      <c r="G63" s="4">
        <v>2.2200000000000002</v>
      </c>
      <c r="H63" s="4">
        <v>1.71</v>
      </c>
      <c r="I63" s="4">
        <v>1.93</v>
      </c>
      <c r="J63" s="16" t="s">
        <v>18</v>
      </c>
      <c r="K63" s="4">
        <v>1.63</v>
      </c>
      <c r="L63" s="4" t="s">
        <v>323</v>
      </c>
      <c r="M63" s="4">
        <v>48</v>
      </c>
      <c r="N63" s="4" t="s">
        <v>138</v>
      </c>
      <c r="O63" s="4">
        <v>2.31</v>
      </c>
      <c r="P63" s="4">
        <v>1.47</v>
      </c>
    </row>
    <row r="64" spans="1:16" x14ac:dyDescent="0.25">
      <c r="A64" s="9">
        <v>45003</v>
      </c>
      <c r="B64" s="4" t="s">
        <v>530</v>
      </c>
      <c r="C64" s="4">
        <v>1.56</v>
      </c>
      <c r="D64" s="4">
        <v>4.07</v>
      </c>
      <c r="E64" s="4">
        <v>6.71</v>
      </c>
      <c r="F64" s="4">
        <v>3.45</v>
      </c>
      <c r="G64" s="4">
        <v>2.0099999999999998</v>
      </c>
      <c r="H64" s="4">
        <v>1.86</v>
      </c>
      <c r="I64" s="4">
        <v>1.76</v>
      </c>
      <c r="J64" s="16" t="s">
        <v>18</v>
      </c>
      <c r="K64" s="4">
        <v>1.52</v>
      </c>
      <c r="L64" s="4" t="s">
        <v>127</v>
      </c>
      <c r="M64" s="4">
        <v>10</v>
      </c>
      <c r="N64" s="4" t="s">
        <v>136</v>
      </c>
      <c r="O64" s="4">
        <v>2.54</v>
      </c>
      <c r="P64" s="4">
        <v>1.45</v>
      </c>
    </row>
    <row r="65" spans="1:16" x14ac:dyDescent="0.25">
      <c r="A65" s="9">
        <v>45003</v>
      </c>
      <c r="B65" s="4" t="s">
        <v>531</v>
      </c>
      <c r="C65" s="4">
        <v>5.0199999999999996</v>
      </c>
      <c r="D65" s="4">
        <v>3.27</v>
      </c>
      <c r="E65" s="4">
        <v>1.91</v>
      </c>
      <c r="F65" s="4">
        <v>2.58</v>
      </c>
      <c r="G65" s="4">
        <v>2.68</v>
      </c>
      <c r="H65" s="4">
        <v>1.51</v>
      </c>
      <c r="I65" s="4">
        <v>2.33</v>
      </c>
      <c r="J65" s="16" t="s">
        <v>18</v>
      </c>
      <c r="K65" s="4">
        <v>1.98</v>
      </c>
      <c r="L65" s="4" t="s">
        <v>78</v>
      </c>
      <c r="M65" s="4">
        <v>57</v>
      </c>
      <c r="N65" s="4" t="s">
        <v>225</v>
      </c>
      <c r="O65" s="4">
        <v>2.04</v>
      </c>
      <c r="P65" s="4">
        <v>1.7</v>
      </c>
    </row>
    <row r="66" spans="1:16" x14ac:dyDescent="0.25">
      <c r="A66" s="9">
        <v>45003</v>
      </c>
      <c r="B66" s="4" t="s">
        <v>532</v>
      </c>
      <c r="C66" s="4">
        <v>3.05</v>
      </c>
      <c r="D66" s="4">
        <v>3.43</v>
      </c>
      <c r="E66" s="4">
        <v>2.42</v>
      </c>
      <c r="F66" s="4">
        <v>3.64</v>
      </c>
      <c r="G66" s="4">
        <v>1.97</v>
      </c>
      <c r="H66" s="4">
        <v>1.9</v>
      </c>
      <c r="I66" s="4">
        <v>1.72</v>
      </c>
      <c r="J66" s="16" t="s">
        <v>18</v>
      </c>
      <c r="K66" s="4">
        <v>1.47</v>
      </c>
      <c r="L66" s="4" t="s">
        <v>74</v>
      </c>
      <c r="M66" s="4">
        <v>11</v>
      </c>
      <c r="N66" s="4" t="s">
        <v>143</v>
      </c>
      <c r="O66" s="4">
        <v>2.64</v>
      </c>
      <c r="P66" s="4">
        <v>404</v>
      </c>
    </row>
    <row r="67" spans="1:16" x14ac:dyDescent="0.25">
      <c r="A67" s="9">
        <v>45003</v>
      </c>
      <c r="B67" s="4" t="s">
        <v>533</v>
      </c>
      <c r="C67" s="4">
        <v>2.52</v>
      </c>
      <c r="D67" s="4">
        <v>3.06</v>
      </c>
      <c r="E67" s="4">
        <v>3.23</v>
      </c>
      <c r="F67" s="4">
        <v>2.71</v>
      </c>
      <c r="G67" s="4">
        <v>2.5499999999999998</v>
      </c>
      <c r="H67" s="4">
        <v>1.55</v>
      </c>
      <c r="I67" s="4">
        <v>2.21</v>
      </c>
      <c r="J67" s="16" t="s">
        <v>18</v>
      </c>
      <c r="K67" s="4">
        <v>1.88</v>
      </c>
      <c r="L67" s="4" t="s">
        <v>80</v>
      </c>
      <c r="M67" s="4">
        <v>53</v>
      </c>
      <c r="N67" s="4" t="s">
        <v>136</v>
      </c>
      <c r="O67" s="4">
        <v>2.31</v>
      </c>
      <c r="P67" s="4">
        <v>1.63</v>
      </c>
    </row>
    <row r="68" spans="1:16" x14ac:dyDescent="0.25">
      <c r="A68" s="9">
        <v>45003</v>
      </c>
      <c r="B68" s="4" t="s">
        <v>534</v>
      </c>
      <c r="C68" s="4">
        <v>2.69</v>
      </c>
      <c r="D68" s="4">
        <v>3.25</v>
      </c>
      <c r="E68" s="4">
        <v>2.83</v>
      </c>
      <c r="F68" s="4">
        <v>3.02</v>
      </c>
      <c r="G68" s="4">
        <v>2.27</v>
      </c>
      <c r="H68" s="4">
        <v>1.67</v>
      </c>
      <c r="I68" s="4">
        <v>1.99</v>
      </c>
      <c r="J68" s="16" t="s">
        <v>18</v>
      </c>
      <c r="K68" s="4">
        <v>1.68</v>
      </c>
      <c r="L68" s="4" t="s">
        <v>121</v>
      </c>
      <c r="M68" s="4">
        <v>26</v>
      </c>
      <c r="N68" s="4" t="s">
        <v>141</v>
      </c>
      <c r="O68" s="4">
        <v>2.34</v>
      </c>
      <c r="P68" s="4">
        <v>1.51</v>
      </c>
    </row>
    <row r="69" spans="1:16" x14ac:dyDescent="0.25">
      <c r="A69" s="9">
        <v>45003</v>
      </c>
      <c r="B69" s="4" t="s">
        <v>535</v>
      </c>
      <c r="C69" s="4">
        <v>2.69</v>
      </c>
      <c r="D69" s="4">
        <v>3.16</v>
      </c>
      <c r="E69" s="4">
        <v>2.95</v>
      </c>
      <c r="F69" s="4">
        <v>3.05</v>
      </c>
      <c r="G69" s="4">
        <v>2.31</v>
      </c>
      <c r="H69" s="4">
        <v>1.66</v>
      </c>
      <c r="I69" s="4">
        <v>2.0099999999999998</v>
      </c>
      <c r="J69" s="16" t="s">
        <v>18</v>
      </c>
      <c r="K69" s="4">
        <v>1.69</v>
      </c>
      <c r="L69" s="4" t="s">
        <v>73</v>
      </c>
      <c r="M69" s="4">
        <v>42</v>
      </c>
      <c r="N69" s="4" t="s">
        <v>225</v>
      </c>
      <c r="O69" s="4">
        <v>2.4700000000000002</v>
      </c>
      <c r="P69" s="4">
        <v>1.52</v>
      </c>
    </row>
    <row r="70" spans="1:16" x14ac:dyDescent="0.25">
      <c r="A70" s="9">
        <v>45003</v>
      </c>
      <c r="B70" s="4" t="s">
        <v>536</v>
      </c>
      <c r="C70" s="4">
        <v>3.02</v>
      </c>
      <c r="D70" s="4">
        <v>3.12</v>
      </c>
      <c r="E70" s="4">
        <v>2.7</v>
      </c>
      <c r="F70" s="57">
        <v>2.75</v>
      </c>
      <c r="G70" s="57">
        <v>2.52</v>
      </c>
      <c r="H70" s="4">
        <v>1.58</v>
      </c>
      <c r="I70" s="4">
        <v>2.19</v>
      </c>
      <c r="J70" s="16" t="s">
        <v>18</v>
      </c>
      <c r="K70" s="4">
        <v>1.87</v>
      </c>
      <c r="L70" s="4" t="s">
        <v>321</v>
      </c>
      <c r="M70" s="4">
        <v>35</v>
      </c>
      <c r="N70" s="4" t="s">
        <v>155</v>
      </c>
      <c r="O70" s="4">
        <v>2.75</v>
      </c>
      <c r="P70" s="4">
        <v>1.63</v>
      </c>
    </row>
    <row r="71" spans="1:16" x14ac:dyDescent="0.25">
      <c r="A71" s="9">
        <v>45003</v>
      </c>
      <c r="B71" s="4" t="s">
        <v>537</v>
      </c>
      <c r="C71" s="4">
        <v>2.93</v>
      </c>
      <c r="D71" s="4">
        <v>3.09</v>
      </c>
      <c r="E71" s="4">
        <v>2.72</v>
      </c>
      <c r="F71" s="4">
        <v>2.73</v>
      </c>
      <c r="G71" s="4">
        <v>2.52</v>
      </c>
      <c r="H71" s="4">
        <v>1.56</v>
      </c>
      <c r="I71" s="4">
        <v>2.19</v>
      </c>
      <c r="J71" s="16" t="s">
        <v>18</v>
      </c>
      <c r="K71" s="4">
        <v>1.86</v>
      </c>
      <c r="L71" s="4" t="s">
        <v>71</v>
      </c>
      <c r="M71" s="4">
        <v>34</v>
      </c>
      <c r="N71" s="4" t="s">
        <v>149</v>
      </c>
      <c r="O71" s="4">
        <v>2.56</v>
      </c>
      <c r="P71" s="4">
        <v>1.62</v>
      </c>
    </row>
    <row r="72" spans="1:16" x14ac:dyDescent="0.25">
      <c r="A72" s="9">
        <v>45003</v>
      </c>
      <c r="B72" s="4" t="s">
        <v>538</v>
      </c>
      <c r="C72" s="4">
        <v>3.39</v>
      </c>
      <c r="D72" s="4">
        <v>3.45</v>
      </c>
      <c r="E72" s="4">
        <v>2.23</v>
      </c>
      <c r="F72" s="4">
        <v>3.42</v>
      </c>
      <c r="G72" s="4">
        <v>2.04</v>
      </c>
      <c r="H72" s="4">
        <v>1.84</v>
      </c>
      <c r="I72" s="4">
        <v>1.78</v>
      </c>
      <c r="J72" s="16" t="s">
        <v>18</v>
      </c>
      <c r="K72" s="4">
        <v>1.52</v>
      </c>
      <c r="L72" s="57" t="s">
        <v>127</v>
      </c>
      <c r="M72" s="4">
        <v>78</v>
      </c>
      <c r="N72" s="4" t="s">
        <v>24</v>
      </c>
      <c r="O72" s="4">
        <v>2.5</v>
      </c>
      <c r="P72" s="4">
        <v>1.45</v>
      </c>
    </row>
    <row r="73" spans="1:16" x14ac:dyDescent="0.25">
      <c r="A73" s="9">
        <v>45003</v>
      </c>
      <c r="B73" s="4" t="s">
        <v>539</v>
      </c>
      <c r="C73" s="4">
        <v>2.2400000000000002</v>
      </c>
      <c r="D73" s="4">
        <v>3.1</v>
      </c>
      <c r="E73" s="4">
        <v>3.78</v>
      </c>
      <c r="F73" s="4">
        <v>2.8</v>
      </c>
      <c r="G73" s="4">
        <v>2.4300000000000002</v>
      </c>
      <c r="H73" s="4">
        <v>1.6</v>
      </c>
      <c r="I73" s="4">
        <v>2.11</v>
      </c>
      <c r="J73" s="16" t="s">
        <v>18</v>
      </c>
      <c r="K73" s="4">
        <v>1.8</v>
      </c>
      <c r="L73" s="4" t="s">
        <v>127</v>
      </c>
      <c r="M73" s="4">
        <v>34</v>
      </c>
      <c r="N73" s="4" t="s">
        <v>180</v>
      </c>
      <c r="O73" s="4">
        <v>2.39</v>
      </c>
      <c r="P73" s="4">
        <v>1.59</v>
      </c>
    </row>
    <row r="74" spans="1:16" x14ac:dyDescent="0.25">
      <c r="A74" s="9">
        <v>45003</v>
      </c>
      <c r="B74" s="4" t="s">
        <v>540</v>
      </c>
      <c r="C74" s="4">
        <v>3.85</v>
      </c>
      <c r="D74" s="4">
        <v>3.61</v>
      </c>
      <c r="E74" s="4">
        <v>2.0099999999999998</v>
      </c>
      <c r="F74" s="4">
        <v>3.53</v>
      </c>
      <c r="G74" s="4">
        <v>2.0299999999999998</v>
      </c>
      <c r="H74" s="4">
        <v>1.85</v>
      </c>
      <c r="I74" s="4">
        <v>1.76</v>
      </c>
      <c r="J74" s="16" t="s">
        <v>18</v>
      </c>
      <c r="K74" s="4">
        <v>1.51</v>
      </c>
      <c r="L74" s="4" t="s">
        <v>72</v>
      </c>
      <c r="M74" s="4">
        <v>56</v>
      </c>
      <c r="N74" s="4" t="s">
        <v>143</v>
      </c>
      <c r="O74" s="4">
        <v>2.35</v>
      </c>
      <c r="P74" s="4">
        <v>1.42</v>
      </c>
    </row>
    <row r="75" spans="1:16" x14ac:dyDescent="0.25">
      <c r="A75" s="9">
        <v>45003</v>
      </c>
      <c r="B75" s="4" t="s">
        <v>541</v>
      </c>
      <c r="C75" s="4">
        <v>1.53</v>
      </c>
      <c r="D75" s="4">
        <v>4.07</v>
      </c>
      <c r="E75" s="4">
        <v>7.11</v>
      </c>
      <c r="F75" s="4">
        <v>3.13</v>
      </c>
      <c r="G75" s="4">
        <v>2.16</v>
      </c>
      <c r="H75" s="4">
        <v>1.74</v>
      </c>
      <c r="I75" s="4">
        <v>1.9</v>
      </c>
      <c r="J75" s="16" t="s">
        <v>18</v>
      </c>
      <c r="K75" s="4">
        <v>1.62</v>
      </c>
      <c r="L75" s="4" t="s">
        <v>71</v>
      </c>
      <c r="M75" s="4">
        <v>32</v>
      </c>
      <c r="N75" s="4" t="s">
        <v>136</v>
      </c>
      <c r="O75" s="4">
        <v>2.06</v>
      </c>
      <c r="P75" s="4">
        <v>1.48</v>
      </c>
    </row>
    <row r="76" spans="1:16" x14ac:dyDescent="0.25">
      <c r="A76" s="9">
        <v>45003</v>
      </c>
      <c r="B76" s="4" t="s">
        <v>542</v>
      </c>
      <c r="C76" s="4">
        <v>2.4700000000000002</v>
      </c>
      <c r="D76" s="4">
        <v>2.96</v>
      </c>
      <c r="E76" s="4">
        <v>3.43</v>
      </c>
      <c r="F76" s="4">
        <v>2.73</v>
      </c>
      <c r="G76" s="4">
        <v>2.5</v>
      </c>
      <c r="H76" s="4">
        <v>1.56</v>
      </c>
      <c r="I76" s="4">
        <v>2.1800000000000002</v>
      </c>
      <c r="J76" s="16" t="s">
        <v>18</v>
      </c>
      <c r="K76" s="4">
        <v>1.85</v>
      </c>
      <c r="L76" s="4" t="s">
        <v>79</v>
      </c>
      <c r="M76" s="4">
        <v>19</v>
      </c>
      <c r="N76" s="4" t="s">
        <v>189</v>
      </c>
      <c r="O76" s="4">
        <v>2.54</v>
      </c>
      <c r="P76" s="4">
        <v>1.62</v>
      </c>
    </row>
    <row r="77" spans="1:16" x14ac:dyDescent="0.25">
      <c r="A77" s="9">
        <v>45003</v>
      </c>
      <c r="B77" s="4" t="s">
        <v>543</v>
      </c>
      <c r="C77" s="4">
        <v>2.82</v>
      </c>
      <c r="D77" s="4">
        <v>3.1</v>
      </c>
      <c r="E77" s="4">
        <v>2.85</v>
      </c>
      <c r="F77" s="4">
        <v>2.68</v>
      </c>
      <c r="G77" s="4">
        <v>2.57</v>
      </c>
      <c r="H77" s="4">
        <v>1.55</v>
      </c>
      <c r="I77" s="4">
        <v>2.23</v>
      </c>
      <c r="J77" s="16" t="s">
        <v>18</v>
      </c>
      <c r="K77" s="4">
        <v>1.9</v>
      </c>
      <c r="L77" s="4" t="s">
        <v>79</v>
      </c>
      <c r="M77" s="4">
        <v>27</v>
      </c>
      <c r="N77" s="4" t="s">
        <v>138</v>
      </c>
      <c r="O77" s="4">
        <v>2.62</v>
      </c>
      <c r="P77" s="4">
        <v>1.65</v>
      </c>
    </row>
    <row r="78" spans="1:16" x14ac:dyDescent="0.25">
      <c r="A78" s="9">
        <v>45003</v>
      </c>
      <c r="B78" s="4" t="s">
        <v>544</v>
      </c>
      <c r="C78" s="4">
        <v>2.09</v>
      </c>
      <c r="D78" s="4">
        <v>3.4</v>
      </c>
      <c r="E78" s="4">
        <v>4</v>
      </c>
      <c r="F78" s="4">
        <v>3.04</v>
      </c>
      <c r="G78" s="4">
        <v>2.2799999999999998</v>
      </c>
      <c r="H78" s="4">
        <v>1.59</v>
      </c>
      <c r="I78" s="4">
        <v>1.99</v>
      </c>
      <c r="J78" s="16" t="s">
        <v>18</v>
      </c>
      <c r="K78" s="4">
        <v>1.69</v>
      </c>
      <c r="L78" s="4" t="s">
        <v>127</v>
      </c>
      <c r="M78" s="4">
        <v>51</v>
      </c>
      <c r="N78" s="4" t="s">
        <v>234</v>
      </c>
      <c r="O78" s="4">
        <v>2.67</v>
      </c>
      <c r="P78" s="4">
        <v>1.53</v>
      </c>
    </row>
    <row r="79" spans="1:16" x14ac:dyDescent="0.25">
      <c r="A79" s="9">
        <v>45003</v>
      </c>
      <c r="B79" s="4" t="s">
        <v>545</v>
      </c>
      <c r="C79" s="4">
        <v>404</v>
      </c>
      <c r="D79" s="4">
        <v>404</v>
      </c>
      <c r="E79" s="4">
        <v>404</v>
      </c>
      <c r="F79" s="4">
        <v>404</v>
      </c>
      <c r="G79" s="4">
        <v>404</v>
      </c>
      <c r="H79" s="4">
        <v>404</v>
      </c>
      <c r="I79" s="4">
        <v>404</v>
      </c>
      <c r="J79" s="16" t="s">
        <v>18</v>
      </c>
      <c r="K79" s="4">
        <v>404</v>
      </c>
      <c r="L79" s="4">
        <v>404</v>
      </c>
      <c r="M79" s="4">
        <v>70</v>
      </c>
      <c r="N79" s="4" t="s">
        <v>146</v>
      </c>
      <c r="O79" s="4">
        <v>2.4700000000000002</v>
      </c>
      <c r="P79" s="4">
        <v>404</v>
      </c>
    </row>
    <row r="80" spans="1:16" x14ac:dyDescent="0.25">
      <c r="A80" s="9">
        <v>45003</v>
      </c>
      <c r="B80" s="4" t="s">
        <v>546</v>
      </c>
      <c r="C80" s="4">
        <v>2.46</v>
      </c>
      <c r="D80" s="4">
        <v>2.97</v>
      </c>
      <c r="E80" s="4">
        <v>3.46</v>
      </c>
      <c r="F80" s="4">
        <v>2.39</v>
      </c>
      <c r="G80" s="4">
        <v>2.83</v>
      </c>
      <c r="H80" s="4">
        <v>1.45</v>
      </c>
      <c r="I80" s="4">
        <v>2.48</v>
      </c>
      <c r="J80" s="16" t="s">
        <v>18</v>
      </c>
      <c r="K80" s="4">
        <v>2.11</v>
      </c>
      <c r="L80" s="4" t="s">
        <v>73</v>
      </c>
      <c r="M80" s="4">
        <v>56</v>
      </c>
      <c r="N80" s="4" t="s">
        <v>136</v>
      </c>
      <c r="O80" s="4">
        <v>1.83</v>
      </c>
      <c r="P80" s="4">
        <v>1.8</v>
      </c>
    </row>
    <row r="81" spans="1:16" x14ac:dyDescent="0.25">
      <c r="A81" s="9">
        <v>45004</v>
      </c>
      <c r="B81" s="4" t="s">
        <v>547</v>
      </c>
      <c r="C81" s="4">
        <v>3.15</v>
      </c>
      <c r="D81" s="4">
        <v>3.3</v>
      </c>
      <c r="E81" s="4">
        <v>2.4900000000000002</v>
      </c>
      <c r="F81" s="4">
        <v>3.26</v>
      </c>
      <c r="G81" s="4">
        <v>2.13</v>
      </c>
      <c r="H81" s="4">
        <v>1.79</v>
      </c>
      <c r="I81" s="4">
        <v>1.88</v>
      </c>
      <c r="J81" s="16" t="s">
        <v>18</v>
      </c>
      <c r="K81" s="4">
        <v>1.6</v>
      </c>
      <c r="L81" s="4" t="s">
        <v>127</v>
      </c>
      <c r="M81" s="4">
        <v>30</v>
      </c>
      <c r="N81" s="4" t="s">
        <v>290</v>
      </c>
      <c r="O81" s="4">
        <v>2.6</v>
      </c>
      <c r="P81" s="4">
        <v>1.47</v>
      </c>
    </row>
    <row r="82" spans="1:16" x14ac:dyDescent="0.25">
      <c r="A82" s="9">
        <v>45006</v>
      </c>
      <c r="B82" s="4" t="s">
        <v>548</v>
      </c>
      <c r="C82" s="4">
        <v>2.46</v>
      </c>
      <c r="D82" s="4">
        <v>3.11</v>
      </c>
      <c r="E82" s="4">
        <v>3.27</v>
      </c>
      <c r="F82" s="4">
        <v>2.72</v>
      </c>
      <c r="G82" s="4">
        <v>2.4900000000000002</v>
      </c>
      <c r="H82" s="4">
        <v>1.57</v>
      </c>
      <c r="I82" s="4">
        <v>2.17</v>
      </c>
      <c r="J82" s="16" t="s">
        <v>18</v>
      </c>
      <c r="K82" s="4">
        <v>1.85</v>
      </c>
      <c r="L82" s="4" t="s">
        <v>80</v>
      </c>
      <c r="M82" s="4">
        <v>4</v>
      </c>
      <c r="N82" s="4" t="s">
        <v>136</v>
      </c>
      <c r="O82" s="4">
        <v>2.58</v>
      </c>
      <c r="P82" s="4">
        <v>1.62</v>
      </c>
    </row>
    <row r="83" spans="1:16" x14ac:dyDescent="0.25">
      <c r="A83" s="9">
        <v>45006</v>
      </c>
      <c r="B83" s="4" t="s">
        <v>549</v>
      </c>
      <c r="C83" s="4">
        <v>1.68</v>
      </c>
      <c r="D83" s="4">
        <v>3.57</v>
      </c>
      <c r="E83" s="4">
        <v>6.22</v>
      </c>
      <c r="F83" s="4">
        <v>2.79</v>
      </c>
      <c r="G83" s="4">
        <v>2.4500000000000002</v>
      </c>
      <c r="H83" s="4">
        <v>2.59</v>
      </c>
      <c r="I83" s="4">
        <v>2.13</v>
      </c>
      <c r="J83" s="16" t="s">
        <v>18</v>
      </c>
      <c r="K83" s="4">
        <v>1.81</v>
      </c>
      <c r="L83" s="4" t="s">
        <v>76</v>
      </c>
      <c r="M83" s="4">
        <v>62</v>
      </c>
      <c r="N83" s="4" t="s">
        <v>136</v>
      </c>
      <c r="O83" s="4">
        <v>1.83</v>
      </c>
      <c r="P83" s="4">
        <v>1.6</v>
      </c>
    </row>
    <row r="84" spans="1:16" x14ac:dyDescent="0.25">
      <c r="A84" s="9">
        <v>45010</v>
      </c>
      <c r="B84" s="4" t="s">
        <v>550</v>
      </c>
      <c r="C84" s="4">
        <v>2.2400000000000002</v>
      </c>
      <c r="D84" s="4">
        <v>3.36</v>
      </c>
      <c r="E84" s="4">
        <v>3.46</v>
      </c>
      <c r="F84" s="4">
        <v>2.86</v>
      </c>
      <c r="G84" s="4">
        <v>2.37</v>
      </c>
      <c r="H84" s="4">
        <v>1.62</v>
      </c>
      <c r="I84" s="4">
        <v>2.08</v>
      </c>
      <c r="J84" s="16" t="s">
        <v>18</v>
      </c>
      <c r="K84" s="4">
        <v>1.76</v>
      </c>
      <c r="L84" s="4" t="s">
        <v>72</v>
      </c>
      <c r="M84" s="4">
        <v>36</v>
      </c>
      <c r="N84" s="4" t="s">
        <v>149</v>
      </c>
      <c r="O84" s="4">
        <v>1.89</v>
      </c>
      <c r="P84" s="4">
        <v>1.56</v>
      </c>
    </row>
    <row r="85" spans="1:16" x14ac:dyDescent="0.25">
      <c r="A85" s="9">
        <v>45010</v>
      </c>
      <c r="B85" s="4" t="s">
        <v>551</v>
      </c>
      <c r="C85" s="4">
        <v>404</v>
      </c>
      <c r="D85" s="4">
        <v>404</v>
      </c>
      <c r="E85" s="4">
        <v>404</v>
      </c>
      <c r="F85" s="4">
        <v>404</v>
      </c>
      <c r="G85" s="4">
        <v>404</v>
      </c>
      <c r="H85" s="4">
        <v>404</v>
      </c>
      <c r="I85" s="4">
        <v>404</v>
      </c>
      <c r="J85" s="16" t="s">
        <v>18</v>
      </c>
      <c r="K85" s="4">
        <v>404</v>
      </c>
      <c r="L85" s="4">
        <v>404</v>
      </c>
      <c r="M85" s="4">
        <v>32</v>
      </c>
      <c r="N85" s="4" t="s">
        <v>136</v>
      </c>
      <c r="O85" s="4">
        <v>2.19</v>
      </c>
      <c r="P85" s="4">
        <v>404</v>
      </c>
    </row>
    <row r="86" spans="1:16" x14ac:dyDescent="0.25">
      <c r="A86" s="9">
        <v>45010</v>
      </c>
      <c r="B86" s="4" t="s">
        <v>552</v>
      </c>
      <c r="C86" s="57">
        <v>2.17</v>
      </c>
      <c r="D86" s="57">
        <v>3.23</v>
      </c>
      <c r="E86" s="57">
        <v>3.79</v>
      </c>
      <c r="F86" s="57">
        <v>2.76</v>
      </c>
      <c r="G86" s="57">
        <v>2.46</v>
      </c>
      <c r="H86" s="57">
        <v>1.58</v>
      </c>
      <c r="I86" s="4">
        <v>2.14</v>
      </c>
      <c r="J86" s="16" t="s">
        <v>18</v>
      </c>
      <c r="K86" s="4">
        <v>1.83</v>
      </c>
      <c r="L86" s="4" t="s">
        <v>76</v>
      </c>
      <c r="M86" s="4">
        <v>26</v>
      </c>
      <c r="N86" s="4" t="s">
        <v>143</v>
      </c>
      <c r="O86" s="4">
        <v>2.11</v>
      </c>
      <c r="P86" s="4">
        <v>1.61</v>
      </c>
    </row>
    <row r="87" spans="1:16" x14ac:dyDescent="0.25">
      <c r="A87" s="9">
        <v>45010</v>
      </c>
      <c r="B87" s="4" t="s">
        <v>553</v>
      </c>
      <c r="C87" s="4">
        <v>2.84</v>
      </c>
      <c r="D87" s="4">
        <v>3.03</v>
      </c>
      <c r="E87" s="4">
        <v>2.85</v>
      </c>
      <c r="F87" s="4">
        <v>2.4900000000000002</v>
      </c>
      <c r="G87" s="4">
        <v>2.71</v>
      </c>
      <c r="H87" s="4">
        <v>1.5</v>
      </c>
      <c r="I87" s="4">
        <v>2.36</v>
      </c>
      <c r="J87" s="16" t="s">
        <v>18</v>
      </c>
      <c r="K87" s="4">
        <v>2.02</v>
      </c>
      <c r="L87" s="4" t="s">
        <v>71</v>
      </c>
      <c r="M87" s="4">
        <v>43</v>
      </c>
      <c r="N87" s="4" t="s">
        <v>136</v>
      </c>
      <c r="O87" s="4">
        <v>2.25</v>
      </c>
      <c r="P87" s="4">
        <v>1.73</v>
      </c>
    </row>
    <row r="88" spans="1:16" x14ac:dyDescent="0.25">
      <c r="A88" s="9">
        <v>45010</v>
      </c>
      <c r="B88" s="4" t="s">
        <v>554</v>
      </c>
      <c r="C88" s="4">
        <v>3.82</v>
      </c>
      <c r="D88" s="4">
        <v>3.41</v>
      </c>
      <c r="E88" s="4">
        <v>2.09</v>
      </c>
      <c r="F88" s="4">
        <v>3.01</v>
      </c>
      <c r="G88" s="4">
        <v>2.2400000000000002</v>
      </c>
      <c r="H88" s="4">
        <v>1.69</v>
      </c>
      <c r="I88" s="4">
        <v>1.96</v>
      </c>
      <c r="J88" s="16" t="s">
        <v>18</v>
      </c>
      <c r="K88" s="4">
        <v>1.67</v>
      </c>
      <c r="L88" s="4" t="s">
        <v>72</v>
      </c>
      <c r="M88" s="4">
        <v>43</v>
      </c>
      <c r="N88" s="4" t="s">
        <v>149</v>
      </c>
      <c r="O88" s="4">
        <v>2.48</v>
      </c>
      <c r="P88" s="4">
        <v>1.51</v>
      </c>
    </row>
    <row r="89" spans="1:16" x14ac:dyDescent="0.25">
      <c r="A89" s="9">
        <v>45010</v>
      </c>
      <c r="B89" s="4" t="s">
        <v>555</v>
      </c>
      <c r="C89" s="4">
        <v>2.39</v>
      </c>
      <c r="D89" s="4">
        <v>3.35</v>
      </c>
      <c r="E89" s="4">
        <v>3.15</v>
      </c>
      <c r="F89" s="4">
        <v>3.06</v>
      </c>
      <c r="G89" s="4">
        <v>2.23</v>
      </c>
      <c r="H89" s="4">
        <v>1.69</v>
      </c>
      <c r="I89" s="4">
        <v>1.95</v>
      </c>
      <c r="J89" s="16" t="s">
        <v>18</v>
      </c>
      <c r="K89" s="4">
        <v>1.66</v>
      </c>
      <c r="L89" s="4" t="s">
        <v>80</v>
      </c>
      <c r="M89" s="4">
        <v>33</v>
      </c>
      <c r="N89" s="4" t="s">
        <v>136</v>
      </c>
      <c r="O89" s="4">
        <v>2.73</v>
      </c>
      <c r="P89" s="4">
        <v>1.5</v>
      </c>
    </row>
    <row r="90" spans="1:16" x14ac:dyDescent="0.25">
      <c r="A90" s="9">
        <v>45010</v>
      </c>
      <c r="B90" s="4" t="s">
        <v>556</v>
      </c>
      <c r="C90" s="4">
        <v>3.6</v>
      </c>
      <c r="D90" s="4">
        <v>3.43</v>
      </c>
      <c r="E90" s="4">
        <v>2.15</v>
      </c>
      <c r="F90" s="4">
        <v>3.14</v>
      </c>
      <c r="G90" s="4">
        <v>2.13</v>
      </c>
      <c r="H90" s="4">
        <v>1.76</v>
      </c>
      <c r="I90" s="4">
        <v>1.88</v>
      </c>
      <c r="J90" s="16" t="s">
        <v>18</v>
      </c>
      <c r="K90" s="4">
        <v>1.61</v>
      </c>
      <c r="L90" s="4" t="s">
        <v>71</v>
      </c>
      <c r="M90" s="4">
        <v>27</v>
      </c>
      <c r="N90" s="4" t="s">
        <v>149</v>
      </c>
      <c r="O90" s="4">
        <v>2.46</v>
      </c>
      <c r="P90" s="4">
        <v>1.47</v>
      </c>
    </row>
    <row r="91" spans="1:16" x14ac:dyDescent="0.25">
      <c r="A91" s="9">
        <v>45011</v>
      </c>
      <c r="B91" s="4" t="s">
        <v>557</v>
      </c>
      <c r="C91" s="4">
        <v>2.75</v>
      </c>
      <c r="D91" s="4">
        <v>3.21</v>
      </c>
      <c r="E91" s="4">
        <v>2.8</v>
      </c>
      <c r="F91" s="4">
        <v>3.2</v>
      </c>
      <c r="G91" s="4">
        <v>2.1800000000000002</v>
      </c>
      <c r="H91" s="4">
        <v>1.72</v>
      </c>
      <c r="I91" s="4">
        <v>1.91</v>
      </c>
      <c r="J91" s="16" t="s">
        <v>18</v>
      </c>
      <c r="K91" s="4">
        <v>1.61</v>
      </c>
      <c r="L91" s="4" t="s">
        <v>81</v>
      </c>
      <c r="M91" s="4">
        <v>42</v>
      </c>
      <c r="N91" s="4" t="s">
        <v>24</v>
      </c>
      <c r="O91" s="4">
        <v>2.75</v>
      </c>
      <c r="P91" s="4">
        <v>1.47</v>
      </c>
    </row>
    <row r="92" spans="1:16" x14ac:dyDescent="0.25">
      <c r="A92" s="9">
        <v>45013</v>
      </c>
      <c r="B92" s="4" t="s">
        <v>558</v>
      </c>
      <c r="C92" s="4">
        <v>3.06</v>
      </c>
      <c r="D92" s="4">
        <v>3.12</v>
      </c>
      <c r="E92" s="4">
        <v>2.59</v>
      </c>
      <c r="F92" s="4">
        <v>2.67</v>
      </c>
      <c r="G92" s="4">
        <v>2.59</v>
      </c>
      <c r="H92" s="4">
        <v>1.53</v>
      </c>
      <c r="I92" s="4">
        <v>2.2400000000000002</v>
      </c>
      <c r="J92" s="16" t="s">
        <v>18</v>
      </c>
      <c r="K92" s="4">
        <v>1.9</v>
      </c>
      <c r="L92" s="4" t="s">
        <v>73</v>
      </c>
      <c r="M92" s="4">
        <v>43</v>
      </c>
      <c r="N92" s="4" t="s">
        <v>149</v>
      </c>
      <c r="O92" s="4">
        <v>2.08</v>
      </c>
      <c r="P92" s="4">
        <v>1.65</v>
      </c>
    </row>
    <row r="93" spans="1:16" x14ac:dyDescent="0.25">
      <c r="A93" s="9">
        <v>45016</v>
      </c>
      <c r="B93" s="4" t="s">
        <v>559</v>
      </c>
      <c r="C93" s="4">
        <v>2.23</v>
      </c>
      <c r="D93" s="4">
        <v>2.85</v>
      </c>
      <c r="E93" s="4">
        <v>4.5</v>
      </c>
      <c r="F93" s="4">
        <v>2.08</v>
      </c>
      <c r="G93" s="4">
        <v>3.56</v>
      </c>
      <c r="H93" s="4">
        <v>1.33</v>
      </c>
      <c r="I93" s="4">
        <v>3.11</v>
      </c>
      <c r="J93" s="16" t="s">
        <v>18</v>
      </c>
      <c r="K93" s="4">
        <v>2.67</v>
      </c>
      <c r="L93" s="4" t="s">
        <v>80</v>
      </c>
      <c r="M93" s="4">
        <v>47</v>
      </c>
      <c r="N93" s="4" t="s">
        <v>234</v>
      </c>
      <c r="O93" s="4">
        <v>1.77</v>
      </c>
      <c r="P93" s="4">
        <v>2.12</v>
      </c>
    </row>
    <row r="94" spans="1:16" x14ac:dyDescent="0.25">
      <c r="A94" s="9">
        <v>45016</v>
      </c>
      <c r="B94" s="4" t="s">
        <v>560</v>
      </c>
      <c r="C94" s="4">
        <v>1.96</v>
      </c>
      <c r="D94" s="4">
        <v>3.45</v>
      </c>
      <c r="E94" s="4">
        <v>4.26</v>
      </c>
      <c r="F94" s="4">
        <v>3.08</v>
      </c>
      <c r="G94" s="4">
        <v>2.15</v>
      </c>
      <c r="H94" s="4">
        <v>1.75</v>
      </c>
      <c r="I94" s="4">
        <v>1.9</v>
      </c>
      <c r="J94" s="16" t="s">
        <v>18</v>
      </c>
      <c r="K94" s="4">
        <v>1.63</v>
      </c>
      <c r="L94" s="4" t="s">
        <v>72</v>
      </c>
      <c r="M94" s="4">
        <v>26</v>
      </c>
      <c r="N94" s="4" t="s">
        <v>136</v>
      </c>
      <c r="O94" s="4">
        <v>2.5499999999999998</v>
      </c>
      <c r="P94" s="4">
        <v>1.49</v>
      </c>
    </row>
    <row r="95" spans="1:16" x14ac:dyDescent="0.25">
      <c r="A95" s="9">
        <v>45016</v>
      </c>
      <c r="B95" s="4" t="s">
        <v>561</v>
      </c>
      <c r="C95" s="4">
        <v>2.15</v>
      </c>
      <c r="D95" s="4">
        <v>3.36</v>
      </c>
      <c r="E95" s="4">
        <v>3.7</v>
      </c>
      <c r="F95" s="4">
        <v>3.04</v>
      </c>
      <c r="G95" s="4">
        <v>2.25</v>
      </c>
      <c r="H95" s="4">
        <v>1.68</v>
      </c>
      <c r="I95" s="4">
        <v>1.96</v>
      </c>
      <c r="J95" s="16" t="s">
        <v>18</v>
      </c>
      <c r="K95" s="4">
        <v>1.67</v>
      </c>
      <c r="L95" s="4" t="s">
        <v>72</v>
      </c>
      <c r="M95" s="4">
        <v>38</v>
      </c>
      <c r="N95" s="4" t="s">
        <v>136</v>
      </c>
      <c r="O95" s="4">
        <v>2.36</v>
      </c>
      <c r="P95" s="4">
        <v>1.5</v>
      </c>
    </row>
  </sheetData>
  <conditionalFormatting sqref="K1:K3">
    <cfRule type="cellIs" dxfId="43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9"/>
  <sheetViews>
    <sheetView topLeftCell="A16" workbookViewId="0">
      <selection activeCell="G50" sqref="G50"/>
    </sheetView>
  </sheetViews>
  <sheetFormatPr defaultRowHeight="15" x14ac:dyDescent="0.25"/>
  <cols>
    <col min="1" max="1" width="10.7109375" bestFit="1" customWidth="1"/>
    <col min="2" max="2" width="33.140625" bestFit="1" customWidth="1"/>
    <col min="4" max="4" width="18.7109375" customWidth="1"/>
    <col min="5" max="5" width="9.140625" style="46"/>
    <col min="6" max="6" width="10.28515625" bestFit="1" customWidth="1"/>
    <col min="7" max="7" width="11" bestFit="1" customWidth="1"/>
    <col min="10" max="10" width="20" bestFit="1" customWidth="1"/>
    <col min="11" max="11" width="11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4"/>
    </row>
    <row r="2" spans="1:11" x14ac:dyDescent="0.25">
      <c r="A2" s="9">
        <v>44989</v>
      </c>
      <c r="B2" s="4" t="s">
        <v>473</v>
      </c>
      <c r="C2" s="52">
        <v>1.53</v>
      </c>
      <c r="D2" s="56" t="s">
        <v>18</v>
      </c>
      <c r="E2" s="50" t="s">
        <v>467</v>
      </c>
      <c r="F2" s="33">
        <v>0</v>
      </c>
      <c r="G2" s="33">
        <f t="shared" ref="G2:G13" si="0">F2-D$43</f>
        <v>-1140</v>
      </c>
      <c r="H2" s="33"/>
      <c r="I2" s="4" t="s">
        <v>80</v>
      </c>
      <c r="J2" s="4" t="s">
        <v>138</v>
      </c>
      <c r="K2" s="4"/>
    </row>
    <row r="3" spans="1:11" x14ac:dyDescent="0.25">
      <c r="A3" s="9">
        <v>44989</v>
      </c>
      <c r="B3" s="4" t="s">
        <v>477</v>
      </c>
      <c r="C3" s="56">
        <v>1.95</v>
      </c>
      <c r="D3" s="56" t="s">
        <v>18</v>
      </c>
      <c r="E3" s="50" t="s">
        <v>85</v>
      </c>
      <c r="F3" s="33">
        <v>0</v>
      </c>
      <c r="G3" s="33">
        <f t="shared" si="0"/>
        <v>-1140</v>
      </c>
      <c r="H3" s="33"/>
      <c r="I3" s="4" t="s">
        <v>461</v>
      </c>
      <c r="J3" s="4" t="s">
        <v>234</v>
      </c>
      <c r="K3" s="4"/>
    </row>
    <row r="4" spans="1:11" x14ac:dyDescent="0.25">
      <c r="A4" s="9">
        <v>44989</v>
      </c>
      <c r="B4" s="4" t="s">
        <v>481</v>
      </c>
      <c r="C4" s="56">
        <v>1.88</v>
      </c>
      <c r="D4" s="56" t="s">
        <v>18</v>
      </c>
      <c r="E4" s="50" t="s">
        <v>468</v>
      </c>
      <c r="F4" s="33">
        <v>0</v>
      </c>
      <c r="G4" s="33">
        <f t="shared" si="0"/>
        <v>-1140</v>
      </c>
      <c r="H4" s="33"/>
      <c r="I4" s="4" t="s">
        <v>71</v>
      </c>
      <c r="J4" s="4" t="s">
        <v>136</v>
      </c>
      <c r="K4" s="4"/>
    </row>
    <row r="5" spans="1:11" x14ac:dyDescent="0.25">
      <c r="A5" s="9">
        <v>44989</v>
      </c>
      <c r="B5" s="4" t="s">
        <v>486</v>
      </c>
      <c r="C5" s="56">
        <v>1.97</v>
      </c>
      <c r="D5" s="56" t="s">
        <v>18</v>
      </c>
      <c r="E5" s="50" t="s">
        <v>468</v>
      </c>
      <c r="F5" s="33">
        <v>0</v>
      </c>
      <c r="G5" s="33">
        <f t="shared" si="0"/>
        <v>-1140</v>
      </c>
      <c r="H5" s="33"/>
      <c r="I5" s="4" t="s">
        <v>72</v>
      </c>
      <c r="J5" s="4" t="s">
        <v>136</v>
      </c>
      <c r="K5" s="14"/>
    </row>
    <row r="6" spans="1:11" x14ac:dyDescent="0.25">
      <c r="A6" s="9">
        <v>44990</v>
      </c>
      <c r="B6" s="4" t="s">
        <v>491</v>
      </c>
      <c r="C6" s="56">
        <v>1.95</v>
      </c>
      <c r="D6" s="56" t="s">
        <v>18</v>
      </c>
      <c r="E6" s="53" t="s">
        <v>85</v>
      </c>
      <c r="F6" s="33">
        <f>C6*D$43</f>
        <v>2223</v>
      </c>
      <c r="G6" s="33">
        <f t="shared" si="0"/>
        <v>1083</v>
      </c>
      <c r="H6" s="33"/>
      <c r="I6" s="4" t="s">
        <v>80</v>
      </c>
      <c r="J6" s="4" t="s">
        <v>234</v>
      </c>
      <c r="K6" s="4"/>
    </row>
    <row r="7" spans="1:11" x14ac:dyDescent="0.25">
      <c r="A7" s="9">
        <v>44995</v>
      </c>
      <c r="B7" s="4" t="s">
        <v>496</v>
      </c>
      <c r="C7" s="56">
        <v>1.88</v>
      </c>
      <c r="D7" s="56" t="s">
        <v>18</v>
      </c>
      <c r="E7" s="53" t="s">
        <v>468</v>
      </c>
      <c r="F7" s="33">
        <f>C7*D$43</f>
        <v>2143.1999999999998</v>
      </c>
      <c r="G7" s="33">
        <f t="shared" si="0"/>
        <v>1003.1999999999998</v>
      </c>
      <c r="H7" s="33"/>
      <c r="I7" s="16" t="s">
        <v>569</v>
      </c>
      <c r="J7" s="4" t="s">
        <v>136</v>
      </c>
      <c r="K7" s="4"/>
    </row>
    <row r="8" spans="1:11" x14ac:dyDescent="0.25">
      <c r="A8" s="9">
        <v>44996</v>
      </c>
      <c r="B8" s="4" t="s">
        <v>514</v>
      </c>
      <c r="C8" s="56">
        <v>2</v>
      </c>
      <c r="D8" s="56" t="s">
        <v>18</v>
      </c>
      <c r="E8" s="53" t="s">
        <v>85</v>
      </c>
      <c r="F8" s="33">
        <f>C8*D$43</f>
        <v>2280</v>
      </c>
      <c r="G8" s="33">
        <f t="shared" si="0"/>
        <v>1140</v>
      </c>
      <c r="H8" s="33"/>
      <c r="I8" s="4" t="s">
        <v>71</v>
      </c>
      <c r="J8" s="4" t="s">
        <v>234</v>
      </c>
      <c r="K8" s="4"/>
    </row>
    <row r="9" spans="1:11" x14ac:dyDescent="0.25">
      <c r="A9" s="9">
        <v>44997</v>
      </c>
      <c r="B9" s="4" t="s">
        <v>515</v>
      </c>
      <c r="C9" s="56">
        <v>1.99</v>
      </c>
      <c r="D9" s="56" t="s">
        <v>18</v>
      </c>
      <c r="E9" s="53" t="s">
        <v>468</v>
      </c>
      <c r="F9" s="33">
        <f>C9*D$43</f>
        <v>2268.6</v>
      </c>
      <c r="G9" s="33">
        <f t="shared" si="0"/>
        <v>1128.5999999999999</v>
      </c>
      <c r="H9" s="33"/>
      <c r="I9" s="16" t="s">
        <v>327</v>
      </c>
      <c r="J9" s="4" t="s">
        <v>290</v>
      </c>
      <c r="K9" s="4"/>
    </row>
    <row r="10" spans="1:11" x14ac:dyDescent="0.25">
      <c r="A10" s="9">
        <v>44997</v>
      </c>
      <c r="B10" s="4" t="s">
        <v>517</v>
      </c>
      <c r="C10" s="56">
        <v>1.48</v>
      </c>
      <c r="D10" s="56" t="s">
        <v>18</v>
      </c>
      <c r="E10" s="50" t="s">
        <v>467</v>
      </c>
      <c r="F10" s="33">
        <v>0</v>
      </c>
      <c r="G10" s="33">
        <f t="shared" si="0"/>
        <v>-1140</v>
      </c>
      <c r="H10" s="33"/>
      <c r="I10" s="16" t="s">
        <v>79</v>
      </c>
      <c r="J10" s="4" t="s">
        <v>138</v>
      </c>
      <c r="K10" s="4"/>
    </row>
    <row r="11" spans="1:11" x14ac:dyDescent="0.25">
      <c r="A11" s="9">
        <v>44999</v>
      </c>
      <c r="B11" s="4" t="s">
        <v>523</v>
      </c>
      <c r="C11" s="56">
        <v>1.93</v>
      </c>
      <c r="D11" s="56" t="s">
        <v>18</v>
      </c>
      <c r="E11" s="50" t="s">
        <v>468</v>
      </c>
      <c r="F11" s="33">
        <v>0</v>
      </c>
      <c r="G11" s="33">
        <f t="shared" si="0"/>
        <v>-1140</v>
      </c>
      <c r="H11" s="33"/>
      <c r="I11" s="16" t="s">
        <v>71</v>
      </c>
      <c r="J11" s="4" t="s">
        <v>136</v>
      </c>
      <c r="K11" s="4"/>
    </row>
    <row r="12" spans="1:11" x14ac:dyDescent="0.25">
      <c r="A12" s="9">
        <v>45002</v>
      </c>
      <c r="B12" s="4" t="s">
        <v>526</v>
      </c>
      <c r="C12" s="56">
        <v>1.76</v>
      </c>
      <c r="D12" s="56" t="s">
        <v>18</v>
      </c>
      <c r="E12" s="50" t="s">
        <v>468</v>
      </c>
      <c r="F12" s="33">
        <v>0</v>
      </c>
      <c r="G12" s="33">
        <f t="shared" si="0"/>
        <v>-1140</v>
      </c>
      <c r="H12" s="33"/>
      <c r="I12" s="4" t="s">
        <v>72</v>
      </c>
      <c r="J12" s="4" t="s">
        <v>290</v>
      </c>
      <c r="K12" s="4"/>
    </row>
    <row r="13" spans="1:11" x14ac:dyDescent="0.25">
      <c r="A13" s="9">
        <v>45003</v>
      </c>
      <c r="B13" s="4" t="s">
        <v>530</v>
      </c>
      <c r="C13" s="56">
        <v>1.95</v>
      </c>
      <c r="D13" s="56" t="s">
        <v>18</v>
      </c>
      <c r="E13" s="53" t="s">
        <v>468</v>
      </c>
      <c r="F13" s="33">
        <f>C13*D$43</f>
        <v>2223</v>
      </c>
      <c r="G13" s="33">
        <f t="shared" si="0"/>
        <v>1083</v>
      </c>
      <c r="H13" s="33"/>
      <c r="I13" s="4" t="s">
        <v>127</v>
      </c>
      <c r="J13" s="4" t="s">
        <v>136</v>
      </c>
      <c r="K13" s="4"/>
    </row>
    <row r="14" spans="1:11" x14ac:dyDescent="0.25">
      <c r="A14" s="9">
        <v>45003</v>
      </c>
      <c r="B14" s="4" t="s">
        <v>532</v>
      </c>
      <c r="C14" s="56">
        <v>1.4</v>
      </c>
      <c r="D14" s="56" t="s">
        <v>18</v>
      </c>
      <c r="E14" s="53" t="s">
        <v>466</v>
      </c>
      <c r="F14" s="33">
        <f>C14*D$43</f>
        <v>1596</v>
      </c>
      <c r="G14" s="33">
        <f>(F14-D$43)/2</f>
        <v>228</v>
      </c>
      <c r="H14" s="33"/>
      <c r="I14" s="4" t="s">
        <v>74</v>
      </c>
      <c r="J14" s="4" t="s">
        <v>143</v>
      </c>
      <c r="K14" s="4"/>
    </row>
    <row r="15" spans="1:11" x14ac:dyDescent="0.25">
      <c r="A15" s="9">
        <v>45003</v>
      </c>
      <c r="B15" s="4" t="s">
        <v>536</v>
      </c>
      <c r="C15" s="56">
        <v>2</v>
      </c>
      <c r="D15" s="56" t="s">
        <v>18</v>
      </c>
      <c r="E15" s="50" t="s">
        <v>85</v>
      </c>
      <c r="F15" s="33">
        <v>0</v>
      </c>
      <c r="G15" s="33">
        <f>F15-D$43</f>
        <v>-1140</v>
      </c>
      <c r="H15" s="33"/>
      <c r="I15" s="4" t="s">
        <v>321</v>
      </c>
      <c r="J15" s="4" t="s">
        <v>234</v>
      </c>
      <c r="K15" s="4"/>
    </row>
    <row r="16" spans="1:11" x14ac:dyDescent="0.25">
      <c r="A16" s="9">
        <v>45003</v>
      </c>
      <c r="B16" s="4" t="s">
        <v>540</v>
      </c>
      <c r="C16" s="56">
        <v>1.42</v>
      </c>
      <c r="D16" s="56" t="s">
        <v>18</v>
      </c>
      <c r="E16" s="53" t="s">
        <v>466</v>
      </c>
      <c r="F16" s="33">
        <f>C16*D$43</f>
        <v>1618.8</v>
      </c>
      <c r="G16" s="33">
        <f>(F16-D$43)/2</f>
        <v>239.39999999999998</v>
      </c>
      <c r="H16" s="33"/>
      <c r="I16" s="4" t="s">
        <v>72</v>
      </c>
      <c r="J16" s="4" t="s">
        <v>143</v>
      </c>
      <c r="K16" s="4"/>
    </row>
    <row r="17" spans="1:12" x14ac:dyDescent="0.25">
      <c r="A17" s="9">
        <v>45016</v>
      </c>
      <c r="B17" s="4" t="s">
        <v>559</v>
      </c>
      <c r="C17" s="56">
        <v>1.95</v>
      </c>
      <c r="D17" s="56" t="s">
        <v>18</v>
      </c>
      <c r="E17" s="53" t="s">
        <v>85</v>
      </c>
      <c r="F17" s="33">
        <f>C17*D$43</f>
        <v>2223</v>
      </c>
      <c r="G17" s="33">
        <f t="shared" ref="G17:G22" si="1">F17-D$43</f>
        <v>1083</v>
      </c>
      <c r="H17" s="33"/>
      <c r="I17" s="4" t="s">
        <v>80</v>
      </c>
      <c r="J17" s="4" t="s">
        <v>234</v>
      </c>
      <c r="K17" s="4"/>
    </row>
    <row r="18" spans="1:12" x14ac:dyDescent="0.25">
      <c r="A18" s="63">
        <v>44990</v>
      </c>
      <c r="B18" s="4" t="s">
        <v>490</v>
      </c>
      <c r="C18" s="59">
        <v>2.23</v>
      </c>
      <c r="D18" s="58" t="s">
        <v>18</v>
      </c>
      <c r="E18" s="53" t="s">
        <v>468</v>
      </c>
      <c r="F18" s="33">
        <f>C18*D$43</f>
        <v>2542.1999999999998</v>
      </c>
      <c r="G18" s="33">
        <f t="shared" si="1"/>
        <v>1402.1999999999998</v>
      </c>
      <c r="H18" s="33"/>
      <c r="I18" s="4" t="s">
        <v>75</v>
      </c>
      <c r="J18" s="4" t="s">
        <v>350</v>
      </c>
      <c r="K18" s="4" t="s">
        <v>780</v>
      </c>
      <c r="L18">
        <v>404</v>
      </c>
    </row>
    <row r="19" spans="1:12" x14ac:dyDescent="0.25">
      <c r="A19" s="63">
        <v>44996</v>
      </c>
      <c r="B19" s="4" t="s">
        <v>513</v>
      </c>
      <c r="C19" s="59">
        <v>2.13</v>
      </c>
      <c r="D19" s="58" t="s">
        <v>18</v>
      </c>
      <c r="E19" s="53" t="s">
        <v>468</v>
      </c>
      <c r="F19" s="33">
        <f>C19*D$43</f>
        <v>2428.1999999999998</v>
      </c>
      <c r="G19" s="33">
        <f t="shared" si="1"/>
        <v>1288.1999999999998</v>
      </c>
      <c r="H19" s="33"/>
      <c r="I19" s="4" t="s">
        <v>70</v>
      </c>
      <c r="J19" s="4" t="s">
        <v>136</v>
      </c>
      <c r="K19" s="4" t="s">
        <v>780</v>
      </c>
      <c r="L19">
        <v>3.25</v>
      </c>
    </row>
    <row r="20" spans="1:12" x14ac:dyDescent="0.25">
      <c r="A20" s="63">
        <v>44998</v>
      </c>
      <c r="B20" s="4" t="s">
        <v>518</v>
      </c>
      <c r="C20" s="59">
        <v>2.08</v>
      </c>
      <c r="D20" s="58" t="s">
        <v>18</v>
      </c>
      <c r="E20" s="50" t="s">
        <v>468</v>
      </c>
      <c r="F20" s="33">
        <v>0</v>
      </c>
      <c r="G20" s="33">
        <f t="shared" si="1"/>
        <v>-1140</v>
      </c>
      <c r="H20" s="33"/>
      <c r="I20" s="4" t="s">
        <v>79</v>
      </c>
      <c r="J20" s="4" t="s">
        <v>155</v>
      </c>
      <c r="K20" s="4" t="s">
        <v>780</v>
      </c>
      <c r="L20">
        <v>3.46</v>
      </c>
    </row>
    <row r="21" spans="1:12" x14ac:dyDescent="0.25">
      <c r="A21" s="63">
        <v>45003</v>
      </c>
      <c r="B21" s="4" t="s">
        <v>544</v>
      </c>
      <c r="C21" s="59">
        <v>2.2799999999999998</v>
      </c>
      <c r="D21" s="58" t="s">
        <v>18</v>
      </c>
      <c r="E21" s="53" t="s">
        <v>468</v>
      </c>
      <c r="F21" s="33">
        <f>C21*D$43</f>
        <v>2599.1999999999998</v>
      </c>
      <c r="G21" s="33">
        <f t="shared" si="1"/>
        <v>1459.1999999999998</v>
      </c>
      <c r="H21" s="33"/>
      <c r="I21" s="4" t="s">
        <v>127</v>
      </c>
      <c r="J21" s="4" t="s">
        <v>234</v>
      </c>
      <c r="K21" s="4" t="s">
        <v>780</v>
      </c>
      <c r="L21">
        <v>3.04</v>
      </c>
    </row>
    <row r="22" spans="1:12" x14ac:dyDescent="0.25">
      <c r="A22" s="63">
        <v>45010</v>
      </c>
      <c r="B22" s="4" t="s">
        <v>555</v>
      </c>
      <c r="C22" s="59">
        <v>2.23</v>
      </c>
      <c r="D22" s="58" t="s">
        <v>18</v>
      </c>
      <c r="E22" s="50" t="s">
        <v>468</v>
      </c>
      <c r="F22" s="33">
        <v>0</v>
      </c>
      <c r="G22" s="33">
        <f t="shared" si="1"/>
        <v>-1140</v>
      </c>
      <c r="H22" s="33"/>
      <c r="I22" s="4" t="s">
        <v>80</v>
      </c>
      <c r="J22" s="4" t="s">
        <v>136</v>
      </c>
      <c r="K22" s="4" t="s">
        <v>780</v>
      </c>
      <c r="L22">
        <v>3.06</v>
      </c>
    </row>
    <row r="23" spans="1:12" x14ac:dyDescent="0.25">
      <c r="A23" s="9"/>
      <c r="B23" s="4"/>
      <c r="C23" s="58"/>
      <c r="D23" s="58"/>
      <c r="E23" s="60"/>
      <c r="F23" s="33"/>
      <c r="G23" s="33"/>
      <c r="H23" s="33"/>
      <c r="I23" s="4"/>
      <c r="J23" s="4"/>
      <c r="K23" s="4"/>
    </row>
    <row r="24" spans="1:12" x14ac:dyDescent="0.25">
      <c r="A24" s="9"/>
      <c r="B24" s="4"/>
      <c r="C24" s="58"/>
      <c r="D24" s="58"/>
      <c r="E24" s="60"/>
      <c r="F24" s="33"/>
      <c r="G24" s="33"/>
      <c r="H24" s="33"/>
      <c r="I24" s="4"/>
      <c r="J24" s="4"/>
      <c r="K24" s="4"/>
    </row>
    <row r="25" spans="1:12" x14ac:dyDescent="0.25">
      <c r="A25" s="9"/>
      <c r="B25" s="4"/>
      <c r="C25" s="58"/>
      <c r="D25" s="58"/>
      <c r="E25" s="60"/>
      <c r="F25" s="33"/>
      <c r="G25" s="33"/>
      <c r="H25" s="33"/>
      <c r="I25" s="4"/>
      <c r="J25" s="4"/>
      <c r="K25" s="4"/>
    </row>
    <row r="26" spans="1:12" x14ac:dyDescent="0.25">
      <c r="A26" s="9"/>
      <c r="B26" s="4"/>
      <c r="C26" s="58"/>
      <c r="D26" s="58"/>
      <c r="E26" s="60"/>
      <c r="F26" s="33"/>
      <c r="G26" s="33"/>
      <c r="H26" s="33"/>
      <c r="I26" s="4"/>
      <c r="J26" s="4"/>
      <c r="K26" s="4"/>
    </row>
    <row r="27" spans="1:12" x14ac:dyDescent="0.25">
      <c r="A27" s="9"/>
      <c r="B27" s="4"/>
      <c r="C27" s="58"/>
      <c r="D27" s="61" t="s">
        <v>781</v>
      </c>
      <c r="E27" s="60"/>
      <c r="F27" s="33"/>
      <c r="G27" s="33"/>
      <c r="H27" s="33"/>
      <c r="I27" s="4"/>
      <c r="J27" s="4"/>
      <c r="K27" s="4"/>
    </row>
    <row r="28" spans="1:12" x14ac:dyDescent="0.25">
      <c r="A28" s="9"/>
      <c r="B28" s="4"/>
      <c r="C28" s="58"/>
      <c r="D28" s="58"/>
      <c r="E28" s="60"/>
      <c r="F28" s="33"/>
      <c r="G28" s="33"/>
      <c r="H28" s="33"/>
      <c r="I28" s="4"/>
      <c r="J28" s="4"/>
      <c r="K28" s="4"/>
    </row>
    <row r="29" spans="1:12" x14ac:dyDescent="0.25">
      <c r="A29" s="9"/>
      <c r="B29" s="4"/>
      <c r="C29" s="58"/>
      <c r="D29" s="58"/>
      <c r="E29" s="60"/>
      <c r="F29" s="33"/>
      <c r="G29" s="33"/>
      <c r="H29" s="33"/>
      <c r="I29" s="4"/>
      <c r="J29" s="4"/>
      <c r="K29" s="4"/>
    </row>
    <row r="30" spans="1:12" x14ac:dyDescent="0.25">
      <c r="A30" s="9"/>
      <c r="B30" s="4"/>
      <c r="C30" s="8"/>
      <c r="D30" s="4"/>
      <c r="E30" s="35"/>
      <c r="F30" s="14"/>
      <c r="G30" s="14"/>
      <c r="H30" s="33"/>
      <c r="I30" s="4"/>
      <c r="J30" s="4"/>
      <c r="K30" s="4"/>
    </row>
    <row r="31" spans="1:12" x14ac:dyDescent="0.25">
      <c r="A31" s="9"/>
      <c r="B31" s="4"/>
      <c r="C31" s="8"/>
      <c r="D31" s="4"/>
      <c r="E31" s="35"/>
      <c r="F31" s="14"/>
      <c r="G31" s="14"/>
      <c r="H31" s="33"/>
      <c r="I31" s="4"/>
      <c r="J31" s="4"/>
      <c r="K31" s="4"/>
    </row>
    <row r="32" spans="1:12" ht="15.75" x14ac:dyDescent="0.25">
      <c r="A32" s="4"/>
      <c r="B32" s="4" t="s">
        <v>86</v>
      </c>
      <c r="C32" s="4"/>
      <c r="D32" s="34">
        <f>COUNT(C:C)</f>
        <v>21</v>
      </c>
      <c r="E32" s="16"/>
      <c r="F32" s="19"/>
      <c r="G32" s="56"/>
      <c r="H32" s="56"/>
      <c r="I32" s="56"/>
      <c r="K32" s="4"/>
    </row>
    <row r="33" spans="1:11" x14ac:dyDescent="0.25">
      <c r="A33" s="4"/>
      <c r="B33" s="4" t="s">
        <v>87</v>
      </c>
      <c r="C33" s="4"/>
      <c r="D33" s="15">
        <v>10</v>
      </c>
      <c r="E33" s="45"/>
      <c r="F33" s="21"/>
      <c r="G33" s="22"/>
      <c r="H33" s="22"/>
      <c r="I33" s="20"/>
      <c r="K33" s="4"/>
    </row>
    <row r="34" spans="1:11" x14ac:dyDescent="0.25">
      <c r="A34" s="4"/>
      <c r="B34" s="4" t="s">
        <v>88</v>
      </c>
      <c r="C34" s="4"/>
      <c r="D34" s="18">
        <f>D32-D33</f>
        <v>11</v>
      </c>
      <c r="E34" s="45"/>
      <c r="F34" s="21"/>
      <c r="G34" s="22"/>
      <c r="H34" s="22"/>
      <c r="I34" s="20"/>
      <c r="K34" s="4"/>
    </row>
    <row r="35" spans="1:11" x14ac:dyDescent="0.25">
      <c r="A35" s="4"/>
      <c r="B35" s="4" t="s">
        <v>89</v>
      </c>
      <c r="C35" s="4"/>
      <c r="D35" s="4">
        <f>D34/D32*100</f>
        <v>52.380952380952387</v>
      </c>
      <c r="E35" s="45"/>
      <c r="F35" s="21"/>
      <c r="G35" s="22"/>
      <c r="H35" s="22"/>
      <c r="I35" s="20"/>
      <c r="K35" s="4"/>
    </row>
    <row r="36" spans="1:11" x14ac:dyDescent="0.25">
      <c r="A36" s="4"/>
      <c r="B36" s="4" t="s">
        <v>90</v>
      </c>
      <c r="C36" s="4"/>
      <c r="D36" s="4">
        <f>1/D37*100</f>
        <v>52.513128282070518</v>
      </c>
      <c r="E36" s="45"/>
      <c r="F36" s="21"/>
      <c r="G36" s="22"/>
      <c r="H36" s="22"/>
      <c r="I36" s="20"/>
      <c r="K36" s="4"/>
    </row>
    <row r="37" spans="1:11" x14ac:dyDescent="0.25">
      <c r="A37" s="4"/>
      <c r="B37" s="4" t="s">
        <v>91</v>
      </c>
      <c r="C37" s="4"/>
      <c r="D37" s="4">
        <f>SUM(C:C)/D32</f>
        <v>1.9042857142857141</v>
      </c>
      <c r="E37" s="45"/>
      <c r="F37" s="21"/>
      <c r="G37" s="22"/>
      <c r="H37" s="22"/>
      <c r="I37" s="20"/>
      <c r="K37" s="4"/>
    </row>
    <row r="38" spans="1:11" x14ac:dyDescent="0.25">
      <c r="A38" s="4"/>
      <c r="B38" s="4" t="s">
        <v>92</v>
      </c>
      <c r="C38" s="4"/>
      <c r="D38" s="18">
        <f>D35-D36</f>
        <v>-0.13217590111813138</v>
      </c>
      <c r="E38" s="45"/>
      <c r="F38" s="21"/>
      <c r="G38" s="22"/>
      <c r="H38" s="22"/>
      <c r="I38" s="20"/>
      <c r="K38" s="4"/>
    </row>
    <row r="39" spans="1:11" x14ac:dyDescent="0.25">
      <c r="A39" s="4"/>
      <c r="B39" s="4" t="s">
        <v>93</v>
      </c>
      <c r="C39" s="4"/>
      <c r="D39" s="18">
        <f>D38/1</f>
        <v>-0.13217590111813138</v>
      </c>
      <c r="E39" s="45"/>
      <c r="F39" s="21"/>
      <c r="G39" s="22"/>
      <c r="H39" s="22"/>
      <c r="I39" s="20"/>
      <c r="K39" s="4"/>
    </row>
    <row r="40" spans="1:11" ht="18.75" x14ac:dyDescent="0.3">
      <c r="A40" s="4"/>
      <c r="B40" s="23" t="s">
        <v>94</v>
      </c>
      <c r="C40" s="4"/>
      <c r="D40" s="24">
        <v>30000</v>
      </c>
      <c r="E40" s="45"/>
      <c r="F40" s="21"/>
      <c r="G40" s="22"/>
      <c r="H40" s="22"/>
      <c r="I40" s="20"/>
      <c r="K40" s="4"/>
    </row>
    <row r="41" spans="1:11" ht="18.75" x14ac:dyDescent="0.3">
      <c r="A41" s="4"/>
      <c r="B41" s="4" t="s">
        <v>95</v>
      </c>
      <c r="C41" s="4"/>
      <c r="D41" s="25">
        <v>30000</v>
      </c>
      <c r="E41" s="45"/>
      <c r="F41" s="21"/>
      <c r="G41" s="22"/>
      <c r="H41" s="22"/>
      <c r="I41" s="20"/>
      <c r="K41" s="4"/>
    </row>
    <row r="42" spans="1:11" x14ac:dyDescent="0.25">
      <c r="A42" s="4"/>
      <c r="B42" s="4" t="s">
        <v>96</v>
      </c>
      <c r="C42" s="4"/>
      <c r="D42" s="14">
        <f>D41/100</f>
        <v>300</v>
      </c>
      <c r="E42" s="45"/>
      <c r="F42" s="21"/>
      <c r="G42" s="22"/>
      <c r="H42" s="22"/>
      <c r="I42" s="20"/>
      <c r="K42" s="4"/>
    </row>
    <row r="43" spans="1:11" x14ac:dyDescent="0.25">
      <c r="A43" s="4"/>
      <c r="B43" s="26" t="s">
        <v>812</v>
      </c>
      <c r="C43" s="4"/>
      <c r="D43" s="27">
        <f>D42*3.8</f>
        <v>1140</v>
      </c>
      <c r="E43" s="45"/>
      <c r="F43" s="21"/>
      <c r="G43" s="22"/>
      <c r="H43" s="22"/>
      <c r="I43" s="20"/>
      <c r="K43" s="4"/>
    </row>
    <row r="44" spans="1:11" x14ac:dyDescent="0.25">
      <c r="A44" s="4"/>
      <c r="B44" s="4" t="s">
        <v>97</v>
      </c>
      <c r="C44" s="4"/>
      <c r="D44" s="33">
        <f>SUM(G:G)</f>
        <v>-262.20000000000073</v>
      </c>
      <c r="E44" s="45"/>
      <c r="F44" s="21"/>
      <c r="G44" s="22"/>
      <c r="H44" s="22"/>
      <c r="I44" s="20"/>
      <c r="K44" s="4"/>
    </row>
    <row r="45" spans="1:11" x14ac:dyDescent="0.25">
      <c r="A45" s="4"/>
      <c r="B45" s="28" t="s">
        <v>98</v>
      </c>
      <c r="C45" s="4"/>
      <c r="D45" s="56">
        <f>D44/D40*100</f>
        <v>-0.87400000000000233</v>
      </c>
      <c r="E45" s="45"/>
      <c r="F45" s="21"/>
      <c r="G45" s="22"/>
      <c r="H45" s="22"/>
      <c r="I45" s="20"/>
      <c r="K45" s="4"/>
    </row>
    <row r="46" spans="1:11" x14ac:dyDescent="0.25">
      <c r="K46" s="4"/>
    </row>
    <row r="47" spans="1:11" x14ac:dyDescent="0.25">
      <c r="K47" s="4"/>
    </row>
    <row r="48" spans="1:11" x14ac:dyDescent="0.25">
      <c r="K48" s="4"/>
    </row>
    <row r="49" spans="11:11" x14ac:dyDescent="0.25">
      <c r="K49" s="4"/>
    </row>
    <row r="50" spans="11:11" x14ac:dyDescent="0.25">
      <c r="K50" s="4"/>
    </row>
    <row r="51" spans="11:11" x14ac:dyDescent="0.25">
      <c r="K51" s="4"/>
    </row>
    <row r="52" spans="11:11" x14ac:dyDescent="0.25">
      <c r="K52" s="4"/>
    </row>
    <row r="53" spans="11:11" x14ac:dyDescent="0.25">
      <c r="K53" s="4"/>
    </row>
    <row r="54" spans="11:11" x14ac:dyDescent="0.25">
      <c r="K54" s="4"/>
    </row>
    <row r="55" spans="11:11" x14ac:dyDescent="0.25">
      <c r="K55" s="4"/>
    </row>
    <row r="56" spans="11:11" x14ac:dyDescent="0.25">
      <c r="K56" s="4"/>
    </row>
    <row r="57" spans="11:11" x14ac:dyDescent="0.25">
      <c r="K57" s="4"/>
    </row>
    <row r="58" spans="11:11" x14ac:dyDescent="0.25">
      <c r="K58" s="4"/>
    </row>
    <row r="59" spans="11:11" x14ac:dyDescent="0.25">
      <c r="K59" s="4"/>
    </row>
    <row r="60" spans="11:11" x14ac:dyDescent="0.25">
      <c r="K60" s="4"/>
    </row>
    <row r="61" spans="11:11" x14ac:dyDescent="0.25">
      <c r="K61" s="4"/>
    </row>
    <row r="62" spans="11:11" x14ac:dyDescent="0.25">
      <c r="K62" s="4"/>
    </row>
    <row r="63" spans="11:11" x14ac:dyDescent="0.25">
      <c r="K63" s="4"/>
    </row>
    <row r="64" spans="11:11" x14ac:dyDescent="0.25">
      <c r="K64" s="4"/>
    </row>
    <row r="65" spans="11:11" x14ac:dyDescent="0.25">
      <c r="K65" s="4"/>
    </row>
    <row r="66" spans="11:11" x14ac:dyDescent="0.25">
      <c r="K66" s="4"/>
    </row>
    <row r="67" spans="11:11" x14ac:dyDescent="0.25">
      <c r="K67" s="4"/>
    </row>
    <row r="68" spans="11:11" x14ac:dyDescent="0.25">
      <c r="K68" s="4"/>
    </row>
    <row r="69" spans="11:11" x14ac:dyDescent="0.25">
      <c r="K69" s="4"/>
    </row>
    <row r="70" spans="11:11" x14ac:dyDescent="0.25">
      <c r="K70" s="4"/>
    </row>
    <row r="71" spans="11:11" x14ac:dyDescent="0.25">
      <c r="K71" s="4"/>
    </row>
    <row r="72" spans="11:11" x14ac:dyDescent="0.25">
      <c r="K72" s="4"/>
    </row>
    <row r="73" spans="11:11" x14ac:dyDescent="0.25">
      <c r="K73" s="4"/>
    </row>
    <row r="74" spans="11:11" x14ac:dyDescent="0.25">
      <c r="K74" s="4"/>
    </row>
    <row r="75" spans="11:11" x14ac:dyDescent="0.25">
      <c r="K75" s="4"/>
    </row>
    <row r="76" spans="11:11" x14ac:dyDescent="0.25">
      <c r="K76" s="4"/>
    </row>
    <row r="77" spans="11:11" x14ac:dyDescent="0.25">
      <c r="K77" s="4"/>
    </row>
    <row r="78" spans="11:11" x14ac:dyDescent="0.25">
      <c r="K78" s="4"/>
    </row>
    <row r="79" spans="11:11" x14ac:dyDescent="0.25">
      <c r="K79" s="4"/>
    </row>
    <row r="80" spans="11:11" x14ac:dyDescent="0.25">
      <c r="K80" s="4"/>
    </row>
    <row r="81" spans="11:11" x14ac:dyDescent="0.25">
      <c r="K81" s="4"/>
    </row>
    <row r="82" spans="11:11" x14ac:dyDescent="0.25">
      <c r="K82" s="4"/>
    </row>
    <row r="83" spans="11:11" x14ac:dyDescent="0.25">
      <c r="K83" s="4"/>
    </row>
    <row r="84" spans="11:11" x14ac:dyDescent="0.25">
      <c r="K84" s="4"/>
    </row>
    <row r="85" spans="11:11" x14ac:dyDescent="0.25">
      <c r="K85" s="4"/>
    </row>
    <row r="86" spans="11:11" x14ac:dyDescent="0.25">
      <c r="K86" s="4"/>
    </row>
    <row r="87" spans="11:11" x14ac:dyDescent="0.25">
      <c r="K87" s="4"/>
    </row>
    <row r="88" spans="11:11" x14ac:dyDescent="0.25">
      <c r="K88" s="4"/>
    </row>
    <row r="89" spans="11:11" x14ac:dyDescent="0.25">
      <c r="K89" s="4"/>
    </row>
    <row r="90" spans="11:11" x14ac:dyDescent="0.25">
      <c r="K90" s="4"/>
    </row>
    <row r="91" spans="11:11" x14ac:dyDescent="0.25">
      <c r="K91" s="4"/>
    </row>
    <row r="92" spans="11:11" x14ac:dyDescent="0.25">
      <c r="K92" s="4"/>
    </row>
    <row r="93" spans="11:11" x14ac:dyDescent="0.25">
      <c r="K93" s="4"/>
    </row>
    <row r="94" spans="11:11" x14ac:dyDescent="0.25">
      <c r="K94" s="4"/>
    </row>
    <row r="95" spans="11:11" x14ac:dyDescent="0.25">
      <c r="K95" s="4"/>
    </row>
    <row r="96" spans="11:11" x14ac:dyDescent="0.25">
      <c r="K96" s="4"/>
    </row>
    <row r="97" spans="11:11" x14ac:dyDescent="0.25">
      <c r="K97" s="4"/>
    </row>
    <row r="98" spans="11:11" x14ac:dyDescent="0.25">
      <c r="K98" s="4"/>
    </row>
    <row r="99" spans="11:11" x14ac:dyDescent="0.25">
      <c r="K99" s="4"/>
    </row>
    <row r="100" spans="11:11" x14ac:dyDescent="0.25">
      <c r="K100" s="4"/>
    </row>
    <row r="101" spans="11:11" x14ac:dyDescent="0.25">
      <c r="K101" s="4"/>
    </row>
    <row r="102" spans="11:11" x14ac:dyDescent="0.25">
      <c r="K102" s="4"/>
    </row>
    <row r="103" spans="11:11" x14ac:dyDescent="0.25">
      <c r="K103" s="4"/>
    </row>
    <row r="104" spans="11:11" x14ac:dyDescent="0.25">
      <c r="K104" s="4"/>
    </row>
    <row r="105" spans="11:11" x14ac:dyDescent="0.25">
      <c r="K105" s="4"/>
    </row>
    <row r="106" spans="11:11" x14ac:dyDescent="0.25">
      <c r="K106" s="4"/>
    </row>
    <row r="107" spans="11:11" x14ac:dyDescent="0.25">
      <c r="K107" s="4"/>
    </row>
    <row r="108" spans="11:11" x14ac:dyDescent="0.25">
      <c r="K108" s="4"/>
    </row>
    <row r="109" spans="11:11" x14ac:dyDescent="0.25">
      <c r="K109" s="4"/>
    </row>
    <row r="110" spans="11:11" x14ac:dyDescent="0.25">
      <c r="K110" s="4"/>
    </row>
    <row r="111" spans="11:11" x14ac:dyDescent="0.25">
      <c r="K111" s="4"/>
    </row>
    <row r="112" spans="11:11" x14ac:dyDescent="0.25">
      <c r="K112" s="4"/>
    </row>
    <row r="113" spans="11:11" x14ac:dyDescent="0.25">
      <c r="K113" s="4"/>
    </row>
    <row r="114" spans="11:11" x14ac:dyDescent="0.25">
      <c r="K114" s="4"/>
    </row>
    <row r="115" spans="11:11" x14ac:dyDescent="0.25">
      <c r="K115" s="4"/>
    </row>
    <row r="116" spans="11:11" x14ac:dyDescent="0.25">
      <c r="K116" s="4"/>
    </row>
    <row r="117" spans="11:11" x14ac:dyDescent="0.25">
      <c r="K117" s="4"/>
    </row>
    <row r="118" spans="11:11" x14ac:dyDescent="0.25">
      <c r="K118" s="4"/>
    </row>
    <row r="119" spans="11:11" x14ac:dyDescent="0.25">
      <c r="K119" s="4"/>
    </row>
    <row r="120" spans="11:11" x14ac:dyDescent="0.25">
      <c r="K120" s="4"/>
    </row>
    <row r="121" spans="11:11" x14ac:dyDescent="0.25">
      <c r="K121" s="4"/>
    </row>
    <row r="122" spans="11:11" x14ac:dyDescent="0.25">
      <c r="K122" s="4"/>
    </row>
    <row r="123" spans="11:11" x14ac:dyDescent="0.25">
      <c r="K123" s="4"/>
    </row>
    <row r="124" spans="11:11" x14ac:dyDescent="0.25">
      <c r="K124" s="4"/>
    </row>
    <row r="125" spans="11:11" x14ac:dyDescent="0.25">
      <c r="K125" s="4"/>
    </row>
    <row r="126" spans="11:11" x14ac:dyDescent="0.25">
      <c r="K126" s="4"/>
    </row>
    <row r="127" spans="11:11" x14ac:dyDescent="0.25">
      <c r="K127" s="4"/>
    </row>
    <row r="128" spans="11:11" x14ac:dyDescent="0.25">
      <c r="K128" s="4"/>
    </row>
    <row r="129" spans="11:11" x14ac:dyDescent="0.25">
      <c r="K129" s="4"/>
    </row>
    <row r="130" spans="11:11" x14ac:dyDescent="0.25">
      <c r="K130" s="4"/>
    </row>
    <row r="131" spans="11:11" x14ac:dyDescent="0.25">
      <c r="K131" s="4"/>
    </row>
    <row r="132" spans="11:11" x14ac:dyDescent="0.25">
      <c r="K132" s="4"/>
    </row>
    <row r="133" spans="11:11" x14ac:dyDescent="0.25">
      <c r="K133" s="4"/>
    </row>
    <row r="134" spans="11:11" x14ac:dyDescent="0.25">
      <c r="K134" s="4"/>
    </row>
    <row r="135" spans="11:11" x14ac:dyDescent="0.25">
      <c r="K135" s="4"/>
    </row>
    <row r="136" spans="11:11" x14ac:dyDescent="0.25">
      <c r="K136" s="4"/>
    </row>
    <row r="137" spans="11:11" x14ac:dyDescent="0.25">
      <c r="K137" s="4"/>
    </row>
    <row r="138" spans="11:11" x14ac:dyDescent="0.25">
      <c r="K138" s="4"/>
    </row>
    <row r="139" spans="11:11" x14ac:dyDescent="0.25">
      <c r="K139" s="4"/>
    </row>
    <row r="140" spans="11:11" x14ac:dyDescent="0.25">
      <c r="K140" s="4"/>
    </row>
    <row r="141" spans="11:11" x14ac:dyDescent="0.25">
      <c r="K141" s="4"/>
    </row>
    <row r="142" spans="11:11" x14ac:dyDescent="0.25">
      <c r="K142" s="4"/>
    </row>
    <row r="143" spans="11:11" x14ac:dyDescent="0.25">
      <c r="K143" s="4"/>
    </row>
    <row r="144" spans="11:11" x14ac:dyDescent="0.25">
      <c r="K144" s="4"/>
    </row>
    <row r="145" spans="11:11" x14ac:dyDescent="0.25">
      <c r="K145" s="4"/>
    </row>
    <row r="146" spans="11:11" x14ac:dyDescent="0.25">
      <c r="K146" s="4"/>
    </row>
    <row r="147" spans="11:11" x14ac:dyDescent="0.25">
      <c r="K147" s="4"/>
    </row>
    <row r="148" spans="11:11" x14ac:dyDescent="0.25">
      <c r="K148" s="4"/>
    </row>
    <row r="149" spans="11:11" x14ac:dyDescent="0.25">
      <c r="K149" s="4"/>
    </row>
    <row r="150" spans="11:11" x14ac:dyDescent="0.25">
      <c r="K150" s="4"/>
    </row>
    <row r="151" spans="11:11" x14ac:dyDescent="0.25">
      <c r="K151" s="4"/>
    </row>
    <row r="152" spans="11:11" x14ac:dyDescent="0.25">
      <c r="K152" s="4"/>
    </row>
    <row r="153" spans="11:11" x14ac:dyDescent="0.25">
      <c r="K153" s="4"/>
    </row>
    <row r="154" spans="11:11" x14ac:dyDescent="0.25">
      <c r="K154" s="4"/>
    </row>
    <row r="155" spans="11:11" x14ac:dyDescent="0.25">
      <c r="K155" s="4"/>
    </row>
    <row r="156" spans="11:11" x14ac:dyDescent="0.25">
      <c r="K156" s="4"/>
    </row>
    <row r="157" spans="11:11" x14ac:dyDescent="0.25">
      <c r="K157" s="4"/>
    </row>
    <row r="158" spans="11:11" x14ac:dyDescent="0.25">
      <c r="K158" s="4"/>
    </row>
    <row r="159" spans="11:11" x14ac:dyDescent="0.25">
      <c r="K159" s="4"/>
    </row>
  </sheetData>
  <conditionalFormatting sqref="E33:E45 I33:I45">
    <cfRule type="cellIs" dxfId="42" priority="3" operator="greaterThan">
      <formula>0</formula>
    </cfRule>
    <cfRule type="cellIs" dxfId="41" priority="4" operator="lessThan">
      <formula>-240.63</formula>
    </cfRule>
    <cfRule type="cellIs" dxfId="40" priority="5" operator="greaterThan">
      <formula>0</formula>
    </cfRule>
  </conditionalFormatting>
  <conditionalFormatting sqref="G2:H31">
    <cfRule type="cellIs" dxfId="39" priority="6" operator="lessThan">
      <formula>0</formula>
    </cfRule>
    <cfRule type="cellIs" dxfId="38" priority="7" operator="greaterThan">
      <formula>0</formula>
    </cfRule>
  </conditionalFormatting>
  <conditionalFormatting sqref="H1:H45">
    <cfRule type="cellIs" dxfId="37" priority="1" operator="greaterThan">
      <formula>0</formula>
    </cfRule>
    <cfRule type="cellIs" dxfId="36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topLeftCell="A86" workbookViewId="0">
      <selection activeCell="G98" sqref="G98"/>
    </sheetView>
  </sheetViews>
  <sheetFormatPr defaultRowHeight="15" x14ac:dyDescent="0.25"/>
  <cols>
    <col min="1" max="1" width="10.7109375" bestFit="1" customWidth="1"/>
    <col min="2" max="2" width="29" bestFit="1" customWidth="1"/>
    <col min="3" max="8" width="9.140625" style="4"/>
    <col min="9" max="9" width="7" style="4" customWidth="1"/>
    <col min="10" max="10" width="10.28515625" style="4" bestFit="1" customWidth="1"/>
    <col min="11" max="13" width="9.140625" style="4"/>
    <col min="14" max="14" width="24.140625" style="4" bestFit="1" customWidth="1"/>
    <col min="15" max="15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45017</v>
      </c>
      <c r="B2" s="3" t="s">
        <v>570</v>
      </c>
      <c r="C2" s="16">
        <v>1.72</v>
      </c>
      <c r="D2" s="16">
        <v>3.56</v>
      </c>
      <c r="E2" s="16">
        <v>6.25</v>
      </c>
      <c r="F2" s="16">
        <v>2.67</v>
      </c>
      <c r="G2" s="16">
        <v>2.62</v>
      </c>
      <c r="H2" s="16">
        <v>1.54</v>
      </c>
      <c r="I2" s="16">
        <v>2.2799999999999998</v>
      </c>
      <c r="J2" s="16" t="s">
        <v>18</v>
      </c>
      <c r="K2" s="16">
        <v>1.93</v>
      </c>
      <c r="L2" s="4" t="s">
        <v>80</v>
      </c>
      <c r="M2" s="4">
        <v>45</v>
      </c>
      <c r="N2" s="3" t="s">
        <v>234</v>
      </c>
      <c r="O2" s="4">
        <v>2.33</v>
      </c>
      <c r="P2" s="4">
        <v>1.67</v>
      </c>
    </row>
    <row r="3" spans="1:17" x14ac:dyDescent="0.25">
      <c r="A3" s="2">
        <v>45017</v>
      </c>
      <c r="B3" s="3" t="s">
        <v>571</v>
      </c>
      <c r="C3" s="16">
        <v>2.61</v>
      </c>
      <c r="D3" s="16">
        <v>3.32</v>
      </c>
      <c r="E3" s="16">
        <v>2.97</v>
      </c>
      <c r="F3" s="16">
        <v>3.15</v>
      </c>
      <c r="G3" s="16">
        <v>2.2400000000000002</v>
      </c>
      <c r="H3" s="16">
        <v>1.72</v>
      </c>
      <c r="I3" s="16">
        <v>1.95</v>
      </c>
      <c r="J3" s="16" t="s">
        <v>18</v>
      </c>
      <c r="K3" s="16">
        <v>1.65</v>
      </c>
      <c r="L3" s="4" t="s">
        <v>76</v>
      </c>
      <c r="M3" s="4">
        <v>46</v>
      </c>
      <c r="N3" s="3" t="s">
        <v>215</v>
      </c>
      <c r="O3" s="4">
        <v>2.4300000000000002</v>
      </c>
      <c r="P3" s="4">
        <v>1.49</v>
      </c>
    </row>
    <row r="4" spans="1:17" x14ac:dyDescent="0.25">
      <c r="A4" s="9">
        <v>45017</v>
      </c>
      <c r="B4" t="s">
        <v>572</v>
      </c>
      <c r="C4" s="4">
        <v>1.64</v>
      </c>
      <c r="D4" s="4">
        <v>4.34</v>
      </c>
      <c r="E4" s="4">
        <v>5.57</v>
      </c>
      <c r="F4" s="4">
        <v>4.01</v>
      </c>
      <c r="G4" s="4">
        <v>1.81</v>
      </c>
      <c r="H4" s="4">
        <v>2.09</v>
      </c>
      <c r="I4" s="4">
        <v>1.6</v>
      </c>
      <c r="J4" s="16" t="s">
        <v>18</v>
      </c>
      <c r="K4" s="4">
        <v>1.4</v>
      </c>
      <c r="L4" s="4" t="s">
        <v>328</v>
      </c>
      <c r="M4" s="4">
        <v>56</v>
      </c>
      <c r="N4" s="4" t="s">
        <v>397</v>
      </c>
      <c r="O4" s="4">
        <v>2.62</v>
      </c>
      <c r="P4" s="4">
        <v>1.32</v>
      </c>
    </row>
    <row r="5" spans="1:17" x14ac:dyDescent="0.25">
      <c r="A5" s="9">
        <v>45017</v>
      </c>
      <c r="B5" t="s">
        <v>573</v>
      </c>
      <c r="C5" s="4">
        <v>1.71</v>
      </c>
      <c r="D5" s="4">
        <v>3.57</v>
      </c>
      <c r="E5" s="4">
        <v>6.05</v>
      </c>
      <c r="F5" s="4">
        <v>2.84</v>
      </c>
      <c r="G5" s="4">
        <v>2.4300000000000002</v>
      </c>
      <c r="H5" s="4">
        <v>1.61</v>
      </c>
      <c r="I5" s="4">
        <v>2.12</v>
      </c>
      <c r="J5" s="16" t="s">
        <v>18</v>
      </c>
      <c r="K5" s="4">
        <v>1.8</v>
      </c>
      <c r="L5" s="4" t="s">
        <v>72</v>
      </c>
      <c r="M5" s="4">
        <v>45</v>
      </c>
      <c r="N5" s="4" t="s">
        <v>225</v>
      </c>
      <c r="O5" s="4">
        <v>2.17</v>
      </c>
      <c r="P5" s="4">
        <v>1.59</v>
      </c>
    </row>
    <row r="6" spans="1:17" x14ac:dyDescent="0.25">
      <c r="A6" s="9">
        <v>45017</v>
      </c>
      <c r="B6" t="s">
        <v>574</v>
      </c>
      <c r="C6" s="4">
        <v>3.26</v>
      </c>
      <c r="D6" s="4">
        <v>3.01</v>
      </c>
      <c r="E6" s="4">
        <v>2.57</v>
      </c>
      <c r="F6" s="4">
        <v>2.76</v>
      </c>
      <c r="G6" s="4">
        <v>2.56</v>
      </c>
      <c r="H6" s="4">
        <v>1.56</v>
      </c>
      <c r="I6" s="4">
        <v>2.21</v>
      </c>
      <c r="J6" s="16" t="s">
        <v>18</v>
      </c>
      <c r="K6" s="4">
        <v>1.87</v>
      </c>
      <c r="L6" s="4" t="s">
        <v>71</v>
      </c>
      <c r="M6" s="4">
        <v>73</v>
      </c>
      <c r="N6" s="4" t="s">
        <v>225</v>
      </c>
      <c r="O6" s="4">
        <v>2.17</v>
      </c>
      <c r="P6" s="4">
        <v>1.63</v>
      </c>
    </row>
    <row r="7" spans="1:17" x14ac:dyDescent="0.25">
      <c r="A7" s="9">
        <v>45017</v>
      </c>
      <c r="B7" t="s">
        <v>575</v>
      </c>
      <c r="C7" s="4">
        <v>3.57</v>
      </c>
      <c r="D7" s="4">
        <v>3.22</v>
      </c>
      <c r="E7" s="4">
        <v>2.2599999999999998</v>
      </c>
      <c r="F7" s="4">
        <v>2.9</v>
      </c>
      <c r="G7" s="4">
        <v>2.2999999999999998</v>
      </c>
      <c r="H7" s="4">
        <v>1.65</v>
      </c>
      <c r="I7" s="4">
        <v>2.02</v>
      </c>
      <c r="J7" s="16" t="s">
        <v>18</v>
      </c>
      <c r="K7" s="4">
        <v>1.72</v>
      </c>
      <c r="L7" s="4" t="s">
        <v>74</v>
      </c>
      <c r="M7" s="4">
        <v>59</v>
      </c>
      <c r="N7" s="4" t="s">
        <v>143</v>
      </c>
      <c r="O7" s="4">
        <v>2.76</v>
      </c>
      <c r="P7" s="4">
        <v>1.55</v>
      </c>
    </row>
    <row r="8" spans="1:17" x14ac:dyDescent="0.25">
      <c r="A8" s="9">
        <v>45017</v>
      </c>
      <c r="B8" t="s">
        <v>576</v>
      </c>
      <c r="C8" s="4">
        <v>2.66</v>
      </c>
      <c r="D8" s="4">
        <v>3.49</v>
      </c>
      <c r="E8" s="4">
        <v>2.71</v>
      </c>
      <c r="F8" s="4">
        <v>3.79</v>
      </c>
      <c r="G8" s="4">
        <v>1.93</v>
      </c>
      <c r="H8" s="4">
        <v>1.93</v>
      </c>
      <c r="I8" s="4">
        <v>1.68</v>
      </c>
      <c r="J8" s="16" t="s">
        <v>18</v>
      </c>
      <c r="K8" s="4">
        <v>1.44</v>
      </c>
      <c r="L8" s="4" t="s">
        <v>76</v>
      </c>
      <c r="M8" s="4">
        <v>23</v>
      </c>
      <c r="N8" s="4" t="s">
        <v>136</v>
      </c>
      <c r="O8" s="4">
        <v>2.64</v>
      </c>
      <c r="P8" s="4">
        <v>1.43</v>
      </c>
    </row>
    <row r="9" spans="1:17" x14ac:dyDescent="0.25">
      <c r="A9" s="9">
        <v>45017</v>
      </c>
      <c r="B9" t="s">
        <v>577</v>
      </c>
      <c r="C9" s="4">
        <v>1.96</v>
      </c>
      <c r="D9" s="4">
        <v>3.46</v>
      </c>
      <c r="E9" s="4">
        <v>4.33</v>
      </c>
      <c r="F9" s="4">
        <v>2.86</v>
      </c>
      <c r="G9" s="4">
        <v>2.34</v>
      </c>
      <c r="H9" s="4">
        <v>1.65</v>
      </c>
      <c r="I9" s="4">
        <v>2.06</v>
      </c>
      <c r="J9" s="16" t="s">
        <v>18</v>
      </c>
      <c r="K9" s="4">
        <v>1.75</v>
      </c>
      <c r="L9" s="4" t="s">
        <v>80</v>
      </c>
      <c r="M9" s="4">
        <v>46</v>
      </c>
      <c r="N9" s="4" t="s">
        <v>138</v>
      </c>
      <c r="O9" s="4">
        <v>2.2599999999999998</v>
      </c>
      <c r="P9" s="4">
        <v>1.57</v>
      </c>
    </row>
    <row r="10" spans="1:17" x14ac:dyDescent="0.25">
      <c r="A10" s="9">
        <v>45017</v>
      </c>
      <c r="B10" t="s">
        <v>578</v>
      </c>
      <c r="C10" s="4">
        <v>2.35</v>
      </c>
      <c r="D10" s="4">
        <v>3.02</v>
      </c>
      <c r="E10" s="4">
        <v>3.61</v>
      </c>
      <c r="F10" s="4">
        <v>2.41</v>
      </c>
      <c r="G10" s="4">
        <v>2.86</v>
      </c>
      <c r="H10" s="4">
        <v>1.44</v>
      </c>
      <c r="I10" s="4">
        <v>2.5</v>
      </c>
      <c r="J10" s="16" t="s">
        <v>18</v>
      </c>
      <c r="K10" s="4">
        <v>2.12</v>
      </c>
      <c r="L10" s="4" t="s">
        <v>71</v>
      </c>
      <c r="M10" s="4">
        <v>41</v>
      </c>
      <c r="N10" s="4" t="s">
        <v>149</v>
      </c>
      <c r="O10" s="4">
        <v>2.2400000000000002</v>
      </c>
      <c r="P10" s="4">
        <v>1.79</v>
      </c>
    </row>
    <row r="11" spans="1:17" x14ac:dyDescent="0.25">
      <c r="A11" s="9">
        <v>45017</v>
      </c>
      <c r="B11" t="s">
        <v>579</v>
      </c>
      <c r="C11" s="4">
        <v>1.67</v>
      </c>
      <c r="D11" s="4">
        <v>3.99</v>
      </c>
      <c r="E11" s="4">
        <v>5.34</v>
      </c>
      <c r="F11" s="4">
        <v>3.85</v>
      </c>
      <c r="G11" s="4">
        <v>1.87</v>
      </c>
      <c r="H11" s="4">
        <v>2</v>
      </c>
      <c r="I11" s="4">
        <v>1.65</v>
      </c>
      <c r="J11" s="16" t="s">
        <v>18</v>
      </c>
      <c r="K11" s="4">
        <v>1.42</v>
      </c>
      <c r="L11" s="4" t="s">
        <v>462</v>
      </c>
      <c r="M11" s="4">
        <v>50</v>
      </c>
      <c r="N11" s="4" t="s">
        <v>149</v>
      </c>
      <c r="O11" s="4">
        <v>2.66</v>
      </c>
      <c r="P11" s="4">
        <v>1.42</v>
      </c>
    </row>
    <row r="12" spans="1:17" x14ac:dyDescent="0.25">
      <c r="A12" s="9">
        <v>45017</v>
      </c>
      <c r="B12" t="s">
        <v>580</v>
      </c>
      <c r="C12" s="4">
        <v>1.68</v>
      </c>
      <c r="D12" s="4">
        <v>3.85</v>
      </c>
      <c r="E12" s="4">
        <v>5.63</v>
      </c>
      <c r="F12" s="4">
        <v>3.32</v>
      </c>
      <c r="G12" s="4">
        <v>2.1</v>
      </c>
      <c r="H12" s="4">
        <v>1.79</v>
      </c>
      <c r="I12" s="4">
        <v>1.85</v>
      </c>
      <c r="J12" s="16" t="s">
        <v>18</v>
      </c>
      <c r="K12" s="4">
        <v>1.57</v>
      </c>
      <c r="L12" s="4" t="s">
        <v>76</v>
      </c>
      <c r="M12" s="4">
        <v>48</v>
      </c>
      <c r="N12" s="4" t="s">
        <v>193</v>
      </c>
      <c r="O12" s="4">
        <v>2.44</v>
      </c>
      <c r="P12" s="4">
        <v>1.44</v>
      </c>
    </row>
    <row r="13" spans="1:17" x14ac:dyDescent="0.25">
      <c r="A13" s="9">
        <v>45017</v>
      </c>
      <c r="B13" t="s">
        <v>581</v>
      </c>
      <c r="C13" s="4">
        <v>2.83</v>
      </c>
      <c r="D13" s="4">
        <v>2.94</v>
      </c>
      <c r="E13" s="4">
        <v>2.95</v>
      </c>
      <c r="F13" s="4">
        <v>2.77</v>
      </c>
      <c r="G13" s="4">
        <v>2.54</v>
      </c>
      <c r="H13" s="4">
        <v>1.55</v>
      </c>
      <c r="I13" s="4">
        <v>2.2000000000000002</v>
      </c>
      <c r="J13" s="16" t="s">
        <v>18</v>
      </c>
      <c r="K13" s="4">
        <v>1.85</v>
      </c>
      <c r="L13" s="4" t="s">
        <v>71</v>
      </c>
      <c r="M13" s="4">
        <v>39</v>
      </c>
      <c r="N13" s="4" t="s">
        <v>189</v>
      </c>
      <c r="O13" s="4">
        <v>2.14</v>
      </c>
      <c r="P13" s="4">
        <v>1.61</v>
      </c>
    </row>
    <row r="14" spans="1:17" x14ac:dyDescent="0.25">
      <c r="A14" s="9">
        <v>45017</v>
      </c>
      <c r="B14" t="s">
        <v>582</v>
      </c>
      <c r="C14" s="4">
        <v>2.95</v>
      </c>
      <c r="D14" s="4">
        <v>3.25</v>
      </c>
      <c r="E14" s="4">
        <v>2.63</v>
      </c>
      <c r="F14" s="4">
        <v>3.24</v>
      </c>
      <c r="G14" s="4">
        <v>2.1</v>
      </c>
      <c r="H14" s="4">
        <v>1.78</v>
      </c>
      <c r="I14" s="4">
        <v>1.87</v>
      </c>
      <c r="J14" s="16" t="s">
        <v>18</v>
      </c>
      <c r="K14" s="4">
        <v>1.58</v>
      </c>
      <c r="L14" s="4" t="s">
        <v>72</v>
      </c>
      <c r="M14" s="4">
        <v>62</v>
      </c>
      <c r="N14" s="4" t="s">
        <v>225</v>
      </c>
      <c r="O14" s="4">
        <v>2.67</v>
      </c>
      <c r="P14" s="4">
        <v>1.46</v>
      </c>
    </row>
    <row r="15" spans="1:17" x14ac:dyDescent="0.25">
      <c r="A15" s="9">
        <v>45017</v>
      </c>
      <c r="B15" t="s">
        <v>583</v>
      </c>
      <c r="C15" s="4">
        <v>3.67</v>
      </c>
      <c r="D15" s="4">
        <v>3.13</v>
      </c>
      <c r="E15" s="4">
        <v>2.2599999999999998</v>
      </c>
      <c r="F15" s="4">
        <v>2.89</v>
      </c>
      <c r="G15" s="4">
        <v>2.39</v>
      </c>
      <c r="H15" s="4">
        <v>1.61</v>
      </c>
      <c r="I15" s="4">
        <v>2.08</v>
      </c>
      <c r="J15" s="16" t="s">
        <v>18</v>
      </c>
      <c r="K15" s="4">
        <v>1.75</v>
      </c>
      <c r="L15" s="4" t="s">
        <v>629</v>
      </c>
      <c r="M15" s="4">
        <v>46</v>
      </c>
      <c r="N15" s="4" t="s">
        <v>189</v>
      </c>
      <c r="O15" s="4">
        <v>2.1800000000000002</v>
      </c>
      <c r="P15" s="4">
        <v>1.56</v>
      </c>
    </row>
    <row r="16" spans="1:17" x14ac:dyDescent="0.25">
      <c r="A16" s="9">
        <v>45017</v>
      </c>
      <c r="B16" t="s">
        <v>584</v>
      </c>
      <c r="C16" s="4">
        <v>2.94</v>
      </c>
      <c r="D16" s="4">
        <v>3.01</v>
      </c>
      <c r="E16" s="4">
        <v>2.78</v>
      </c>
      <c r="F16" s="4">
        <v>2.5299999999999998</v>
      </c>
      <c r="G16" s="4">
        <v>2.66</v>
      </c>
      <c r="H16" s="4">
        <v>1.51</v>
      </c>
      <c r="I16" s="4">
        <v>2.3199999999999998</v>
      </c>
      <c r="J16" s="16" t="s">
        <v>18</v>
      </c>
      <c r="K16" s="4">
        <v>1.99</v>
      </c>
      <c r="L16" s="4" t="s">
        <v>72</v>
      </c>
      <c r="M16" s="4">
        <v>70</v>
      </c>
      <c r="N16" s="4" t="s">
        <v>149</v>
      </c>
      <c r="O16" s="4">
        <v>2.06</v>
      </c>
      <c r="P16" s="4">
        <v>1.71</v>
      </c>
    </row>
    <row r="17" spans="1:16" x14ac:dyDescent="0.25">
      <c r="A17" s="9">
        <v>45017</v>
      </c>
      <c r="B17" t="s">
        <v>585</v>
      </c>
      <c r="C17" s="4">
        <v>2.11</v>
      </c>
      <c r="D17" s="4">
        <v>3.21</v>
      </c>
      <c r="E17" s="4">
        <v>4.1100000000000003</v>
      </c>
      <c r="F17" s="4">
        <v>2.72</v>
      </c>
      <c r="G17" s="4">
        <v>2.54</v>
      </c>
      <c r="H17" s="4">
        <v>1.56</v>
      </c>
      <c r="I17" s="4">
        <v>2.21</v>
      </c>
      <c r="J17" s="16" t="s">
        <v>18</v>
      </c>
      <c r="K17" s="4">
        <v>1.88</v>
      </c>
      <c r="L17" s="4" t="s">
        <v>80</v>
      </c>
      <c r="M17" s="4">
        <v>56</v>
      </c>
      <c r="N17" s="4" t="s">
        <v>146</v>
      </c>
      <c r="O17" s="4">
        <v>2.19</v>
      </c>
      <c r="P17" s="4">
        <v>1.64</v>
      </c>
    </row>
    <row r="18" spans="1:16" x14ac:dyDescent="0.25">
      <c r="A18" s="9">
        <v>45018</v>
      </c>
      <c r="B18" t="s">
        <v>586</v>
      </c>
      <c r="C18" s="4">
        <v>3.72</v>
      </c>
      <c r="D18" s="4">
        <v>3.46</v>
      </c>
      <c r="E18" s="4">
        <v>2.15</v>
      </c>
      <c r="F18" s="4">
        <v>3.46</v>
      </c>
      <c r="G18" s="4">
        <v>2.06</v>
      </c>
      <c r="H18" s="4">
        <v>1.85</v>
      </c>
      <c r="I18" s="4">
        <v>1.8</v>
      </c>
      <c r="J18" s="16" t="s">
        <v>18</v>
      </c>
      <c r="K18" s="4">
        <v>1.54</v>
      </c>
      <c r="L18" s="4" t="s">
        <v>78</v>
      </c>
      <c r="M18" s="4">
        <v>40</v>
      </c>
      <c r="N18" s="4" t="s">
        <v>409</v>
      </c>
      <c r="O18" s="4">
        <v>2.0499999999999998</v>
      </c>
      <c r="P18" s="4">
        <v>1.42</v>
      </c>
    </row>
    <row r="19" spans="1:16" x14ac:dyDescent="0.25">
      <c r="A19" s="9">
        <v>45018</v>
      </c>
      <c r="B19" t="s">
        <v>587</v>
      </c>
      <c r="C19" s="4">
        <v>3.36</v>
      </c>
      <c r="D19" s="4">
        <v>3.41</v>
      </c>
      <c r="E19" s="4">
        <v>2.2599999999999998</v>
      </c>
      <c r="F19" s="4">
        <v>3.16</v>
      </c>
      <c r="G19" s="4">
        <v>2.13</v>
      </c>
      <c r="H19" s="4">
        <v>1.76</v>
      </c>
      <c r="I19" s="4">
        <v>1.88</v>
      </c>
      <c r="J19" s="16" t="s">
        <v>18</v>
      </c>
      <c r="K19" s="4">
        <v>1.6</v>
      </c>
      <c r="L19" s="4" t="s">
        <v>79</v>
      </c>
      <c r="M19" s="4">
        <v>16</v>
      </c>
      <c r="N19" s="4" t="s">
        <v>180</v>
      </c>
      <c r="O19" s="4">
        <v>2.54</v>
      </c>
      <c r="P19" s="4">
        <v>1.47</v>
      </c>
    </row>
    <row r="20" spans="1:16" x14ac:dyDescent="0.25">
      <c r="A20" s="9">
        <v>45018</v>
      </c>
      <c r="B20" t="s">
        <v>588</v>
      </c>
      <c r="C20" s="4">
        <v>2.1</v>
      </c>
      <c r="D20" s="4">
        <v>3.33</v>
      </c>
      <c r="E20" s="4">
        <v>4.1100000000000003</v>
      </c>
      <c r="F20" s="4">
        <v>2.99</v>
      </c>
      <c r="G20" s="4">
        <v>2.36</v>
      </c>
      <c r="H20" s="4">
        <v>1.65</v>
      </c>
      <c r="I20" s="4">
        <v>2.06</v>
      </c>
      <c r="J20" s="16" t="s">
        <v>18</v>
      </c>
      <c r="K20" s="4">
        <v>1.73</v>
      </c>
      <c r="L20" s="4" t="s">
        <v>72</v>
      </c>
      <c r="M20" s="4">
        <v>76</v>
      </c>
      <c r="N20" s="4" t="s">
        <v>155</v>
      </c>
      <c r="O20" s="4">
        <v>2.35</v>
      </c>
      <c r="P20" s="4">
        <v>1.55</v>
      </c>
    </row>
    <row r="21" spans="1:16" x14ac:dyDescent="0.25">
      <c r="A21" s="9">
        <v>45020</v>
      </c>
      <c r="B21" t="s">
        <v>589</v>
      </c>
      <c r="C21" s="4">
        <v>2.23</v>
      </c>
      <c r="D21" s="4">
        <v>3.47</v>
      </c>
      <c r="E21" s="4">
        <v>3.5</v>
      </c>
      <c r="F21" s="4">
        <v>3.77</v>
      </c>
      <c r="G21" s="4">
        <v>1.97</v>
      </c>
      <c r="H21" s="4">
        <v>1.93</v>
      </c>
      <c r="I21" s="4">
        <v>1.71</v>
      </c>
      <c r="J21" s="16" t="s">
        <v>18</v>
      </c>
      <c r="K21" s="4">
        <v>1.46</v>
      </c>
      <c r="L21" s="4" t="s">
        <v>80</v>
      </c>
      <c r="M21" s="4">
        <v>88</v>
      </c>
      <c r="N21" s="4" t="s">
        <v>215</v>
      </c>
      <c r="O21" s="4">
        <v>2.36</v>
      </c>
      <c r="P21" s="4">
        <v>1.35</v>
      </c>
    </row>
    <row r="22" spans="1:16" x14ac:dyDescent="0.25">
      <c r="A22" s="9">
        <v>45023</v>
      </c>
      <c r="B22" t="s">
        <v>590</v>
      </c>
      <c r="C22" s="4">
        <v>3.28</v>
      </c>
      <c r="D22" s="4">
        <v>3.18</v>
      </c>
      <c r="E22" s="4">
        <v>2.42</v>
      </c>
      <c r="F22" s="4">
        <v>2.79</v>
      </c>
      <c r="G22" s="4">
        <v>2.48</v>
      </c>
      <c r="H22" s="4">
        <v>1.57</v>
      </c>
      <c r="I22" s="4">
        <v>2.15</v>
      </c>
      <c r="J22" s="16" t="s">
        <v>18</v>
      </c>
      <c r="K22" s="4">
        <v>1.83</v>
      </c>
      <c r="L22" s="4" t="s">
        <v>75</v>
      </c>
      <c r="M22" s="4">
        <v>35</v>
      </c>
      <c r="N22" s="4" t="s">
        <v>143</v>
      </c>
      <c r="O22" s="4">
        <v>2.63</v>
      </c>
      <c r="P22" s="4">
        <v>1.6</v>
      </c>
    </row>
    <row r="23" spans="1:16" x14ac:dyDescent="0.25">
      <c r="A23" s="9">
        <v>45023</v>
      </c>
      <c r="B23" t="s">
        <v>591</v>
      </c>
      <c r="C23" s="4">
        <v>1.78</v>
      </c>
      <c r="D23" s="4">
        <v>3.44</v>
      </c>
      <c r="E23" s="4">
        <v>5.41</v>
      </c>
      <c r="F23" s="4">
        <v>2.75</v>
      </c>
      <c r="G23" s="4">
        <v>2.46</v>
      </c>
      <c r="H23" s="4">
        <v>1.58</v>
      </c>
      <c r="I23" s="4">
        <v>2.14</v>
      </c>
      <c r="J23" s="16" t="s">
        <v>18</v>
      </c>
      <c r="K23" s="4">
        <v>1.83</v>
      </c>
      <c r="L23" s="4" t="s">
        <v>73</v>
      </c>
      <c r="M23" s="4">
        <v>35</v>
      </c>
      <c r="N23" s="4" t="s">
        <v>136</v>
      </c>
      <c r="O23" s="4">
        <v>2.08</v>
      </c>
      <c r="P23" s="4">
        <v>1.61</v>
      </c>
    </row>
    <row r="24" spans="1:16" x14ac:dyDescent="0.25">
      <c r="A24" s="9">
        <v>45023</v>
      </c>
      <c r="B24" t="s">
        <v>592</v>
      </c>
      <c r="C24" s="4">
        <v>3.96</v>
      </c>
      <c r="D24" s="4">
        <v>3.57</v>
      </c>
      <c r="E24" s="4">
        <v>1.99</v>
      </c>
      <c r="F24" s="4">
        <v>3.35</v>
      </c>
      <c r="G24" s="4">
        <v>2.0699999999999998</v>
      </c>
      <c r="H24" s="4">
        <v>1.8</v>
      </c>
      <c r="I24" s="4">
        <v>1.82</v>
      </c>
      <c r="J24" s="16" t="s">
        <v>18</v>
      </c>
      <c r="K24" s="4">
        <v>1.55</v>
      </c>
      <c r="L24" s="4" t="s">
        <v>80</v>
      </c>
      <c r="M24" s="4">
        <v>50</v>
      </c>
      <c r="N24" s="4" t="s">
        <v>136</v>
      </c>
      <c r="O24" s="4">
        <v>2.5299999999999998</v>
      </c>
      <c r="P24" s="4">
        <v>1.43</v>
      </c>
    </row>
    <row r="25" spans="1:16" x14ac:dyDescent="0.25">
      <c r="A25" s="9">
        <v>45023</v>
      </c>
      <c r="B25" t="s">
        <v>593</v>
      </c>
      <c r="C25" s="4">
        <v>1.9</v>
      </c>
      <c r="D25" s="4">
        <v>3.53</v>
      </c>
      <c r="E25" s="4">
        <v>4.42</v>
      </c>
      <c r="F25" s="4">
        <v>3.29</v>
      </c>
      <c r="G25" s="4">
        <v>2.13</v>
      </c>
      <c r="H25" s="4">
        <v>1.76</v>
      </c>
      <c r="I25" s="4">
        <v>1.86</v>
      </c>
      <c r="J25" s="16" t="s">
        <v>18</v>
      </c>
      <c r="K25" s="4">
        <v>1.57</v>
      </c>
      <c r="L25" s="4" t="s">
        <v>323</v>
      </c>
      <c r="M25" s="4">
        <v>17</v>
      </c>
      <c r="N25" s="4" t="s">
        <v>136</v>
      </c>
      <c r="O25" s="4">
        <v>2.5299999999999998</v>
      </c>
      <c r="P25" s="4">
        <v>1.44</v>
      </c>
    </row>
    <row r="26" spans="1:16" x14ac:dyDescent="0.25">
      <c r="A26" s="9">
        <v>45023</v>
      </c>
      <c r="B26" t="s">
        <v>594</v>
      </c>
      <c r="C26" s="4">
        <v>2.17</v>
      </c>
      <c r="D26" s="4">
        <v>3.3</v>
      </c>
      <c r="E26" s="4">
        <v>3.69</v>
      </c>
      <c r="F26" s="4">
        <v>2.96</v>
      </c>
      <c r="G26" s="4">
        <v>2.2400000000000002</v>
      </c>
      <c r="H26" s="4">
        <v>1.69</v>
      </c>
      <c r="I26" s="4">
        <v>1.97</v>
      </c>
      <c r="J26" s="16" t="s">
        <v>18</v>
      </c>
      <c r="K26" s="4">
        <v>1.68</v>
      </c>
      <c r="L26" s="4" t="s">
        <v>127</v>
      </c>
      <c r="M26" s="4">
        <v>27</v>
      </c>
      <c r="N26" s="4" t="s">
        <v>149</v>
      </c>
      <c r="O26" s="4">
        <v>2.42</v>
      </c>
      <c r="P26" s="4">
        <v>1.53</v>
      </c>
    </row>
    <row r="27" spans="1:16" x14ac:dyDescent="0.25">
      <c r="A27" s="9">
        <v>45023</v>
      </c>
      <c r="B27" t="s">
        <v>595</v>
      </c>
      <c r="C27" s="4">
        <v>2.41</v>
      </c>
      <c r="D27" s="4">
        <v>3.1</v>
      </c>
      <c r="E27" s="4">
        <v>3.39</v>
      </c>
      <c r="F27" s="4">
        <v>2.61</v>
      </c>
      <c r="G27" s="4">
        <v>2.57</v>
      </c>
      <c r="H27" s="4">
        <v>1.54</v>
      </c>
      <c r="I27" s="4">
        <v>2.2400000000000002</v>
      </c>
      <c r="J27" s="16" t="s">
        <v>18</v>
      </c>
      <c r="K27" s="4">
        <v>1.92</v>
      </c>
      <c r="L27" s="4" t="s">
        <v>73</v>
      </c>
      <c r="M27" s="4">
        <v>35</v>
      </c>
      <c r="N27" s="4" t="s">
        <v>143</v>
      </c>
      <c r="O27" s="4">
        <v>1.92</v>
      </c>
      <c r="P27" s="4">
        <v>1.67</v>
      </c>
    </row>
    <row r="28" spans="1:16" x14ac:dyDescent="0.25">
      <c r="A28" s="9">
        <v>45023</v>
      </c>
      <c r="B28" t="s">
        <v>596</v>
      </c>
      <c r="C28" s="4">
        <v>2.66</v>
      </c>
      <c r="D28" s="4">
        <v>3.19</v>
      </c>
      <c r="E28" s="4">
        <v>2.91</v>
      </c>
      <c r="F28" s="4">
        <v>2.78</v>
      </c>
      <c r="G28" s="4">
        <v>2.4</v>
      </c>
      <c r="H28" s="4">
        <v>1.61</v>
      </c>
      <c r="I28" s="4">
        <v>2.1</v>
      </c>
      <c r="J28" s="16" t="s">
        <v>18</v>
      </c>
      <c r="K28" s="4">
        <v>1.8</v>
      </c>
      <c r="L28" s="4" t="s">
        <v>630</v>
      </c>
      <c r="M28" s="4">
        <v>32</v>
      </c>
      <c r="N28" s="4" t="s">
        <v>149</v>
      </c>
      <c r="O28" s="4">
        <v>2.27</v>
      </c>
      <c r="P28" s="4">
        <v>1.6</v>
      </c>
    </row>
    <row r="29" spans="1:16" x14ac:dyDescent="0.25">
      <c r="A29" s="9">
        <v>45023</v>
      </c>
      <c r="B29" t="s">
        <v>597</v>
      </c>
      <c r="C29" s="4">
        <v>2.13</v>
      </c>
      <c r="D29" s="4">
        <v>3.25</v>
      </c>
      <c r="E29" s="4">
        <v>3.88</v>
      </c>
      <c r="F29" s="4">
        <v>3.03</v>
      </c>
      <c r="G29" s="4">
        <v>2.2200000000000002</v>
      </c>
      <c r="H29" s="4">
        <v>1.7</v>
      </c>
      <c r="I29" s="4">
        <v>1.94</v>
      </c>
      <c r="J29" s="16" t="s">
        <v>18</v>
      </c>
      <c r="K29" s="4">
        <v>1.66</v>
      </c>
      <c r="L29" s="4" t="s">
        <v>74</v>
      </c>
      <c r="M29" s="4">
        <v>38</v>
      </c>
      <c r="N29" s="4" t="s">
        <v>136</v>
      </c>
      <c r="O29" s="4">
        <v>2.27</v>
      </c>
      <c r="P29" s="4">
        <v>1.5</v>
      </c>
    </row>
    <row r="30" spans="1:16" x14ac:dyDescent="0.25">
      <c r="A30" s="9">
        <v>45023</v>
      </c>
      <c r="B30" t="s">
        <v>598</v>
      </c>
      <c r="C30" s="4">
        <v>2.44</v>
      </c>
      <c r="D30" s="4">
        <v>3.19</v>
      </c>
      <c r="E30" s="4">
        <v>3.35</v>
      </c>
      <c r="F30" s="4">
        <v>3</v>
      </c>
      <c r="G30" s="4">
        <v>2.31</v>
      </c>
      <c r="H30" s="4">
        <v>1.68</v>
      </c>
      <c r="I30" s="4">
        <v>2.02</v>
      </c>
      <c r="J30" s="16" t="s">
        <v>18</v>
      </c>
      <c r="K30" s="4">
        <v>1.71</v>
      </c>
      <c r="L30" s="4" t="s">
        <v>127</v>
      </c>
      <c r="M30" s="4">
        <v>48</v>
      </c>
      <c r="N30" s="4" t="s">
        <v>234</v>
      </c>
      <c r="O30" s="4">
        <v>2.54</v>
      </c>
      <c r="P30" s="4">
        <v>1.51</v>
      </c>
    </row>
    <row r="31" spans="1:16" x14ac:dyDescent="0.25">
      <c r="A31" s="9">
        <v>45023</v>
      </c>
      <c r="B31" t="s">
        <v>599</v>
      </c>
      <c r="C31" s="4">
        <v>1.98</v>
      </c>
      <c r="D31" s="4">
        <v>3.55</v>
      </c>
      <c r="E31" s="4">
        <v>4.1500000000000004</v>
      </c>
      <c r="F31" s="4">
        <v>4.4400000000000004</v>
      </c>
      <c r="G31" s="4">
        <v>1.97</v>
      </c>
      <c r="H31" s="4">
        <v>1.93</v>
      </c>
      <c r="I31" s="4">
        <v>1.73</v>
      </c>
      <c r="J31" s="16" t="s">
        <v>18</v>
      </c>
      <c r="K31" s="4">
        <v>1.5</v>
      </c>
      <c r="L31" s="4" t="s">
        <v>631</v>
      </c>
      <c r="M31" s="4">
        <v>11</v>
      </c>
      <c r="N31" s="4" t="s">
        <v>146</v>
      </c>
      <c r="O31" s="4">
        <v>2.58</v>
      </c>
      <c r="P31" s="4">
        <v>1.38</v>
      </c>
    </row>
    <row r="32" spans="1:16" x14ac:dyDescent="0.25">
      <c r="A32" s="9">
        <v>45023</v>
      </c>
      <c r="B32" t="s">
        <v>600</v>
      </c>
      <c r="C32" s="4">
        <v>3.05</v>
      </c>
      <c r="D32" s="4">
        <v>3.44</v>
      </c>
      <c r="E32" s="4">
        <v>2.41</v>
      </c>
      <c r="F32" s="4">
        <v>3.48</v>
      </c>
      <c r="G32" s="4">
        <v>2</v>
      </c>
      <c r="H32" s="4">
        <v>1.87</v>
      </c>
      <c r="I32" s="4">
        <v>1.75</v>
      </c>
      <c r="J32" s="16" t="s">
        <v>18</v>
      </c>
      <c r="K32" s="4">
        <v>1.51</v>
      </c>
      <c r="L32" s="4" t="s">
        <v>81</v>
      </c>
      <c r="M32" s="4">
        <v>13</v>
      </c>
      <c r="N32" s="4" t="s">
        <v>136</v>
      </c>
      <c r="O32" s="4">
        <v>2.4300000000000002</v>
      </c>
      <c r="P32" s="4">
        <v>404</v>
      </c>
    </row>
    <row r="33" spans="1:16" x14ac:dyDescent="0.25">
      <c r="A33" s="9">
        <v>45024</v>
      </c>
      <c r="B33" t="s">
        <v>601</v>
      </c>
      <c r="C33" s="4">
        <v>2.0299999999999998</v>
      </c>
      <c r="D33" s="4">
        <v>3.31</v>
      </c>
      <c r="E33" s="4">
        <v>4.18</v>
      </c>
      <c r="F33" s="4">
        <v>3.13</v>
      </c>
      <c r="G33" s="4">
        <v>2.21</v>
      </c>
      <c r="H33" s="4">
        <v>1.71</v>
      </c>
      <c r="I33" s="4">
        <v>1.93</v>
      </c>
      <c r="J33" s="16" t="s">
        <v>18</v>
      </c>
      <c r="K33" s="4">
        <v>1.63</v>
      </c>
      <c r="L33" s="4" t="s">
        <v>73</v>
      </c>
      <c r="M33" s="4">
        <v>38</v>
      </c>
      <c r="N33" s="4" t="s">
        <v>189</v>
      </c>
      <c r="O33" s="4">
        <v>2.29</v>
      </c>
      <c r="P33" s="4">
        <v>1.48</v>
      </c>
    </row>
    <row r="34" spans="1:16" x14ac:dyDescent="0.25">
      <c r="A34" s="9">
        <v>45024</v>
      </c>
      <c r="B34" t="s">
        <v>602</v>
      </c>
      <c r="C34" s="4">
        <v>4.28</v>
      </c>
      <c r="D34" s="4">
        <v>3.58</v>
      </c>
      <c r="E34" s="4">
        <v>1.96</v>
      </c>
      <c r="F34" s="4">
        <v>3.28</v>
      </c>
      <c r="G34" s="4">
        <v>2.16</v>
      </c>
      <c r="H34" s="4">
        <v>1.77</v>
      </c>
      <c r="I34" s="4">
        <v>1.89</v>
      </c>
      <c r="J34" s="16" t="s">
        <v>18</v>
      </c>
      <c r="K34" s="4">
        <v>1.6</v>
      </c>
      <c r="L34" s="4" t="s">
        <v>70</v>
      </c>
      <c r="M34" s="4">
        <v>47</v>
      </c>
      <c r="N34" s="4" t="s">
        <v>215</v>
      </c>
      <c r="O34" s="4">
        <v>2.72</v>
      </c>
      <c r="P34" s="4">
        <v>1.46</v>
      </c>
    </row>
    <row r="35" spans="1:16" x14ac:dyDescent="0.25">
      <c r="A35" s="9">
        <v>45024</v>
      </c>
      <c r="B35" t="s">
        <v>603</v>
      </c>
      <c r="C35" s="4">
        <v>1.99</v>
      </c>
      <c r="D35" s="4">
        <v>3.31</v>
      </c>
      <c r="E35" s="4">
        <v>4.3600000000000003</v>
      </c>
      <c r="F35" s="4">
        <v>2.9</v>
      </c>
      <c r="G35" s="4">
        <v>2.3199999999999998</v>
      </c>
      <c r="H35" s="4">
        <v>1.65</v>
      </c>
      <c r="I35" s="4">
        <v>2.04</v>
      </c>
      <c r="J35" s="16" t="s">
        <v>18</v>
      </c>
      <c r="K35" s="4">
        <v>1.72</v>
      </c>
      <c r="L35" s="4" t="s">
        <v>71</v>
      </c>
      <c r="M35" s="4">
        <v>29</v>
      </c>
      <c r="N35" s="4" t="s">
        <v>189</v>
      </c>
      <c r="O35" s="4">
        <v>2.0699999999999998</v>
      </c>
      <c r="P35" s="4">
        <v>1.55</v>
      </c>
    </row>
    <row r="36" spans="1:16" x14ac:dyDescent="0.25">
      <c r="A36" s="9">
        <v>45024</v>
      </c>
      <c r="B36" t="s">
        <v>604</v>
      </c>
      <c r="C36" s="4">
        <v>1.75</v>
      </c>
      <c r="D36" s="4">
        <v>3.51</v>
      </c>
      <c r="E36" s="4">
        <v>5.61</v>
      </c>
      <c r="F36" s="4">
        <v>2.63</v>
      </c>
      <c r="G36" s="4">
        <v>2.58</v>
      </c>
      <c r="H36" s="4">
        <v>1.53</v>
      </c>
      <c r="I36" s="4">
        <v>2.25</v>
      </c>
      <c r="J36" s="16" t="s">
        <v>18</v>
      </c>
      <c r="K36" s="4">
        <v>1.92</v>
      </c>
      <c r="L36" s="4" t="s">
        <v>127</v>
      </c>
      <c r="M36" s="4">
        <v>44</v>
      </c>
      <c r="N36" s="4" t="s">
        <v>24</v>
      </c>
      <c r="O36" s="4">
        <v>2.5</v>
      </c>
      <c r="P36" s="4">
        <v>1.66</v>
      </c>
    </row>
    <row r="37" spans="1:16" x14ac:dyDescent="0.25">
      <c r="A37" s="9">
        <v>45024</v>
      </c>
      <c r="B37" t="s">
        <v>605</v>
      </c>
      <c r="C37" s="4">
        <v>1.94</v>
      </c>
      <c r="D37" s="4">
        <v>3.19</v>
      </c>
      <c r="E37" s="4">
        <v>4.8499999999999996</v>
      </c>
      <c r="F37" s="4">
        <v>2.75</v>
      </c>
      <c r="G37" s="4">
        <v>2.48</v>
      </c>
      <c r="H37" s="4">
        <v>1.57</v>
      </c>
      <c r="I37" s="4">
        <v>2.16</v>
      </c>
      <c r="J37" s="16" t="s">
        <v>18</v>
      </c>
      <c r="K37" s="4">
        <v>1.84</v>
      </c>
      <c r="L37" s="4" t="s">
        <v>80</v>
      </c>
      <c r="M37" s="4">
        <v>14</v>
      </c>
      <c r="N37" s="4" t="s">
        <v>180</v>
      </c>
      <c r="O37" s="4">
        <v>2.29</v>
      </c>
      <c r="P37" s="4">
        <v>1.61</v>
      </c>
    </row>
    <row r="38" spans="1:16" x14ac:dyDescent="0.25">
      <c r="A38" s="9">
        <v>45024</v>
      </c>
      <c r="B38" t="s">
        <v>606</v>
      </c>
      <c r="C38" s="4">
        <v>2.89</v>
      </c>
      <c r="D38" s="4">
        <v>2.86</v>
      </c>
      <c r="E38" s="4">
        <v>2.98</v>
      </c>
      <c r="F38" s="4">
        <v>2.4900000000000002</v>
      </c>
      <c r="G38" s="4">
        <v>2.74</v>
      </c>
      <c r="H38" s="4">
        <v>1.49</v>
      </c>
      <c r="I38" s="4">
        <v>2.38</v>
      </c>
      <c r="J38" s="16" t="s">
        <v>18</v>
      </c>
      <c r="K38" s="4">
        <v>2.0299999999999998</v>
      </c>
      <c r="L38" s="4" t="s">
        <v>76</v>
      </c>
      <c r="M38" s="4">
        <v>71</v>
      </c>
      <c r="N38" s="4" t="s">
        <v>189</v>
      </c>
      <c r="O38" s="4">
        <v>71</v>
      </c>
      <c r="P38" s="4">
        <v>1.74</v>
      </c>
    </row>
    <row r="39" spans="1:16" x14ac:dyDescent="0.25">
      <c r="A39" s="9">
        <v>45024</v>
      </c>
      <c r="B39" t="s">
        <v>607</v>
      </c>
      <c r="C39" s="4">
        <v>3.26</v>
      </c>
      <c r="D39" s="4">
        <v>3.11</v>
      </c>
      <c r="E39" s="4">
        <v>2.4700000000000002</v>
      </c>
      <c r="F39" s="4">
        <v>2.78</v>
      </c>
      <c r="G39" s="4">
        <v>2.48</v>
      </c>
      <c r="H39" s="4">
        <v>1.57</v>
      </c>
      <c r="I39" s="4">
        <v>2.15</v>
      </c>
      <c r="J39" s="16" t="s">
        <v>18</v>
      </c>
      <c r="K39" s="4">
        <v>1.83</v>
      </c>
      <c r="L39" s="4" t="s">
        <v>71</v>
      </c>
      <c r="M39" s="4">
        <v>57</v>
      </c>
      <c r="N39" s="4" t="s">
        <v>53</v>
      </c>
      <c r="O39" s="4">
        <v>1.29</v>
      </c>
      <c r="P39" s="4">
        <v>1.6</v>
      </c>
    </row>
    <row r="40" spans="1:16" x14ac:dyDescent="0.25">
      <c r="A40" s="9">
        <v>45024</v>
      </c>
      <c r="B40" t="s">
        <v>608</v>
      </c>
      <c r="C40" s="4">
        <v>2.25</v>
      </c>
      <c r="D40" s="4">
        <v>3.28</v>
      </c>
      <c r="E40" s="4">
        <v>3.51</v>
      </c>
      <c r="F40" s="4">
        <v>3.3</v>
      </c>
      <c r="G40" s="4">
        <v>2.1</v>
      </c>
      <c r="H40" s="4">
        <v>1.78</v>
      </c>
      <c r="I40" s="4">
        <v>1.84</v>
      </c>
      <c r="J40" s="16" t="s">
        <v>18</v>
      </c>
      <c r="K40" s="4">
        <v>1.57</v>
      </c>
      <c r="L40" s="4" t="s">
        <v>78</v>
      </c>
      <c r="M40" s="4">
        <v>41</v>
      </c>
      <c r="N40" s="4" t="s">
        <v>24</v>
      </c>
      <c r="O40" s="4">
        <v>1.96</v>
      </c>
      <c r="P40" s="4">
        <v>1.44</v>
      </c>
    </row>
    <row r="41" spans="1:16" x14ac:dyDescent="0.25">
      <c r="A41" s="9">
        <v>45024</v>
      </c>
      <c r="B41" t="s">
        <v>609</v>
      </c>
      <c r="C41" s="4">
        <v>5.08</v>
      </c>
      <c r="D41" s="4">
        <v>3.7</v>
      </c>
      <c r="E41" s="4">
        <v>1.79</v>
      </c>
      <c r="F41" s="4">
        <v>3.17</v>
      </c>
      <c r="G41" s="4">
        <v>2.21</v>
      </c>
      <c r="H41" s="4">
        <v>1.74</v>
      </c>
      <c r="I41" s="4">
        <v>1.93</v>
      </c>
      <c r="J41" s="16" t="s">
        <v>18</v>
      </c>
      <c r="K41" s="4">
        <v>1.65</v>
      </c>
      <c r="L41" s="4" t="s">
        <v>71</v>
      </c>
      <c r="M41" s="4">
        <v>42</v>
      </c>
      <c r="N41" s="4" t="s">
        <v>397</v>
      </c>
      <c r="O41" s="4">
        <v>2.21</v>
      </c>
      <c r="P41" s="4">
        <v>1.49</v>
      </c>
    </row>
    <row r="42" spans="1:16" x14ac:dyDescent="0.25">
      <c r="A42" s="9">
        <v>45025</v>
      </c>
      <c r="B42" t="s">
        <v>610</v>
      </c>
      <c r="C42" s="4">
        <v>3</v>
      </c>
      <c r="D42" s="4">
        <v>3.3</v>
      </c>
      <c r="E42" s="4">
        <v>2.59</v>
      </c>
      <c r="F42" s="4">
        <v>3.34</v>
      </c>
      <c r="G42" s="4">
        <v>2.16</v>
      </c>
      <c r="H42" s="4">
        <v>1.76</v>
      </c>
      <c r="I42" s="4">
        <v>1.88</v>
      </c>
      <c r="J42" s="16" t="s">
        <v>18</v>
      </c>
      <c r="K42" s="4">
        <v>1.59</v>
      </c>
      <c r="L42" s="4" t="s">
        <v>74</v>
      </c>
      <c r="M42" s="4">
        <v>21</v>
      </c>
      <c r="N42" s="4" t="s">
        <v>290</v>
      </c>
      <c r="O42" s="4">
        <v>2.46</v>
      </c>
      <c r="P42" s="4">
        <v>1.45</v>
      </c>
    </row>
    <row r="43" spans="1:16" x14ac:dyDescent="0.25">
      <c r="A43" s="9">
        <v>45026</v>
      </c>
      <c r="B43" t="s">
        <v>611</v>
      </c>
      <c r="C43" s="4">
        <v>2.17</v>
      </c>
      <c r="D43" s="4">
        <v>3.3</v>
      </c>
      <c r="E43" s="4">
        <v>3.69</v>
      </c>
      <c r="F43" s="4">
        <v>2.96</v>
      </c>
      <c r="G43" s="4">
        <v>2.2400000000000002</v>
      </c>
      <c r="H43" s="4">
        <v>1.69</v>
      </c>
      <c r="I43" s="4">
        <v>1.97</v>
      </c>
      <c r="J43" s="16" t="s">
        <v>18</v>
      </c>
      <c r="K43" s="4">
        <v>1.68</v>
      </c>
      <c r="L43" s="4" t="s">
        <v>127</v>
      </c>
      <c r="M43" s="4">
        <v>24</v>
      </c>
      <c r="N43" s="4" t="s">
        <v>149</v>
      </c>
      <c r="O43" s="4">
        <v>2.58</v>
      </c>
      <c r="P43" s="4">
        <v>1.53</v>
      </c>
    </row>
    <row r="44" spans="1:16" x14ac:dyDescent="0.25">
      <c r="A44" s="9">
        <v>45026</v>
      </c>
      <c r="B44" t="s">
        <v>612</v>
      </c>
      <c r="C44" s="4">
        <v>2.1800000000000002</v>
      </c>
      <c r="D44" s="4">
        <v>3.26</v>
      </c>
      <c r="E44" s="4">
        <v>3.73</v>
      </c>
      <c r="F44" s="4">
        <v>2.89</v>
      </c>
      <c r="G44" s="4">
        <v>2.31</v>
      </c>
      <c r="H44" s="4">
        <v>1.65</v>
      </c>
      <c r="I44" s="4">
        <v>2.0299999999999998</v>
      </c>
      <c r="J44" s="16" t="s">
        <v>18</v>
      </c>
      <c r="K44" s="4">
        <v>1.72</v>
      </c>
      <c r="L44" s="4" t="s">
        <v>121</v>
      </c>
      <c r="M44" s="4">
        <v>35</v>
      </c>
      <c r="N44" s="4" t="s">
        <v>136</v>
      </c>
      <c r="O44" s="4">
        <v>2.23</v>
      </c>
      <c r="P44" s="4">
        <v>1.55</v>
      </c>
    </row>
    <row r="45" spans="1:16" x14ac:dyDescent="0.25">
      <c r="A45" s="9">
        <v>45026</v>
      </c>
      <c r="B45" t="s">
        <v>613</v>
      </c>
      <c r="C45" s="4">
        <v>2.62</v>
      </c>
      <c r="D45" s="4">
        <v>3.26</v>
      </c>
      <c r="E45" s="4">
        <v>2.95</v>
      </c>
      <c r="F45" s="4">
        <v>3.22</v>
      </c>
      <c r="G45" s="4">
        <v>2.1800000000000002</v>
      </c>
      <c r="H45" s="4">
        <v>1.74</v>
      </c>
      <c r="I45" s="4">
        <v>1.9</v>
      </c>
      <c r="J45" s="16" t="s">
        <v>18</v>
      </c>
      <c r="K45" s="4">
        <v>1.61</v>
      </c>
      <c r="L45" s="4" t="s">
        <v>71</v>
      </c>
      <c r="M45" s="4">
        <v>55</v>
      </c>
      <c r="N45" s="4" t="s">
        <v>225</v>
      </c>
      <c r="O45" s="4">
        <v>2.25</v>
      </c>
      <c r="P45" s="4">
        <v>1.47</v>
      </c>
    </row>
    <row r="46" spans="1:16" x14ac:dyDescent="0.25">
      <c r="A46" s="9">
        <v>45026</v>
      </c>
      <c r="B46" t="s">
        <v>614</v>
      </c>
      <c r="C46" s="4">
        <v>9.19</v>
      </c>
      <c r="D46" s="4">
        <v>4.7300000000000004</v>
      </c>
      <c r="E46" s="4">
        <v>1.39</v>
      </c>
      <c r="F46" s="4">
        <v>3.72</v>
      </c>
      <c r="G46" s="4">
        <v>1.9</v>
      </c>
      <c r="H46" s="4">
        <v>1.97</v>
      </c>
      <c r="I46" s="4">
        <v>1.67</v>
      </c>
      <c r="J46" s="16" t="s">
        <v>18</v>
      </c>
      <c r="K46" s="4">
        <v>1.44</v>
      </c>
      <c r="L46" s="4" t="s">
        <v>72</v>
      </c>
      <c r="M46" s="4">
        <v>47</v>
      </c>
      <c r="N46" s="4" t="s">
        <v>141</v>
      </c>
      <c r="O46" s="4">
        <v>2.39</v>
      </c>
      <c r="P46" s="4">
        <v>404</v>
      </c>
    </row>
    <row r="47" spans="1:16" x14ac:dyDescent="0.25">
      <c r="A47" s="9">
        <v>45026</v>
      </c>
      <c r="B47" t="s">
        <v>615</v>
      </c>
      <c r="C47" s="4">
        <v>3.35</v>
      </c>
      <c r="D47" s="4">
        <v>3.03</v>
      </c>
      <c r="E47" s="4">
        <v>2.5099999999999998</v>
      </c>
      <c r="F47" s="4">
        <v>2.82</v>
      </c>
      <c r="G47" s="4">
        <v>2.44</v>
      </c>
      <c r="H47" s="4">
        <v>1.6</v>
      </c>
      <c r="I47" s="4">
        <v>2.12</v>
      </c>
      <c r="J47" s="16" t="s">
        <v>18</v>
      </c>
      <c r="K47" s="4">
        <v>1.81</v>
      </c>
      <c r="L47" s="4" t="s">
        <v>79</v>
      </c>
      <c r="M47" s="4">
        <v>33</v>
      </c>
      <c r="N47" s="4" t="s">
        <v>193</v>
      </c>
      <c r="O47" s="4">
        <v>2.4</v>
      </c>
      <c r="P47" s="4">
        <v>1.6</v>
      </c>
    </row>
    <row r="48" spans="1:16" x14ac:dyDescent="0.25">
      <c r="A48" s="9">
        <v>45026</v>
      </c>
      <c r="B48" t="s">
        <v>616</v>
      </c>
      <c r="C48" s="4">
        <v>1.79</v>
      </c>
      <c r="D48" s="4">
        <v>3.53</v>
      </c>
      <c r="E48" s="4">
        <v>5.19</v>
      </c>
      <c r="F48" s="4">
        <v>2.91</v>
      </c>
      <c r="G48" s="4">
        <v>2.2999999999999998</v>
      </c>
      <c r="H48" s="4">
        <v>1.65</v>
      </c>
      <c r="I48" s="4">
        <v>2.02</v>
      </c>
      <c r="J48" s="16" t="s">
        <v>18</v>
      </c>
      <c r="K48" s="4">
        <v>1.72</v>
      </c>
      <c r="L48" s="4" t="s">
        <v>324</v>
      </c>
      <c r="M48" s="4">
        <v>37</v>
      </c>
      <c r="N48" s="4" t="s">
        <v>136</v>
      </c>
      <c r="O48" s="4">
        <v>1.93</v>
      </c>
      <c r="P48" s="4">
        <v>1.54</v>
      </c>
    </row>
    <row r="49" spans="1:16" x14ac:dyDescent="0.25">
      <c r="A49" s="9">
        <v>45026</v>
      </c>
      <c r="B49" t="s">
        <v>618</v>
      </c>
      <c r="C49" s="4">
        <v>4.09</v>
      </c>
      <c r="D49" s="4">
        <v>3.32</v>
      </c>
      <c r="E49" s="4">
        <v>2.0699999999999998</v>
      </c>
      <c r="F49" s="4">
        <v>2.91</v>
      </c>
      <c r="G49" s="4">
        <v>2.34</v>
      </c>
      <c r="H49" s="4">
        <v>1.65</v>
      </c>
      <c r="I49" s="4">
        <v>2.0499999999999998</v>
      </c>
      <c r="J49" s="16" t="s">
        <v>18</v>
      </c>
      <c r="K49" s="4">
        <v>1.74</v>
      </c>
      <c r="L49" s="4" t="s">
        <v>127</v>
      </c>
      <c r="M49" s="4">
        <v>58</v>
      </c>
      <c r="N49" s="4" t="s">
        <v>193</v>
      </c>
      <c r="O49" s="4">
        <v>2.27</v>
      </c>
      <c r="P49" s="4">
        <v>1.56</v>
      </c>
    </row>
    <row r="50" spans="1:16" x14ac:dyDescent="0.25">
      <c r="A50" s="9">
        <v>45026</v>
      </c>
      <c r="B50" t="s">
        <v>617</v>
      </c>
      <c r="C50" s="4">
        <v>2.04</v>
      </c>
      <c r="D50" s="4">
        <v>3.57</v>
      </c>
      <c r="E50" s="4">
        <v>3.86</v>
      </c>
      <c r="F50" s="4">
        <v>3.48</v>
      </c>
      <c r="G50" s="4">
        <v>2.0099999999999998</v>
      </c>
      <c r="H50" s="4">
        <v>1.88</v>
      </c>
      <c r="I50" s="4">
        <v>1.78</v>
      </c>
      <c r="J50" s="16" t="s">
        <v>18</v>
      </c>
      <c r="K50" s="4">
        <v>1.53</v>
      </c>
      <c r="L50" s="4" t="s">
        <v>127</v>
      </c>
      <c r="M50" s="4">
        <v>37</v>
      </c>
      <c r="N50" s="4" t="s">
        <v>138</v>
      </c>
      <c r="O50" s="4">
        <v>2.1800000000000002</v>
      </c>
      <c r="P50" s="4">
        <v>1.41</v>
      </c>
    </row>
    <row r="51" spans="1:16" x14ac:dyDescent="0.25">
      <c r="A51" s="9">
        <v>45026</v>
      </c>
      <c r="B51" t="s">
        <v>619</v>
      </c>
      <c r="C51" s="4">
        <v>2.4</v>
      </c>
      <c r="D51" s="4">
        <v>3.32</v>
      </c>
      <c r="E51" s="4">
        <v>3.13</v>
      </c>
      <c r="F51" s="4">
        <v>3.59</v>
      </c>
      <c r="G51" s="4">
        <v>2</v>
      </c>
      <c r="H51" s="4">
        <v>1.88</v>
      </c>
      <c r="I51" s="4">
        <v>1.74</v>
      </c>
      <c r="J51" s="16" t="s">
        <v>18</v>
      </c>
      <c r="K51" s="4">
        <v>1.49</v>
      </c>
      <c r="L51" s="4" t="s">
        <v>70</v>
      </c>
      <c r="M51" s="4">
        <v>8</v>
      </c>
      <c r="N51" s="4" t="s">
        <v>143</v>
      </c>
      <c r="O51" s="4">
        <v>2.66</v>
      </c>
      <c r="P51" s="4">
        <v>404</v>
      </c>
    </row>
    <row r="52" spans="1:16" x14ac:dyDescent="0.25">
      <c r="A52" s="9">
        <v>45026</v>
      </c>
      <c r="B52" t="s">
        <v>620</v>
      </c>
      <c r="C52" s="4">
        <v>4.4400000000000004</v>
      </c>
      <c r="D52" s="4">
        <v>3.52</v>
      </c>
      <c r="E52" s="4">
        <v>1.9</v>
      </c>
      <c r="F52" s="4">
        <v>3.2</v>
      </c>
      <c r="G52" s="4">
        <v>2.15</v>
      </c>
      <c r="H52" s="4">
        <v>1.75</v>
      </c>
      <c r="I52" s="4">
        <v>1.88</v>
      </c>
      <c r="J52" s="16" t="s">
        <v>18</v>
      </c>
      <c r="K52" s="4">
        <v>1.6</v>
      </c>
      <c r="L52" s="4" t="s">
        <v>72</v>
      </c>
      <c r="M52" s="4">
        <v>46</v>
      </c>
      <c r="N52" s="4" t="s">
        <v>136</v>
      </c>
      <c r="O52" s="4">
        <v>2.4</v>
      </c>
      <c r="P52" s="4">
        <v>1.46</v>
      </c>
    </row>
    <row r="53" spans="1:16" x14ac:dyDescent="0.25">
      <c r="A53" s="9">
        <v>45026</v>
      </c>
      <c r="B53" t="s">
        <v>621</v>
      </c>
      <c r="C53" s="4">
        <v>3.39</v>
      </c>
      <c r="D53" s="4">
        <v>3.16</v>
      </c>
      <c r="E53" s="4">
        <v>2.4</v>
      </c>
      <c r="F53" s="4">
        <v>2.75</v>
      </c>
      <c r="G53" s="4">
        <v>2.54</v>
      </c>
      <c r="H53" s="4">
        <v>1.56</v>
      </c>
      <c r="I53" s="4">
        <v>2.21</v>
      </c>
      <c r="J53" s="16" t="s">
        <v>18</v>
      </c>
      <c r="K53" s="4">
        <v>1.87</v>
      </c>
      <c r="L53" s="4" t="s">
        <v>71</v>
      </c>
      <c r="M53" s="4">
        <v>27</v>
      </c>
      <c r="N53" s="4" t="s">
        <v>138</v>
      </c>
      <c r="O53" s="4">
        <v>2.23</v>
      </c>
      <c r="P53" s="4">
        <v>1.63</v>
      </c>
    </row>
    <row r="54" spans="1:16" x14ac:dyDescent="0.25">
      <c r="A54" s="9">
        <v>45026</v>
      </c>
      <c r="B54" t="s">
        <v>622</v>
      </c>
      <c r="C54" s="4">
        <v>1.88</v>
      </c>
      <c r="D54" s="4">
        <v>3.68</v>
      </c>
      <c r="E54" s="4">
        <v>4.34</v>
      </c>
      <c r="F54" s="4">
        <v>3.62</v>
      </c>
      <c r="G54" s="4">
        <v>1.98</v>
      </c>
      <c r="H54" s="4">
        <v>1.88</v>
      </c>
      <c r="I54" s="4">
        <v>1.73</v>
      </c>
      <c r="J54" s="16" t="s">
        <v>18</v>
      </c>
      <c r="K54" s="4">
        <v>1.48</v>
      </c>
      <c r="L54" s="4" t="s">
        <v>72</v>
      </c>
      <c r="M54" s="4">
        <v>21</v>
      </c>
      <c r="N54" s="4" t="s">
        <v>136</v>
      </c>
      <c r="O54" s="4">
        <v>2.66</v>
      </c>
      <c r="P54" s="4">
        <v>1.42</v>
      </c>
    </row>
    <row r="55" spans="1:16" x14ac:dyDescent="0.25">
      <c r="A55" s="9">
        <v>45026</v>
      </c>
      <c r="B55" t="s">
        <v>623</v>
      </c>
      <c r="C55" s="4">
        <v>2.7</v>
      </c>
      <c r="D55" s="4">
        <v>2.93</v>
      </c>
      <c r="E55" s="4">
        <v>3.16</v>
      </c>
      <c r="F55" s="4">
        <v>2.89</v>
      </c>
      <c r="G55" s="4">
        <v>2.38</v>
      </c>
      <c r="H55" s="4">
        <v>1.63</v>
      </c>
      <c r="I55" s="4">
        <v>2.08</v>
      </c>
      <c r="J55" s="16" t="s">
        <v>18</v>
      </c>
      <c r="K55" s="4">
        <v>1.76</v>
      </c>
      <c r="L55" s="4" t="s">
        <v>80</v>
      </c>
      <c r="M55" s="4">
        <v>48</v>
      </c>
      <c r="N55" s="4" t="s">
        <v>225</v>
      </c>
      <c r="O55" s="4">
        <v>2.27</v>
      </c>
      <c r="P55" s="4">
        <v>1.56</v>
      </c>
    </row>
    <row r="56" spans="1:16" x14ac:dyDescent="0.25">
      <c r="A56" s="9">
        <v>45026</v>
      </c>
      <c r="B56" t="s">
        <v>624</v>
      </c>
      <c r="C56" s="4">
        <v>2.84</v>
      </c>
      <c r="D56" s="4">
        <v>3.26</v>
      </c>
      <c r="E56" s="4">
        <v>2.67</v>
      </c>
      <c r="F56" s="4">
        <v>2.92</v>
      </c>
      <c r="G56" s="4">
        <v>2.3199999999999998</v>
      </c>
      <c r="H56" s="4">
        <v>1.65</v>
      </c>
      <c r="I56" s="4">
        <v>2.0299999999999998</v>
      </c>
      <c r="J56" s="16" t="s">
        <v>18</v>
      </c>
      <c r="K56" s="4">
        <v>1.72</v>
      </c>
      <c r="L56" s="4" t="s">
        <v>80</v>
      </c>
      <c r="M56" s="4">
        <v>14</v>
      </c>
      <c r="N56" s="4" t="s">
        <v>143</v>
      </c>
      <c r="O56" s="4">
        <v>2.1800000000000002</v>
      </c>
      <c r="P56" s="4">
        <v>1.54</v>
      </c>
    </row>
    <row r="57" spans="1:16" x14ac:dyDescent="0.25">
      <c r="A57" s="9">
        <v>45026</v>
      </c>
      <c r="B57" t="s">
        <v>625</v>
      </c>
      <c r="C57" s="4">
        <v>3.15</v>
      </c>
      <c r="D57" s="4">
        <v>2.83</v>
      </c>
      <c r="E57" s="4">
        <v>2.8</v>
      </c>
      <c r="F57" s="4">
        <v>2.46</v>
      </c>
      <c r="G57" s="4">
        <v>2.87</v>
      </c>
      <c r="H57" s="4">
        <v>1.46</v>
      </c>
      <c r="I57" s="4">
        <v>2.4900000000000002</v>
      </c>
      <c r="J57" s="16" t="s">
        <v>18</v>
      </c>
      <c r="K57" s="4">
        <v>2.11</v>
      </c>
      <c r="L57" s="4" t="s">
        <v>79</v>
      </c>
      <c r="M57" s="4">
        <v>27</v>
      </c>
      <c r="N57" s="4" t="s">
        <v>225</v>
      </c>
      <c r="O57" s="4">
        <v>2.23</v>
      </c>
      <c r="P57" s="4">
        <v>1.78</v>
      </c>
    </row>
    <row r="58" spans="1:16" x14ac:dyDescent="0.25">
      <c r="A58" s="9">
        <v>45026</v>
      </c>
      <c r="B58" t="s">
        <v>626</v>
      </c>
      <c r="C58" s="4">
        <v>2.54</v>
      </c>
      <c r="D58" s="4">
        <v>3.33</v>
      </c>
      <c r="E58" s="4">
        <v>2.96</v>
      </c>
      <c r="F58" s="4">
        <v>3.26</v>
      </c>
      <c r="G58" s="4">
        <v>2.1800000000000002</v>
      </c>
      <c r="H58" s="4">
        <v>1.72</v>
      </c>
      <c r="I58" s="4">
        <v>1.9</v>
      </c>
      <c r="J58" s="16" t="s">
        <v>18</v>
      </c>
      <c r="K58" s="4">
        <v>1.6</v>
      </c>
      <c r="L58" s="4" t="s">
        <v>71</v>
      </c>
      <c r="M58" s="4">
        <v>38</v>
      </c>
      <c r="N58" s="4" t="s">
        <v>149</v>
      </c>
      <c r="O58" s="4">
        <v>2.35</v>
      </c>
      <c r="P58" s="4">
        <v>1.45</v>
      </c>
    </row>
    <row r="59" spans="1:16" x14ac:dyDescent="0.25">
      <c r="A59" s="9">
        <v>45026</v>
      </c>
      <c r="B59" t="s">
        <v>627</v>
      </c>
      <c r="C59" s="4">
        <v>3.34</v>
      </c>
      <c r="D59" s="4">
        <v>2.99</v>
      </c>
      <c r="E59" s="4">
        <v>2.5</v>
      </c>
      <c r="F59" s="4">
        <v>2.58</v>
      </c>
      <c r="G59" s="4">
        <v>2.71</v>
      </c>
      <c r="H59" s="4">
        <v>1.49</v>
      </c>
      <c r="I59" s="4">
        <v>2.35</v>
      </c>
      <c r="J59" s="16" t="s">
        <v>18</v>
      </c>
      <c r="K59" s="4">
        <v>1.99</v>
      </c>
      <c r="L59" s="4" t="s">
        <v>80</v>
      </c>
      <c r="M59" s="4">
        <v>47</v>
      </c>
      <c r="N59" s="4" t="s">
        <v>149</v>
      </c>
      <c r="O59" s="4">
        <v>2.25</v>
      </c>
      <c r="P59" s="4">
        <v>1.69</v>
      </c>
    </row>
    <row r="60" spans="1:16" x14ac:dyDescent="0.25">
      <c r="A60" s="9">
        <v>45026</v>
      </c>
      <c r="B60" t="s">
        <v>628</v>
      </c>
      <c r="C60" s="4">
        <v>3.47</v>
      </c>
      <c r="D60" s="4">
        <v>3.38</v>
      </c>
      <c r="E60" s="4">
        <v>2.25</v>
      </c>
      <c r="F60" s="4">
        <v>3.26</v>
      </c>
      <c r="G60" s="4">
        <v>2.11</v>
      </c>
      <c r="H60" s="4">
        <v>1.79</v>
      </c>
      <c r="I60" s="4">
        <v>1.85</v>
      </c>
      <c r="J60" s="16" t="s">
        <v>18</v>
      </c>
      <c r="K60" s="4">
        <v>1.58</v>
      </c>
      <c r="L60" s="4" t="s">
        <v>74</v>
      </c>
      <c r="M60" s="4">
        <v>5</v>
      </c>
      <c r="N60" s="4" t="s">
        <v>146</v>
      </c>
      <c r="O60" s="4">
        <v>2.5499999999999998</v>
      </c>
      <c r="P60" s="4">
        <v>1.46</v>
      </c>
    </row>
    <row r="61" spans="1:16" x14ac:dyDescent="0.25">
      <c r="A61" s="9">
        <v>45028</v>
      </c>
      <c r="B61" t="s">
        <v>632</v>
      </c>
      <c r="C61" s="4">
        <v>2.08</v>
      </c>
      <c r="D61" s="4">
        <v>3.39</v>
      </c>
      <c r="E61" s="4">
        <v>3.88</v>
      </c>
      <c r="F61" s="4">
        <v>3.17</v>
      </c>
      <c r="G61" s="4">
        <v>2.19</v>
      </c>
      <c r="H61" s="4">
        <v>1.72</v>
      </c>
      <c r="I61" s="4">
        <v>1.91</v>
      </c>
      <c r="J61" s="16" t="s">
        <v>18</v>
      </c>
      <c r="K61" s="4">
        <v>1.62</v>
      </c>
      <c r="L61" s="4" t="s">
        <v>80</v>
      </c>
      <c r="M61" s="4">
        <v>29</v>
      </c>
      <c r="N61" s="4" t="s">
        <v>24</v>
      </c>
      <c r="O61" s="4">
        <v>2.75</v>
      </c>
      <c r="P61" s="4">
        <v>1.47</v>
      </c>
    </row>
    <row r="62" spans="1:16" x14ac:dyDescent="0.25">
      <c r="A62" s="9">
        <v>45028</v>
      </c>
      <c r="B62" t="s">
        <v>633</v>
      </c>
      <c r="C62" s="4">
        <v>2.69</v>
      </c>
      <c r="D62" s="4">
        <v>3.22</v>
      </c>
      <c r="E62" s="4">
        <v>2.85</v>
      </c>
      <c r="F62" s="4">
        <v>3.03</v>
      </c>
      <c r="G62" s="4">
        <v>2.2599999999999998</v>
      </c>
      <c r="H62" s="4">
        <v>1.68</v>
      </c>
      <c r="I62" s="4">
        <v>1.98</v>
      </c>
      <c r="J62" s="16" t="s">
        <v>18</v>
      </c>
      <c r="K62" s="4">
        <v>1.67</v>
      </c>
      <c r="L62" s="4" t="s">
        <v>74</v>
      </c>
      <c r="M62" s="4">
        <v>64</v>
      </c>
      <c r="N62" s="4" t="s">
        <v>24</v>
      </c>
      <c r="O62" s="4">
        <v>1.63</v>
      </c>
      <c r="P62" s="4">
        <v>1.51</v>
      </c>
    </row>
    <row r="63" spans="1:16" x14ac:dyDescent="0.25">
      <c r="A63" s="9">
        <v>45030</v>
      </c>
      <c r="B63" t="s">
        <v>634</v>
      </c>
      <c r="C63" s="4">
        <v>2.02</v>
      </c>
      <c r="D63" s="4">
        <v>3.26</v>
      </c>
      <c r="E63" s="4">
        <v>4.53</v>
      </c>
      <c r="F63" s="4">
        <v>2.7</v>
      </c>
      <c r="G63" s="4">
        <v>2.58</v>
      </c>
      <c r="H63" s="4">
        <v>1.55</v>
      </c>
      <c r="I63" s="4">
        <v>2.25</v>
      </c>
      <c r="J63" s="16" t="s">
        <v>18</v>
      </c>
      <c r="K63" s="4">
        <v>1.91</v>
      </c>
      <c r="L63" s="4" t="s">
        <v>76</v>
      </c>
      <c r="M63" s="4">
        <v>30</v>
      </c>
      <c r="N63" s="4" t="s">
        <v>234</v>
      </c>
      <c r="O63" s="4">
        <v>2.0699999999999998</v>
      </c>
      <c r="P63" s="4">
        <v>1.65</v>
      </c>
    </row>
    <row r="64" spans="1:16" x14ac:dyDescent="0.25">
      <c r="A64" s="9">
        <v>45031</v>
      </c>
      <c r="B64" t="s">
        <v>635</v>
      </c>
      <c r="C64" s="4">
        <v>2.44</v>
      </c>
      <c r="D64" s="4">
        <v>3.22</v>
      </c>
      <c r="E64" s="4">
        <v>3.21</v>
      </c>
      <c r="F64" s="4">
        <v>2.93</v>
      </c>
      <c r="G64" s="4">
        <v>2.33</v>
      </c>
      <c r="H64" s="4">
        <v>1.64</v>
      </c>
      <c r="I64" s="4">
        <v>2.04</v>
      </c>
      <c r="J64" s="16" t="s">
        <v>18</v>
      </c>
      <c r="K64" s="4">
        <v>1.72</v>
      </c>
      <c r="L64" s="4" t="s">
        <v>776</v>
      </c>
      <c r="M64" s="4">
        <v>34</v>
      </c>
      <c r="N64" s="4" t="s">
        <v>143</v>
      </c>
      <c r="O64" s="4">
        <v>2.4500000000000002</v>
      </c>
      <c r="P64" s="4">
        <v>1.54</v>
      </c>
    </row>
    <row r="65" spans="1:16" x14ac:dyDescent="0.25">
      <c r="A65" s="9">
        <v>45031</v>
      </c>
      <c r="B65" t="s">
        <v>636</v>
      </c>
      <c r="C65" s="4">
        <v>2.42</v>
      </c>
      <c r="D65" s="4">
        <v>3.05</v>
      </c>
      <c r="E65" s="4">
        <v>3.48</v>
      </c>
      <c r="F65" s="4">
        <v>2.97</v>
      </c>
      <c r="G65" s="4">
        <v>2.36</v>
      </c>
      <c r="H65" s="4">
        <v>1.64</v>
      </c>
      <c r="I65" s="4">
        <v>2.06</v>
      </c>
      <c r="J65" s="16" t="s">
        <v>18</v>
      </c>
      <c r="K65" s="4">
        <v>1.73</v>
      </c>
      <c r="L65" s="4" t="s">
        <v>127</v>
      </c>
      <c r="M65" s="4">
        <v>25</v>
      </c>
      <c r="N65" s="4" t="s">
        <v>225</v>
      </c>
      <c r="O65" s="4">
        <v>2.57</v>
      </c>
      <c r="P65" s="4">
        <v>1.54</v>
      </c>
    </row>
    <row r="66" spans="1:16" x14ac:dyDescent="0.25">
      <c r="A66" s="9">
        <v>45031</v>
      </c>
      <c r="B66" t="s">
        <v>637</v>
      </c>
      <c r="C66" s="4">
        <v>4.5999999999999996</v>
      </c>
      <c r="D66" s="4">
        <v>3.7</v>
      </c>
      <c r="E66" s="4">
        <v>1.81</v>
      </c>
      <c r="F66" s="4">
        <v>3.42</v>
      </c>
      <c r="G66" s="4">
        <v>2.02</v>
      </c>
      <c r="H66" s="4">
        <v>1.86</v>
      </c>
      <c r="I66" s="4">
        <v>1.76</v>
      </c>
      <c r="J66" s="16" t="s">
        <v>18</v>
      </c>
      <c r="K66" s="4">
        <v>1.52</v>
      </c>
      <c r="L66" s="4" t="s">
        <v>72</v>
      </c>
      <c r="M66" s="4">
        <v>17</v>
      </c>
      <c r="N66" s="4" t="s">
        <v>141</v>
      </c>
      <c r="O66" s="4">
        <v>2.5</v>
      </c>
      <c r="P66" s="4">
        <v>404</v>
      </c>
    </row>
    <row r="67" spans="1:16" x14ac:dyDescent="0.25">
      <c r="A67" s="9">
        <v>45031</v>
      </c>
      <c r="B67" t="s">
        <v>638</v>
      </c>
      <c r="C67" s="4">
        <v>6.16</v>
      </c>
      <c r="D67" s="4">
        <v>4.0199999999999996</v>
      </c>
      <c r="E67" s="4">
        <v>1.6</v>
      </c>
      <c r="F67" s="4">
        <v>3.66</v>
      </c>
      <c r="G67" s="4">
        <v>1.93</v>
      </c>
      <c r="H67" s="4">
        <v>1.94</v>
      </c>
      <c r="I67" s="4">
        <v>1.69</v>
      </c>
      <c r="J67" s="16" t="s">
        <v>18</v>
      </c>
      <c r="K67" s="4">
        <v>1.46</v>
      </c>
      <c r="L67" s="4" t="s">
        <v>461</v>
      </c>
      <c r="M67" s="4">
        <v>37</v>
      </c>
      <c r="N67" s="4" t="s">
        <v>141</v>
      </c>
      <c r="O67" s="4">
        <v>2.4500000000000002</v>
      </c>
      <c r="P67" s="4">
        <v>404</v>
      </c>
    </row>
    <row r="68" spans="1:16" x14ac:dyDescent="0.25">
      <c r="A68" s="9">
        <v>45031</v>
      </c>
      <c r="B68" t="s">
        <v>639</v>
      </c>
      <c r="C68" s="4">
        <v>2.14</v>
      </c>
      <c r="D68" s="4">
        <v>3.3</v>
      </c>
      <c r="E68" s="4">
        <v>3.79</v>
      </c>
      <c r="F68" s="4">
        <v>3.25</v>
      </c>
      <c r="G68" s="4">
        <v>2.1</v>
      </c>
      <c r="H68" s="4">
        <v>1.78</v>
      </c>
      <c r="I68" s="4">
        <v>1.85</v>
      </c>
      <c r="J68" s="16" t="s">
        <v>18</v>
      </c>
      <c r="K68" s="4">
        <v>1.58</v>
      </c>
      <c r="L68" s="4" t="s">
        <v>121</v>
      </c>
      <c r="M68" s="4">
        <v>31</v>
      </c>
      <c r="N68" s="4" t="s">
        <v>180</v>
      </c>
      <c r="O68" s="4">
        <v>2.2400000000000002</v>
      </c>
      <c r="P68" s="4">
        <v>1.45</v>
      </c>
    </row>
    <row r="69" spans="1:16" x14ac:dyDescent="0.25">
      <c r="A69" s="9">
        <v>45031</v>
      </c>
      <c r="B69" t="s">
        <v>640</v>
      </c>
      <c r="C69" s="4">
        <v>3.12</v>
      </c>
      <c r="D69" s="4">
        <v>3.42</v>
      </c>
      <c r="E69" s="4">
        <v>2.4500000000000002</v>
      </c>
      <c r="F69" s="4">
        <v>3.66</v>
      </c>
      <c r="G69" s="4">
        <v>2.0299999999999998</v>
      </c>
      <c r="H69" s="4">
        <v>1.88</v>
      </c>
      <c r="I69" s="4">
        <v>1.76</v>
      </c>
      <c r="J69" s="16" t="s">
        <v>18</v>
      </c>
      <c r="K69" s="4">
        <v>1.5</v>
      </c>
      <c r="L69" s="4" t="s">
        <v>70</v>
      </c>
      <c r="M69" s="4">
        <v>36</v>
      </c>
      <c r="N69" s="4" t="s">
        <v>215</v>
      </c>
      <c r="O69" s="4">
        <v>2.69</v>
      </c>
      <c r="P69" s="4">
        <v>1.39</v>
      </c>
    </row>
    <row r="70" spans="1:16" x14ac:dyDescent="0.25">
      <c r="A70" s="9">
        <v>45031</v>
      </c>
      <c r="B70" t="s">
        <v>641</v>
      </c>
      <c r="C70" s="4">
        <v>2.68</v>
      </c>
      <c r="D70" s="4">
        <v>3.09</v>
      </c>
      <c r="E70" s="4">
        <v>2.97</v>
      </c>
      <c r="F70" s="4">
        <v>2.69</v>
      </c>
      <c r="G70" s="4">
        <v>2.52</v>
      </c>
      <c r="H70" s="4">
        <v>1.56</v>
      </c>
      <c r="I70" s="4">
        <v>2.19</v>
      </c>
      <c r="J70" s="16" t="s">
        <v>18</v>
      </c>
      <c r="K70" s="4">
        <v>1.87</v>
      </c>
      <c r="L70" s="4" t="s">
        <v>461</v>
      </c>
      <c r="M70" s="4">
        <v>36</v>
      </c>
      <c r="N70" s="4" t="s">
        <v>143</v>
      </c>
      <c r="O70" s="4">
        <v>2.17</v>
      </c>
      <c r="P70" s="4">
        <v>1.63</v>
      </c>
    </row>
    <row r="71" spans="1:16" x14ac:dyDescent="0.25">
      <c r="A71" s="9">
        <v>45031</v>
      </c>
      <c r="B71" t="s">
        <v>642</v>
      </c>
      <c r="C71" s="4">
        <v>2.38</v>
      </c>
      <c r="D71" s="4">
        <v>3.08</v>
      </c>
      <c r="E71" s="4">
        <v>3.45</v>
      </c>
      <c r="F71" s="4">
        <v>3.13</v>
      </c>
      <c r="G71" s="4">
        <v>2.25</v>
      </c>
      <c r="H71" s="4">
        <v>1.68</v>
      </c>
      <c r="I71" s="4">
        <v>1.96</v>
      </c>
      <c r="J71" s="16" t="s">
        <v>18</v>
      </c>
      <c r="K71" s="4">
        <v>1.65</v>
      </c>
      <c r="L71" s="4" t="s">
        <v>75</v>
      </c>
      <c r="M71" s="4">
        <v>30</v>
      </c>
      <c r="N71" s="4" t="s">
        <v>189</v>
      </c>
      <c r="O71" s="4">
        <v>2.23</v>
      </c>
      <c r="P71" s="4">
        <v>1.49</v>
      </c>
    </row>
    <row r="72" spans="1:16" x14ac:dyDescent="0.25">
      <c r="A72" s="9">
        <v>45031</v>
      </c>
      <c r="B72" t="s">
        <v>643</v>
      </c>
      <c r="C72" s="4">
        <v>4.43</v>
      </c>
      <c r="D72" s="4">
        <v>3.68</v>
      </c>
      <c r="E72" s="4">
        <v>1.85</v>
      </c>
      <c r="F72" s="4">
        <v>3.57</v>
      </c>
      <c r="G72" s="4">
        <v>1.98</v>
      </c>
      <c r="H72" s="4">
        <v>1.89</v>
      </c>
      <c r="I72" s="4">
        <v>1.73</v>
      </c>
      <c r="J72" s="16" t="s">
        <v>18</v>
      </c>
      <c r="K72" s="4">
        <v>1.49</v>
      </c>
      <c r="L72" s="4" t="s">
        <v>71</v>
      </c>
      <c r="M72" s="4">
        <v>72</v>
      </c>
      <c r="N72" s="4" t="s">
        <v>143</v>
      </c>
      <c r="O72" s="4">
        <v>2.46</v>
      </c>
      <c r="P72" s="4">
        <v>404</v>
      </c>
    </row>
    <row r="73" spans="1:16" x14ac:dyDescent="0.25">
      <c r="A73" s="9">
        <v>45031</v>
      </c>
      <c r="B73" t="s">
        <v>644</v>
      </c>
      <c r="C73" s="4">
        <v>1.85</v>
      </c>
      <c r="D73" s="4">
        <v>3.67</v>
      </c>
      <c r="E73" s="4">
        <v>4.4800000000000004</v>
      </c>
      <c r="F73" s="4">
        <v>3.4</v>
      </c>
      <c r="G73" s="4">
        <v>2.0499999999999998</v>
      </c>
      <c r="H73" s="4">
        <v>1.83</v>
      </c>
      <c r="I73" s="4">
        <v>1.79</v>
      </c>
      <c r="J73" s="16" t="s">
        <v>18</v>
      </c>
      <c r="K73" s="4">
        <v>1.53</v>
      </c>
      <c r="L73" s="4" t="s">
        <v>73</v>
      </c>
      <c r="M73" s="4">
        <v>6</v>
      </c>
      <c r="N73" s="4" t="s">
        <v>149</v>
      </c>
      <c r="O73" s="4">
        <v>2.66</v>
      </c>
      <c r="P73" s="4">
        <v>1.43</v>
      </c>
    </row>
    <row r="74" spans="1:16" x14ac:dyDescent="0.25">
      <c r="A74" s="9">
        <v>45031</v>
      </c>
      <c r="B74" t="s">
        <v>645</v>
      </c>
      <c r="C74" s="4">
        <v>2.11</v>
      </c>
      <c r="D74" s="4">
        <v>3.32</v>
      </c>
      <c r="E74" s="4">
        <v>4.05</v>
      </c>
      <c r="F74" s="4">
        <v>3.05</v>
      </c>
      <c r="G74" s="4">
        <v>2.31</v>
      </c>
      <c r="H74" s="4">
        <v>1.68</v>
      </c>
      <c r="I74" s="4">
        <v>2.02</v>
      </c>
      <c r="J74" s="16" t="s">
        <v>18</v>
      </c>
      <c r="K74" s="4">
        <v>1.7</v>
      </c>
      <c r="L74" s="4" t="s">
        <v>121</v>
      </c>
      <c r="M74" s="4">
        <v>12</v>
      </c>
      <c r="N74" s="4" t="s">
        <v>234</v>
      </c>
      <c r="O74" s="4">
        <v>2.5</v>
      </c>
      <c r="P74" s="4">
        <v>1.53</v>
      </c>
    </row>
    <row r="75" spans="1:16" x14ac:dyDescent="0.25">
      <c r="A75" s="9">
        <v>45031</v>
      </c>
      <c r="B75" t="s">
        <v>646</v>
      </c>
      <c r="C75" s="4">
        <v>4.08</v>
      </c>
      <c r="D75" s="4">
        <v>3.56</v>
      </c>
      <c r="E75" s="4">
        <v>1.96</v>
      </c>
      <c r="F75" s="4">
        <v>3.32</v>
      </c>
      <c r="G75" s="4">
        <v>2.0699999999999998</v>
      </c>
      <c r="H75" s="4">
        <v>1.81</v>
      </c>
      <c r="I75" s="4">
        <v>1.82</v>
      </c>
      <c r="J75" s="16" t="s">
        <v>18</v>
      </c>
      <c r="K75" s="4">
        <v>1.56</v>
      </c>
      <c r="L75" s="4" t="s">
        <v>78</v>
      </c>
      <c r="M75" s="4">
        <v>28</v>
      </c>
      <c r="N75" s="4" t="s">
        <v>136</v>
      </c>
      <c r="O75" s="4">
        <v>2.3199999999999998</v>
      </c>
      <c r="P75" s="4">
        <v>1.43</v>
      </c>
    </row>
    <row r="76" spans="1:16" x14ac:dyDescent="0.25">
      <c r="A76" s="9">
        <v>45031</v>
      </c>
      <c r="B76" t="s">
        <v>647</v>
      </c>
      <c r="C76" s="4">
        <v>4.21</v>
      </c>
      <c r="D76" s="4">
        <v>3.23</v>
      </c>
      <c r="E76" s="4">
        <v>2.08</v>
      </c>
      <c r="F76" s="4">
        <v>2.81</v>
      </c>
      <c r="G76" s="4">
        <v>2.39</v>
      </c>
      <c r="H76" s="4">
        <v>1.63</v>
      </c>
      <c r="I76" s="4">
        <v>2.1</v>
      </c>
      <c r="J76" s="16" t="s">
        <v>18</v>
      </c>
      <c r="K76" s="4">
        <v>1.79</v>
      </c>
      <c r="L76" s="4" t="s">
        <v>74</v>
      </c>
      <c r="M76" s="4">
        <v>47</v>
      </c>
      <c r="N76" s="4" t="s">
        <v>146</v>
      </c>
      <c r="O76" s="4">
        <v>2.4500000000000002</v>
      </c>
      <c r="P76" s="4">
        <v>1.59</v>
      </c>
    </row>
    <row r="77" spans="1:16" x14ac:dyDescent="0.25">
      <c r="A77" s="9">
        <v>45031</v>
      </c>
      <c r="B77" t="s">
        <v>648</v>
      </c>
      <c r="C77" s="4">
        <v>2.48</v>
      </c>
      <c r="D77" s="4">
        <v>3.19</v>
      </c>
      <c r="E77" s="4">
        <v>3.22</v>
      </c>
      <c r="F77" s="4">
        <v>3.16</v>
      </c>
      <c r="G77" s="4">
        <v>2.23</v>
      </c>
      <c r="H77" s="4">
        <v>1.71</v>
      </c>
      <c r="I77" s="4">
        <v>1.95</v>
      </c>
      <c r="J77" s="16" t="s">
        <v>18</v>
      </c>
      <c r="K77" s="4">
        <v>1.64</v>
      </c>
      <c r="L77" s="4" t="s">
        <v>127</v>
      </c>
      <c r="M77" s="4">
        <v>39</v>
      </c>
      <c r="N77" s="4" t="s">
        <v>193</v>
      </c>
      <c r="O77" s="4">
        <v>2.77</v>
      </c>
      <c r="P77" s="4">
        <v>1.49</v>
      </c>
    </row>
    <row r="78" spans="1:16" x14ac:dyDescent="0.25">
      <c r="A78" s="9">
        <v>45031</v>
      </c>
      <c r="B78" t="s">
        <v>649</v>
      </c>
      <c r="C78" s="4">
        <v>1.55</v>
      </c>
      <c r="D78" s="4">
        <v>4.13</v>
      </c>
      <c r="E78" s="4">
        <v>6.75</v>
      </c>
      <c r="F78" s="4">
        <v>3.21</v>
      </c>
      <c r="G78" s="4">
        <v>2.14</v>
      </c>
      <c r="H78" s="4">
        <v>1.75</v>
      </c>
      <c r="I78" s="4">
        <v>1.88</v>
      </c>
      <c r="J78" s="16" t="s">
        <v>18</v>
      </c>
      <c r="K78" s="4">
        <v>1.6</v>
      </c>
      <c r="L78" s="4" t="s">
        <v>76</v>
      </c>
      <c r="M78" s="4">
        <v>50</v>
      </c>
      <c r="N78" s="4" t="s">
        <v>149</v>
      </c>
      <c r="O78" s="4">
        <v>2.4</v>
      </c>
      <c r="P78" s="4">
        <v>1.46</v>
      </c>
    </row>
    <row r="79" spans="1:16" x14ac:dyDescent="0.25">
      <c r="A79" s="9">
        <v>45031</v>
      </c>
      <c r="B79" t="s">
        <v>650</v>
      </c>
      <c r="C79" s="4">
        <v>2.33</v>
      </c>
      <c r="D79" s="4">
        <v>3.34</v>
      </c>
      <c r="E79" s="4">
        <v>3.57</v>
      </c>
      <c r="F79" s="4">
        <v>3.09</v>
      </c>
      <c r="G79" s="4">
        <v>2.19</v>
      </c>
      <c r="H79" s="4">
        <v>1.74</v>
      </c>
      <c r="I79" s="4">
        <v>1.93</v>
      </c>
      <c r="J79" s="16" t="s">
        <v>18</v>
      </c>
      <c r="K79" s="4">
        <v>1.65</v>
      </c>
      <c r="L79" s="4" t="s">
        <v>70</v>
      </c>
      <c r="M79" s="4">
        <v>22</v>
      </c>
      <c r="N79" s="4" t="s">
        <v>138</v>
      </c>
      <c r="O79" s="4">
        <v>2.4700000000000002</v>
      </c>
      <c r="P79" s="4">
        <v>1.5</v>
      </c>
    </row>
    <row r="80" spans="1:16" x14ac:dyDescent="0.25">
      <c r="A80" s="9">
        <v>45031</v>
      </c>
      <c r="B80" t="s">
        <v>651</v>
      </c>
      <c r="C80" s="4">
        <v>1.85</v>
      </c>
      <c r="D80" s="4">
        <v>3.67</v>
      </c>
      <c r="E80" s="4">
        <v>4.5999999999999996</v>
      </c>
      <c r="F80" s="4">
        <v>3.26</v>
      </c>
      <c r="G80" s="4">
        <v>2.09</v>
      </c>
      <c r="H80" s="4">
        <v>1.8</v>
      </c>
      <c r="I80" s="4">
        <v>1.85</v>
      </c>
      <c r="J80" s="16" t="s">
        <v>18</v>
      </c>
      <c r="K80" s="4">
        <v>1.58</v>
      </c>
      <c r="L80" s="4" t="s">
        <v>76</v>
      </c>
      <c r="M80" s="4">
        <v>4</v>
      </c>
      <c r="N80" s="4" t="s">
        <v>146</v>
      </c>
      <c r="O80" s="4">
        <v>2.7</v>
      </c>
      <c r="P80" s="4">
        <v>1.45</v>
      </c>
    </row>
    <row r="81" spans="1:16" x14ac:dyDescent="0.25">
      <c r="A81" s="9">
        <v>45031</v>
      </c>
      <c r="B81" t="s">
        <v>652</v>
      </c>
      <c r="C81" s="4">
        <v>3.27</v>
      </c>
      <c r="D81" s="4">
        <v>3.07</v>
      </c>
      <c r="E81" s="4">
        <v>2.4900000000000002</v>
      </c>
      <c r="F81" s="4">
        <v>2.63</v>
      </c>
      <c r="G81" s="4">
        <v>2.57</v>
      </c>
      <c r="H81" s="4">
        <v>1.54</v>
      </c>
      <c r="I81" s="4">
        <v>2.2400000000000002</v>
      </c>
      <c r="J81" s="16" t="s">
        <v>18</v>
      </c>
      <c r="K81" s="4">
        <v>1.91</v>
      </c>
      <c r="L81" s="4" t="s">
        <v>79</v>
      </c>
      <c r="M81" s="4">
        <v>64</v>
      </c>
      <c r="N81" s="4" t="s">
        <v>136</v>
      </c>
      <c r="O81" s="4">
        <v>2.08</v>
      </c>
      <c r="P81" s="4">
        <v>1.66</v>
      </c>
    </row>
    <row r="82" spans="1:16" x14ac:dyDescent="0.25">
      <c r="A82" s="9">
        <v>45031</v>
      </c>
      <c r="B82" t="s">
        <v>653</v>
      </c>
      <c r="C82" s="4">
        <v>2.04</v>
      </c>
      <c r="D82" s="4">
        <v>3.37</v>
      </c>
      <c r="E82" s="4">
        <v>4.13</v>
      </c>
      <c r="F82" s="4">
        <v>3.48</v>
      </c>
      <c r="G82" s="4">
        <v>2.0499999999999998</v>
      </c>
      <c r="H82" s="4">
        <v>1.85</v>
      </c>
      <c r="I82" s="4">
        <v>1.79</v>
      </c>
      <c r="J82" s="16" t="s">
        <v>18</v>
      </c>
      <c r="K82" s="4">
        <v>1.53</v>
      </c>
      <c r="L82" s="4" t="s">
        <v>461</v>
      </c>
      <c r="M82" s="4">
        <v>26</v>
      </c>
      <c r="N82" s="4" t="s">
        <v>225</v>
      </c>
      <c r="O82" s="4">
        <v>2.69</v>
      </c>
      <c r="P82" s="4">
        <v>1.43</v>
      </c>
    </row>
    <row r="83" spans="1:16" x14ac:dyDescent="0.25">
      <c r="A83" s="9">
        <v>45031</v>
      </c>
      <c r="B83" t="s">
        <v>654</v>
      </c>
      <c r="C83" s="4">
        <v>2.0499999999999998</v>
      </c>
      <c r="D83" s="4">
        <v>3.48</v>
      </c>
      <c r="E83" s="4">
        <v>3.97</v>
      </c>
      <c r="F83" s="4">
        <v>3.31</v>
      </c>
      <c r="G83" s="4">
        <v>2.13</v>
      </c>
      <c r="H83" s="4">
        <v>1.78</v>
      </c>
      <c r="I83" s="4">
        <v>1.86</v>
      </c>
      <c r="J83" s="16" t="s">
        <v>18</v>
      </c>
      <c r="K83" s="4">
        <v>1.58</v>
      </c>
      <c r="L83" s="4" t="s">
        <v>73</v>
      </c>
      <c r="M83" s="4">
        <v>47</v>
      </c>
      <c r="N83" s="4" t="s">
        <v>138</v>
      </c>
      <c r="O83" s="4">
        <v>2.4500000000000002</v>
      </c>
      <c r="P83" s="4">
        <v>1.45</v>
      </c>
    </row>
    <row r="84" spans="1:16" x14ac:dyDescent="0.25">
      <c r="A84" s="9">
        <v>45031</v>
      </c>
      <c r="B84" t="s">
        <v>655</v>
      </c>
      <c r="C84" s="4">
        <v>2.9</v>
      </c>
      <c r="D84" s="4">
        <v>3.19</v>
      </c>
      <c r="E84" s="4">
        <v>2.75</v>
      </c>
      <c r="F84" s="4">
        <v>3.15</v>
      </c>
      <c r="G84" s="4">
        <v>2.2799999999999998</v>
      </c>
      <c r="H84" s="4">
        <v>1.69</v>
      </c>
      <c r="I84" s="4">
        <v>1.98</v>
      </c>
      <c r="J84" s="16" t="s">
        <v>18</v>
      </c>
      <c r="K84" s="4">
        <v>1.67</v>
      </c>
      <c r="L84" s="4" t="s">
        <v>73</v>
      </c>
      <c r="M84" s="4">
        <v>59</v>
      </c>
      <c r="N84" s="4" t="s">
        <v>215</v>
      </c>
      <c r="O84" s="4">
        <v>2.4700000000000002</v>
      </c>
      <c r="P84" s="4">
        <v>1.5</v>
      </c>
    </row>
    <row r="85" spans="1:16" x14ac:dyDescent="0.25">
      <c r="A85" s="9">
        <v>45032</v>
      </c>
      <c r="B85" t="s">
        <v>656</v>
      </c>
      <c r="C85" s="4">
        <v>2.82</v>
      </c>
      <c r="D85" s="4">
        <v>2.96</v>
      </c>
      <c r="E85" s="4">
        <v>2.94</v>
      </c>
      <c r="F85" s="4">
        <v>2.64</v>
      </c>
      <c r="G85" s="4">
        <v>2.79</v>
      </c>
      <c r="H85" s="4">
        <v>1.52</v>
      </c>
      <c r="I85" s="4">
        <v>2.41</v>
      </c>
      <c r="J85" s="16" t="s">
        <v>18</v>
      </c>
      <c r="K85" s="4">
        <v>2.04</v>
      </c>
      <c r="L85" s="4" t="s">
        <v>76</v>
      </c>
      <c r="M85" s="4">
        <v>39</v>
      </c>
      <c r="N85" s="4" t="s">
        <v>290</v>
      </c>
      <c r="O85" s="4">
        <v>2.41</v>
      </c>
      <c r="P85" s="4">
        <v>1.69</v>
      </c>
    </row>
    <row r="86" spans="1:16" x14ac:dyDescent="0.25">
      <c r="A86" s="9">
        <v>45032</v>
      </c>
      <c r="B86" t="s">
        <v>657</v>
      </c>
      <c r="C86" s="4">
        <v>5.09</v>
      </c>
      <c r="D86" s="4">
        <v>3.88</v>
      </c>
      <c r="E86" s="4">
        <v>1.71</v>
      </c>
      <c r="F86" s="4">
        <v>3.67</v>
      </c>
      <c r="G86" s="4">
        <v>1.93</v>
      </c>
      <c r="H86" s="4">
        <v>1.94</v>
      </c>
      <c r="I86" s="4">
        <v>1.69</v>
      </c>
      <c r="J86" s="16" t="s">
        <v>18</v>
      </c>
      <c r="K86" s="4">
        <v>1.46</v>
      </c>
      <c r="L86" s="4" t="s">
        <v>777</v>
      </c>
      <c r="M86" s="4">
        <v>19</v>
      </c>
      <c r="N86" s="4" t="s">
        <v>24</v>
      </c>
      <c r="O86" s="4">
        <v>2.08</v>
      </c>
      <c r="P86" s="4">
        <v>404</v>
      </c>
    </row>
    <row r="87" spans="1:16" x14ac:dyDescent="0.25">
      <c r="A87" s="9">
        <v>45032</v>
      </c>
      <c r="B87" t="s">
        <v>658</v>
      </c>
      <c r="C87" s="4">
        <v>2.66</v>
      </c>
      <c r="D87" s="4">
        <v>3.11</v>
      </c>
      <c r="E87" s="4">
        <v>3.03</v>
      </c>
      <c r="F87" s="4">
        <v>3.23</v>
      </c>
      <c r="G87" s="4">
        <v>2.21</v>
      </c>
      <c r="H87" s="4">
        <v>1.72</v>
      </c>
      <c r="I87" s="4">
        <v>1.93</v>
      </c>
      <c r="J87" s="16" t="s">
        <v>18</v>
      </c>
      <c r="K87" s="4">
        <v>1.62</v>
      </c>
      <c r="L87" s="4" t="s">
        <v>76</v>
      </c>
      <c r="M87" s="4">
        <v>53</v>
      </c>
      <c r="N87" s="4" t="s">
        <v>225</v>
      </c>
      <c r="O87" s="4">
        <v>2</v>
      </c>
      <c r="P87" s="4">
        <v>1.47</v>
      </c>
    </row>
    <row r="88" spans="1:16" x14ac:dyDescent="0.25">
      <c r="A88" s="9">
        <v>45032</v>
      </c>
      <c r="B88" t="s">
        <v>659</v>
      </c>
      <c r="C88" s="4">
        <v>2.2599999999999998</v>
      </c>
      <c r="D88" s="4">
        <v>3.34</v>
      </c>
      <c r="E88" s="4">
        <v>3.44</v>
      </c>
      <c r="F88" s="4">
        <v>3.25</v>
      </c>
      <c r="G88" s="4">
        <v>2.15</v>
      </c>
      <c r="H88" s="4">
        <v>1.75</v>
      </c>
      <c r="I88" s="4">
        <v>1.88</v>
      </c>
      <c r="J88" s="16" t="s">
        <v>18</v>
      </c>
      <c r="K88" s="4">
        <v>1.59</v>
      </c>
      <c r="L88" s="4" t="s">
        <v>72</v>
      </c>
      <c r="M88" s="4">
        <v>51</v>
      </c>
      <c r="N88" s="4" t="s">
        <v>24</v>
      </c>
      <c r="O88" s="4">
        <v>2.64</v>
      </c>
      <c r="P88" s="4">
        <v>1.45</v>
      </c>
    </row>
    <row r="89" spans="1:16" x14ac:dyDescent="0.25">
      <c r="A89" s="9">
        <v>45033</v>
      </c>
      <c r="B89" t="s">
        <v>660</v>
      </c>
      <c r="C89" s="4">
        <v>3.43</v>
      </c>
      <c r="D89" s="4">
        <v>3.36</v>
      </c>
      <c r="E89" s="4">
        <v>2.23</v>
      </c>
      <c r="F89" s="4">
        <v>3.29</v>
      </c>
      <c r="G89" s="4">
        <v>2.08</v>
      </c>
      <c r="H89" s="4">
        <v>1.79</v>
      </c>
      <c r="I89" s="4">
        <v>1.83</v>
      </c>
      <c r="J89" s="16" t="s">
        <v>18</v>
      </c>
      <c r="K89" s="4">
        <v>1.56</v>
      </c>
      <c r="L89" s="4" t="s">
        <v>74</v>
      </c>
      <c r="M89" s="4">
        <v>36</v>
      </c>
      <c r="N89" s="4" t="s">
        <v>180</v>
      </c>
      <c r="O89" s="4">
        <v>2.5</v>
      </c>
      <c r="P89" s="4">
        <v>1.44</v>
      </c>
    </row>
    <row r="90" spans="1:16" x14ac:dyDescent="0.25">
      <c r="A90" s="9">
        <v>45034</v>
      </c>
      <c r="B90" t="s">
        <v>661</v>
      </c>
      <c r="C90" s="4">
        <v>3.75</v>
      </c>
      <c r="D90" s="4">
        <v>3.54</v>
      </c>
      <c r="E90" s="4">
        <v>2.08</v>
      </c>
      <c r="F90" s="4">
        <v>3.32</v>
      </c>
      <c r="G90" s="4">
        <v>2.0699999999999998</v>
      </c>
      <c r="H90" s="4">
        <v>1.81</v>
      </c>
      <c r="I90" s="4">
        <v>1.83</v>
      </c>
      <c r="J90" s="16" t="s">
        <v>18</v>
      </c>
      <c r="K90" s="4">
        <v>1.56</v>
      </c>
      <c r="L90" s="4" t="s">
        <v>74</v>
      </c>
      <c r="M90" s="4">
        <v>57</v>
      </c>
      <c r="N90" s="4" t="s">
        <v>146</v>
      </c>
      <c r="O90" s="4">
        <v>2.61</v>
      </c>
      <c r="P90" s="4">
        <v>1.44</v>
      </c>
    </row>
    <row r="91" spans="1:16" x14ac:dyDescent="0.25">
      <c r="A91" s="9">
        <v>45034</v>
      </c>
      <c r="B91" t="s">
        <v>662</v>
      </c>
      <c r="C91" s="4">
        <v>4.9400000000000004</v>
      </c>
      <c r="D91" s="4">
        <v>3.99</v>
      </c>
      <c r="E91" s="4">
        <v>1.71</v>
      </c>
      <c r="F91" s="4">
        <v>3.85</v>
      </c>
      <c r="G91" s="4">
        <v>1.87</v>
      </c>
      <c r="H91" s="4">
        <v>2.0099999999999998</v>
      </c>
      <c r="I91" s="4">
        <v>1.64</v>
      </c>
      <c r="J91" s="16" t="s">
        <v>18</v>
      </c>
      <c r="K91" s="4">
        <v>1.42</v>
      </c>
      <c r="L91" s="4" t="s">
        <v>70</v>
      </c>
      <c r="M91" s="4">
        <v>19</v>
      </c>
      <c r="N91" s="4" t="s">
        <v>143</v>
      </c>
      <c r="O91" s="4">
        <v>2.4300000000000002</v>
      </c>
      <c r="P91" s="4">
        <v>404</v>
      </c>
    </row>
    <row r="92" spans="1:16" x14ac:dyDescent="0.25">
      <c r="A92" s="9">
        <v>45034</v>
      </c>
      <c r="B92" t="s">
        <v>663</v>
      </c>
      <c r="C92" s="4">
        <v>3.39</v>
      </c>
      <c r="D92" s="4">
        <v>3.52</v>
      </c>
      <c r="E92" s="4">
        <v>2.2000000000000002</v>
      </c>
      <c r="F92" s="4">
        <v>3.47</v>
      </c>
      <c r="G92" s="4">
        <v>2</v>
      </c>
      <c r="H92" s="4">
        <v>1.87</v>
      </c>
      <c r="I92" s="4">
        <v>1.75</v>
      </c>
      <c r="J92" s="16" t="s">
        <v>18</v>
      </c>
      <c r="K92" s="4">
        <v>1.51</v>
      </c>
      <c r="L92" s="4" t="s">
        <v>72</v>
      </c>
      <c r="M92" s="4">
        <v>39</v>
      </c>
      <c r="N92" s="4" t="s">
        <v>141</v>
      </c>
      <c r="O92" s="4">
        <v>2.5499999999999998</v>
      </c>
      <c r="P92" s="4">
        <v>1.4</v>
      </c>
    </row>
    <row r="93" spans="1:16" x14ac:dyDescent="0.25">
      <c r="A93" s="9">
        <v>45034</v>
      </c>
      <c r="B93" t="s">
        <v>664</v>
      </c>
      <c r="C93" s="4">
        <v>2.93</v>
      </c>
      <c r="D93" s="4">
        <v>3.23</v>
      </c>
      <c r="E93" s="4">
        <v>2.62</v>
      </c>
      <c r="F93" s="4">
        <v>2.98</v>
      </c>
      <c r="G93" s="4">
        <v>2.2799999999999998</v>
      </c>
      <c r="H93" s="4">
        <v>1.67</v>
      </c>
      <c r="I93" s="4">
        <v>1.99</v>
      </c>
      <c r="J93" s="16" t="s">
        <v>18</v>
      </c>
      <c r="K93" s="4">
        <v>1.69</v>
      </c>
      <c r="L93" s="4" t="s">
        <v>80</v>
      </c>
      <c r="M93" s="4">
        <v>66</v>
      </c>
      <c r="N93" s="4" t="s">
        <v>136</v>
      </c>
      <c r="O93" s="4">
        <v>2.5499999999999998</v>
      </c>
      <c r="P93" s="4">
        <v>1.52</v>
      </c>
    </row>
    <row r="94" spans="1:16" x14ac:dyDescent="0.25">
      <c r="A94" s="9">
        <v>45034</v>
      </c>
      <c r="B94" t="s">
        <v>665</v>
      </c>
      <c r="C94" s="4">
        <v>4.29</v>
      </c>
      <c r="D94" s="4">
        <v>3.46</v>
      </c>
      <c r="E94" s="4">
        <v>1.95</v>
      </c>
      <c r="F94" s="4">
        <v>3.22</v>
      </c>
      <c r="G94" s="4">
        <v>2.11</v>
      </c>
      <c r="H94" s="4">
        <v>1.78</v>
      </c>
      <c r="I94" s="4">
        <v>1.85</v>
      </c>
      <c r="J94" s="16" t="s">
        <v>18</v>
      </c>
      <c r="K94" s="4">
        <v>1.58</v>
      </c>
      <c r="L94" s="4" t="s">
        <v>70</v>
      </c>
      <c r="M94" s="4">
        <v>48</v>
      </c>
      <c r="N94" s="4" t="s">
        <v>143</v>
      </c>
      <c r="O94" s="4">
        <v>2.48</v>
      </c>
      <c r="P94" s="4">
        <v>1.45</v>
      </c>
    </row>
    <row r="95" spans="1:16" x14ac:dyDescent="0.25">
      <c r="A95" s="9">
        <v>45034</v>
      </c>
      <c r="B95" t="s">
        <v>666</v>
      </c>
      <c r="C95" s="4">
        <v>3.58</v>
      </c>
      <c r="D95" s="4">
        <v>2.93</v>
      </c>
      <c r="E95" s="4">
        <v>2.42</v>
      </c>
      <c r="F95" s="4">
        <v>2.27</v>
      </c>
      <c r="G95" s="4">
        <v>2.91</v>
      </c>
      <c r="H95" s="4">
        <v>1.43</v>
      </c>
      <c r="I95" s="4">
        <v>2.57</v>
      </c>
      <c r="J95" s="16" t="s">
        <v>18</v>
      </c>
      <c r="K95" s="4">
        <v>2.21</v>
      </c>
      <c r="L95" s="4" t="s">
        <v>73</v>
      </c>
      <c r="M95" s="4">
        <v>67</v>
      </c>
      <c r="N95" s="4" t="s">
        <v>149</v>
      </c>
      <c r="O95" s="4">
        <v>1.93</v>
      </c>
      <c r="P95" s="4">
        <v>1.88</v>
      </c>
    </row>
    <row r="96" spans="1:16" x14ac:dyDescent="0.25">
      <c r="A96" s="9">
        <v>45034</v>
      </c>
      <c r="B96" t="s">
        <v>667</v>
      </c>
      <c r="C96" s="4">
        <v>2.2799999999999998</v>
      </c>
      <c r="D96" s="4">
        <v>3.11</v>
      </c>
      <c r="E96" s="4">
        <v>3.66</v>
      </c>
      <c r="F96" s="4">
        <v>2.66</v>
      </c>
      <c r="G96" s="4">
        <v>2.5099999999999998</v>
      </c>
      <c r="H96" s="4">
        <v>1.56</v>
      </c>
      <c r="I96" s="4">
        <v>2.19</v>
      </c>
      <c r="J96" s="16" t="s">
        <v>18</v>
      </c>
      <c r="K96" s="4">
        <v>1.88</v>
      </c>
      <c r="L96" s="4" t="s">
        <v>71</v>
      </c>
      <c r="M96" s="4">
        <v>28</v>
      </c>
      <c r="N96" s="4" t="s">
        <v>136</v>
      </c>
      <c r="O96" s="4">
        <v>2.25</v>
      </c>
      <c r="P96" s="4">
        <v>1.65</v>
      </c>
    </row>
    <row r="97" spans="1:16" x14ac:dyDescent="0.25">
      <c r="A97" s="9">
        <v>45034</v>
      </c>
      <c r="B97" t="s">
        <v>668</v>
      </c>
      <c r="C97" s="4">
        <v>2.85</v>
      </c>
      <c r="D97" s="4">
        <v>3.15</v>
      </c>
      <c r="E97" s="4">
        <v>2.74</v>
      </c>
      <c r="F97" s="4">
        <v>2.98</v>
      </c>
      <c r="G97" s="4">
        <v>2.27</v>
      </c>
      <c r="H97" s="4">
        <v>1.67</v>
      </c>
      <c r="I97" s="4">
        <v>1.99</v>
      </c>
      <c r="J97" s="16" t="s">
        <v>18</v>
      </c>
      <c r="K97" s="4">
        <v>1.69</v>
      </c>
      <c r="L97" s="4" t="s">
        <v>70</v>
      </c>
      <c r="M97" s="4">
        <v>10</v>
      </c>
      <c r="N97" s="4" t="s">
        <v>136</v>
      </c>
      <c r="O97" s="4">
        <v>2.41</v>
      </c>
      <c r="P97" s="4">
        <v>1.52</v>
      </c>
    </row>
    <row r="98" spans="1:16" x14ac:dyDescent="0.25">
      <c r="A98" s="9">
        <v>45034</v>
      </c>
      <c r="B98" t="s">
        <v>669</v>
      </c>
      <c r="C98" s="4">
        <v>5.71</v>
      </c>
      <c r="D98" s="4">
        <v>3.71</v>
      </c>
      <c r="E98" s="4">
        <v>1.7</v>
      </c>
      <c r="F98" s="4">
        <v>3.13</v>
      </c>
      <c r="G98" s="4">
        <v>2.17</v>
      </c>
      <c r="H98" s="4">
        <v>1.74</v>
      </c>
      <c r="I98" s="4">
        <v>1.91</v>
      </c>
      <c r="J98" s="16" t="s">
        <v>18</v>
      </c>
      <c r="K98" s="4">
        <v>1.63</v>
      </c>
      <c r="L98" s="4" t="s">
        <v>127</v>
      </c>
      <c r="M98" s="4">
        <v>62</v>
      </c>
      <c r="N98" s="4" t="s">
        <v>138</v>
      </c>
      <c r="O98" s="4">
        <v>2.73</v>
      </c>
      <c r="P98" s="4">
        <v>1.49</v>
      </c>
    </row>
    <row r="99" spans="1:16" x14ac:dyDescent="0.25">
      <c r="A99" s="9">
        <v>45034</v>
      </c>
      <c r="B99" t="s">
        <v>670</v>
      </c>
      <c r="C99" s="4">
        <v>1.54</v>
      </c>
      <c r="D99" s="4">
        <v>4.49</v>
      </c>
      <c r="E99" s="4">
        <v>6.09</v>
      </c>
      <c r="F99" s="4">
        <v>4.3099999999999996</v>
      </c>
      <c r="G99" s="4">
        <v>1.71</v>
      </c>
      <c r="H99" s="4">
        <v>2.2000000000000002</v>
      </c>
      <c r="I99" s="4">
        <v>1.52</v>
      </c>
      <c r="J99" s="16" t="s">
        <v>18</v>
      </c>
      <c r="K99" s="4">
        <v>1.47</v>
      </c>
      <c r="L99" s="4" t="s">
        <v>73</v>
      </c>
      <c r="M99" s="4">
        <v>22</v>
      </c>
      <c r="N99" s="4" t="s">
        <v>149</v>
      </c>
      <c r="O99" s="4">
        <v>2.65</v>
      </c>
      <c r="P99" s="4">
        <v>404</v>
      </c>
    </row>
    <row r="100" spans="1:16" x14ac:dyDescent="0.25">
      <c r="A100" s="9">
        <v>45034</v>
      </c>
      <c r="B100" t="s">
        <v>671</v>
      </c>
      <c r="C100" s="4">
        <v>1.58</v>
      </c>
      <c r="D100" s="4">
        <v>4.09</v>
      </c>
      <c r="E100" s="4">
        <v>6.45</v>
      </c>
      <c r="F100" s="4">
        <v>3.52</v>
      </c>
      <c r="G100" s="4">
        <v>2.0299999999999998</v>
      </c>
      <c r="H100" s="4">
        <v>1.87</v>
      </c>
      <c r="I100" s="4">
        <v>1.77</v>
      </c>
      <c r="J100" s="16" t="s">
        <v>18</v>
      </c>
      <c r="K100" s="4">
        <v>1.51</v>
      </c>
      <c r="L100" s="4" t="s">
        <v>72</v>
      </c>
      <c r="M100" s="4">
        <v>16</v>
      </c>
      <c r="N100" s="4" t="s">
        <v>138</v>
      </c>
      <c r="O100" s="4">
        <v>2.69</v>
      </c>
      <c r="P100" s="4">
        <v>1.43</v>
      </c>
    </row>
    <row r="101" spans="1:16" x14ac:dyDescent="0.25">
      <c r="A101" s="9">
        <v>45034</v>
      </c>
      <c r="B101" t="s">
        <v>672</v>
      </c>
      <c r="C101" s="4">
        <v>2.64</v>
      </c>
      <c r="D101" s="4">
        <v>3.12</v>
      </c>
      <c r="E101" s="4">
        <v>3</v>
      </c>
      <c r="F101" s="4">
        <v>2.76</v>
      </c>
      <c r="G101" s="4">
        <v>2.52</v>
      </c>
      <c r="H101" s="4">
        <v>1.56</v>
      </c>
      <c r="I101" s="4">
        <v>2.1800000000000002</v>
      </c>
      <c r="J101" s="16" t="s">
        <v>18</v>
      </c>
      <c r="K101" s="4">
        <v>1.85</v>
      </c>
      <c r="L101" s="4" t="s">
        <v>70</v>
      </c>
      <c r="M101" s="4">
        <v>41</v>
      </c>
      <c r="N101" s="4" t="s">
        <v>149</v>
      </c>
      <c r="O101" s="4">
        <v>2.17</v>
      </c>
      <c r="P101" s="4">
        <v>1.61</v>
      </c>
    </row>
    <row r="102" spans="1:16" x14ac:dyDescent="0.25">
      <c r="A102" s="9">
        <v>45035</v>
      </c>
      <c r="B102" t="s">
        <v>673</v>
      </c>
      <c r="C102" s="4">
        <v>5.15</v>
      </c>
      <c r="D102" s="4">
        <v>3.44</v>
      </c>
      <c r="E102" s="4">
        <v>1.83</v>
      </c>
      <c r="F102" s="4">
        <v>2.63</v>
      </c>
      <c r="G102" s="4">
        <v>2.57</v>
      </c>
      <c r="H102" s="4">
        <v>1.55</v>
      </c>
      <c r="I102" s="4">
        <v>2.2400000000000002</v>
      </c>
      <c r="J102" s="16" t="s">
        <v>18</v>
      </c>
      <c r="K102" s="4">
        <v>1.92</v>
      </c>
      <c r="L102" s="4" t="s">
        <v>72</v>
      </c>
      <c r="M102" s="4">
        <v>53</v>
      </c>
      <c r="N102" s="4" t="s">
        <v>138</v>
      </c>
      <c r="O102" s="4">
        <v>2.17</v>
      </c>
      <c r="P102" s="4">
        <v>1.67</v>
      </c>
    </row>
    <row r="103" spans="1:16" x14ac:dyDescent="0.25">
      <c r="A103" s="9">
        <v>45035</v>
      </c>
      <c r="B103" t="s">
        <v>674</v>
      </c>
      <c r="C103" s="4">
        <v>2.06</v>
      </c>
      <c r="D103" s="4">
        <v>3.48</v>
      </c>
      <c r="E103" s="4">
        <v>3.89</v>
      </c>
      <c r="F103" s="4">
        <v>3.45</v>
      </c>
      <c r="G103" s="4">
        <v>2.0699999999999998</v>
      </c>
      <c r="H103" s="4">
        <v>1.83</v>
      </c>
      <c r="I103" s="4">
        <v>1.8</v>
      </c>
      <c r="J103" s="16" t="s">
        <v>18</v>
      </c>
      <c r="K103" s="4">
        <v>1.54</v>
      </c>
      <c r="L103" s="4" t="s">
        <v>630</v>
      </c>
      <c r="M103" s="4">
        <v>3</v>
      </c>
      <c r="N103" s="4" t="s">
        <v>138</v>
      </c>
      <c r="O103" s="4">
        <v>2.48</v>
      </c>
      <c r="P103" s="4">
        <v>1.45</v>
      </c>
    </row>
    <row r="104" spans="1:16" x14ac:dyDescent="0.25">
      <c r="A104" s="9">
        <v>45037</v>
      </c>
      <c r="B104" t="s">
        <v>675</v>
      </c>
      <c r="C104" s="4">
        <v>2.25</v>
      </c>
      <c r="D104" s="4">
        <v>3.22</v>
      </c>
      <c r="E104" s="4">
        <v>3.74</v>
      </c>
      <c r="F104" s="4">
        <v>2.79</v>
      </c>
      <c r="G104" s="4">
        <v>2.5099999999999998</v>
      </c>
      <c r="H104" s="4">
        <v>1.58</v>
      </c>
      <c r="I104" s="4">
        <v>2.1800000000000002</v>
      </c>
      <c r="J104" s="16" t="s">
        <v>18</v>
      </c>
      <c r="K104" s="4">
        <v>1.85</v>
      </c>
      <c r="L104" s="4" t="s">
        <v>80</v>
      </c>
      <c r="M104" s="4">
        <v>19</v>
      </c>
      <c r="N104" s="4" t="s">
        <v>234</v>
      </c>
      <c r="O104" s="4">
        <v>2.61</v>
      </c>
      <c r="P104" s="4">
        <v>1.62</v>
      </c>
    </row>
    <row r="105" spans="1:16" x14ac:dyDescent="0.25">
      <c r="A105" s="9">
        <v>45038</v>
      </c>
      <c r="B105" t="s">
        <v>676</v>
      </c>
      <c r="C105" s="4">
        <v>2.56</v>
      </c>
      <c r="D105" s="4">
        <v>3.18</v>
      </c>
      <c r="E105" s="4">
        <v>3.06</v>
      </c>
      <c r="F105" s="4">
        <v>3.04</v>
      </c>
      <c r="G105" s="4">
        <v>2.3199999999999998</v>
      </c>
      <c r="H105" s="4">
        <v>1.65</v>
      </c>
      <c r="I105" s="4">
        <v>2.02</v>
      </c>
      <c r="J105" s="16" t="s">
        <v>18</v>
      </c>
      <c r="K105" s="4">
        <v>1.69</v>
      </c>
      <c r="L105" s="4" t="s">
        <v>568</v>
      </c>
      <c r="M105" s="4">
        <v>30</v>
      </c>
      <c r="N105" s="4" t="s">
        <v>136</v>
      </c>
      <c r="O105" s="4">
        <v>2.39</v>
      </c>
      <c r="P105" s="4">
        <v>1.51</v>
      </c>
    </row>
    <row r="106" spans="1:16" x14ac:dyDescent="0.25">
      <c r="A106" s="9">
        <v>45038</v>
      </c>
      <c r="B106" t="s">
        <v>677</v>
      </c>
      <c r="C106" s="4">
        <v>2.36</v>
      </c>
      <c r="D106" s="4">
        <v>3.11</v>
      </c>
      <c r="E106" s="4">
        <v>3.47</v>
      </c>
      <c r="F106" s="4">
        <v>2.9</v>
      </c>
      <c r="G106" s="4">
        <v>2.3199999999999998</v>
      </c>
      <c r="H106" s="4">
        <v>1.65</v>
      </c>
      <c r="I106" s="4">
        <v>2.04</v>
      </c>
      <c r="J106" s="16" t="s">
        <v>18</v>
      </c>
      <c r="K106" s="4">
        <v>1.72</v>
      </c>
      <c r="L106" s="4" t="s">
        <v>78</v>
      </c>
      <c r="M106" s="4">
        <v>24</v>
      </c>
      <c r="N106" s="4" t="s">
        <v>180</v>
      </c>
      <c r="O106" s="4">
        <v>2</v>
      </c>
      <c r="P106" s="4">
        <v>1.55</v>
      </c>
    </row>
    <row r="107" spans="1:16" x14ac:dyDescent="0.25">
      <c r="A107" s="9">
        <v>45038</v>
      </c>
      <c r="B107" t="s">
        <v>678</v>
      </c>
      <c r="C107" s="4">
        <v>5.96</v>
      </c>
      <c r="D107" s="4">
        <v>4.1100000000000003</v>
      </c>
      <c r="E107" s="4">
        <v>1.65</v>
      </c>
      <c r="F107" s="4">
        <v>3.77</v>
      </c>
      <c r="G107" s="4">
        <v>1.95</v>
      </c>
      <c r="H107" s="4">
        <v>1.95</v>
      </c>
      <c r="I107" s="4">
        <v>1.71</v>
      </c>
      <c r="J107" s="16" t="s">
        <v>18</v>
      </c>
      <c r="K107" s="4">
        <v>1.47</v>
      </c>
      <c r="L107" s="4" t="s">
        <v>72</v>
      </c>
      <c r="M107" s="4">
        <v>32</v>
      </c>
      <c r="N107" s="4" t="s">
        <v>290</v>
      </c>
      <c r="O107" s="4">
        <v>2.4700000000000002</v>
      </c>
      <c r="P107" s="4">
        <v>1.37</v>
      </c>
    </row>
    <row r="108" spans="1:16" x14ac:dyDescent="0.25">
      <c r="A108" s="9">
        <v>45038</v>
      </c>
      <c r="B108" t="s">
        <v>679</v>
      </c>
      <c r="C108" s="4">
        <v>1.41</v>
      </c>
      <c r="D108" s="4">
        <v>4.7300000000000004</v>
      </c>
      <c r="E108" s="4">
        <v>9.1</v>
      </c>
      <c r="F108" s="4">
        <v>3.72</v>
      </c>
      <c r="G108" s="4">
        <v>1.92</v>
      </c>
      <c r="H108" s="4">
        <v>1.97</v>
      </c>
      <c r="I108" s="4">
        <v>1.68</v>
      </c>
      <c r="J108" s="16" t="s">
        <v>18</v>
      </c>
      <c r="K108" s="4">
        <v>1.46</v>
      </c>
      <c r="L108" s="4" t="s">
        <v>76</v>
      </c>
      <c r="M108" s="4">
        <v>58</v>
      </c>
      <c r="N108" s="4" t="s">
        <v>138</v>
      </c>
      <c r="O108" s="4">
        <v>2.4500000000000002</v>
      </c>
      <c r="P108" s="4">
        <v>1.36</v>
      </c>
    </row>
    <row r="109" spans="1:16" x14ac:dyDescent="0.25">
      <c r="A109" s="9">
        <v>45038</v>
      </c>
      <c r="B109" t="s">
        <v>680</v>
      </c>
      <c r="C109" s="4">
        <v>2.36</v>
      </c>
      <c r="D109" s="4">
        <v>3.31</v>
      </c>
      <c r="E109" s="4">
        <v>3.26</v>
      </c>
      <c r="F109" s="4">
        <v>3.1</v>
      </c>
      <c r="G109" s="4">
        <v>2.2000000000000002</v>
      </c>
      <c r="H109" s="4">
        <v>1.71</v>
      </c>
      <c r="I109" s="4">
        <v>1.93</v>
      </c>
      <c r="J109" s="16" t="s">
        <v>18</v>
      </c>
      <c r="K109" s="4">
        <v>1.64</v>
      </c>
      <c r="L109" s="4" t="s">
        <v>71</v>
      </c>
      <c r="M109" s="4">
        <v>31</v>
      </c>
      <c r="N109" s="4" t="s">
        <v>143</v>
      </c>
      <c r="O109" s="4">
        <v>2.41</v>
      </c>
      <c r="P109" s="4">
        <v>1.49</v>
      </c>
    </row>
    <row r="110" spans="1:16" x14ac:dyDescent="0.25">
      <c r="A110" s="9">
        <v>45038</v>
      </c>
      <c r="B110" t="s">
        <v>681</v>
      </c>
      <c r="C110" s="4">
        <v>1.85</v>
      </c>
      <c r="D110" s="4">
        <v>3.14</v>
      </c>
      <c r="E110" s="4">
        <v>5.62</v>
      </c>
      <c r="F110" s="4">
        <v>2.2999999999999998</v>
      </c>
      <c r="G110" s="4">
        <v>2.96</v>
      </c>
      <c r="H110" s="4">
        <v>1.42</v>
      </c>
      <c r="I110" s="4">
        <v>2.6</v>
      </c>
      <c r="J110" s="16" t="s">
        <v>18</v>
      </c>
      <c r="K110" s="4">
        <v>2.21</v>
      </c>
      <c r="L110" s="4" t="s">
        <v>80</v>
      </c>
      <c r="M110" s="4">
        <v>38</v>
      </c>
      <c r="N110" s="4" t="s">
        <v>180</v>
      </c>
      <c r="O110" s="4">
        <v>1.77</v>
      </c>
      <c r="P110" s="4">
        <v>1.86</v>
      </c>
    </row>
    <row r="111" spans="1:16" x14ac:dyDescent="0.25">
      <c r="A111" s="9">
        <v>45038</v>
      </c>
      <c r="B111" t="s">
        <v>682</v>
      </c>
      <c r="C111" s="4">
        <v>1.81</v>
      </c>
      <c r="D111" s="4">
        <v>3.61</v>
      </c>
      <c r="E111" s="4">
        <v>5.04</v>
      </c>
      <c r="F111" s="4">
        <v>3.53</v>
      </c>
      <c r="G111" s="4">
        <v>2.06</v>
      </c>
      <c r="H111" s="4">
        <v>1.89</v>
      </c>
      <c r="I111" s="4">
        <v>1.75</v>
      </c>
      <c r="J111" s="16" t="s">
        <v>18</v>
      </c>
      <c r="K111" s="4">
        <v>1.54</v>
      </c>
      <c r="L111" s="4" t="s">
        <v>80</v>
      </c>
      <c r="M111" s="4">
        <v>39</v>
      </c>
      <c r="N111" s="4" t="s">
        <v>225</v>
      </c>
      <c r="O111" s="4">
        <v>2.29</v>
      </c>
      <c r="P111" s="4">
        <v>1.43</v>
      </c>
    </row>
    <row r="112" spans="1:16" x14ac:dyDescent="0.25">
      <c r="A112" s="9">
        <v>45038</v>
      </c>
      <c r="B112" t="s">
        <v>683</v>
      </c>
      <c r="C112" s="4">
        <v>1.96</v>
      </c>
      <c r="D112" s="4">
        <v>3.78</v>
      </c>
      <c r="E112" s="4">
        <v>3.91</v>
      </c>
      <c r="F112" s="4">
        <v>3.93</v>
      </c>
      <c r="G112" s="4">
        <v>1.85</v>
      </c>
      <c r="H112" s="4">
        <v>2.04</v>
      </c>
      <c r="I112" s="4">
        <v>1.63</v>
      </c>
      <c r="J112" s="16" t="s">
        <v>18</v>
      </c>
      <c r="K112" s="4">
        <v>1.41</v>
      </c>
      <c r="L112" s="4" t="s">
        <v>78</v>
      </c>
      <c r="M112" s="4">
        <v>13</v>
      </c>
      <c r="N112" s="4" t="s">
        <v>138</v>
      </c>
      <c r="O112" s="4">
        <v>2.5499999999999998</v>
      </c>
      <c r="P112" s="4">
        <v>1.33</v>
      </c>
    </row>
    <row r="113" spans="1:16" x14ac:dyDescent="0.25">
      <c r="A113" s="9">
        <v>45038</v>
      </c>
      <c r="B113" t="s">
        <v>684</v>
      </c>
      <c r="C113" s="4">
        <v>2.6</v>
      </c>
      <c r="D113" s="4">
        <v>2.99</v>
      </c>
      <c r="E113" s="4">
        <v>3.19</v>
      </c>
      <c r="F113" s="4">
        <v>2.94</v>
      </c>
      <c r="G113" s="4">
        <v>2.4</v>
      </c>
      <c r="H113" s="4">
        <v>1.61</v>
      </c>
      <c r="I113" s="4">
        <v>2.08</v>
      </c>
      <c r="J113" s="16" t="s">
        <v>18</v>
      </c>
      <c r="K113" s="4">
        <v>1.74</v>
      </c>
      <c r="L113" s="4" t="s">
        <v>76</v>
      </c>
      <c r="M113" s="4">
        <v>13</v>
      </c>
      <c r="N113" s="4" t="s">
        <v>180</v>
      </c>
      <c r="O113" s="4">
        <v>2.14</v>
      </c>
      <c r="P113" s="4">
        <v>1.54</v>
      </c>
    </row>
    <row r="114" spans="1:16" x14ac:dyDescent="0.25">
      <c r="A114" s="9">
        <v>45038</v>
      </c>
      <c r="B114" t="s">
        <v>685</v>
      </c>
      <c r="C114" s="4">
        <v>2.0299999999999998</v>
      </c>
      <c r="D114" s="4">
        <v>3.23</v>
      </c>
      <c r="E114" s="4">
        <v>4.4000000000000004</v>
      </c>
      <c r="F114" s="4">
        <v>2.86</v>
      </c>
      <c r="G114" s="4">
        <v>2.41</v>
      </c>
      <c r="H114" s="4">
        <v>1.62</v>
      </c>
      <c r="I114" s="4">
        <v>2.1</v>
      </c>
      <c r="J114" s="16" t="s">
        <v>18</v>
      </c>
      <c r="K114" s="4">
        <v>1.78</v>
      </c>
      <c r="L114" s="4" t="s">
        <v>80</v>
      </c>
      <c r="M114" s="4">
        <v>79</v>
      </c>
      <c r="N114" s="4" t="s">
        <v>225</v>
      </c>
      <c r="O114" s="4">
        <v>2.44</v>
      </c>
      <c r="P114" s="4">
        <v>1.57</v>
      </c>
    </row>
    <row r="115" spans="1:16" x14ac:dyDescent="0.25">
      <c r="A115" s="9">
        <v>45038</v>
      </c>
      <c r="B115" t="s">
        <v>686</v>
      </c>
      <c r="C115" s="4">
        <v>2.8</v>
      </c>
      <c r="D115" s="4">
        <v>2.77</v>
      </c>
      <c r="E115" s="4">
        <v>3.17</v>
      </c>
      <c r="F115" s="4">
        <v>2.16</v>
      </c>
      <c r="G115" s="4">
        <v>3.16</v>
      </c>
      <c r="H115" s="4">
        <v>1.38</v>
      </c>
      <c r="I115" s="4">
        <v>2.79</v>
      </c>
      <c r="J115" s="16" t="s">
        <v>18</v>
      </c>
      <c r="K115" s="4">
        <v>2.39</v>
      </c>
      <c r="L115" s="4" t="s">
        <v>630</v>
      </c>
      <c r="M115" s="4">
        <v>46</v>
      </c>
      <c r="N115" s="4" t="s">
        <v>24</v>
      </c>
      <c r="O115" s="4">
        <v>1.88</v>
      </c>
      <c r="P115" s="4">
        <v>1.98</v>
      </c>
    </row>
    <row r="116" spans="1:16" x14ac:dyDescent="0.25">
      <c r="A116" s="9">
        <v>45038</v>
      </c>
      <c r="B116" t="s">
        <v>687</v>
      </c>
      <c r="C116" s="4">
        <v>3.85</v>
      </c>
      <c r="D116" s="4">
        <v>3.71</v>
      </c>
      <c r="E116" s="4">
        <v>1.98</v>
      </c>
      <c r="F116" s="4">
        <v>3.65</v>
      </c>
      <c r="G116" s="4">
        <v>1.95</v>
      </c>
      <c r="H116" s="4">
        <v>1.92</v>
      </c>
      <c r="I116" s="4">
        <v>1.7</v>
      </c>
      <c r="J116" s="16" t="s">
        <v>18</v>
      </c>
      <c r="K116" s="4">
        <v>1.47</v>
      </c>
      <c r="L116" s="4" t="s">
        <v>77</v>
      </c>
      <c r="M116" s="4">
        <v>39</v>
      </c>
      <c r="N116" s="4" t="s">
        <v>136</v>
      </c>
      <c r="O116" s="4">
        <v>2.48</v>
      </c>
      <c r="P116" s="4">
        <v>1.39</v>
      </c>
    </row>
    <row r="117" spans="1:16" x14ac:dyDescent="0.25">
      <c r="A117" s="9">
        <v>45039</v>
      </c>
      <c r="B117" t="s">
        <v>688</v>
      </c>
      <c r="C117" s="4">
        <v>1.84</v>
      </c>
      <c r="D117" s="4">
        <v>3.62</v>
      </c>
      <c r="E117" s="4">
        <v>4.87</v>
      </c>
      <c r="F117" s="4">
        <v>3.36</v>
      </c>
      <c r="G117" s="4">
        <v>2.12</v>
      </c>
      <c r="H117" s="4">
        <v>1.79</v>
      </c>
      <c r="I117" s="4">
        <v>1.85</v>
      </c>
      <c r="J117" s="16" t="s">
        <v>18</v>
      </c>
      <c r="K117" s="4">
        <v>1.58</v>
      </c>
      <c r="L117" s="4" t="s">
        <v>324</v>
      </c>
      <c r="M117" s="4">
        <v>55</v>
      </c>
      <c r="N117" s="4" t="s">
        <v>689</v>
      </c>
      <c r="O117" s="4">
        <v>2.2200000000000002</v>
      </c>
      <c r="P117" s="4">
        <v>1.45</v>
      </c>
    </row>
    <row r="118" spans="1:16" x14ac:dyDescent="0.25">
      <c r="A118" s="9">
        <v>45039</v>
      </c>
      <c r="B118" t="s">
        <v>690</v>
      </c>
      <c r="C118" s="4">
        <v>2.67</v>
      </c>
      <c r="D118" s="4">
        <v>3.56</v>
      </c>
      <c r="E118" s="4">
        <v>2.74</v>
      </c>
      <c r="F118" s="4">
        <v>404</v>
      </c>
      <c r="G118" s="4">
        <v>1.83</v>
      </c>
      <c r="H118" s="4">
        <v>2.0699999999999998</v>
      </c>
      <c r="I118" s="4">
        <v>1.61</v>
      </c>
      <c r="J118" s="16" t="s">
        <v>18</v>
      </c>
      <c r="K118" s="4">
        <v>1.38</v>
      </c>
      <c r="L118" s="4" t="s">
        <v>70</v>
      </c>
      <c r="M118" s="4">
        <v>8</v>
      </c>
      <c r="N118" s="4" t="s">
        <v>290</v>
      </c>
      <c r="O118" s="4">
        <v>2.4300000000000002</v>
      </c>
      <c r="P118" s="4">
        <v>404</v>
      </c>
    </row>
    <row r="119" spans="1:16" x14ac:dyDescent="0.25">
      <c r="A119" s="9">
        <v>45039</v>
      </c>
      <c r="B119" t="s">
        <v>691</v>
      </c>
      <c r="C119" s="4">
        <v>2.76</v>
      </c>
      <c r="D119" s="4">
        <v>2.63</v>
      </c>
      <c r="E119" s="4">
        <v>3.57</v>
      </c>
      <c r="F119" s="4">
        <v>1.88</v>
      </c>
      <c r="G119" s="4">
        <v>4.3</v>
      </c>
      <c r="H119" s="4">
        <v>1.25</v>
      </c>
      <c r="I119" s="4">
        <v>3.77</v>
      </c>
      <c r="J119" s="16" t="s">
        <v>18</v>
      </c>
      <c r="K119" s="4">
        <v>3.25</v>
      </c>
      <c r="L119" s="4" t="s">
        <v>121</v>
      </c>
      <c r="M119" s="4">
        <v>56</v>
      </c>
      <c r="N119" s="4" t="s">
        <v>234</v>
      </c>
      <c r="O119" s="4">
        <v>1.93</v>
      </c>
      <c r="P119" s="4">
        <v>2.4</v>
      </c>
    </row>
    <row r="120" spans="1:16" x14ac:dyDescent="0.25">
      <c r="A120" s="9">
        <v>45041</v>
      </c>
      <c r="B120" t="s">
        <v>692</v>
      </c>
      <c r="C120" s="4">
        <v>2.11</v>
      </c>
      <c r="D120" s="4">
        <v>3.22</v>
      </c>
      <c r="E120" s="4">
        <v>4.1900000000000004</v>
      </c>
      <c r="F120" s="4">
        <v>2.67</v>
      </c>
      <c r="G120" s="4">
        <v>2.64</v>
      </c>
      <c r="H120" s="4">
        <v>1.54</v>
      </c>
      <c r="I120" s="4">
        <v>2.29</v>
      </c>
      <c r="J120" s="16" t="s">
        <v>18</v>
      </c>
      <c r="K120" s="4">
        <v>1.94</v>
      </c>
      <c r="L120" s="4" t="s">
        <v>79</v>
      </c>
      <c r="M120" s="4">
        <v>42</v>
      </c>
      <c r="N120" s="4" t="s">
        <v>234</v>
      </c>
      <c r="O120" s="4">
        <v>2.0299999999999998</v>
      </c>
      <c r="P120" s="4">
        <v>1.68</v>
      </c>
    </row>
    <row r="121" spans="1:16" x14ac:dyDescent="0.25">
      <c r="A121" s="9">
        <v>45041</v>
      </c>
      <c r="B121" t="s">
        <v>693</v>
      </c>
      <c r="C121" s="4">
        <v>1.76</v>
      </c>
      <c r="D121" s="4">
        <v>3.71</v>
      </c>
      <c r="E121" s="4">
        <v>5.03</v>
      </c>
      <c r="F121" s="4">
        <v>3.31</v>
      </c>
      <c r="G121" s="4">
        <v>2.0699999999999998</v>
      </c>
      <c r="H121" s="4">
        <v>1.8</v>
      </c>
      <c r="I121" s="4">
        <v>1.82</v>
      </c>
      <c r="J121" s="16" t="s">
        <v>18</v>
      </c>
      <c r="K121" s="4">
        <v>1.56</v>
      </c>
      <c r="L121" s="4" t="s">
        <v>73</v>
      </c>
      <c r="M121" s="4">
        <v>33</v>
      </c>
      <c r="N121" s="4" t="s">
        <v>136</v>
      </c>
      <c r="O121" s="4">
        <v>2.15</v>
      </c>
      <c r="P121" s="4">
        <v>1.43</v>
      </c>
    </row>
    <row r="122" spans="1:16" x14ac:dyDescent="0.25">
      <c r="A122" s="9">
        <v>45041</v>
      </c>
      <c r="B122" t="s">
        <v>694</v>
      </c>
      <c r="C122" s="4">
        <v>2.17</v>
      </c>
      <c r="D122" s="4">
        <v>3.45</v>
      </c>
      <c r="E122" s="4">
        <v>3.53</v>
      </c>
      <c r="F122" s="4">
        <v>3.49</v>
      </c>
      <c r="G122" s="4">
        <v>2</v>
      </c>
      <c r="H122" s="4">
        <v>1.88</v>
      </c>
      <c r="I122" s="4">
        <v>1.75</v>
      </c>
      <c r="J122" s="16" t="s">
        <v>18</v>
      </c>
      <c r="K122" s="4">
        <v>1.5</v>
      </c>
      <c r="L122" s="4" t="s">
        <v>79</v>
      </c>
      <c r="M122" s="4">
        <v>39</v>
      </c>
      <c r="N122" s="4" t="s">
        <v>141</v>
      </c>
      <c r="O122" s="4">
        <v>2.62</v>
      </c>
      <c r="P122" s="4">
        <v>1.43</v>
      </c>
    </row>
    <row r="123" spans="1:16" x14ac:dyDescent="0.25">
      <c r="A123" s="9">
        <v>45041</v>
      </c>
      <c r="B123" t="s">
        <v>695</v>
      </c>
      <c r="C123" s="4">
        <v>1.66</v>
      </c>
      <c r="D123" s="4">
        <v>3.66</v>
      </c>
      <c r="E123" s="4">
        <v>5.8</v>
      </c>
      <c r="F123" s="4">
        <v>2.82</v>
      </c>
      <c r="G123" s="4">
        <v>2.3199999999999998</v>
      </c>
      <c r="H123" s="4">
        <v>1.62</v>
      </c>
      <c r="I123" s="4">
        <v>2.04</v>
      </c>
      <c r="J123" s="16" t="s">
        <v>18</v>
      </c>
      <c r="K123" s="4">
        <v>1.74</v>
      </c>
      <c r="L123" s="4" t="s">
        <v>70</v>
      </c>
      <c r="M123" s="4">
        <v>27</v>
      </c>
      <c r="N123" s="4" t="s">
        <v>136</v>
      </c>
      <c r="O123" s="4">
        <v>2.5499999999999998</v>
      </c>
      <c r="P123" s="4">
        <v>1.55</v>
      </c>
    </row>
    <row r="124" spans="1:16" x14ac:dyDescent="0.25">
      <c r="A124" s="9">
        <v>45041</v>
      </c>
      <c r="B124" t="s">
        <v>696</v>
      </c>
      <c r="C124" s="4">
        <v>1.58</v>
      </c>
      <c r="D124" s="4">
        <v>3.96</v>
      </c>
      <c r="E124" s="4">
        <v>6.6</v>
      </c>
      <c r="F124" s="4">
        <v>3.33</v>
      </c>
      <c r="G124" s="4">
        <v>2.0699999999999998</v>
      </c>
      <c r="H124" s="4">
        <v>1.8</v>
      </c>
      <c r="I124" s="4">
        <v>1.82</v>
      </c>
      <c r="J124" s="16" t="s">
        <v>18</v>
      </c>
      <c r="K124" s="4">
        <v>1.55</v>
      </c>
      <c r="L124" s="4" t="s">
        <v>324</v>
      </c>
      <c r="M124" s="4">
        <v>29</v>
      </c>
      <c r="N124" s="4" t="s">
        <v>143</v>
      </c>
      <c r="O124" s="4">
        <v>2.38</v>
      </c>
      <c r="P124" s="4">
        <v>1.43</v>
      </c>
    </row>
    <row r="125" spans="1:16" x14ac:dyDescent="0.25">
      <c r="A125" s="9">
        <v>45041</v>
      </c>
      <c r="B125" t="s">
        <v>262</v>
      </c>
      <c r="C125" s="4">
        <v>4.7300000000000004</v>
      </c>
      <c r="D125" s="4">
        <v>3.46</v>
      </c>
      <c r="E125" s="4">
        <v>1.87</v>
      </c>
      <c r="F125" s="4">
        <v>2.93</v>
      </c>
      <c r="G125" s="4">
        <v>2.29</v>
      </c>
      <c r="H125" s="4">
        <v>1.66</v>
      </c>
      <c r="I125" s="4">
        <v>2.0099999999999998</v>
      </c>
      <c r="J125" s="16" t="s">
        <v>18</v>
      </c>
      <c r="K125" s="4">
        <v>1.71</v>
      </c>
      <c r="L125" s="4" t="s">
        <v>79</v>
      </c>
      <c r="M125" s="4">
        <v>51</v>
      </c>
      <c r="N125" s="4" t="s">
        <v>136</v>
      </c>
      <c r="O125" s="4">
        <v>2.2200000000000002</v>
      </c>
      <c r="P125" s="4">
        <v>1.54</v>
      </c>
    </row>
    <row r="126" spans="1:16" x14ac:dyDescent="0.25">
      <c r="A126" s="9">
        <v>45042</v>
      </c>
      <c r="B126" t="s">
        <v>697</v>
      </c>
      <c r="C126" s="4">
        <v>1.88</v>
      </c>
      <c r="D126" s="4">
        <v>3.69</v>
      </c>
      <c r="E126" s="4">
        <v>4.55</v>
      </c>
      <c r="F126" s="4">
        <v>3.34</v>
      </c>
      <c r="G126" s="4">
        <v>2.12</v>
      </c>
      <c r="H126" s="4">
        <v>1.79</v>
      </c>
      <c r="I126" s="4">
        <v>1.86</v>
      </c>
      <c r="J126" s="16" t="s">
        <v>18</v>
      </c>
      <c r="K126" s="4">
        <v>1.58</v>
      </c>
      <c r="L126" s="4" t="s">
        <v>74</v>
      </c>
      <c r="M126" s="4">
        <v>60</v>
      </c>
      <c r="N126" s="4" t="s">
        <v>215</v>
      </c>
      <c r="O126" s="4">
        <v>2.35</v>
      </c>
      <c r="P126" s="4">
        <v>1.45</v>
      </c>
    </row>
    <row r="127" spans="1:16" x14ac:dyDescent="0.25">
      <c r="A127" s="9">
        <v>45042</v>
      </c>
      <c r="B127" t="s">
        <v>698</v>
      </c>
      <c r="C127" s="4">
        <v>3.64</v>
      </c>
      <c r="D127" s="4">
        <v>3.89</v>
      </c>
      <c r="E127" s="4">
        <v>2.04</v>
      </c>
      <c r="F127" s="4">
        <v>404</v>
      </c>
      <c r="G127" s="4">
        <v>1.68</v>
      </c>
      <c r="H127" s="4">
        <v>2.31</v>
      </c>
      <c r="I127" s="4">
        <v>1.49</v>
      </c>
      <c r="J127" s="16" t="s">
        <v>18</v>
      </c>
      <c r="K127" s="4">
        <v>1.3</v>
      </c>
      <c r="L127" s="4" t="s">
        <v>70</v>
      </c>
      <c r="M127" s="4">
        <v>78</v>
      </c>
      <c r="N127" s="4" t="s">
        <v>215</v>
      </c>
      <c r="O127" s="4">
        <v>2.72</v>
      </c>
      <c r="P127" s="4">
        <v>1.25</v>
      </c>
    </row>
    <row r="128" spans="1:16" x14ac:dyDescent="0.25">
      <c r="A128" s="9">
        <v>45043</v>
      </c>
      <c r="B128" t="s">
        <v>699</v>
      </c>
      <c r="C128" s="4">
        <v>1.79</v>
      </c>
      <c r="D128" s="4">
        <v>3.69</v>
      </c>
      <c r="E128" s="4">
        <v>5.0999999999999996</v>
      </c>
      <c r="F128" s="4">
        <v>3.36</v>
      </c>
      <c r="G128" s="4">
        <v>2.11</v>
      </c>
      <c r="H128" s="4">
        <v>1.8</v>
      </c>
      <c r="I128" s="4">
        <v>1.85</v>
      </c>
      <c r="J128" s="16" t="s">
        <v>18</v>
      </c>
      <c r="K128" s="4">
        <v>1.57</v>
      </c>
      <c r="L128" s="4" t="s">
        <v>79</v>
      </c>
      <c r="M128" s="4">
        <v>33</v>
      </c>
      <c r="N128" s="4" t="s">
        <v>155</v>
      </c>
      <c r="O128" s="4">
        <v>2.4700000000000002</v>
      </c>
      <c r="P128" s="4">
        <v>1.44</v>
      </c>
    </row>
    <row r="129" spans="1:16" x14ac:dyDescent="0.25">
      <c r="A129" s="9">
        <v>45043</v>
      </c>
      <c r="B129" t="s">
        <v>545</v>
      </c>
      <c r="C129" s="4">
        <v>3.19</v>
      </c>
      <c r="D129" s="4">
        <v>2.86</v>
      </c>
      <c r="E129" s="4">
        <v>2.8</v>
      </c>
      <c r="F129" s="4">
        <v>2.68</v>
      </c>
      <c r="G129" s="4">
        <v>2.5499999999999998</v>
      </c>
      <c r="H129" s="4">
        <v>1.56</v>
      </c>
      <c r="I129" s="4">
        <v>2.2200000000000002</v>
      </c>
      <c r="J129" s="16" t="s">
        <v>18</v>
      </c>
      <c r="K129" s="4">
        <v>1.89</v>
      </c>
      <c r="L129" s="4" t="s">
        <v>70</v>
      </c>
      <c r="M129" s="4">
        <v>53</v>
      </c>
      <c r="N129" s="4" t="s">
        <v>138</v>
      </c>
      <c r="O129" s="4">
        <v>2.67</v>
      </c>
      <c r="P129" s="4">
        <v>1.65</v>
      </c>
    </row>
    <row r="130" spans="1:16" x14ac:dyDescent="0.25">
      <c r="A130" s="9">
        <v>45045</v>
      </c>
      <c r="B130" t="s">
        <v>700</v>
      </c>
      <c r="C130" s="4">
        <v>2.02</v>
      </c>
      <c r="D130" s="4">
        <v>3.51</v>
      </c>
      <c r="E130" s="4">
        <v>3.92</v>
      </c>
      <c r="F130" s="4">
        <v>3.19</v>
      </c>
      <c r="G130" s="4">
        <v>2.17</v>
      </c>
      <c r="H130" s="4">
        <v>1.73</v>
      </c>
      <c r="I130" s="4">
        <v>1.9</v>
      </c>
      <c r="J130" s="16" t="s">
        <v>18</v>
      </c>
      <c r="K130" s="4">
        <v>1.61</v>
      </c>
      <c r="L130" s="4" t="s">
        <v>72</v>
      </c>
      <c r="M130" s="4">
        <v>43</v>
      </c>
      <c r="N130" s="4" t="s">
        <v>136</v>
      </c>
      <c r="O130" s="4">
        <v>2.23</v>
      </c>
      <c r="P130" s="4">
        <v>1.47</v>
      </c>
    </row>
    <row r="131" spans="1:16" x14ac:dyDescent="0.25">
      <c r="A131" s="9">
        <v>45045</v>
      </c>
      <c r="B131" t="s">
        <v>701</v>
      </c>
      <c r="C131" s="4">
        <v>3.32</v>
      </c>
      <c r="D131" s="4">
        <v>2.97</v>
      </c>
      <c r="E131" s="4">
        <v>2.5299999999999998</v>
      </c>
      <c r="F131" s="4">
        <v>2.39</v>
      </c>
      <c r="G131" s="4">
        <v>2.87</v>
      </c>
      <c r="H131" s="4">
        <v>1.44</v>
      </c>
      <c r="I131" s="4">
        <v>2.5099999999999998</v>
      </c>
      <c r="J131" s="16" t="s">
        <v>18</v>
      </c>
      <c r="K131" s="4">
        <v>2.13</v>
      </c>
      <c r="L131" s="4" t="s">
        <v>79</v>
      </c>
      <c r="M131" s="4">
        <v>49</v>
      </c>
      <c r="N131" s="4" t="s">
        <v>53</v>
      </c>
      <c r="O131" s="4">
        <v>2.38</v>
      </c>
      <c r="P131" s="4">
        <v>1.8</v>
      </c>
    </row>
    <row r="132" spans="1:16" x14ac:dyDescent="0.25">
      <c r="A132" s="9">
        <v>45045</v>
      </c>
      <c r="B132" t="s">
        <v>702</v>
      </c>
      <c r="C132" s="4">
        <v>3.67</v>
      </c>
      <c r="D132" s="4">
        <v>3.46</v>
      </c>
      <c r="E132" s="4">
        <v>2.14</v>
      </c>
      <c r="F132" s="4">
        <v>3.65</v>
      </c>
      <c r="G132" s="4">
        <v>1.95</v>
      </c>
      <c r="H132" s="4">
        <v>1.93</v>
      </c>
      <c r="I132" s="4">
        <v>1.71</v>
      </c>
      <c r="J132" s="16" t="s">
        <v>18</v>
      </c>
      <c r="K132" s="4">
        <v>1.47</v>
      </c>
      <c r="L132" s="4" t="s">
        <v>70</v>
      </c>
      <c r="M132" s="4">
        <v>42</v>
      </c>
      <c r="N132" s="4" t="s">
        <v>138</v>
      </c>
      <c r="O132" s="4">
        <v>2.41</v>
      </c>
      <c r="P132" s="4">
        <v>1.37</v>
      </c>
    </row>
    <row r="133" spans="1:16" x14ac:dyDescent="0.25">
      <c r="A133" s="9">
        <v>45045</v>
      </c>
      <c r="B133" t="s">
        <v>703</v>
      </c>
      <c r="C133" s="4">
        <v>2.71</v>
      </c>
      <c r="D133" s="4">
        <v>2.83</v>
      </c>
      <c r="E133" s="4">
        <v>3.21</v>
      </c>
      <c r="F133" s="4">
        <v>2.4300000000000002</v>
      </c>
      <c r="G133" s="4">
        <v>2.8</v>
      </c>
      <c r="H133" s="4">
        <v>1.47</v>
      </c>
      <c r="I133" s="4">
        <v>2.44</v>
      </c>
      <c r="J133" s="16" t="s">
        <v>18</v>
      </c>
      <c r="K133" s="4">
        <v>2.08</v>
      </c>
      <c r="L133" s="4" t="s">
        <v>70</v>
      </c>
      <c r="M133" s="4">
        <v>50</v>
      </c>
      <c r="N133" s="4" t="s">
        <v>180</v>
      </c>
      <c r="O133" s="4">
        <v>2</v>
      </c>
      <c r="P133" s="4">
        <v>1.76</v>
      </c>
    </row>
    <row r="134" spans="1:16" x14ac:dyDescent="0.25">
      <c r="A134" s="9">
        <v>45045</v>
      </c>
      <c r="B134" t="s">
        <v>704</v>
      </c>
      <c r="C134" s="4">
        <v>2.52</v>
      </c>
      <c r="D134" s="4">
        <v>3.33</v>
      </c>
      <c r="E134" s="4">
        <v>2.98</v>
      </c>
      <c r="F134" s="4">
        <v>3.51</v>
      </c>
      <c r="G134" s="4">
        <v>1.99</v>
      </c>
      <c r="H134" s="4">
        <v>1.88</v>
      </c>
      <c r="I134" s="4">
        <v>1.74</v>
      </c>
      <c r="J134" s="16" t="s">
        <v>18</v>
      </c>
      <c r="K134" s="4">
        <v>1.5</v>
      </c>
      <c r="L134" s="4" t="s">
        <v>77</v>
      </c>
      <c r="M134" s="4">
        <v>23</v>
      </c>
      <c r="N134" s="4" t="s">
        <v>136</v>
      </c>
      <c r="O134" s="4">
        <v>2.73</v>
      </c>
      <c r="P134" s="4">
        <v>404</v>
      </c>
    </row>
    <row r="135" spans="1:16" x14ac:dyDescent="0.25">
      <c r="A135" s="9">
        <v>45045</v>
      </c>
      <c r="B135" t="s">
        <v>705</v>
      </c>
      <c r="C135" s="4">
        <v>1.51</v>
      </c>
      <c r="D135" s="4">
        <v>4.38</v>
      </c>
      <c r="E135" s="4">
        <v>7.03</v>
      </c>
      <c r="F135" s="4">
        <v>3.65</v>
      </c>
      <c r="G135" s="4">
        <v>1.95</v>
      </c>
      <c r="H135" s="4">
        <v>1.93</v>
      </c>
      <c r="I135" s="4">
        <v>1.71</v>
      </c>
      <c r="J135" s="16" t="s">
        <v>18</v>
      </c>
      <c r="K135" s="4">
        <v>1.47</v>
      </c>
      <c r="L135" s="4" t="s">
        <v>73</v>
      </c>
      <c r="M135" s="4">
        <v>14</v>
      </c>
      <c r="N135" s="4" t="s">
        <v>146</v>
      </c>
      <c r="O135" s="4">
        <v>2.4300000000000002</v>
      </c>
      <c r="P135" s="4">
        <v>1.37</v>
      </c>
    </row>
    <row r="136" spans="1:16" x14ac:dyDescent="0.25">
      <c r="A136" s="9">
        <v>45045</v>
      </c>
      <c r="B136" t="s">
        <v>706</v>
      </c>
      <c r="C136" s="4">
        <v>2.34</v>
      </c>
      <c r="D136" s="4">
        <v>3.13</v>
      </c>
      <c r="E136" s="4">
        <v>3.49</v>
      </c>
      <c r="F136" s="4">
        <v>3.12</v>
      </c>
      <c r="G136" s="4">
        <v>2.21</v>
      </c>
      <c r="H136" s="4">
        <v>1.71</v>
      </c>
      <c r="I136" s="4">
        <v>1.93</v>
      </c>
      <c r="J136" s="16" t="s">
        <v>18</v>
      </c>
      <c r="K136" s="4">
        <v>1.64</v>
      </c>
      <c r="L136" s="4" t="s">
        <v>80</v>
      </c>
      <c r="M136" s="4">
        <v>47</v>
      </c>
      <c r="N136" s="4" t="s">
        <v>149</v>
      </c>
      <c r="O136" s="4">
        <v>2.5099999999999998</v>
      </c>
      <c r="P136" s="4">
        <v>1.48</v>
      </c>
    </row>
    <row r="137" spans="1:16" x14ac:dyDescent="0.25">
      <c r="A137" s="9">
        <v>45045</v>
      </c>
      <c r="B137" t="s">
        <v>707</v>
      </c>
      <c r="C137" s="4">
        <v>2.56</v>
      </c>
      <c r="D137" s="4">
        <v>3.26</v>
      </c>
      <c r="E137" s="4">
        <v>3.08</v>
      </c>
      <c r="F137" s="4">
        <v>3.29</v>
      </c>
      <c r="G137" s="4">
        <v>2.2000000000000002</v>
      </c>
      <c r="H137" s="4">
        <v>1.74</v>
      </c>
      <c r="I137" s="4">
        <v>1.92</v>
      </c>
      <c r="J137" s="16" t="s">
        <v>18</v>
      </c>
      <c r="K137" s="4">
        <v>1.61</v>
      </c>
      <c r="L137" s="4" t="s">
        <v>569</v>
      </c>
      <c r="M137" s="4">
        <v>34</v>
      </c>
      <c r="N137" s="4" t="s">
        <v>215</v>
      </c>
      <c r="O137" s="4">
        <v>2.1</v>
      </c>
      <c r="P137" s="4">
        <v>1.47</v>
      </c>
    </row>
    <row r="138" spans="1:16" x14ac:dyDescent="0.25">
      <c r="A138" s="9">
        <v>45045</v>
      </c>
      <c r="B138" t="s">
        <v>708</v>
      </c>
      <c r="C138" s="4">
        <v>3.85</v>
      </c>
      <c r="D138" s="4">
        <v>3.44</v>
      </c>
      <c r="E138" s="4">
        <v>2.12</v>
      </c>
      <c r="F138" s="4">
        <v>3.22</v>
      </c>
      <c r="G138" s="4">
        <v>2.21</v>
      </c>
      <c r="H138" s="4">
        <v>1.74</v>
      </c>
      <c r="I138" s="4">
        <v>1.93</v>
      </c>
      <c r="J138" s="16" t="s">
        <v>18</v>
      </c>
      <c r="K138" s="4">
        <v>1.63</v>
      </c>
      <c r="L138" s="4" t="s">
        <v>324</v>
      </c>
      <c r="M138" s="4">
        <v>37</v>
      </c>
      <c r="N138" s="4" t="s">
        <v>234</v>
      </c>
      <c r="O138" s="4">
        <v>2.4</v>
      </c>
      <c r="P138" s="4">
        <v>1.48</v>
      </c>
    </row>
    <row r="139" spans="1:16" x14ac:dyDescent="0.25">
      <c r="A139" s="9">
        <v>45045</v>
      </c>
      <c r="B139" t="s">
        <v>709</v>
      </c>
      <c r="C139" s="4">
        <v>6.23</v>
      </c>
      <c r="D139" s="4">
        <v>3.94</v>
      </c>
      <c r="E139" s="4">
        <v>1.61</v>
      </c>
      <c r="F139" s="4">
        <v>3.24</v>
      </c>
      <c r="G139" s="4">
        <v>2.13</v>
      </c>
      <c r="H139" s="4">
        <v>1.76</v>
      </c>
      <c r="I139" s="4">
        <v>1.87</v>
      </c>
      <c r="J139" s="16" t="s">
        <v>18</v>
      </c>
      <c r="K139" s="4">
        <v>1.59</v>
      </c>
      <c r="L139" s="4" t="s">
        <v>78</v>
      </c>
      <c r="M139" s="4">
        <v>25</v>
      </c>
      <c r="N139" s="4" t="s">
        <v>143</v>
      </c>
      <c r="O139" s="4">
        <v>2.1800000000000002</v>
      </c>
      <c r="P139" s="4">
        <v>1.45</v>
      </c>
    </row>
    <row r="140" spans="1:16" x14ac:dyDescent="0.25">
      <c r="A140" s="9">
        <v>45045</v>
      </c>
      <c r="B140" t="s">
        <v>710</v>
      </c>
      <c r="C140" s="4">
        <v>2.33</v>
      </c>
      <c r="D140" s="4">
        <v>3.08</v>
      </c>
      <c r="E140" s="4">
        <v>3.57</v>
      </c>
      <c r="F140" s="4">
        <v>2.59</v>
      </c>
      <c r="G140" s="4">
        <v>2.63</v>
      </c>
      <c r="H140" s="4">
        <v>1.52</v>
      </c>
      <c r="I140" s="4">
        <v>2.29</v>
      </c>
      <c r="J140" s="16" t="s">
        <v>18</v>
      </c>
      <c r="K140" s="4">
        <v>1.95</v>
      </c>
      <c r="L140" s="4" t="s">
        <v>70</v>
      </c>
      <c r="M140" s="4">
        <v>37</v>
      </c>
      <c r="N140" s="4" t="s">
        <v>136</v>
      </c>
      <c r="O140" s="4">
        <v>1.98</v>
      </c>
      <c r="P140" s="4">
        <v>1.68</v>
      </c>
    </row>
    <row r="141" spans="1:16" x14ac:dyDescent="0.25">
      <c r="A141" s="9">
        <v>45045</v>
      </c>
      <c r="B141" t="s">
        <v>711</v>
      </c>
      <c r="C141" s="4">
        <v>1.69</v>
      </c>
      <c r="D141" s="4">
        <v>3.97</v>
      </c>
      <c r="E141" s="4">
        <v>5.19</v>
      </c>
      <c r="F141" s="4">
        <v>3.47</v>
      </c>
      <c r="G141" s="4">
        <v>2.02</v>
      </c>
      <c r="H141" s="4">
        <v>1.85</v>
      </c>
      <c r="I141" s="4">
        <v>1.76</v>
      </c>
      <c r="J141" s="16" t="s">
        <v>18</v>
      </c>
      <c r="K141" s="4">
        <v>1.51</v>
      </c>
      <c r="L141" s="4" t="s">
        <v>77</v>
      </c>
      <c r="M141" s="4">
        <v>51</v>
      </c>
      <c r="N141" s="4" t="s">
        <v>53</v>
      </c>
      <c r="O141" s="4">
        <v>2.4</v>
      </c>
      <c r="P141" s="4">
        <v>1.42</v>
      </c>
    </row>
    <row r="142" spans="1:16" x14ac:dyDescent="0.25">
      <c r="A142" s="9">
        <v>45045</v>
      </c>
      <c r="B142" t="s">
        <v>712</v>
      </c>
      <c r="C142" s="4">
        <v>3.85</v>
      </c>
      <c r="D142" s="4">
        <v>3.37</v>
      </c>
      <c r="E142" s="4">
        <v>2.09</v>
      </c>
      <c r="F142" s="4">
        <v>2.84</v>
      </c>
      <c r="G142" s="4">
        <v>2.44</v>
      </c>
      <c r="H142" s="4">
        <v>1.59</v>
      </c>
      <c r="I142" s="4">
        <v>2.12</v>
      </c>
      <c r="J142" s="16" t="s">
        <v>18</v>
      </c>
      <c r="K142" s="4">
        <v>1.8</v>
      </c>
      <c r="L142" s="4" t="s">
        <v>78</v>
      </c>
      <c r="M142" s="4">
        <v>41</v>
      </c>
      <c r="N142" s="4" t="s">
        <v>149</v>
      </c>
      <c r="O142" s="4">
        <v>2.12</v>
      </c>
      <c r="P142" s="4">
        <v>1.58</v>
      </c>
    </row>
    <row r="143" spans="1:16" x14ac:dyDescent="0.25">
      <c r="A143" s="9">
        <v>45045</v>
      </c>
      <c r="B143" t="s">
        <v>713</v>
      </c>
      <c r="C143" s="4">
        <v>2.74</v>
      </c>
      <c r="D143" s="4">
        <v>3.2</v>
      </c>
      <c r="E143" s="4">
        <v>2.85</v>
      </c>
      <c r="F143" s="4">
        <v>2.89</v>
      </c>
      <c r="G143" s="4">
        <v>2.3199999999999998</v>
      </c>
      <c r="H143" s="4">
        <v>1.66</v>
      </c>
      <c r="I143" s="4">
        <v>2.04</v>
      </c>
      <c r="J143" s="16" t="s">
        <v>18</v>
      </c>
      <c r="K143" s="4">
        <v>1.74</v>
      </c>
      <c r="L143" s="4" t="s">
        <v>72</v>
      </c>
      <c r="M143" s="4">
        <v>48</v>
      </c>
      <c r="N143" s="4" t="s">
        <v>138</v>
      </c>
      <c r="O143" s="4">
        <v>2.3199999999999998</v>
      </c>
      <c r="P143" s="4">
        <v>1.56</v>
      </c>
    </row>
    <row r="144" spans="1:16" x14ac:dyDescent="0.25">
      <c r="A144" s="9">
        <v>45045</v>
      </c>
      <c r="B144" t="s">
        <v>714</v>
      </c>
      <c r="C144" s="4">
        <v>3.11</v>
      </c>
      <c r="D144" s="4">
        <v>3.51</v>
      </c>
      <c r="E144" s="4">
        <v>2.35</v>
      </c>
      <c r="F144" s="4">
        <v>3.42</v>
      </c>
      <c r="G144" s="4">
        <v>2.02</v>
      </c>
      <c r="H144" s="4">
        <v>1.85</v>
      </c>
      <c r="I144" s="4">
        <v>1.77</v>
      </c>
      <c r="J144" s="16" t="s">
        <v>18</v>
      </c>
      <c r="K144" s="4">
        <v>1.52</v>
      </c>
      <c r="L144" s="4" t="s">
        <v>462</v>
      </c>
      <c r="M144" s="4">
        <v>41</v>
      </c>
      <c r="N144" s="4" t="s">
        <v>136</v>
      </c>
      <c r="O144" s="4">
        <v>2.59</v>
      </c>
      <c r="P144" s="4">
        <v>404</v>
      </c>
    </row>
    <row r="145" spans="1:16" x14ac:dyDescent="0.25">
      <c r="A145" s="9">
        <v>45045</v>
      </c>
      <c r="B145" t="s">
        <v>715</v>
      </c>
      <c r="C145" s="4">
        <v>4.01</v>
      </c>
      <c r="D145" s="4">
        <v>3.83</v>
      </c>
      <c r="E145" s="4">
        <v>1.91</v>
      </c>
      <c r="F145" s="4">
        <v>3.98</v>
      </c>
      <c r="G145" s="4">
        <v>1.8</v>
      </c>
      <c r="H145" s="4">
        <v>2.0699999999999998</v>
      </c>
      <c r="I145" s="4">
        <v>1.8</v>
      </c>
      <c r="J145" s="16" t="s">
        <v>18</v>
      </c>
      <c r="K145" s="4">
        <v>1.44</v>
      </c>
      <c r="L145" s="4" t="s">
        <v>72</v>
      </c>
      <c r="M145" s="4">
        <v>17</v>
      </c>
      <c r="N145" s="4" t="s">
        <v>180</v>
      </c>
      <c r="O145" s="4">
        <v>2.76</v>
      </c>
      <c r="P145" s="4">
        <v>404</v>
      </c>
    </row>
    <row r="146" spans="1:16" x14ac:dyDescent="0.25">
      <c r="A146" s="9">
        <v>45045</v>
      </c>
      <c r="B146" t="s">
        <v>716</v>
      </c>
      <c r="C146" s="4">
        <v>1.54</v>
      </c>
      <c r="D146" s="4">
        <v>4.0599999999999996</v>
      </c>
      <c r="E146" s="4">
        <v>7.09</v>
      </c>
      <c r="F146" s="4">
        <v>2.92</v>
      </c>
      <c r="G146" s="4">
        <v>2.31</v>
      </c>
      <c r="H146" s="4">
        <v>1.65</v>
      </c>
      <c r="I146" s="4">
        <v>2.02</v>
      </c>
      <c r="J146" s="16" t="s">
        <v>18</v>
      </c>
      <c r="K146" s="4">
        <v>1.71</v>
      </c>
      <c r="L146" s="4" t="s">
        <v>73</v>
      </c>
      <c r="M146" s="4">
        <v>46</v>
      </c>
      <c r="N146" s="4" t="s">
        <v>24</v>
      </c>
      <c r="O146" s="4">
        <v>1.6</v>
      </c>
      <c r="P146" s="4">
        <v>1.54</v>
      </c>
    </row>
    <row r="147" spans="1:16" x14ac:dyDescent="0.25">
      <c r="A147" s="9">
        <v>45045</v>
      </c>
      <c r="B147" t="s">
        <v>717</v>
      </c>
      <c r="C147" s="4">
        <v>2.02</v>
      </c>
      <c r="D147" s="4">
        <v>3.43</v>
      </c>
      <c r="E147" s="4">
        <v>4.1399999999999997</v>
      </c>
      <c r="F147" s="4">
        <v>3.09</v>
      </c>
      <c r="G147" s="4">
        <v>2.2000000000000002</v>
      </c>
      <c r="H147" s="4">
        <v>1.72</v>
      </c>
      <c r="I147" s="4">
        <v>1.93</v>
      </c>
      <c r="J147" s="16" t="s">
        <v>18</v>
      </c>
      <c r="K147" s="4">
        <v>1.65</v>
      </c>
      <c r="L147" s="4" t="s">
        <v>79</v>
      </c>
      <c r="M147" s="4">
        <v>15</v>
      </c>
      <c r="N147" s="4" t="s">
        <v>138</v>
      </c>
      <c r="O147" s="4">
        <v>2.48</v>
      </c>
      <c r="P147" s="4">
        <v>1.5</v>
      </c>
    </row>
    <row r="148" spans="1:16" x14ac:dyDescent="0.25">
      <c r="A148" s="9">
        <v>45045</v>
      </c>
      <c r="B148" t="s">
        <v>718</v>
      </c>
      <c r="C148" s="4">
        <v>4.2</v>
      </c>
      <c r="D148" s="4">
        <v>3.31</v>
      </c>
      <c r="E148" s="4">
        <v>2.02</v>
      </c>
      <c r="F148" s="4">
        <v>3.29</v>
      </c>
      <c r="G148" s="4">
        <v>2.0699999999999998</v>
      </c>
      <c r="H148" s="4">
        <v>1.8</v>
      </c>
      <c r="I148" s="4">
        <v>1.83</v>
      </c>
      <c r="J148" s="16" t="s">
        <v>18</v>
      </c>
      <c r="K148" s="4">
        <v>1.56</v>
      </c>
      <c r="L148" s="4" t="s">
        <v>74</v>
      </c>
      <c r="M148" s="4">
        <v>66</v>
      </c>
      <c r="N148" s="4" t="s">
        <v>180</v>
      </c>
      <c r="O148" s="4">
        <v>2.6</v>
      </c>
      <c r="P148" s="4">
        <v>1.44</v>
      </c>
    </row>
    <row r="149" spans="1:16" x14ac:dyDescent="0.25">
      <c r="A149" s="9">
        <v>45046</v>
      </c>
      <c r="B149" t="s">
        <v>719</v>
      </c>
      <c r="C149" s="4">
        <v>3.16</v>
      </c>
      <c r="D149" s="4">
        <v>3</v>
      </c>
      <c r="E149" s="4">
        <v>2.69</v>
      </c>
      <c r="F149" s="4">
        <v>2.56</v>
      </c>
      <c r="G149" s="4">
        <v>2.79</v>
      </c>
      <c r="H149" s="4">
        <v>1.49</v>
      </c>
      <c r="I149" s="4">
        <v>2.41</v>
      </c>
      <c r="J149" s="16" t="s">
        <v>18</v>
      </c>
      <c r="K149" s="4">
        <v>2.04</v>
      </c>
      <c r="L149" s="4" t="s">
        <v>76</v>
      </c>
      <c r="M149" s="4">
        <v>64</v>
      </c>
      <c r="N149" s="4" t="s">
        <v>234</v>
      </c>
      <c r="O149" s="4">
        <v>2.19</v>
      </c>
      <c r="P149" s="4">
        <v>1.73</v>
      </c>
    </row>
    <row r="150" spans="1:16" x14ac:dyDescent="0.25">
      <c r="A150" s="9">
        <v>45046</v>
      </c>
      <c r="B150" t="s">
        <v>720</v>
      </c>
      <c r="C150" s="4">
        <v>2.52</v>
      </c>
      <c r="D150" s="4">
        <v>3.08</v>
      </c>
      <c r="E150" s="4">
        <v>3.27</v>
      </c>
      <c r="F150" s="4">
        <v>2.71</v>
      </c>
      <c r="G150" s="4">
        <v>2.54</v>
      </c>
      <c r="H150" s="4">
        <v>1.56</v>
      </c>
      <c r="I150" s="4">
        <v>2.21</v>
      </c>
      <c r="J150" s="16" t="s">
        <v>18</v>
      </c>
      <c r="K150" s="4">
        <v>1.88</v>
      </c>
      <c r="L150" s="4" t="s">
        <v>70</v>
      </c>
      <c r="M150" s="4">
        <v>32</v>
      </c>
      <c r="N150" s="4" t="s">
        <v>138</v>
      </c>
      <c r="O150" s="4">
        <v>2.1800000000000002</v>
      </c>
      <c r="P150" s="4">
        <v>1.64</v>
      </c>
    </row>
    <row r="151" spans="1:16" x14ac:dyDescent="0.25">
      <c r="A151" s="9">
        <v>45046</v>
      </c>
      <c r="B151" t="s">
        <v>721</v>
      </c>
      <c r="C151" s="4">
        <v>2.5099999999999998</v>
      </c>
      <c r="D151" s="4">
        <v>2.99</v>
      </c>
      <c r="E151" s="4">
        <v>3.45</v>
      </c>
      <c r="F151" s="4">
        <v>2.52</v>
      </c>
      <c r="G151" s="4">
        <v>2.86</v>
      </c>
      <c r="H151" s="4">
        <v>1.47</v>
      </c>
      <c r="I151" s="4">
        <v>2.4700000000000002</v>
      </c>
      <c r="J151" s="16" t="s">
        <v>18</v>
      </c>
      <c r="K151" s="4">
        <v>2.09</v>
      </c>
      <c r="L151" s="4" t="s">
        <v>71</v>
      </c>
      <c r="M151" s="4">
        <v>32</v>
      </c>
      <c r="N151" s="4" t="s">
        <v>155</v>
      </c>
      <c r="O151" s="4">
        <v>2.6</v>
      </c>
      <c r="P151" s="4">
        <v>1.76</v>
      </c>
    </row>
    <row r="152" spans="1:16" x14ac:dyDescent="0.25">
      <c r="A152" s="9">
        <v>45046</v>
      </c>
      <c r="B152" t="s">
        <v>722</v>
      </c>
      <c r="C152" s="4">
        <v>1.9</v>
      </c>
      <c r="D152" s="4">
        <v>3.7</v>
      </c>
      <c r="E152" s="4">
        <v>3.82</v>
      </c>
      <c r="F152" s="4">
        <v>404</v>
      </c>
      <c r="G152" s="4">
        <v>1.89</v>
      </c>
      <c r="H152" s="4">
        <v>1.94</v>
      </c>
      <c r="I152" s="4">
        <v>1.66</v>
      </c>
      <c r="J152" s="16" t="s">
        <v>18</v>
      </c>
      <c r="K152" s="4">
        <v>1.43</v>
      </c>
      <c r="L152" s="4" t="s">
        <v>121</v>
      </c>
      <c r="M152" s="4">
        <v>22</v>
      </c>
      <c r="N152" s="4" t="s">
        <v>134</v>
      </c>
      <c r="O152" s="4">
        <v>1.75</v>
      </c>
      <c r="P152" s="4">
        <v>404</v>
      </c>
    </row>
    <row r="153" spans="1:16" x14ac:dyDescent="0.25">
      <c r="A153" s="9">
        <v>45046</v>
      </c>
      <c r="B153" t="s">
        <v>723</v>
      </c>
      <c r="C153" s="4">
        <v>2.86</v>
      </c>
      <c r="D153" s="4">
        <v>3.18</v>
      </c>
      <c r="E153" s="4">
        <v>2.75</v>
      </c>
      <c r="F153" s="4">
        <v>3.32</v>
      </c>
      <c r="G153" s="4">
        <v>2.15</v>
      </c>
      <c r="H153" s="4">
        <v>1.76</v>
      </c>
      <c r="I153" s="4">
        <v>1.88</v>
      </c>
      <c r="J153" s="16" t="s">
        <v>18</v>
      </c>
      <c r="K153" s="4">
        <v>1.58</v>
      </c>
      <c r="L153" s="4" t="s">
        <v>72</v>
      </c>
      <c r="M153" s="4">
        <v>34</v>
      </c>
      <c r="N153" s="4" t="s">
        <v>225</v>
      </c>
      <c r="O153" s="4">
        <v>2.5299999999999998</v>
      </c>
      <c r="P153" s="4">
        <v>1.45</v>
      </c>
    </row>
    <row r="154" spans="1:16" x14ac:dyDescent="0.25">
      <c r="A154" s="9">
        <v>45046</v>
      </c>
      <c r="B154" t="s">
        <v>724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16" t="s">
        <v>18</v>
      </c>
      <c r="K154" s="4">
        <v>0</v>
      </c>
      <c r="L154" s="4">
        <v>0</v>
      </c>
      <c r="M154" s="4">
        <v>71</v>
      </c>
      <c r="N154" s="4" t="s">
        <v>225</v>
      </c>
      <c r="O154" s="4">
        <v>2.1800000000000002</v>
      </c>
      <c r="P154" s="4">
        <v>0</v>
      </c>
    </row>
    <row r="155" spans="1:16" x14ac:dyDescent="0.25">
      <c r="A155" s="9">
        <v>45046</v>
      </c>
      <c r="B155" t="s">
        <v>725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16" t="s">
        <v>18</v>
      </c>
      <c r="K155" s="4">
        <v>0</v>
      </c>
      <c r="L155" s="4">
        <v>0</v>
      </c>
      <c r="M155" s="4">
        <v>27</v>
      </c>
      <c r="N155" s="4" t="s">
        <v>225</v>
      </c>
      <c r="O155" s="4">
        <v>2.1800000000000002</v>
      </c>
      <c r="P155" s="4">
        <v>0</v>
      </c>
    </row>
  </sheetData>
  <conditionalFormatting sqref="K1:K3">
    <cfRule type="cellIs" dxfId="35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topLeftCell="A4" workbookViewId="0">
      <selection activeCell="G4" sqref="G4"/>
    </sheetView>
  </sheetViews>
  <sheetFormatPr defaultRowHeight="15" x14ac:dyDescent="0.25"/>
  <cols>
    <col min="1" max="1" width="10.7109375" bestFit="1" customWidth="1"/>
    <col min="2" max="2" width="36.140625" bestFit="1" customWidth="1"/>
    <col min="4" max="4" width="23.28515625" bestFit="1" customWidth="1"/>
    <col min="5" max="5" width="9.140625" style="46"/>
    <col min="6" max="6" width="10.28515625" bestFit="1" customWidth="1"/>
    <col min="7" max="7" width="11" bestFit="1" customWidth="1"/>
    <col min="10" max="10" width="20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4"/>
    </row>
    <row r="2" spans="1:11" x14ac:dyDescent="0.25">
      <c r="A2" s="2">
        <v>45017</v>
      </c>
      <c r="B2" s="3" t="s">
        <v>570</v>
      </c>
      <c r="C2" s="52">
        <v>1.95</v>
      </c>
      <c r="D2" s="58"/>
      <c r="E2" s="53" t="s">
        <v>85</v>
      </c>
      <c r="F2" s="33">
        <f>C2*D$61</f>
        <v>1053</v>
      </c>
      <c r="G2" s="33">
        <f>F2-D$61</f>
        <v>513</v>
      </c>
      <c r="H2" s="33"/>
      <c r="I2" s="4" t="s">
        <v>80</v>
      </c>
      <c r="J2" s="3" t="s">
        <v>234</v>
      </c>
      <c r="K2" s="4"/>
    </row>
    <row r="3" spans="1:11" x14ac:dyDescent="0.25">
      <c r="A3" s="9">
        <v>45017</v>
      </c>
      <c r="B3" t="s">
        <v>576</v>
      </c>
      <c r="C3" s="58">
        <v>1.93</v>
      </c>
      <c r="D3" s="58"/>
      <c r="E3" s="53" t="s">
        <v>468</v>
      </c>
      <c r="F3" s="33">
        <f t="shared" ref="F3:F43" si="0">C3*D$61</f>
        <v>1042.2</v>
      </c>
      <c r="G3" s="33">
        <f t="shared" ref="G3:G42" si="1">F3-D$61</f>
        <v>502.20000000000005</v>
      </c>
      <c r="H3" s="33"/>
      <c r="I3" s="4" t="s">
        <v>76</v>
      </c>
      <c r="J3" s="4" t="s">
        <v>136</v>
      </c>
      <c r="K3" s="4"/>
    </row>
    <row r="4" spans="1:11" x14ac:dyDescent="0.25">
      <c r="A4" s="9">
        <v>45017</v>
      </c>
      <c r="B4" t="s">
        <v>579</v>
      </c>
      <c r="C4" s="58">
        <v>1.87</v>
      </c>
      <c r="D4" s="58"/>
      <c r="E4" s="53" t="s">
        <v>468</v>
      </c>
      <c r="F4" s="33">
        <f t="shared" si="0"/>
        <v>1009.8000000000001</v>
      </c>
      <c r="G4" s="33">
        <f t="shared" si="1"/>
        <v>469.80000000000007</v>
      </c>
      <c r="H4" s="33"/>
      <c r="I4" s="4" t="s">
        <v>462</v>
      </c>
      <c r="J4" s="4" t="s">
        <v>136</v>
      </c>
      <c r="K4" s="4"/>
    </row>
    <row r="5" spans="1:11" x14ac:dyDescent="0.25">
      <c r="A5" s="9">
        <v>45018</v>
      </c>
      <c r="B5" t="s">
        <v>586</v>
      </c>
      <c r="C5" s="58">
        <v>2.06</v>
      </c>
      <c r="D5" s="58"/>
      <c r="E5" s="53" t="s">
        <v>468</v>
      </c>
      <c r="F5" s="33">
        <f t="shared" si="0"/>
        <v>1112.4000000000001</v>
      </c>
      <c r="G5" s="33">
        <f t="shared" si="1"/>
        <v>572.40000000000009</v>
      </c>
      <c r="H5" s="33"/>
      <c r="I5" s="16" t="s">
        <v>78</v>
      </c>
      <c r="J5" s="4" t="s">
        <v>290</v>
      </c>
      <c r="K5" s="4"/>
    </row>
    <row r="6" spans="1:11" x14ac:dyDescent="0.25">
      <c r="A6" s="9">
        <v>45023</v>
      </c>
      <c r="B6" t="s">
        <v>599</v>
      </c>
      <c r="C6" s="38">
        <v>1.97</v>
      </c>
      <c r="D6" s="58"/>
      <c r="E6" s="53" t="s">
        <v>468</v>
      </c>
      <c r="F6" s="33">
        <f t="shared" si="0"/>
        <v>1063.8</v>
      </c>
      <c r="G6" s="33">
        <f t="shared" si="1"/>
        <v>523.79999999999995</v>
      </c>
      <c r="H6" s="33"/>
      <c r="I6" s="4" t="s">
        <v>631</v>
      </c>
      <c r="J6" s="4" t="s">
        <v>138</v>
      </c>
      <c r="K6" s="4"/>
    </row>
    <row r="7" spans="1:11" x14ac:dyDescent="0.25">
      <c r="A7" s="9">
        <v>45023</v>
      </c>
      <c r="B7" t="s">
        <v>600</v>
      </c>
      <c r="C7" s="58">
        <v>2</v>
      </c>
      <c r="D7" s="58"/>
      <c r="E7" s="53" t="s">
        <v>468</v>
      </c>
      <c r="F7" s="33">
        <f t="shared" si="0"/>
        <v>1080</v>
      </c>
      <c r="G7" s="33">
        <f t="shared" si="1"/>
        <v>540</v>
      </c>
      <c r="H7" s="33"/>
      <c r="I7" s="4" t="s">
        <v>81</v>
      </c>
      <c r="J7" s="4" t="s">
        <v>136</v>
      </c>
      <c r="K7" s="4"/>
    </row>
    <row r="8" spans="1:11" x14ac:dyDescent="0.25">
      <c r="A8" s="9">
        <v>45026</v>
      </c>
      <c r="B8" t="s">
        <v>614</v>
      </c>
      <c r="C8" s="38">
        <v>1.9</v>
      </c>
      <c r="D8" s="58"/>
      <c r="E8" s="50" t="s">
        <v>468</v>
      </c>
      <c r="F8" s="33">
        <v>0</v>
      </c>
      <c r="G8" s="33">
        <f t="shared" si="1"/>
        <v>-540</v>
      </c>
      <c r="H8" s="33"/>
      <c r="I8" s="4" t="s">
        <v>72</v>
      </c>
      <c r="J8" s="4" t="s">
        <v>143</v>
      </c>
      <c r="K8" s="4"/>
    </row>
    <row r="9" spans="1:11" x14ac:dyDescent="0.25">
      <c r="A9" s="9">
        <v>45026</v>
      </c>
      <c r="B9" t="s">
        <v>617</v>
      </c>
      <c r="C9" s="58">
        <v>1.53</v>
      </c>
      <c r="D9" s="58"/>
      <c r="E9" s="53" t="s">
        <v>467</v>
      </c>
      <c r="F9" s="33">
        <f t="shared" si="0"/>
        <v>826.2</v>
      </c>
      <c r="G9" s="33">
        <f t="shared" si="1"/>
        <v>286.20000000000005</v>
      </c>
      <c r="H9" s="33"/>
      <c r="I9" s="16" t="s">
        <v>127</v>
      </c>
      <c r="J9" s="4" t="s">
        <v>138</v>
      </c>
      <c r="K9" s="4"/>
    </row>
    <row r="10" spans="1:11" x14ac:dyDescent="0.25">
      <c r="A10" s="9">
        <v>45026</v>
      </c>
      <c r="B10" t="s">
        <v>619</v>
      </c>
      <c r="C10" s="58">
        <v>1.4</v>
      </c>
      <c r="D10" s="58"/>
      <c r="E10" s="53" t="s">
        <v>466</v>
      </c>
      <c r="F10" s="33">
        <f t="shared" si="0"/>
        <v>756</v>
      </c>
      <c r="G10" s="33">
        <f t="shared" si="1"/>
        <v>216</v>
      </c>
      <c r="H10" s="33"/>
      <c r="I10" s="4" t="s">
        <v>70</v>
      </c>
      <c r="J10" s="4" t="s">
        <v>143</v>
      </c>
      <c r="K10" s="4"/>
    </row>
    <row r="11" spans="1:11" x14ac:dyDescent="0.25">
      <c r="A11" s="9">
        <v>45026</v>
      </c>
      <c r="B11" t="s">
        <v>622</v>
      </c>
      <c r="C11" s="58">
        <v>1.98</v>
      </c>
      <c r="D11" s="58"/>
      <c r="E11" s="50" t="s">
        <v>468</v>
      </c>
      <c r="F11" s="33">
        <v>0</v>
      </c>
      <c r="G11" s="33">
        <f t="shared" si="1"/>
        <v>-540</v>
      </c>
      <c r="H11" s="33"/>
      <c r="I11" s="4" t="s">
        <v>72</v>
      </c>
      <c r="J11" s="4" t="s">
        <v>136</v>
      </c>
      <c r="K11" s="4"/>
    </row>
    <row r="12" spans="1:11" x14ac:dyDescent="0.25">
      <c r="A12" s="9">
        <v>45030</v>
      </c>
      <c r="B12" t="s">
        <v>634</v>
      </c>
      <c r="C12" s="58">
        <v>2</v>
      </c>
      <c r="D12" s="58"/>
      <c r="E12" s="50" t="s">
        <v>85</v>
      </c>
      <c r="F12" s="33">
        <v>0</v>
      </c>
      <c r="G12" s="33">
        <f t="shared" si="1"/>
        <v>-540</v>
      </c>
      <c r="H12" s="33"/>
      <c r="I12" s="4" t="s">
        <v>76</v>
      </c>
      <c r="J12" s="4" t="s">
        <v>234</v>
      </c>
      <c r="K12" s="4"/>
    </row>
    <row r="13" spans="1:11" x14ac:dyDescent="0.25">
      <c r="A13" s="9">
        <v>45031</v>
      </c>
      <c r="B13" t="s">
        <v>637</v>
      </c>
      <c r="C13" s="58">
        <v>1.4</v>
      </c>
      <c r="D13" s="58"/>
      <c r="E13" s="53" t="s">
        <v>466</v>
      </c>
      <c r="F13" s="33">
        <f t="shared" si="0"/>
        <v>756</v>
      </c>
      <c r="G13" s="33">
        <f t="shared" si="1"/>
        <v>216</v>
      </c>
      <c r="H13" s="33"/>
      <c r="I13" s="4" t="s">
        <v>72</v>
      </c>
      <c r="J13" s="4" t="s">
        <v>143</v>
      </c>
      <c r="K13" s="4"/>
    </row>
    <row r="14" spans="1:11" x14ac:dyDescent="0.25">
      <c r="A14" s="9">
        <v>45031</v>
      </c>
      <c r="B14" t="s">
        <v>638</v>
      </c>
      <c r="C14" s="58">
        <v>1.4</v>
      </c>
      <c r="D14" s="58"/>
      <c r="E14" s="53" t="s">
        <v>466</v>
      </c>
      <c r="F14" s="33">
        <f t="shared" si="0"/>
        <v>756</v>
      </c>
      <c r="G14" s="33">
        <f t="shared" si="1"/>
        <v>216</v>
      </c>
      <c r="H14" s="33"/>
      <c r="I14" s="4" t="s">
        <v>461</v>
      </c>
      <c r="J14" s="4" t="s">
        <v>143</v>
      </c>
      <c r="K14" s="4"/>
    </row>
    <row r="15" spans="1:11" x14ac:dyDescent="0.25">
      <c r="A15" s="9">
        <v>45031</v>
      </c>
      <c r="B15" t="s">
        <v>643</v>
      </c>
      <c r="C15" s="58">
        <v>1.4</v>
      </c>
      <c r="D15" s="58"/>
      <c r="E15" s="50" t="s">
        <v>466</v>
      </c>
      <c r="F15" s="33">
        <v>0</v>
      </c>
      <c r="G15" s="33">
        <f t="shared" si="1"/>
        <v>-540</v>
      </c>
      <c r="H15" s="33"/>
      <c r="I15" s="4" t="s">
        <v>71</v>
      </c>
      <c r="J15" s="4" t="s">
        <v>143</v>
      </c>
      <c r="K15" s="4"/>
    </row>
    <row r="16" spans="1:11" x14ac:dyDescent="0.25">
      <c r="A16" s="9">
        <v>45031</v>
      </c>
      <c r="B16" t="s">
        <v>644</v>
      </c>
      <c r="C16" s="58">
        <v>2.0499999999999998</v>
      </c>
      <c r="D16" s="58"/>
      <c r="E16" s="50" t="s">
        <v>468</v>
      </c>
      <c r="F16" s="33">
        <v>0</v>
      </c>
      <c r="G16" s="33">
        <f t="shared" si="1"/>
        <v>-540</v>
      </c>
      <c r="H16" s="33"/>
      <c r="I16" s="4" t="s">
        <v>73</v>
      </c>
      <c r="J16" s="4" t="s">
        <v>136</v>
      </c>
      <c r="K16" s="4"/>
    </row>
    <row r="17" spans="1:12" x14ac:dyDescent="0.25">
      <c r="A17" s="63">
        <v>45031</v>
      </c>
      <c r="B17" t="s">
        <v>651</v>
      </c>
      <c r="C17" s="58">
        <v>2.09</v>
      </c>
      <c r="D17" s="58"/>
      <c r="E17" s="53" t="s">
        <v>468</v>
      </c>
      <c r="F17" s="33">
        <f t="shared" si="0"/>
        <v>1128.5999999999999</v>
      </c>
      <c r="G17" s="33">
        <f t="shared" si="1"/>
        <v>588.59999999999991</v>
      </c>
      <c r="H17" s="33"/>
      <c r="I17" s="4" t="s">
        <v>76</v>
      </c>
      <c r="J17" s="4" t="s">
        <v>138</v>
      </c>
      <c r="K17" s="4" t="s">
        <v>780</v>
      </c>
      <c r="L17">
        <v>3.26</v>
      </c>
    </row>
    <row r="18" spans="1:12" x14ac:dyDescent="0.25">
      <c r="A18" s="9">
        <v>45031</v>
      </c>
      <c r="B18" t="s">
        <v>653</v>
      </c>
      <c r="C18" s="58">
        <v>1.53</v>
      </c>
      <c r="D18" s="58"/>
      <c r="E18" s="53" t="s">
        <v>467</v>
      </c>
      <c r="F18" s="33">
        <f t="shared" si="0"/>
        <v>826.2</v>
      </c>
      <c r="G18" s="33">
        <f t="shared" si="1"/>
        <v>286.20000000000005</v>
      </c>
      <c r="H18" s="33"/>
      <c r="I18" s="4" t="s">
        <v>461</v>
      </c>
      <c r="J18" s="4" t="s">
        <v>225</v>
      </c>
      <c r="K18" s="4"/>
    </row>
    <row r="19" spans="1:12" x14ac:dyDescent="0.25">
      <c r="A19" s="9">
        <v>45032</v>
      </c>
      <c r="B19" t="s">
        <v>656</v>
      </c>
      <c r="C19" s="58">
        <v>1.95</v>
      </c>
      <c r="D19" s="58"/>
      <c r="E19" s="50" t="s">
        <v>85</v>
      </c>
      <c r="F19" s="33">
        <v>0</v>
      </c>
      <c r="G19" s="33">
        <f t="shared" si="1"/>
        <v>-540</v>
      </c>
      <c r="H19" s="33"/>
      <c r="I19" s="4" t="s">
        <v>76</v>
      </c>
      <c r="J19" s="4" t="s">
        <v>290</v>
      </c>
      <c r="K19" s="4"/>
    </row>
    <row r="20" spans="1:12" x14ac:dyDescent="0.25">
      <c r="A20" s="63">
        <v>45034</v>
      </c>
      <c r="B20" t="s">
        <v>661</v>
      </c>
      <c r="C20" s="58">
        <v>2.0699999999999998</v>
      </c>
      <c r="D20" s="58"/>
      <c r="E20" s="50" t="s">
        <v>468</v>
      </c>
      <c r="F20" s="33">
        <v>0</v>
      </c>
      <c r="G20" s="33">
        <f>(F20-D$61)</f>
        <v>-540</v>
      </c>
      <c r="H20" s="33"/>
      <c r="I20" s="4" t="s">
        <v>74</v>
      </c>
      <c r="J20" s="4" t="s">
        <v>138</v>
      </c>
      <c r="K20" s="4" t="s">
        <v>780</v>
      </c>
      <c r="L20">
        <v>3.32</v>
      </c>
    </row>
    <row r="21" spans="1:12" x14ac:dyDescent="0.25">
      <c r="A21" s="9">
        <v>45034</v>
      </c>
      <c r="B21" t="s">
        <v>662</v>
      </c>
      <c r="C21" s="38">
        <v>1.87</v>
      </c>
      <c r="D21" s="58"/>
      <c r="E21" s="53" t="s">
        <v>468</v>
      </c>
      <c r="F21" s="33">
        <f t="shared" si="0"/>
        <v>1009.8000000000001</v>
      </c>
      <c r="G21" s="33">
        <f t="shared" si="1"/>
        <v>469.80000000000007</v>
      </c>
      <c r="H21" s="33"/>
      <c r="I21" s="4" t="s">
        <v>70</v>
      </c>
      <c r="J21" s="4" t="s">
        <v>143</v>
      </c>
      <c r="K21" s="4"/>
    </row>
    <row r="22" spans="1:12" x14ac:dyDescent="0.25">
      <c r="A22" s="9">
        <v>45034</v>
      </c>
      <c r="B22" t="s">
        <v>663</v>
      </c>
      <c r="C22" s="58">
        <v>1.4</v>
      </c>
      <c r="D22" s="58"/>
      <c r="E22" s="53" t="s">
        <v>466</v>
      </c>
      <c r="F22" s="33">
        <f t="shared" si="0"/>
        <v>756</v>
      </c>
      <c r="G22" s="33">
        <f t="shared" si="1"/>
        <v>216</v>
      </c>
      <c r="H22" s="33"/>
      <c r="I22" s="4" t="s">
        <v>72</v>
      </c>
      <c r="J22" s="4" t="s">
        <v>143</v>
      </c>
      <c r="K22" s="4"/>
    </row>
    <row r="23" spans="1:12" x14ac:dyDescent="0.25">
      <c r="A23" s="63">
        <v>45034</v>
      </c>
      <c r="B23" t="s">
        <v>669</v>
      </c>
      <c r="C23" s="58">
        <v>2.17</v>
      </c>
      <c r="D23" s="58"/>
      <c r="E23" s="53" t="s">
        <v>468</v>
      </c>
      <c r="F23" s="33">
        <f t="shared" si="0"/>
        <v>1171.8</v>
      </c>
      <c r="G23" s="33">
        <f t="shared" si="1"/>
        <v>631.79999999999995</v>
      </c>
      <c r="H23" s="33"/>
      <c r="I23" s="4" t="s">
        <v>127</v>
      </c>
      <c r="J23" s="4" t="s">
        <v>138</v>
      </c>
      <c r="K23" s="4" t="s">
        <v>780</v>
      </c>
      <c r="L23">
        <v>3.13</v>
      </c>
    </row>
    <row r="24" spans="1:12" x14ac:dyDescent="0.25">
      <c r="A24" s="9">
        <v>45034</v>
      </c>
      <c r="B24" t="s">
        <v>670</v>
      </c>
      <c r="C24" s="58">
        <v>1.71</v>
      </c>
      <c r="D24" s="58"/>
      <c r="E24" s="50" t="s">
        <v>468</v>
      </c>
      <c r="F24" s="33">
        <v>0</v>
      </c>
      <c r="G24" s="33">
        <f t="shared" si="1"/>
        <v>-540</v>
      </c>
      <c r="H24" s="33"/>
      <c r="I24" s="4" t="s">
        <v>73</v>
      </c>
      <c r="J24" s="4" t="s">
        <v>136</v>
      </c>
      <c r="K24" s="4"/>
    </row>
    <row r="25" spans="1:12" x14ac:dyDescent="0.25">
      <c r="A25" s="9">
        <v>45034</v>
      </c>
      <c r="B25" t="s">
        <v>671</v>
      </c>
      <c r="C25" s="58">
        <v>1.51</v>
      </c>
      <c r="D25" s="58"/>
      <c r="E25" s="54" t="s">
        <v>467</v>
      </c>
      <c r="F25" s="33">
        <v>0</v>
      </c>
      <c r="G25" s="33">
        <v>0</v>
      </c>
      <c r="H25" s="33"/>
      <c r="I25" s="4" t="s">
        <v>72</v>
      </c>
      <c r="J25" s="4" t="s">
        <v>138</v>
      </c>
      <c r="K25" s="4"/>
    </row>
    <row r="26" spans="1:12" x14ac:dyDescent="0.25">
      <c r="A26" s="9">
        <v>45037</v>
      </c>
      <c r="B26" t="s">
        <v>675</v>
      </c>
      <c r="C26" s="58">
        <v>2</v>
      </c>
      <c r="D26" s="58"/>
      <c r="E26" s="53" t="s">
        <v>85</v>
      </c>
      <c r="F26" s="33">
        <f t="shared" si="0"/>
        <v>1080</v>
      </c>
      <c r="G26" s="33">
        <f t="shared" si="1"/>
        <v>540</v>
      </c>
      <c r="H26" s="33"/>
      <c r="I26" s="4" t="s">
        <v>80</v>
      </c>
      <c r="J26" s="4" t="s">
        <v>234</v>
      </c>
      <c r="K26" s="4"/>
    </row>
    <row r="27" spans="1:12" x14ac:dyDescent="0.25">
      <c r="A27" s="9">
        <v>45038</v>
      </c>
      <c r="B27" t="s">
        <v>678</v>
      </c>
      <c r="C27" s="58">
        <v>1.95</v>
      </c>
      <c r="D27" s="58"/>
      <c r="E27" s="50" t="s">
        <v>468</v>
      </c>
      <c r="F27" s="33">
        <v>0</v>
      </c>
      <c r="G27" s="33">
        <f t="shared" si="1"/>
        <v>-540</v>
      </c>
      <c r="H27" s="33"/>
      <c r="I27" s="4" t="s">
        <v>72</v>
      </c>
      <c r="J27" s="4" t="s">
        <v>290</v>
      </c>
      <c r="K27" s="4"/>
    </row>
    <row r="28" spans="1:12" x14ac:dyDescent="0.25">
      <c r="A28" s="9">
        <v>45038</v>
      </c>
      <c r="B28" t="s">
        <v>679</v>
      </c>
      <c r="C28" s="38">
        <v>1.92</v>
      </c>
      <c r="D28" s="58"/>
      <c r="E28" s="53" t="s">
        <v>468</v>
      </c>
      <c r="F28" s="33">
        <f t="shared" si="0"/>
        <v>1036.8</v>
      </c>
      <c r="G28" s="33">
        <f t="shared" si="1"/>
        <v>496.79999999999995</v>
      </c>
      <c r="H28" s="33"/>
      <c r="I28" s="4" t="s">
        <v>76</v>
      </c>
      <c r="J28" s="4" t="s">
        <v>138</v>
      </c>
      <c r="K28" s="4"/>
    </row>
    <row r="29" spans="1:12" x14ac:dyDescent="0.25">
      <c r="A29" s="9">
        <v>45038</v>
      </c>
      <c r="B29" t="s">
        <v>682</v>
      </c>
      <c r="C29" s="58">
        <v>1.54</v>
      </c>
      <c r="D29" s="58"/>
      <c r="E29" s="50" t="s">
        <v>467</v>
      </c>
      <c r="F29" s="33">
        <v>0</v>
      </c>
      <c r="G29" s="33">
        <f t="shared" si="1"/>
        <v>-540</v>
      </c>
      <c r="H29" s="33"/>
      <c r="I29" s="4" t="s">
        <v>80</v>
      </c>
      <c r="J29" s="4" t="s">
        <v>225</v>
      </c>
      <c r="K29" s="4"/>
    </row>
    <row r="30" spans="1:12" x14ac:dyDescent="0.25">
      <c r="A30" s="9">
        <v>45038</v>
      </c>
      <c r="B30" t="s">
        <v>683</v>
      </c>
      <c r="C30" s="38">
        <v>1.85</v>
      </c>
      <c r="D30" s="58"/>
      <c r="E30" s="53" t="s">
        <v>468</v>
      </c>
      <c r="F30" s="33">
        <f t="shared" si="0"/>
        <v>999</v>
      </c>
      <c r="G30" s="33">
        <f t="shared" si="1"/>
        <v>459</v>
      </c>
      <c r="H30" s="33"/>
      <c r="I30" s="4" t="s">
        <v>78</v>
      </c>
      <c r="J30" s="4" t="s">
        <v>138</v>
      </c>
      <c r="K30" s="4"/>
    </row>
    <row r="31" spans="1:12" x14ac:dyDescent="0.25">
      <c r="A31" s="9">
        <v>45038</v>
      </c>
      <c r="B31" t="s">
        <v>687</v>
      </c>
      <c r="C31" s="58">
        <v>1.95</v>
      </c>
      <c r="D31" s="58"/>
      <c r="E31" s="53" t="s">
        <v>468</v>
      </c>
      <c r="F31" s="33">
        <f t="shared" si="0"/>
        <v>1053</v>
      </c>
      <c r="G31" s="33">
        <f t="shared" si="1"/>
        <v>513</v>
      </c>
      <c r="H31" s="33"/>
      <c r="I31" s="4" t="s">
        <v>77</v>
      </c>
      <c r="J31" s="4" t="s">
        <v>136</v>
      </c>
      <c r="K31" s="4"/>
    </row>
    <row r="32" spans="1:12" x14ac:dyDescent="0.25">
      <c r="A32" s="9">
        <v>45039</v>
      </c>
      <c r="B32" t="s">
        <v>690</v>
      </c>
      <c r="C32" s="58">
        <v>1.83</v>
      </c>
      <c r="D32" s="58"/>
      <c r="E32" s="53" t="s">
        <v>468</v>
      </c>
      <c r="F32" s="33">
        <f t="shared" si="0"/>
        <v>988.2</v>
      </c>
      <c r="G32" s="33">
        <f t="shared" si="1"/>
        <v>448.20000000000005</v>
      </c>
      <c r="H32" s="33"/>
      <c r="I32" s="4" t="s">
        <v>70</v>
      </c>
      <c r="J32" s="4" t="s">
        <v>290</v>
      </c>
      <c r="K32" s="4"/>
    </row>
    <row r="33" spans="1:11" x14ac:dyDescent="0.25">
      <c r="A33" s="9">
        <v>45039</v>
      </c>
      <c r="B33" t="s">
        <v>691</v>
      </c>
      <c r="C33" s="64">
        <v>1.6</v>
      </c>
      <c r="D33" s="58"/>
      <c r="E33" s="50" t="s">
        <v>85</v>
      </c>
      <c r="F33" s="33">
        <v>0</v>
      </c>
      <c r="G33" s="33">
        <f t="shared" si="1"/>
        <v>-540</v>
      </c>
      <c r="H33" s="33"/>
      <c r="I33" s="4" t="s">
        <v>121</v>
      </c>
      <c r="J33" s="4" t="s">
        <v>234</v>
      </c>
      <c r="K33" s="4"/>
    </row>
    <row r="34" spans="1:11" x14ac:dyDescent="0.25">
      <c r="A34" s="9">
        <v>45041</v>
      </c>
      <c r="B34" t="s">
        <v>692</v>
      </c>
      <c r="C34" s="58">
        <v>1.95</v>
      </c>
      <c r="D34" s="58"/>
      <c r="E34" s="53" t="s">
        <v>85</v>
      </c>
      <c r="F34" s="33">
        <f t="shared" si="0"/>
        <v>1053</v>
      </c>
      <c r="G34" s="33">
        <f t="shared" si="1"/>
        <v>513</v>
      </c>
      <c r="H34" s="33"/>
      <c r="I34" s="4" t="s">
        <v>79</v>
      </c>
      <c r="J34" s="4" t="s">
        <v>234</v>
      </c>
      <c r="K34" s="4"/>
    </row>
    <row r="35" spans="1:11" x14ac:dyDescent="0.25">
      <c r="A35" s="9">
        <v>45041</v>
      </c>
      <c r="B35" t="s">
        <v>694</v>
      </c>
      <c r="C35" s="58">
        <v>1.43</v>
      </c>
      <c r="D35" s="58"/>
      <c r="E35" s="50" t="s">
        <v>466</v>
      </c>
      <c r="F35" s="33">
        <v>0</v>
      </c>
      <c r="G35" s="33">
        <f t="shared" si="1"/>
        <v>-540</v>
      </c>
      <c r="H35" s="33"/>
      <c r="I35" s="4" t="s">
        <v>79</v>
      </c>
      <c r="J35" s="4" t="s">
        <v>143</v>
      </c>
      <c r="K35" s="4"/>
    </row>
    <row r="36" spans="1:11" x14ac:dyDescent="0.25">
      <c r="A36" s="9">
        <v>45045</v>
      </c>
      <c r="B36" t="s">
        <v>702</v>
      </c>
      <c r="C36" s="58">
        <v>1.47</v>
      </c>
      <c r="D36" s="58"/>
      <c r="E36" s="53" t="s">
        <v>467</v>
      </c>
      <c r="F36" s="33">
        <f t="shared" si="0"/>
        <v>793.8</v>
      </c>
      <c r="G36" s="33">
        <f t="shared" si="1"/>
        <v>253.79999999999995</v>
      </c>
      <c r="H36" s="33"/>
      <c r="I36" s="4" t="s">
        <v>70</v>
      </c>
      <c r="J36" s="4" t="s">
        <v>138</v>
      </c>
      <c r="K36" s="4"/>
    </row>
    <row r="37" spans="1:11" x14ac:dyDescent="0.25">
      <c r="A37" s="9">
        <v>45045</v>
      </c>
      <c r="B37" t="s">
        <v>704</v>
      </c>
      <c r="C37" s="58">
        <v>1.99</v>
      </c>
      <c r="D37" s="58"/>
      <c r="E37" s="53" t="s">
        <v>468</v>
      </c>
      <c r="F37" s="33">
        <f t="shared" si="0"/>
        <v>1074.5999999999999</v>
      </c>
      <c r="G37" s="33">
        <f t="shared" si="1"/>
        <v>534.59999999999991</v>
      </c>
      <c r="H37" s="33"/>
      <c r="I37" s="4" t="s">
        <v>77</v>
      </c>
      <c r="J37" s="4" t="s">
        <v>136</v>
      </c>
      <c r="K37" s="4"/>
    </row>
    <row r="38" spans="1:11" x14ac:dyDescent="0.25">
      <c r="A38" s="9">
        <v>45045</v>
      </c>
      <c r="B38" t="s">
        <v>705</v>
      </c>
      <c r="C38" s="58">
        <v>1.5</v>
      </c>
      <c r="D38" s="58"/>
      <c r="E38" s="54" t="s">
        <v>467</v>
      </c>
      <c r="F38" s="33">
        <v>0</v>
      </c>
      <c r="G38" s="33">
        <v>0</v>
      </c>
      <c r="H38" s="33"/>
      <c r="I38" s="4" t="s">
        <v>73</v>
      </c>
      <c r="J38" s="4" t="s">
        <v>138</v>
      </c>
      <c r="K38" s="4"/>
    </row>
    <row r="39" spans="1:11" x14ac:dyDescent="0.25">
      <c r="A39" s="9">
        <v>45045</v>
      </c>
      <c r="B39" t="s">
        <v>714</v>
      </c>
      <c r="C39" s="58">
        <v>2.02</v>
      </c>
      <c r="D39" s="58"/>
      <c r="E39" s="53" t="s">
        <v>468</v>
      </c>
      <c r="F39" s="33">
        <f t="shared" si="0"/>
        <v>1090.8</v>
      </c>
      <c r="G39" s="33">
        <f t="shared" si="1"/>
        <v>550.79999999999995</v>
      </c>
      <c r="H39" s="33"/>
      <c r="I39" s="4" t="s">
        <v>462</v>
      </c>
      <c r="J39" s="4" t="s">
        <v>136</v>
      </c>
      <c r="K39" s="4"/>
    </row>
    <row r="40" spans="1:11" x14ac:dyDescent="0.25">
      <c r="A40" s="9">
        <v>45046</v>
      </c>
      <c r="B40" t="s">
        <v>719</v>
      </c>
      <c r="C40" s="58">
        <v>1.95</v>
      </c>
      <c r="D40" s="58"/>
      <c r="E40" s="50" t="s">
        <v>85</v>
      </c>
      <c r="F40" s="33">
        <v>0</v>
      </c>
      <c r="G40" s="33">
        <f t="shared" si="1"/>
        <v>-540</v>
      </c>
      <c r="H40" s="33"/>
      <c r="I40" s="4" t="s">
        <v>76</v>
      </c>
      <c r="J40" s="4" t="s">
        <v>234</v>
      </c>
      <c r="K40" s="4"/>
    </row>
    <row r="41" spans="1:11" x14ac:dyDescent="0.25">
      <c r="A41" s="9">
        <v>45046</v>
      </c>
      <c r="B41" t="s">
        <v>721</v>
      </c>
      <c r="C41" s="58">
        <v>1.95</v>
      </c>
      <c r="D41" s="58"/>
      <c r="E41" s="53" t="s">
        <v>85</v>
      </c>
      <c r="F41" s="33">
        <f t="shared" si="0"/>
        <v>1053</v>
      </c>
      <c r="G41" s="33">
        <f t="shared" si="1"/>
        <v>513</v>
      </c>
      <c r="H41" s="33"/>
      <c r="I41" s="4" t="s">
        <v>71</v>
      </c>
      <c r="J41" s="4" t="s">
        <v>234</v>
      </c>
      <c r="K41" s="4"/>
    </row>
    <row r="42" spans="1:11" x14ac:dyDescent="0.25">
      <c r="A42" s="9">
        <v>45046</v>
      </c>
      <c r="B42" t="s">
        <v>722</v>
      </c>
      <c r="C42" s="58">
        <v>1.89</v>
      </c>
      <c r="D42" s="58"/>
      <c r="E42" s="53" t="s">
        <v>468</v>
      </c>
      <c r="F42" s="33">
        <f t="shared" si="0"/>
        <v>1020.5999999999999</v>
      </c>
      <c r="G42" s="33">
        <f t="shared" si="1"/>
        <v>480.59999999999991</v>
      </c>
      <c r="H42" s="33"/>
      <c r="I42" s="4" t="s">
        <v>121</v>
      </c>
      <c r="J42" s="4" t="s">
        <v>134</v>
      </c>
      <c r="K42" s="4"/>
    </row>
    <row r="43" spans="1:11" x14ac:dyDescent="0.25">
      <c r="A43" s="9">
        <v>45032</v>
      </c>
      <c r="B43" t="s">
        <v>657</v>
      </c>
      <c r="C43" s="58">
        <v>1.93</v>
      </c>
      <c r="D43" s="58"/>
      <c r="E43" s="62" t="s">
        <v>468</v>
      </c>
      <c r="F43" s="33">
        <f t="shared" si="0"/>
        <v>1042.2</v>
      </c>
      <c r="G43" s="33">
        <f>F43-D$61</f>
        <v>502.20000000000005</v>
      </c>
      <c r="H43" s="33"/>
      <c r="I43" s="4" t="s">
        <v>777</v>
      </c>
      <c r="J43" s="4" t="s">
        <v>24</v>
      </c>
      <c r="K43" s="4"/>
    </row>
    <row r="44" spans="1:11" x14ac:dyDescent="0.25">
      <c r="A44" s="9"/>
      <c r="B44" s="4"/>
      <c r="C44" s="58"/>
      <c r="D44" s="58"/>
      <c r="E44" s="60"/>
      <c r="F44" s="33"/>
      <c r="G44" s="33"/>
      <c r="H44" s="33"/>
      <c r="I44" s="4"/>
      <c r="J44" s="4"/>
      <c r="K44" s="4"/>
    </row>
    <row r="45" spans="1:11" x14ac:dyDescent="0.25">
      <c r="A45" s="9"/>
      <c r="B45" s="4"/>
      <c r="C45" s="58"/>
      <c r="D45" s="58"/>
      <c r="E45" s="60"/>
      <c r="F45" s="33"/>
      <c r="G45" s="33"/>
      <c r="H45" s="33"/>
      <c r="I45" s="4"/>
      <c r="J45" s="4"/>
      <c r="K45" s="4"/>
    </row>
    <row r="46" spans="1:11" x14ac:dyDescent="0.25">
      <c r="A46" s="9"/>
      <c r="B46" s="4"/>
      <c r="C46" s="58"/>
      <c r="D46" s="58"/>
      <c r="E46" s="60"/>
      <c r="F46" s="33"/>
      <c r="G46" s="33"/>
      <c r="H46" s="33"/>
      <c r="I46" s="4"/>
      <c r="J46" s="4"/>
      <c r="K46" s="4"/>
    </row>
    <row r="47" spans="1:11" x14ac:dyDescent="0.25">
      <c r="A47" s="9"/>
      <c r="B47" s="4"/>
      <c r="C47" s="58"/>
      <c r="D47" s="61" t="s">
        <v>781</v>
      </c>
      <c r="E47" s="60"/>
      <c r="F47" s="33"/>
      <c r="G47" s="33"/>
      <c r="H47" s="33"/>
      <c r="I47" s="4"/>
      <c r="J47" s="4"/>
      <c r="K47" s="4"/>
    </row>
    <row r="48" spans="1:11" x14ac:dyDescent="0.25">
      <c r="A48" s="9"/>
      <c r="B48" s="4"/>
      <c r="C48" s="8"/>
      <c r="D48" s="4"/>
      <c r="E48" s="35"/>
      <c r="F48" s="14"/>
      <c r="G48" s="14"/>
      <c r="H48" s="33"/>
      <c r="I48" s="4"/>
      <c r="J48" s="4"/>
      <c r="K48" s="4"/>
    </row>
    <row r="49" spans="1:11" x14ac:dyDescent="0.25">
      <c r="A49" s="9"/>
      <c r="B49" s="4"/>
      <c r="C49" s="8"/>
      <c r="D49" s="4"/>
      <c r="E49" s="35"/>
      <c r="F49" s="14"/>
      <c r="G49" s="14"/>
      <c r="H49" s="33"/>
      <c r="I49" s="4"/>
      <c r="J49" s="4"/>
      <c r="K49" s="4"/>
    </row>
    <row r="50" spans="1:11" ht="15.75" x14ac:dyDescent="0.25">
      <c r="A50" s="4"/>
      <c r="B50" s="4" t="s">
        <v>86</v>
      </c>
      <c r="C50" s="4"/>
      <c r="D50" s="34">
        <f>COUNT(C2:C43)</f>
        <v>42</v>
      </c>
      <c r="E50" s="16"/>
      <c r="F50" s="19"/>
      <c r="G50" s="58"/>
      <c r="H50" s="58"/>
      <c r="I50" s="58"/>
      <c r="K50" s="4"/>
    </row>
    <row r="51" spans="1:11" x14ac:dyDescent="0.25">
      <c r="A51" s="4"/>
      <c r="B51" s="4" t="s">
        <v>87</v>
      </c>
      <c r="C51" s="4"/>
      <c r="D51" s="15">
        <v>13</v>
      </c>
      <c r="E51" s="45"/>
      <c r="F51" s="21"/>
      <c r="G51" s="22"/>
      <c r="H51" s="22"/>
      <c r="I51" s="20"/>
      <c r="K51" s="4"/>
    </row>
    <row r="52" spans="1:11" x14ac:dyDescent="0.25">
      <c r="A52" s="4"/>
      <c r="B52" s="4" t="s">
        <v>88</v>
      </c>
      <c r="C52" s="4"/>
      <c r="D52" s="18">
        <f>D50-D51</f>
        <v>29</v>
      </c>
      <c r="E52" s="45"/>
      <c r="F52" s="21"/>
      <c r="G52" s="22"/>
      <c r="H52" s="22"/>
      <c r="I52" s="20"/>
      <c r="K52" s="4"/>
    </row>
    <row r="53" spans="1:11" x14ac:dyDescent="0.25">
      <c r="A53" s="4"/>
      <c r="B53" s="4" t="s">
        <v>89</v>
      </c>
      <c r="C53" s="4"/>
      <c r="D53" s="4">
        <f>D52/D50*100</f>
        <v>69.047619047619051</v>
      </c>
      <c r="E53" s="45"/>
      <c r="F53" s="21"/>
      <c r="G53" s="22"/>
      <c r="H53" s="22"/>
      <c r="I53" s="20"/>
      <c r="K53" s="4"/>
    </row>
    <row r="54" spans="1:11" x14ac:dyDescent="0.25">
      <c r="A54" s="4"/>
      <c r="B54" s="4" t="s">
        <v>90</v>
      </c>
      <c r="C54" s="4"/>
      <c r="D54" s="4">
        <f>1/D55*100</f>
        <v>55.365146322172407</v>
      </c>
      <c r="E54" s="45"/>
      <c r="F54" s="21"/>
      <c r="G54" s="22"/>
      <c r="H54" s="22"/>
      <c r="I54" s="20"/>
      <c r="K54" s="4"/>
    </row>
    <row r="55" spans="1:11" x14ac:dyDescent="0.25">
      <c r="A55" s="4"/>
      <c r="B55" s="4" t="s">
        <v>91</v>
      </c>
      <c r="C55" s="4"/>
      <c r="D55" s="4">
        <f>SUM(C2:C43)/D50</f>
        <v>1.8061904761904766</v>
      </c>
      <c r="E55" s="45"/>
      <c r="F55" s="21"/>
      <c r="G55" s="22"/>
      <c r="H55" s="22"/>
      <c r="I55" s="20"/>
      <c r="K55" s="4"/>
    </row>
    <row r="56" spans="1:11" x14ac:dyDescent="0.25">
      <c r="A56" s="4"/>
      <c r="B56" s="4" t="s">
        <v>92</v>
      </c>
      <c r="C56" s="4"/>
      <c r="D56" s="18">
        <f>D53-D54</f>
        <v>13.682472725446644</v>
      </c>
      <c r="E56" s="45"/>
      <c r="F56" s="21"/>
      <c r="G56" s="22"/>
      <c r="H56" s="22"/>
      <c r="I56" s="20"/>
      <c r="K56" s="4"/>
    </row>
    <row r="57" spans="1:11" x14ac:dyDescent="0.25">
      <c r="A57" s="4"/>
      <c r="B57" s="4" t="s">
        <v>93</v>
      </c>
      <c r="C57" s="4"/>
      <c r="D57" s="18">
        <f>D56/1</f>
        <v>13.682472725446644</v>
      </c>
      <c r="E57" s="45"/>
      <c r="F57" s="21"/>
      <c r="G57" s="22"/>
      <c r="H57" s="22"/>
      <c r="I57" s="20"/>
      <c r="K57" s="4"/>
    </row>
    <row r="58" spans="1:11" ht="18.75" x14ac:dyDescent="0.3">
      <c r="A58" s="4"/>
      <c r="B58" s="23" t="s">
        <v>94</v>
      </c>
      <c r="C58" s="4"/>
      <c r="D58" s="24">
        <v>30000</v>
      </c>
      <c r="E58" s="45"/>
      <c r="F58" s="21"/>
      <c r="G58" s="22"/>
      <c r="H58" s="22"/>
      <c r="I58" s="20"/>
      <c r="K58" s="4"/>
    </row>
    <row r="59" spans="1:11" ht="18.75" x14ac:dyDescent="0.3">
      <c r="A59" s="4"/>
      <c r="B59" s="4" t="s">
        <v>95</v>
      </c>
      <c r="C59" s="4"/>
      <c r="D59" s="25">
        <v>30000</v>
      </c>
      <c r="E59" s="45"/>
      <c r="F59" s="21"/>
      <c r="G59" s="22"/>
      <c r="H59" s="22"/>
      <c r="I59" s="20"/>
      <c r="K59" s="4"/>
    </row>
    <row r="60" spans="1:11" x14ac:dyDescent="0.25">
      <c r="A60" s="4"/>
      <c r="B60" s="4" t="s">
        <v>96</v>
      </c>
      <c r="C60" s="4"/>
      <c r="D60" s="14">
        <f>D59/100</f>
        <v>300</v>
      </c>
      <c r="E60" s="45"/>
      <c r="F60" s="21"/>
      <c r="G60" s="22"/>
      <c r="H60" s="22"/>
      <c r="I60" s="20"/>
      <c r="K60" s="4"/>
    </row>
    <row r="61" spans="1:11" x14ac:dyDescent="0.25">
      <c r="A61" s="4"/>
      <c r="B61" s="26" t="s">
        <v>812</v>
      </c>
      <c r="C61" s="4"/>
      <c r="D61" s="27">
        <f>D60*1.8</f>
        <v>540</v>
      </c>
      <c r="E61" s="45"/>
      <c r="F61" s="21"/>
      <c r="G61" s="22"/>
      <c r="H61" s="22"/>
      <c r="I61" s="20"/>
      <c r="K61" s="4"/>
    </row>
    <row r="62" spans="1:11" x14ac:dyDescent="0.25">
      <c r="A62" s="4"/>
      <c r="B62" s="4" t="s">
        <v>97</v>
      </c>
      <c r="C62" s="4"/>
      <c r="D62" s="33">
        <f>SUM(G2:G43)</f>
        <v>5032.8</v>
      </c>
      <c r="E62" s="45"/>
      <c r="F62" s="21"/>
      <c r="G62" s="22"/>
      <c r="H62" s="22"/>
      <c r="I62" s="20"/>
      <c r="K62" s="4"/>
    </row>
    <row r="63" spans="1:11" x14ac:dyDescent="0.25">
      <c r="A63" s="4"/>
      <c r="B63" s="28" t="s">
        <v>98</v>
      </c>
      <c r="C63" s="4"/>
      <c r="D63" s="58">
        <f>D62/D58*100</f>
        <v>16.776</v>
      </c>
      <c r="E63" s="45"/>
      <c r="F63" s="21"/>
      <c r="G63" s="22"/>
      <c r="H63" s="22"/>
      <c r="I63" s="20"/>
      <c r="K63" s="4"/>
    </row>
    <row r="64" spans="1:11" x14ac:dyDescent="0.25">
      <c r="K64" s="4"/>
    </row>
  </sheetData>
  <conditionalFormatting sqref="E51:E63 I51:I63">
    <cfRule type="cellIs" dxfId="34" priority="3" operator="greaterThan">
      <formula>0</formula>
    </cfRule>
    <cfRule type="cellIs" dxfId="33" priority="4" operator="lessThan">
      <formula>-240.63</formula>
    </cfRule>
    <cfRule type="cellIs" dxfId="32" priority="5" operator="greaterThan">
      <formula>0</formula>
    </cfRule>
  </conditionalFormatting>
  <conditionalFormatting sqref="G2:H49">
    <cfRule type="cellIs" dxfId="31" priority="6" operator="lessThan">
      <formula>0</formula>
    </cfRule>
    <cfRule type="cellIs" dxfId="30" priority="7" operator="greaterThan">
      <formula>0</formula>
    </cfRule>
  </conditionalFormatting>
  <conditionalFormatting sqref="H1:H63">
    <cfRule type="cellIs" dxfId="29" priority="1" operator="greaterThan">
      <formula>0</formula>
    </cfRule>
    <cfRule type="cellIs" dxfId="28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topLeftCell="A21" workbookViewId="0">
      <selection activeCell="B52" sqref="B52"/>
    </sheetView>
  </sheetViews>
  <sheetFormatPr defaultRowHeight="15" x14ac:dyDescent="0.25"/>
  <cols>
    <col min="1" max="1" width="10.7109375" bestFit="1" customWidth="1"/>
    <col min="2" max="2" width="25.85546875" bestFit="1" customWidth="1"/>
    <col min="3" max="9" width="9.140625" style="4"/>
    <col min="10" max="10" width="10.28515625" style="4" bestFit="1" customWidth="1"/>
    <col min="11" max="13" width="9.140625" style="4"/>
    <col min="14" max="14" width="24.5703125" style="4" bestFit="1" customWidth="1"/>
  </cols>
  <sheetData>
    <row r="1" spans="1:18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8" x14ac:dyDescent="0.25">
      <c r="A2" s="2">
        <v>45047</v>
      </c>
      <c r="B2" s="3" t="s">
        <v>724</v>
      </c>
      <c r="C2" s="16">
        <v>2.02</v>
      </c>
      <c r="D2" s="16">
        <v>3.29</v>
      </c>
      <c r="E2" s="16">
        <v>4.3600000000000003</v>
      </c>
      <c r="F2" s="16">
        <v>2.83</v>
      </c>
      <c r="G2" s="16">
        <v>2.4</v>
      </c>
      <c r="H2" s="16">
        <v>1.62</v>
      </c>
      <c r="I2" s="16">
        <v>2.1</v>
      </c>
      <c r="J2" s="16" t="s">
        <v>18</v>
      </c>
      <c r="K2" s="16">
        <v>1.78</v>
      </c>
      <c r="L2" s="4" t="s">
        <v>76</v>
      </c>
      <c r="M2" s="4">
        <v>71</v>
      </c>
      <c r="N2" s="3" t="s">
        <v>193</v>
      </c>
      <c r="O2" s="4">
        <v>2.1800000000000002</v>
      </c>
      <c r="P2" s="4">
        <v>1.58</v>
      </c>
    </row>
    <row r="3" spans="1:18" x14ac:dyDescent="0.25">
      <c r="A3" s="9">
        <v>45047</v>
      </c>
      <c r="B3" t="s">
        <v>726</v>
      </c>
      <c r="C3" s="4">
        <v>3.28</v>
      </c>
      <c r="D3" s="4">
        <v>2.83</v>
      </c>
      <c r="E3" s="4">
        <v>2.75</v>
      </c>
      <c r="F3" s="4">
        <v>2.27</v>
      </c>
      <c r="G3" s="4">
        <v>3.22</v>
      </c>
      <c r="H3" s="4">
        <v>1.38</v>
      </c>
      <c r="I3" s="4">
        <v>2.81</v>
      </c>
      <c r="J3" s="16" t="s">
        <v>18</v>
      </c>
      <c r="K3" s="4">
        <v>2.36</v>
      </c>
      <c r="L3" s="4" t="s">
        <v>72</v>
      </c>
      <c r="M3" s="4">
        <v>44</v>
      </c>
      <c r="N3" s="4" t="s">
        <v>155</v>
      </c>
      <c r="O3">
        <v>2.27</v>
      </c>
      <c r="P3">
        <v>1.93</v>
      </c>
    </row>
    <row r="4" spans="1:18" x14ac:dyDescent="0.25">
      <c r="A4" s="9">
        <v>45047</v>
      </c>
      <c r="B4" t="s">
        <v>727</v>
      </c>
      <c r="C4" s="4">
        <v>1.94</v>
      </c>
      <c r="D4" s="4">
        <v>3.6</v>
      </c>
      <c r="E4" s="4">
        <v>4.3600000000000003</v>
      </c>
      <c r="F4" s="4">
        <v>3.55</v>
      </c>
      <c r="G4" s="4">
        <v>2.0499999999999998</v>
      </c>
      <c r="H4" s="4">
        <v>1.86</v>
      </c>
      <c r="I4" s="4">
        <v>1.78</v>
      </c>
      <c r="J4" s="16" t="s">
        <v>18</v>
      </c>
      <c r="K4" s="4">
        <v>1.52</v>
      </c>
      <c r="L4" s="4" t="s">
        <v>74</v>
      </c>
      <c r="M4" s="4">
        <v>56</v>
      </c>
      <c r="N4" s="4" t="s">
        <v>234</v>
      </c>
      <c r="O4">
        <v>2.67</v>
      </c>
      <c r="P4">
        <v>1.4</v>
      </c>
    </row>
    <row r="5" spans="1:18" x14ac:dyDescent="0.25">
      <c r="A5" s="9">
        <v>45047</v>
      </c>
      <c r="B5" t="s">
        <v>728</v>
      </c>
      <c r="C5" s="4">
        <v>5.65</v>
      </c>
      <c r="D5" s="4">
        <v>3.36</v>
      </c>
      <c r="E5" s="4">
        <v>1.8</v>
      </c>
      <c r="F5" s="4">
        <v>2.66</v>
      </c>
      <c r="G5" s="4">
        <v>2.58</v>
      </c>
      <c r="H5" s="4">
        <v>1.55</v>
      </c>
      <c r="I5" s="4">
        <v>2.25</v>
      </c>
      <c r="J5" s="16" t="s">
        <v>18</v>
      </c>
      <c r="K5" s="4">
        <v>1.92</v>
      </c>
      <c r="L5" s="4" t="s">
        <v>80</v>
      </c>
      <c r="M5" s="4">
        <v>27</v>
      </c>
      <c r="N5" s="4" t="s">
        <v>225</v>
      </c>
      <c r="O5">
        <v>2.1800000000000002</v>
      </c>
      <c r="P5">
        <v>1.66</v>
      </c>
    </row>
    <row r="6" spans="1:18" x14ac:dyDescent="0.25">
      <c r="A6" s="9">
        <v>45049</v>
      </c>
      <c r="B6" t="s">
        <v>551</v>
      </c>
      <c r="C6" s="4">
        <v>5.0999999999999996</v>
      </c>
      <c r="D6" s="4">
        <v>3.59</v>
      </c>
      <c r="E6" s="4">
        <v>1.75</v>
      </c>
      <c r="F6" s="4">
        <v>3.08</v>
      </c>
      <c r="G6" s="4">
        <v>2.11</v>
      </c>
      <c r="H6" s="4">
        <v>1.74</v>
      </c>
      <c r="I6" s="4">
        <v>1.87</v>
      </c>
      <c r="J6" s="16" t="s">
        <v>18</v>
      </c>
      <c r="K6" s="4">
        <v>1.6</v>
      </c>
      <c r="L6" s="4" t="s">
        <v>461</v>
      </c>
      <c r="M6" s="4">
        <v>38</v>
      </c>
      <c r="N6" s="4" t="s">
        <v>136</v>
      </c>
      <c r="O6">
        <v>2.1800000000000002</v>
      </c>
      <c r="P6">
        <v>1.47</v>
      </c>
    </row>
    <row r="7" spans="1:18" x14ac:dyDescent="0.25">
      <c r="A7" s="9">
        <v>45049</v>
      </c>
      <c r="B7" t="s">
        <v>729</v>
      </c>
      <c r="C7" s="4">
        <v>2.86</v>
      </c>
      <c r="D7" s="4">
        <v>2.93</v>
      </c>
      <c r="E7" s="4">
        <v>3.03</v>
      </c>
      <c r="F7" s="4">
        <v>2.42</v>
      </c>
      <c r="G7" s="4">
        <v>2.98</v>
      </c>
      <c r="H7" s="4">
        <v>1.43</v>
      </c>
      <c r="I7" s="4">
        <v>2.67</v>
      </c>
      <c r="J7" s="16" t="s">
        <v>18</v>
      </c>
      <c r="K7" s="4">
        <v>2.1800000000000002</v>
      </c>
      <c r="L7" s="4" t="s">
        <v>71</v>
      </c>
      <c r="M7" s="4">
        <v>60</v>
      </c>
      <c r="N7" s="4" t="s">
        <v>234</v>
      </c>
      <c r="O7">
        <v>2.4700000000000002</v>
      </c>
      <c r="P7">
        <v>1.83</v>
      </c>
      <c r="Q7" t="s">
        <v>85</v>
      </c>
      <c r="R7">
        <v>1.71</v>
      </c>
    </row>
    <row r="8" spans="1:18" x14ac:dyDescent="0.25">
      <c r="A8" s="9">
        <v>45049</v>
      </c>
      <c r="B8" t="s">
        <v>730</v>
      </c>
      <c r="C8" s="4">
        <v>2.25</v>
      </c>
      <c r="D8" s="4">
        <v>3.22</v>
      </c>
      <c r="E8" s="4">
        <v>3.58</v>
      </c>
      <c r="F8" s="4">
        <v>3.02</v>
      </c>
      <c r="G8" s="4">
        <v>2.1800000000000002</v>
      </c>
      <c r="H8" s="4">
        <v>1.72</v>
      </c>
      <c r="I8" s="4">
        <v>1.93</v>
      </c>
      <c r="J8" s="16" t="s">
        <v>18</v>
      </c>
      <c r="K8" s="4">
        <v>1.65</v>
      </c>
      <c r="L8" s="4" t="s">
        <v>73</v>
      </c>
      <c r="M8" s="4">
        <v>39</v>
      </c>
      <c r="N8" s="4" t="s">
        <v>24</v>
      </c>
      <c r="O8">
        <v>2.75</v>
      </c>
      <c r="P8">
        <v>1.5</v>
      </c>
    </row>
    <row r="9" spans="1:18" x14ac:dyDescent="0.25">
      <c r="A9" s="9">
        <v>45049</v>
      </c>
      <c r="B9" t="s">
        <v>731</v>
      </c>
      <c r="C9" s="4">
        <v>2.19</v>
      </c>
      <c r="D9" s="4">
        <v>3.11</v>
      </c>
      <c r="E9" s="4">
        <v>3.92</v>
      </c>
      <c r="F9" s="4">
        <v>2.59</v>
      </c>
      <c r="G9" s="4">
        <v>2.65</v>
      </c>
      <c r="H9" s="4">
        <v>1.51</v>
      </c>
      <c r="I9" s="4">
        <v>2.2999999999999998</v>
      </c>
      <c r="J9" s="16" t="s">
        <v>18</v>
      </c>
      <c r="K9" s="4">
        <v>1.95</v>
      </c>
      <c r="L9" s="4" t="s">
        <v>127</v>
      </c>
      <c r="M9" s="4">
        <v>51</v>
      </c>
      <c r="N9" s="4" t="s">
        <v>53</v>
      </c>
      <c r="O9">
        <v>1.77</v>
      </c>
      <c r="P9">
        <v>1.68</v>
      </c>
    </row>
    <row r="10" spans="1:18" x14ac:dyDescent="0.25">
      <c r="A10" s="9">
        <v>45052</v>
      </c>
      <c r="B10" t="s">
        <v>732</v>
      </c>
      <c r="C10" s="4">
        <v>3.47</v>
      </c>
      <c r="D10" s="4">
        <v>3.18</v>
      </c>
      <c r="E10" s="4">
        <v>2.35</v>
      </c>
      <c r="F10" s="4">
        <v>3.1</v>
      </c>
      <c r="G10" s="4">
        <v>2.21</v>
      </c>
      <c r="H10" s="4">
        <v>1.71</v>
      </c>
      <c r="I10" s="4">
        <v>1.95</v>
      </c>
      <c r="J10" s="16" t="s">
        <v>18</v>
      </c>
      <c r="K10" s="4">
        <v>1.65</v>
      </c>
      <c r="L10" s="4" t="s">
        <v>72</v>
      </c>
      <c r="M10" s="4">
        <v>59</v>
      </c>
      <c r="N10" s="4" t="s">
        <v>225</v>
      </c>
      <c r="O10">
        <v>2.21</v>
      </c>
      <c r="P10">
        <v>1.5</v>
      </c>
    </row>
    <row r="11" spans="1:18" x14ac:dyDescent="0.25">
      <c r="A11" s="9">
        <v>45052</v>
      </c>
      <c r="B11" t="s">
        <v>733</v>
      </c>
      <c r="C11" s="4">
        <v>3.34</v>
      </c>
      <c r="D11" s="4">
        <v>3.11</v>
      </c>
      <c r="E11" s="4">
        <v>2.29</v>
      </c>
      <c r="F11" s="4">
        <v>404</v>
      </c>
      <c r="G11" s="4">
        <v>2.3199999999999998</v>
      </c>
      <c r="H11" s="4">
        <v>1.61</v>
      </c>
      <c r="I11" s="4">
        <v>2.04</v>
      </c>
      <c r="J11" s="16" t="s">
        <v>18</v>
      </c>
      <c r="K11" s="4">
        <v>1.72</v>
      </c>
      <c r="L11" s="4" t="s">
        <v>127</v>
      </c>
      <c r="M11" s="4">
        <v>26</v>
      </c>
      <c r="N11" s="4" t="s">
        <v>134</v>
      </c>
      <c r="O11">
        <v>2.72</v>
      </c>
      <c r="P11" s="4">
        <v>1.52</v>
      </c>
    </row>
    <row r="12" spans="1:18" x14ac:dyDescent="0.25">
      <c r="A12" s="9">
        <v>45052</v>
      </c>
      <c r="B12" t="s">
        <v>734</v>
      </c>
      <c r="C12" s="4">
        <v>1.74</v>
      </c>
      <c r="D12" s="4">
        <v>3.92</v>
      </c>
      <c r="E12" s="4">
        <v>4.9800000000000004</v>
      </c>
      <c r="F12" s="4">
        <v>4.22</v>
      </c>
      <c r="G12" s="4">
        <v>1.74</v>
      </c>
      <c r="H12" s="4">
        <v>2.17</v>
      </c>
      <c r="I12" s="4">
        <v>1.55</v>
      </c>
      <c r="J12" s="16" t="s">
        <v>18</v>
      </c>
      <c r="K12" s="4">
        <v>1.41</v>
      </c>
      <c r="L12" s="4" t="s">
        <v>76</v>
      </c>
      <c r="M12" s="4">
        <v>44</v>
      </c>
      <c r="N12" s="4" t="s">
        <v>225</v>
      </c>
      <c r="O12">
        <v>2.0299999999999998</v>
      </c>
      <c r="P12" s="4">
        <v>404</v>
      </c>
    </row>
    <row r="13" spans="1:18" x14ac:dyDescent="0.25">
      <c r="A13" s="9">
        <v>45052</v>
      </c>
      <c r="B13" t="s">
        <v>735</v>
      </c>
      <c r="C13" s="4">
        <v>2.5</v>
      </c>
      <c r="D13" s="4">
        <v>3.11</v>
      </c>
      <c r="E13" s="4">
        <v>3.27</v>
      </c>
      <c r="F13" s="4">
        <v>3</v>
      </c>
      <c r="G13" s="4">
        <v>2.31</v>
      </c>
      <c r="H13" s="4">
        <v>1.66</v>
      </c>
      <c r="I13" s="4">
        <v>2.02</v>
      </c>
      <c r="J13" s="16" t="s">
        <v>18</v>
      </c>
      <c r="K13" s="4">
        <v>1.7</v>
      </c>
      <c r="L13" s="4" t="s">
        <v>321</v>
      </c>
      <c r="M13" s="4">
        <v>44</v>
      </c>
      <c r="N13" s="4" t="s">
        <v>193</v>
      </c>
      <c r="O13">
        <v>2.21</v>
      </c>
      <c r="P13" s="4">
        <v>1.53</v>
      </c>
    </row>
    <row r="14" spans="1:18" x14ac:dyDescent="0.25">
      <c r="A14" s="9">
        <v>45052</v>
      </c>
      <c r="B14" t="s">
        <v>736</v>
      </c>
      <c r="C14" s="4">
        <v>3.78</v>
      </c>
      <c r="D14" s="4">
        <v>3.78</v>
      </c>
      <c r="E14" s="4">
        <v>2.02</v>
      </c>
      <c r="F14" s="4">
        <v>404</v>
      </c>
      <c r="G14" s="4">
        <v>1.78</v>
      </c>
      <c r="H14" s="4">
        <v>2.15</v>
      </c>
      <c r="I14" s="4">
        <v>1.57</v>
      </c>
      <c r="J14" s="16" t="s">
        <v>18</v>
      </c>
      <c r="K14" s="4">
        <v>1.36</v>
      </c>
      <c r="L14" s="4" t="s">
        <v>71</v>
      </c>
      <c r="M14" s="4">
        <v>47</v>
      </c>
      <c r="N14" s="4" t="s">
        <v>290</v>
      </c>
      <c r="O14">
        <v>2.6</v>
      </c>
      <c r="P14" s="4">
        <v>1.29</v>
      </c>
    </row>
    <row r="15" spans="1:18" x14ac:dyDescent="0.25">
      <c r="A15" s="9">
        <v>45052</v>
      </c>
      <c r="B15" t="s">
        <v>737</v>
      </c>
      <c r="C15" s="4">
        <v>1.89</v>
      </c>
      <c r="D15" s="4">
        <v>3.3</v>
      </c>
      <c r="E15" s="4">
        <v>4.41</v>
      </c>
      <c r="F15" s="4">
        <v>404</v>
      </c>
      <c r="G15" s="4">
        <v>2.14</v>
      </c>
      <c r="H15" s="4">
        <v>1.71</v>
      </c>
      <c r="I15" s="4">
        <v>1.88</v>
      </c>
      <c r="J15" s="16" t="s">
        <v>18</v>
      </c>
      <c r="K15" s="4">
        <v>1.58</v>
      </c>
      <c r="L15" s="4" t="s">
        <v>73</v>
      </c>
      <c r="M15" s="4">
        <v>37</v>
      </c>
      <c r="N15" s="4" t="s">
        <v>738</v>
      </c>
      <c r="O15">
        <v>2.38</v>
      </c>
      <c r="P15" s="4">
        <v>1.43</v>
      </c>
    </row>
    <row r="16" spans="1:18" x14ac:dyDescent="0.25">
      <c r="A16" s="9">
        <v>45052</v>
      </c>
      <c r="B16" t="s">
        <v>739</v>
      </c>
      <c r="C16" s="4">
        <v>1.98</v>
      </c>
      <c r="D16" s="4">
        <v>3.28</v>
      </c>
      <c r="E16" s="4">
        <v>4.54</v>
      </c>
      <c r="F16" s="4">
        <v>3.14</v>
      </c>
      <c r="G16" s="4">
        <v>2.25</v>
      </c>
      <c r="H16" s="4">
        <v>1.7</v>
      </c>
      <c r="I16" s="4">
        <v>1.86</v>
      </c>
      <c r="J16" s="16" t="s">
        <v>18</v>
      </c>
      <c r="K16" s="4">
        <v>1.65</v>
      </c>
      <c r="L16" s="4" t="s">
        <v>79</v>
      </c>
      <c r="M16" s="4">
        <v>37</v>
      </c>
      <c r="N16" s="4" t="s">
        <v>225</v>
      </c>
      <c r="O16">
        <v>1.92</v>
      </c>
      <c r="P16" s="4">
        <v>1.49</v>
      </c>
    </row>
    <row r="17" spans="1:18" x14ac:dyDescent="0.25">
      <c r="A17" s="9">
        <v>45053</v>
      </c>
      <c r="B17" t="s">
        <v>740</v>
      </c>
      <c r="C17" s="4">
        <v>2.72</v>
      </c>
      <c r="D17" s="4">
        <v>3.61</v>
      </c>
      <c r="E17" s="4">
        <v>2.5099999999999998</v>
      </c>
      <c r="F17" s="4">
        <v>3.89</v>
      </c>
      <c r="G17" s="4">
        <v>1.79</v>
      </c>
      <c r="H17" s="4">
        <v>2.0499999999999998</v>
      </c>
      <c r="I17" s="4">
        <v>1.58</v>
      </c>
      <c r="J17" s="16" t="s">
        <v>18</v>
      </c>
      <c r="K17" s="4">
        <v>1.41</v>
      </c>
      <c r="L17" s="4" t="s">
        <v>77</v>
      </c>
      <c r="M17" s="4">
        <v>23</v>
      </c>
      <c r="N17" s="4" t="s">
        <v>141</v>
      </c>
      <c r="O17">
        <v>2.41</v>
      </c>
      <c r="P17" s="4">
        <v>404</v>
      </c>
    </row>
    <row r="18" spans="1:18" x14ac:dyDescent="0.25">
      <c r="A18" s="9">
        <v>45053</v>
      </c>
      <c r="B18" t="s">
        <v>741</v>
      </c>
      <c r="C18" s="4">
        <v>3.02</v>
      </c>
      <c r="D18" s="4">
        <v>3.53</v>
      </c>
      <c r="E18" s="4">
        <v>2.33</v>
      </c>
      <c r="F18" s="4">
        <v>3.95</v>
      </c>
      <c r="G18" s="4">
        <v>1.84</v>
      </c>
      <c r="H18" s="4">
        <v>2</v>
      </c>
      <c r="I18" s="4">
        <v>1.61</v>
      </c>
      <c r="J18" s="16" t="s">
        <v>18</v>
      </c>
      <c r="K18" s="4">
        <v>2.39</v>
      </c>
      <c r="L18" s="4" t="s">
        <v>80</v>
      </c>
      <c r="M18" s="4">
        <v>17</v>
      </c>
      <c r="N18" s="4" t="s">
        <v>143</v>
      </c>
      <c r="O18">
        <v>2.68</v>
      </c>
      <c r="P18" s="4">
        <v>404</v>
      </c>
    </row>
    <row r="19" spans="1:18" x14ac:dyDescent="0.25">
      <c r="A19" s="9">
        <v>45053</v>
      </c>
      <c r="B19" t="s">
        <v>742</v>
      </c>
      <c r="C19" s="4">
        <v>2.02</v>
      </c>
      <c r="D19" s="4">
        <v>3.83</v>
      </c>
      <c r="E19" s="4">
        <v>3.44</v>
      </c>
      <c r="F19" s="4">
        <v>4.3899999999999997</v>
      </c>
      <c r="G19" s="4">
        <v>1.6</v>
      </c>
      <c r="H19" s="4">
        <v>2.2400000000000002</v>
      </c>
      <c r="I19" s="4">
        <v>1.49</v>
      </c>
      <c r="J19" s="16" t="s">
        <v>18</v>
      </c>
      <c r="K19" s="4">
        <v>1.39</v>
      </c>
      <c r="L19" s="4" t="s">
        <v>461</v>
      </c>
      <c r="M19" s="4">
        <v>75</v>
      </c>
      <c r="N19" s="4" t="s">
        <v>143</v>
      </c>
      <c r="O19">
        <v>2.66</v>
      </c>
      <c r="P19" s="4">
        <v>404</v>
      </c>
    </row>
    <row r="20" spans="1:18" x14ac:dyDescent="0.25">
      <c r="A20" s="9">
        <v>45053</v>
      </c>
      <c r="B20" t="s">
        <v>743</v>
      </c>
      <c r="C20" s="4">
        <v>1.9</v>
      </c>
      <c r="D20" s="4">
        <v>3.45</v>
      </c>
      <c r="E20" s="4">
        <v>4.68</v>
      </c>
      <c r="F20" s="4">
        <v>3.25</v>
      </c>
      <c r="G20" s="4">
        <v>2.14</v>
      </c>
      <c r="H20" s="4">
        <v>1.76</v>
      </c>
      <c r="I20" s="4">
        <v>1.88</v>
      </c>
      <c r="J20" s="16" t="s">
        <v>18</v>
      </c>
      <c r="K20" s="4">
        <v>1.6</v>
      </c>
      <c r="L20" s="4" t="s">
        <v>73</v>
      </c>
      <c r="M20" s="4">
        <v>39</v>
      </c>
      <c r="N20" s="4" t="s">
        <v>225</v>
      </c>
      <c r="O20">
        <v>2.5</v>
      </c>
      <c r="P20" s="4">
        <v>1.46</v>
      </c>
    </row>
    <row r="21" spans="1:18" x14ac:dyDescent="0.25">
      <c r="A21" s="9">
        <v>45053</v>
      </c>
      <c r="B21" s="49" t="s">
        <v>744</v>
      </c>
      <c r="C21" s="65">
        <v>2.74</v>
      </c>
      <c r="D21" s="65">
        <v>3.36</v>
      </c>
      <c r="E21" s="65">
        <v>2.62</v>
      </c>
      <c r="F21" s="65">
        <v>3.35</v>
      </c>
      <c r="G21" s="65">
        <v>2.04</v>
      </c>
      <c r="H21" s="65">
        <v>1.81</v>
      </c>
      <c r="I21" s="65">
        <v>1.78</v>
      </c>
      <c r="J21" s="16" t="s">
        <v>18</v>
      </c>
      <c r="K21" s="65">
        <v>1.52</v>
      </c>
      <c r="L21" s="49" t="s">
        <v>71</v>
      </c>
      <c r="M21" s="4">
        <v>47</v>
      </c>
      <c r="N21" s="4" t="s">
        <v>141</v>
      </c>
      <c r="O21">
        <v>2.64</v>
      </c>
      <c r="P21" s="4">
        <v>1.43</v>
      </c>
    </row>
    <row r="22" spans="1:18" x14ac:dyDescent="0.25">
      <c r="A22" s="9">
        <v>45053</v>
      </c>
      <c r="B22" s="49" t="s">
        <v>802</v>
      </c>
      <c r="C22" s="65">
        <v>2.15</v>
      </c>
      <c r="D22" s="65">
        <v>3.35</v>
      </c>
      <c r="E22" s="65">
        <v>3.71</v>
      </c>
      <c r="F22" s="65">
        <v>2.99</v>
      </c>
      <c r="G22" s="65">
        <v>2.2799999999999998</v>
      </c>
      <c r="H22" s="65">
        <v>1.67</v>
      </c>
      <c r="I22" s="65">
        <v>2</v>
      </c>
      <c r="J22" s="16" t="s">
        <v>18</v>
      </c>
      <c r="K22" s="65">
        <v>1.69</v>
      </c>
      <c r="L22" s="65" t="s">
        <v>76</v>
      </c>
      <c r="M22" s="4">
        <v>44</v>
      </c>
      <c r="N22" s="4" t="s">
        <v>24</v>
      </c>
      <c r="O22">
        <v>2.08</v>
      </c>
      <c r="P22" s="4">
        <v>1.72</v>
      </c>
    </row>
    <row r="23" spans="1:18" x14ac:dyDescent="0.25">
      <c r="A23" s="9">
        <v>45054</v>
      </c>
      <c r="B23" t="s">
        <v>745</v>
      </c>
      <c r="C23" s="4">
        <v>1.29</v>
      </c>
      <c r="D23" s="4">
        <v>6.12</v>
      </c>
      <c r="E23" s="4">
        <v>10.97</v>
      </c>
      <c r="F23" s="4">
        <v>5.23</v>
      </c>
      <c r="G23" s="4">
        <v>1.52</v>
      </c>
      <c r="H23" s="4">
        <v>2.62</v>
      </c>
      <c r="I23" s="4">
        <v>1.37</v>
      </c>
      <c r="J23" s="16" t="s">
        <v>18</v>
      </c>
      <c r="K23" s="4">
        <v>1.22</v>
      </c>
      <c r="L23" s="4" t="s">
        <v>75</v>
      </c>
      <c r="M23" s="4">
        <v>20</v>
      </c>
      <c r="N23" s="4" t="s">
        <v>146</v>
      </c>
      <c r="O23">
        <v>2.57</v>
      </c>
      <c r="P23" s="4">
        <v>404</v>
      </c>
    </row>
    <row r="24" spans="1:18" x14ac:dyDescent="0.25">
      <c r="A24" s="9">
        <v>45054</v>
      </c>
      <c r="B24" t="s">
        <v>746</v>
      </c>
      <c r="C24" s="4">
        <v>1.57</v>
      </c>
      <c r="D24" s="4">
        <v>4.75</v>
      </c>
      <c r="E24" s="4">
        <v>5.42</v>
      </c>
      <c r="F24" s="4">
        <v>5.55</v>
      </c>
      <c r="G24" s="4">
        <v>1.51</v>
      </c>
      <c r="H24" s="4">
        <v>2.65</v>
      </c>
      <c r="I24" s="4">
        <v>1.36</v>
      </c>
      <c r="J24" s="16" t="s">
        <v>18</v>
      </c>
      <c r="K24" s="4">
        <v>1.23</v>
      </c>
      <c r="L24" s="4" t="s">
        <v>79</v>
      </c>
      <c r="M24" s="4">
        <v>17</v>
      </c>
      <c r="N24" s="4" t="s">
        <v>146</v>
      </c>
      <c r="O24">
        <v>2.5</v>
      </c>
      <c r="P24" s="4">
        <v>404</v>
      </c>
    </row>
    <row r="25" spans="1:18" x14ac:dyDescent="0.25">
      <c r="A25" s="9">
        <v>45054</v>
      </c>
      <c r="B25" t="s">
        <v>747</v>
      </c>
      <c r="C25" s="4">
        <v>2.54</v>
      </c>
      <c r="D25" s="4">
        <v>3.51</v>
      </c>
      <c r="E25" s="4">
        <v>2.86</v>
      </c>
      <c r="F25" s="4">
        <v>3.81</v>
      </c>
      <c r="G25" s="4">
        <v>1.92</v>
      </c>
      <c r="H25" s="4">
        <v>1.97</v>
      </c>
      <c r="I25" s="4">
        <v>1.68</v>
      </c>
      <c r="J25" s="16" t="s">
        <v>18</v>
      </c>
      <c r="K25" s="4">
        <v>1.44</v>
      </c>
      <c r="L25" s="4" t="s">
        <v>74</v>
      </c>
      <c r="M25" s="4">
        <v>21</v>
      </c>
      <c r="N25" s="4" t="s">
        <v>146</v>
      </c>
      <c r="O25">
        <v>2.48</v>
      </c>
      <c r="P25" s="4">
        <v>1.35</v>
      </c>
    </row>
    <row r="26" spans="1:18" x14ac:dyDescent="0.25">
      <c r="A26" s="9">
        <v>45054</v>
      </c>
      <c r="B26" t="s">
        <v>748</v>
      </c>
      <c r="C26" s="4">
        <v>3.08</v>
      </c>
      <c r="D26" s="4">
        <v>3.24</v>
      </c>
      <c r="E26" s="4">
        <v>2.44</v>
      </c>
      <c r="F26" s="4">
        <v>3.12</v>
      </c>
      <c r="G26" s="4">
        <v>2.13</v>
      </c>
      <c r="H26" s="4">
        <v>1.73</v>
      </c>
      <c r="I26" s="4">
        <v>1.88</v>
      </c>
      <c r="J26" s="16" t="s">
        <v>18</v>
      </c>
      <c r="K26" s="4">
        <v>1.6</v>
      </c>
      <c r="L26" s="4" t="s">
        <v>72</v>
      </c>
      <c r="M26" s="4">
        <v>43</v>
      </c>
      <c r="N26" s="4" t="s">
        <v>149</v>
      </c>
      <c r="O26">
        <v>2.21</v>
      </c>
      <c r="P26" s="4">
        <v>1.46</v>
      </c>
    </row>
    <row r="27" spans="1:18" x14ac:dyDescent="0.25">
      <c r="A27" s="9">
        <v>45054</v>
      </c>
      <c r="B27" t="s">
        <v>749</v>
      </c>
      <c r="C27" s="4">
        <v>1.74</v>
      </c>
      <c r="D27" s="4">
        <v>4.45</v>
      </c>
      <c r="E27" s="4">
        <v>4.0199999999999996</v>
      </c>
      <c r="F27" s="4">
        <v>5.6</v>
      </c>
      <c r="G27" s="4">
        <v>1.48</v>
      </c>
      <c r="H27" s="4">
        <v>2.66</v>
      </c>
      <c r="I27" s="4">
        <v>1.5</v>
      </c>
      <c r="J27" s="16" t="s">
        <v>18</v>
      </c>
      <c r="K27" s="4">
        <v>2.63</v>
      </c>
      <c r="L27" s="4" t="s">
        <v>76</v>
      </c>
      <c r="M27" s="4">
        <v>55</v>
      </c>
      <c r="N27" s="4" t="s">
        <v>149</v>
      </c>
      <c r="O27">
        <v>2.4300000000000002</v>
      </c>
      <c r="P27" s="4">
        <v>404</v>
      </c>
    </row>
    <row r="28" spans="1:18" x14ac:dyDescent="0.25">
      <c r="A28" s="9">
        <v>45054</v>
      </c>
      <c r="B28" t="s">
        <v>750</v>
      </c>
      <c r="C28" s="4">
        <v>4.5</v>
      </c>
      <c r="D28" s="4">
        <v>3.93</v>
      </c>
      <c r="E28" s="4">
        <v>1.75</v>
      </c>
      <c r="F28" s="4">
        <v>3.77</v>
      </c>
      <c r="G28" s="4">
        <v>1.84</v>
      </c>
      <c r="H28" s="4">
        <v>2</v>
      </c>
      <c r="I28" s="4">
        <v>1.62</v>
      </c>
      <c r="J28" s="16" t="s">
        <v>18</v>
      </c>
      <c r="K28" s="4">
        <v>1.41</v>
      </c>
      <c r="L28" s="4" t="s">
        <v>79</v>
      </c>
      <c r="M28" s="4">
        <v>37</v>
      </c>
      <c r="N28" s="4" t="s">
        <v>136</v>
      </c>
      <c r="O28">
        <v>2.23</v>
      </c>
      <c r="P28" s="4">
        <v>404</v>
      </c>
    </row>
    <row r="29" spans="1:18" x14ac:dyDescent="0.25">
      <c r="A29" s="9">
        <v>45054</v>
      </c>
      <c r="B29" t="s">
        <v>751</v>
      </c>
      <c r="C29" s="4">
        <v>2.79</v>
      </c>
      <c r="D29" s="4">
        <v>3.56</v>
      </c>
      <c r="E29" s="4">
        <v>2.57</v>
      </c>
      <c r="F29" s="4">
        <v>3.81</v>
      </c>
      <c r="G29" s="4">
        <v>1.92</v>
      </c>
      <c r="H29" s="4">
        <v>1.97</v>
      </c>
      <c r="I29" s="4">
        <v>1.68</v>
      </c>
      <c r="J29" s="16" t="s">
        <v>18</v>
      </c>
      <c r="K29" s="4">
        <v>1.44</v>
      </c>
      <c r="L29" s="4" t="s">
        <v>80</v>
      </c>
      <c r="M29" s="4">
        <v>40</v>
      </c>
      <c r="N29" s="4" t="s">
        <v>146</v>
      </c>
      <c r="O29">
        <v>2.14</v>
      </c>
      <c r="P29" s="4">
        <v>1.35</v>
      </c>
    </row>
    <row r="30" spans="1:18" x14ac:dyDescent="0.25">
      <c r="A30" s="9">
        <v>45058</v>
      </c>
      <c r="B30" t="s">
        <v>752</v>
      </c>
      <c r="C30" s="4">
        <v>2.25</v>
      </c>
      <c r="D30" s="4">
        <v>2.91</v>
      </c>
      <c r="E30" s="4">
        <v>4.26</v>
      </c>
      <c r="F30" s="4">
        <v>2.33</v>
      </c>
      <c r="G30" s="4">
        <v>3.1</v>
      </c>
      <c r="H30" s="4">
        <v>1.41</v>
      </c>
      <c r="I30" s="4">
        <v>2.7</v>
      </c>
      <c r="J30" s="16" t="s">
        <v>18</v>
      </c>
      <c r="K30" s="4">
        <v>2.27</v>
      </c>
      <c r="L30" s="4" t="s">
        <v>71</v>
      </c>
      <c r="M30" s="4">
        <v>59</v>
      </c>
      <c r="N30" s="4" t="s">
        <v>234</v>
      </c>
      <c r="O30">
        <v>2.0299999999999998</v>
      </c>
      <c r="P30" s="4">
        <v>1.88</v>
      </c>
      <c r="Q30" t="s">
        <v>85</v>
      </c>
      <c r="R30">
        <v>1.7</v>
      </c>
    </row>
    <row r="31" spans="1:18" x14ac:dyDescent="0.25">
      <c r="A31" s="9">
        <v>45029</v>
      </c>
      <c r="B31" t="s">
        <v>753</v>
      </c>
      <c r="C31" s="4">
        <v>2.1</v>
      </c>
      <c r="D31" s="4">
        <v>3.41</v>
      </c>
      <c r="E31" s="4">
        <v>3.85</v>
      </c>
      <c r="F31" s="4">
        <v>3.25</v>
      </c>
      <c r="G31" s="4">
        <v>2.11</v>
      </c>
      <c r="H31" s="4">
        <v>1.78</v>
      </c>
      <c r="I31" s="4">
        <v>1.86</v>
      </c>
      <c r="J31" s="16" t="s">
        <v>18</v>
      </c>
      <c r="K31" s="4">
        <v>1.59</v>
      </c>
      <c r="L31" s="4" t="s">
        <v>72</v>
      </c>
      <c r="M31" s="4">
        <v>60</v>
      </c>
      <c r="N31" s="4" t="s">
        <v>193</v>
      </c>
      <c r="O31">
        <v>2.31</v>
      </c>
      <c r="P31" s="4">
        <v>1.46</v>
      </c>
    </row>
    <row r="32" spans="1:18" x14ac:dyDescent="0.25">
      <c r="A32" s="9">
        <v>45059</v>
      </c>
      <c r="B32" t="s">
        <v>754</v>
      </c>
      <c r="C32" s="4">
        <v>2.5</v>
      </c>
      <c r="D32" s="4">
        <v>3.18</v>
      </c>
      <c r="E32" s="4">
        <v>3.2</v>
      </c>
      <c r="F32" s="4">
        <v>3.18</v>
      </c>
      <c r="G32" s="4">
        <v>2.17</v>
      </c>
      <c r="H32" s="4">
        <v>1.75</v>
      </c>
      <c r="I32" s="4">
        <v>1.91</v>
      </c>
      <c r="J32" s="16" t="s">
        <v>18</v>
      </c>
      <c r="K32" s="4">
        <v>1.62</v>
      </c>
      <c r="L32" s="4" t="s">
        <v>72</v>
      </c>
      <c r="M32" s="4">
        <v>35</v>
      </c>
      <c r="N32" s="4" t="s">
        <v>225</v>
      </c>
      <c r="O32">
        <v>2.14</v>
      </c>
      <c r="P32" s="4">
        <v>1.48</v>
      </c>
    </row>
    <row r="33" spans="1:16" x14ac:dyDescent="0.25">
      <c r="A33" s="9">
        <v>45059</v>
      </c>
      <c r="B33" t="s">
        <v>755</v>
      </c>
      <c r="C33" s="4">
        <v>2.81</v>
      </c>
      <c r="D33" s="4">
        <v>3.21</v>
      </c>
      <c r="E33" s="4">
        <v>2.57</v>
      </c>
      <c r="F33" s="4">
        <v>404</v>
      </c>
      <c r="G33" s="4">
        <v>2.33</v>
      </c>
      <c r="H33" s="4">
        <v>1.61</v>
      </c>
      <c r="I33" s="4">
        <v>2.04</v>
      </c>
      <c r="J33" s="16" t="s">
        <v>18</v>
      </c>
      <c r="K33" s="4">
        <v>1.7</v>
      </c>
      <c r="L33" s="4" t="s">
        <v>801</v>
      </c>
      <c r="M33" s="4">
        <v>17</v>
      </c>
      <c r="N33" s="4" t="s">
        <v>738</v>
      </c>
      <c r="O33">
        <v>2.4300000000000002</v>
      </c>
      <c r="P33" s="4">
        <v>1.51</v>
      </c>
    </row>
    <row r="34" spans="1:16" x14ac:dyDescent="0.25">
      <c r="A34" s="9">
        <v>45059</v>
      </c>
      <c r="B34" t="s">
        <v>756</v>
      </c>
      <c r="C34" s="4">
        <v>2.4900000000000002</v>
      </c>
      <c r="D34" s="4">
        <v>3.01</v>
      </c>
      <c r="E34" s="4">
        <v>3.39</v>
      </c>
      <c r="F34" s="4">
        <v>3.05</v>
      </c>
      <c r="G34" s="4">
        <v>2.2400000000000002</v>
      </c>
      <c r="H34" s="4">
        <v>1.7</v>
      </c>
      <c r="I34" s="4">
        <v>1.96</v>
      </c>
      <c r="J34" s="16" t="s">
        <v>18</v>
      </c>
      <c r="K34" s="4">
        <v>1.67</v>
      </c>
      <c r="L34" s="4" t="s">
        <v>461</v>
      </c>
      <c r="M34" s="4">
        <v>48</v>
      </c>
      <c r="N34" s="4" t="s">
        <v>225</v>
      </c>
      <c r="O34">
        <v>2.17</v>
      </c>
      <c r="P34" s="4">
        <v>1.51</v>
      </c>
    </row>
    <row r="35" spans="1:16" x14ac:dyDescent="0.25">
      <c r="A35" s="9">
        <v>45059</v>
      </c>
      <c r="B35" t="s">
        <v>757</v>
      </c>
      <c r="C35" s="4">
        <v>1.75</v>
      </c>
      <c r="D35" s="4">
        <v>3.78</v>
      </c>
      <c r="E35" s="4">
        <v>4.5599999999999996</v>
      </c>
      <c r="F35" s="4">
        <v>404</v>
      </c>
      <c r="G35" s="4">
        <v>2.11</v>
      </c>
      <c r="H35" s="4">
        <v>1.73</v>
      </c>
      <c r="I35" s="4">
        <v>1.86</v>
      </c>
      <c r="J35" s="16" t="s">
        <v>18</v>
      </c>
      <c r="K35" s="4">
        <v>1.58</v>
      </c>
      <c r="L35" s="4" t="s">
        <v>121</v>
      </c>
      <c r="M35" s="4">
        <v>52</v>
      </c>
      <c r="N35" s="4" t="s">
        <v>134</v>
      </c>
      <c r="O35">
        <v>1.5</v>
      </c>
      <c r="P35" s="4">
        <v>1.44</v>
      </c>
    </row>
    <row r="36" spans="1:16" x14ac:dyDescent="0.25">
      <c r="A36" s="9">
        <v>45059</v>
      </c>
      <c r="B36" t="s">
        <v>758</v>
      </c>
      <c r="C36" s="4">
        <v>4.18</v>
      </c>
      <c r="D36" s="4">
        <v>3.5</v>
      </c>
      <c r="E36" s="4">
        <v>1.99</v>
      </c>
      <c r="F36" s="4">
        <v>3.66</v>
      </c>
      <c r="G36" s="4">
        <v>1.94</v>
      </c>
      <c r="H36" s="4">
        <v>1.94</v>
      </c>
      <c r="I36" s="4">
        <v>1.7</v>
      </c>
      <c r="J36" s="16" t="s">
        <v>18</v>
      </c>
      <c r="K36" s="4">
        <v>1.47</v>
      </c>
      <c r="L36" s="4" t="s">
        <v>79</v>
      </c>
      <c r="M36" s="4">
        <v>37</v>
      </c>
      <c r="N36" s="4" t="s">
        <v>225</v>
      </c>
      <c r="O36">
        <v>2.64</v>
      </c>
      <c r="P36" s="4">
        <v>404</v>
      </c>
    </row>
    <row r="37" spans="1:16" x14ac:dyDescent="0.25">
      <c r="A37" s="9">
        <v>45060</v>
      </c>
      <c r="B37" t="s">
        <v>759</v>
      </c>
      <c r="C37" s="4">
        <v>2.4</v>
      </c>
      <c r="D37" s="4">
        <v>3.37</v>
      </c>
      <c r="E37" s="4">
        <v>3.18</v>
      </c>
      <c r="F37" s="4">
        <v>3.46</v>
      </c>
      <c r="G37" s="4">
        <v>2.0499999999999998</v>
      </c>
      <c r="H37" s="4">
        <v>1.84</v>
      </c>
      <c r="I37" s="4">
        <v>1.79</v>
      </c>
      <c r="J37" s="16" t="s">
        <v>18</v>
      </c>
      <c r="K37" s="4">
        <v>1.53</v>
      </c>
      <c r="L37" s="4" t="s">
        <v>79</v>
      </c>
      <c r="M37" s="4">
        <v>71</v>
      </c>
      <c r="N37" s="4" t="s">
        <v>131</v>
      </c>
      <c r="O37">
        <v>2.2000000000000002</v>
      </c>
      <c r="P37" s="4">
        <v>404</v>
      </c>
    </row>
    <row r="38" spans="1:16" x14ac:dyDescent="0.25">
      <c r="A38" s="9">
        <v>45060</v>
      </c>
      <c r="B38" t="s">
        <v>760</v>
      </c>
      <c r="C38" s="4">
        <v>1.92</v>
      </c>
      <c r="D38" s="4">
        <v>3.43</v>
      </c>
      <c r="E38" s="4">
        <v>4.7300000000000004</v>
      </c>
      <c r="F38" s="4">
        <v>3.08</v>
      </c>
      <c r="G38" s="4">
        <v>2.2799999999999998</v>
      </c>
      <c r="H38" s="4">
        <v>1.69</v>
      </c>
      <c r="I38" s="4">
        <v>1.99</v>
      </c>
      <c r="J38" s="16" t="s">
        <v>18</v>
      </c>
      <c r="K38" s="4">
        <v>1.68</v>
      </c>
      <c r="L38" s="4" t="s">
        <v>71</v>
      </c>
      <c r="M38" s="4">
        <v>38</v>
      </c>
      <c r="N38" s="4" t="s">
        <v>290</v>
      </c>
      <c r="O38">
        <v>2.19</v>
      </c>
      <c r="P38" s="4">
        <v>1.52</v>
      </c>
    </row>
    <row r="39" spans="1:16" x14ac:dyDescent="0.25">
      <c r="A39" s="9">
        <v>45060</v>
      </c>
      <c r="B39" t="s">
        <v>761</v>
      </c>
      <c r="C39" s="4">
        <v>1.93</v>
      </c>
      <c r="D39" s="4">
        <v>3.33</v>
      </c>
      <c r="E39" s="4">
        <v>4.7300000000000004</v>
      </c>
      <c r="F39" s="4">
        <v>2.65</v>
      </c>
      <c r="G39" s="4">
        <v>2.59</v>
      </c>
      <c r="H39" s="4">
        <v>1.54</v>
      </c>
      <c r="I39" s="4">
        <v>2.25</v>
      </c>
      <c r="J39" s="16" t="s">
        <v>18</v>
      </c>
      <c r="K39" s="4">
        <v>1.92</v>
      </c>
      <c r="L39" s="4" t="s">
        <v>79</v>
      </c>
      <c r="M39" s="4">
        <v>46</v>
      </c>
      <c r="N39" s="4" t="s">
        <v>39</v>
      </c>
      <c r="O39">
        <v>2.25</v>
      </c>
      <c r="P39" s="4">
        <v>1.67</v>
      </c>
    </row>
    <row r="40" spans="1:16" x14ac:dyDescent="0.25">
      <c r="A40" s="9">
        <v>45062</v>
      </c>
      <c r="B40" t="s">
        <v>762</v>
      </c>
      <c r="C40" s="4">
        <v>1.79</v>
      </c>
      <c r="D40" s="4">
        <v>4</v>
      </c>
      <c r="E40" s="4">
        <v>4.53</v>
      </c>
      <c r="F40" s="4">
        <v>4.5599999999999996</v>
      </c>
      <c r="G40" s="4">
        <v>1.71</v>
      </c>
      <c r="H40" s="4">
        <v>2.23</v>
      </c>
      <c r="I40" s="4">
        <v>1.52</v>
      </c>
      <c r="J40" s="16" t="s">
        <v>18</v>
      </c>
      <c r="K40" s="4">
        <v>404</v>
      </c>
      <c r="L40" s="4" t="s">
        <v>324</v>
      </c>
      <c r="M40" s="4">
        <v>47</v>
      </c>
      <c r="N40" s="4" t="s">
        <v>131</v>
      </c>
      <c r="O40">
        <v>2.73</v>
      </c>
      <c r="P40" s="4">
        <v>404</v>
      </c>
    </row>
    <row r="41" spans="1:16" x14ac:dyDescent="0.25">
      <c r="A41" s="9">
        <v>45063</v>
      </c>
      <c r="B41" t="s">
        <v>763</v>
      </c>
      <c r="C41" s="4">
        <v>2.88</v>
      </c>
      <c r="D41" s="4">
        <v>3.21</v>
      </c>
      <c r="E41" s="4">
        <v>2.67</v>
      </c>
      <c r="F41" s="4">
        <v>3.2</v>
      </c>
      <c r="G41" s="4">
        <v>2.15</v>
      </c>
      <c r="H41" s="4">
        <v>1.75</v>
      </c>
      <c r="I41" s="4">
        <v>1.88</v>
      </c>
      <c r="J41" s="16" t="s">
        <v>18</v>
      </c>
      <c r="K41" s="4">
        <v>1.6</v>
      </c>
      <c r="L41" s="4" t="s">
        <v>76</v>
      </c>
      <c r="M41" s="4">
        <v>20</v>
      </c>
      <c r="N41" s="4" t="s">
        <v>24</v>
      </c>
      <c r="O41">
        <v>1.72</v>
      </c>
      <c r="P41" s="4">
        <v>1.46</v>
      </c>
    </row>
    <row r="42" spans="1:16" x14ac:dyDescent="0.25">
      <c r="A42" s="9">
        <v>45065</v>
      </c>
      <c r="B42" t="s">
        <v>764</v>
      </c>
      <c r="C42" s="4">
        <v>2.25</v>
      </c>
      <c r="D42" s="4">
        <v>3.33</v>
      </c>
      <c r="E42" s="4">
        <v>3.53</v>
      </c>
      <c r="F42" s="4">
        <v>3.61</v>
      </c>
      <c r="G42" s="4">
        <v>2.0099999999999998</v>
      </c>
      <c r="H42" s="4">
        <v>1.88</v>
      </c>
      <c r="I42" s="4">
        <v>1.75</v>
      </c>
      <c r="J42" s="16" t="s">
        <v>18</v>
      </c>
      <c r="K42" s="4">
        <v>1.48</v>
      </c>
      <c r="L42" s="4" t="s">
        <v>80</v>
      </c>
      <c r="M42" s="4">
        <v>44</v>
      </c>
      <c r="N42" s="4" t="s">
        <v>193</v>
      </c>
      <c r="O42">
        <v>2.4500000000000002</v>
      </c>
      <c r="P42" s="4">
        <v>1.42</v>
      </c>
    </row>
    <row r="43" spans="1:16" x14ac:dyDescent="0.25">
      <c r="A43" s="9">
        <v>45065</v>
      </c>
      <c r="B43" t="s">
        <v>765</v>
      </c>
      <c r="C43" s="4">
        <v>2.69</v>
      </c>
      <c r="D43" s="4">
        <v>3.24</v>
      </c>
      <c r="E43" s="4">
        <v>2.89</v>
      </c>
      <c r="F43" s="4">
        <v>3.47</v>
      </c>
      <c r="G43" s="4">
        <v>2.09</v>
      </c>
      <c r="H43" s="4">
        <v>1.8</v>
      </c>
      <c r="I43" s="4">
        <v>1.83</v>
      </c>
      <c r="J43" s="16" t="s">
        <v>18</v>
      </c>
      <c r="K43" s="4">
        <v>1.54</v>
      </c>
      <c r="L43" s="4" t="s">
        <v>76</v>
      </c>
      <c r="M43" s="4">
        <v>27</v>
      </c>
      <c r="N43" s="4" t="s">
        <v>225</v>
      </c>
      <c r="O43">
        <v>1.98</v>
      </c>
      <c r="P43" s="4">
        <v>1.42</v>
      </c>
    </row>
    <row r="44" spans="1:16" x14ac:dyDescent="0.25">
      <c r="A44" s="9">
        <v>45065</v>
      </c>
      <c r="B44" t="s">
        <v>766</v>
      </c>
      <c r="C44" s="4">
        <v>1.43</v>
      </c>
      <c r="D44" s="4">
        <v>4.82</v>
      </c>
      <c r="E44" s="4">
        <v>7.99</v>
      </c>
      <c r="F44" s="4">
        <v>4.8499999999999996</v>
      </c>
      <c r="G44" s="4">
        <v>1.63</v>
      </c>
      <c r="H44" s="4">
        <v>2.39</v>
      </c>
      <c r="I44" s="4">
        <v>1.49</v>
      </c>
      <c r="J44" s="16" t="s">
        <v>18</v>
      </c>
      <c r="K44" s="4">
        <v>1.52</v>
      </c>
      <c r="L44" s="4" t="s">
        <v>70</v>
      </c>
      <c r="M44" s="4">
        <v>30</v>
      </c>
      <c r="N44" s="4" t="s">
        <v>225</v>
      </c>
      <c r="O44">
        <v>2.2799999999999998</v>
      </c>
      <c r="P44" s="4">
        <v>404</v>
      </c>
    </row>
    <row r="45" spans="1:16" x14ac:dyDescent="0.25">
      <c r="A45" s="9">
        <v>45065</v>
      </c>
      <c r="B45" t="s">
        <v>767</v>
      </c>
      <c r="C45" s="4">
        <v>2.4900000000000002</v>
      </c>
      <c r="D45" s="4">
        <v>3.51</v>
      </c>
      <c r="E45" s="4">
        <v>2.93</v>
      </c>
      <c r="F45" s="4">
        <v>4.32</v>
      </c>
      <c r="G45" s="4">
        <v>1.78</v>
      </c>
      <c r="H45" s="4">
        <v>2.12</v>
      </c>
      <c r="I45" s="4">
        <v>1.57</v>
      </c>
      <c r="J45" s="16" t="s">
        <v>18</v>
      </c>
      <c r="K45" s="4">
        <v>1.39</v>
      </c>
      <c r="L45" s="4" t="s">
        <v>77</v>
      </c>
      <c r="M45" s="4">
        <v>54</v>
      </c>
      <c r="N45" s="4" t="s">
        <v>225</v>
      </c>
      <c r="O45">
        <v>2.09</v>
      </c>
      <c r="P45" s="4">
        <v>404</v>
      </c>
    </row>
    <row r="46" spans="1:16" x14ac:dyDescent="0.25">
      <c r="A46" s="9">
        <v>45067</v>
      </c>
      <c r="B46" t="s">
        <v>768</v>
      </c>
      <c r="C46" s="4">
        <v>2.0699999999999998</v>
      </c>
      <c r="D46" s="4">
        <v>3.5</v>
      </c>
      <c r="E46" s="4">
        <v>3.92</v>
      </c>
      <c r="F46" s="4">
        <v>3.38</v>
      </c>
      <c r="G46" s="4">
        <v>2.11</v>
      </c>
      <c r="H46" s="4">
        <v>1.8</v>
      </c>
      <c r="I46" s="4">
        <v>1.85</v>
      </c>
      <c r="J46" s="16" t="s">
        <v>18</v>
      </c>
      <c r="K46" s="4">
        <v>1.57</v>
      </c>
      <c r="L46" s="4" t="s">
        <v>76</v>
      </c>
      <c r="M46" s="4">
        <v>20</v>
      </c>
      <c r="N46" s="4" t="s">
        <v>290</v>
      </c>
      <c r="O46">
        <v>2.42</v>
      </c>
      <c r="P46" s="4">
        <v>1.44</v>
      </c>
    </row>
    <row r="47" spans="1:16" x14ac:dyDescent="0.25">
      <c r="A47" s="9">
        <v>45067</v>
      </c>
      <c r="B47" t="s">
        <v>769</v>
      </c>
      <c r="C47" s="4">
        <v>5.2</v>
      </c>
      <c r="D47" s="4">
        <v>4.01</v>
      </c>
      <c r="E47" s="4">
        <v>1.71</v>
      </c>
      <c r="F47" s="4">
        <v>3.91</v>
      </c>
      <c r="G47" s="4">
        <v>1.89</v>
      </c>
      <c r="H47" s="4">
        <v>2.02</v>
      </c>
      <c r="I47" s="4">
        <v>1.66</v>
      </c>
      <c r="J47" s="16" t="s">
        <v>18</v>
      </c>
      <c r="K47" s="4">
        <v>1.43</v>
      </c>
      <c r="L47" s="4" t="s">
        <v>321</v>
      </c>
      <c r="M47" s="4">
        <v>46</v>
      </c>
      <c r="N47" s="4" t="s">
        <v>290</v>
      </c>
      <c r="O47">
        <v>2.21</v>
      </c>
      <c r="P47" s="4">
        <v>1.34</v>
      </c>
    </row>
    <row r="48" spans="1:16" x14ac:dyDescent="0.25">
      <c r="A48" s="9">
        <v>45067</v>
      </c>
      <c r="B48" t="s">
        <v>770</v>
      </c>
      <c r="C48" s="4">
        <v>2.0499999999999998</v>
      </c>
      <c r="D48" s="4">
        <v>4.0199999999999996</v>
      </c>
      <c r="E48" s="4">
        <v>3.49</v>
      </c>
      <c r="F48" s="4">
        <v>3.83</v>
      </c>
      <c r="G48" s="4">
        <v>1.58</v>
      </c>
      <c r="H48" s="4">
        <v>2.52</v>
      </c>
      <c r="I48" s="4">
        <v>1.41</v>
      </c>
      <c r="J48" s="16" t="s">
        <v>18</v>
      </c>
      <c r="K48" s="4">
        <v>1.25</v>
      </c>
      <c r="L48" s="4" t="s">
        <v>80</v>
      </c>
      <c r="M48" s="4">
        <v>7</v>
      </c>
      <c r="N48" s="4" t="s">
        <v>409</v>
      </c>
      <c r="O48">
        <v>2.62</v>
      </c>
      <c r="P48" s="4">
        <v>1.24</v>
      </c>
    </row>
    <row r="49" spans="1:18" x14ac:dyDescent="0.25">
      <c r="A49" s="9">
        <v>45069</v>
      </c>
      <c r="B49" t="s">
        <v>771</v>
      </c>
      <c r="C49" s="4">
        <v>2.12</v>
      </c>
      <c r="D49" s="4">
        <v>3.54</v>
      </c>
      <c r="E49" s="4">
        <v>3.72</v>
      </c>
      <c r="F49" s="4">
        <v>3.51</v>
      </c>
      <c r="G49" s="4">
        <v>2.06</v>
      </c>
      <c r="H49" s="4">
        <v>1.85</v>
      </c>
      <c r="I49" s="4">
        <v>1.79</v>
      </c>
      <c r="J49" s="16" t="s">
        <v>18</v>
      </c>
      <c r="K49" s="4">
        <v>1.53</v>
      </c>
      <c r="L49" s="4" t="s">
        <v>72</v>
      </c>
      <c r="M49" s="4">
        <v>61</v>
      </c>
      <c r="N49" s="4" t="s">
        <v>155</v>
      </c>
      <c r="O49">
        <v>2.62</v>
      </c>
      <c r="P49" s="4">
        <v>1.41</v>
      </c>
    </row>
    <row r="50" spans="1:18" x14ac:dyDescent="0.25">
      <c r="A50" s="9">
        <v>45073</v>
      </c>
      <c r="B50" t="s">
        <v>772</v>
      </c>
      <c r="C50" s="4">
        <v>3.8</v>
      </c>
      <c r="D50" s="4">
        <v>3.59</v>
      </c>
      <c r="E50" s="4">
        <v>2.0299999999999998</v>
      </c>
      <c r="F50" s="4">
        <v>3.51</v>
      </c>
      <c r="G50" s="4">
        <v>2.02</v>
      </c>
      <c r="H50" s="4">
        <v>1.85</v>
      </c>
      <c r="I50" s="4">
        <v>1.76</v>
      </c>
      <c r="J50" s="16" t="s">
        <v>18</v>
      </c>
      <c r="K50" s="4">
        <v>1.51</v>
      </c>
      <c r="L50" s="4" t="s">
        <v>76</v>
      </c>
      <c r="M50" s="4">
        <v>55</v>
      </c>
      <c r="N50" s="4" t="s">
        <v>24</v>
      </c>
      <c r="O50">
        <v>2.57</v>
      </c>
      <c r="P50" s="4">
        <v>1.41</v>
      </c>
    </row>
    <row r="51" spans="1:18" x14ac:dyDescent="0.25">
      <c r="A51" s="9">
        <v>45074</v>
      </c>
      <c r="B51" t="s">
        <v>773</v>
      </c>
      <c r="C51" s="4">
        <v>2.48</v>
      </c>
      <c r="D51" s="4">
        <v>2.93</v>
      </c>
      <c r="E51" s="4">
        <v>3.6</v>
      </c>
      <c r="F51" s="4">
        <v>2.2400000000000002</v>
      </c>
      <c r="G51" s="4">
        <v>3.19</v>
      </c>
      <c r="H51" s="4">
        <v>1.39</v>
      </c>
      <c r="I51" s="4">
        <v>2.8</v>
      </c>
      <c r="J51" s="16" t="s">
        <v>18</v>
      </c>
      <c r="K51" s="4">
        <v>2.37</v>
      </c>
      <c r="L51" s="4" t="s">
        <v>76</v>
      </c>
      <c r="M51" s="4">
        <v>50</v>
      </c>
      <c r="N51" s="4" t="s">
        <v>155</v>
      </c>
      <c r="O51">
        <v>1.92</v>
      </c>
      <c r="P51" s="4">
        <v>1.95</v>
      </c>
    </row>
    <row r="52" spans="1:18" x14ac:dyDescent="0.25">
      <c r="A52" s="9">
        <v>45074</v>
      </c>
      <c r="B52" t="s">
        <v>774</v>
      </c>
      <c r="C52" s="4">
        <v>1.85</v>
      </c>
      <c r="D52" s="4">
        <v>3.28</v>
      </c>
      <c r="E52" s="4">
        <v>4.71</v>
      </c>
      <c r="F52" s="4">
        <v>2.73</v>
      </c>
      <c r="G52" s="4">
        <v>2.36</v>
      </c>
      <c r="H52" s="4">
        <v>1.57</v>
      </c>
      <c r="I52" s="4">
        <v>2.08</v>
      </c>
      <c r="J52" s="16" t="s">
        <v>18</v>
      </c>
      <c r="K52" s="4">
        <v>1.78</v>
      </c>
      <c r="L52" s="4" t="s">
        <v>71</v>
      </c>
      <c r="M52" s="4">
        <v>53</v>
      </c>
      <c r="N52" s="4" t="s">
        <v>32</v>
      </c>
      <c r="O52">
        <v>1.75</v>
      </c>
      <c r="P52" s="4">
        <v>1.57</v>
      </c>
      <c r="Q52" t="s">
        <v>85</v>
      </c>
      <c r="R52" s="4">
        <v>2.08</v>
      </c>
    </row>
    <row r="53" spans="1:18" x14ac:dyDescent="0.25">
      <c r="A53" s="9">
        <v>45074</v>
      </c>
      <c r="B53" t="s">
        <v>775</v>
      </c>
      <c r="C53" s="4">
        <v>2.98</v>
      </c>
      <c r="D53" s="4">
        <v>3.25</v>
      </c>
      <c r="E53" s="4">
        <v>2.57</v>
      </c>
      <c r="F53" s="4">
        <v>3.25</v>
      </c>
      <c r="G53" s="4">
        <v>2.14</v>
      </c>
      <c r="H53" s="4">
        <v>1.75</v>
      </c>
      <c r="I53" s="4">
        <v>1.87</v>
      </c>
      <c r="J53" s="16" t="s">
        <v>18</v>
      </c>
      <c r="K53" s="4">
        <v>1.59</v>
      </c>
      <c r="L53" s="4" t="s">
        <v>76</v>
      </c>
      <c r="M53" s="4">
        <v>17</v>
      </c>
      <c r="N53" s="4" t="s">
        <v>53</v>
      </c>
      <c r="O53">
        <v>2.25</v>
      </c>
      <c r="P53" s="4">
        <v>1.45</v>
      </c>
    </row>
  </sheetData>
  <conditionalFormatting sqref="K1:K2">
    <cfRule type="cellIs" dxfId="27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janeiro</vt:lpstr>
      <vt:lpstr>janeiroInvest</vt:lpstr>
      <vt:lpstr>fevereiro</vt:lpstr>
      <vt:lpstr>fevereiroinvest</vt:lpstr>
      <vt:lpstr>marco</vt:lpstr>
      <vt:lpstr>marcoInvest</vt:lpstr>
      <vt:lpstr>abril</vt:lpstr>
      <vt:lpstr>abrilInvest</vt:lpstr>
      <vt:lpstr>maio</vt:lpstr>
      <vt:lpstr>maioInvest</vt:lpstr>
      <vt:lpstr>junho</vt:lpstr>
      <vt:lpstr>junhoInvest</vt:lpstr>
      <vt:lpstr>julho</vt:lpstr>
      <vt:lpstr>julhoInvest</vt:lpstr>
      <vt:lpstr>agosto</vt:lpstr>
      <vt:lpstr>setembro</vt:lpstr>
      <vt:lpstr>outubro</vt:lpstr>
      <vt:lpstr>outubronew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JBXBILLIONS</cp:lastModifiedBy>
  <dcterms:created xsi:type="dcterms:W3CDTF">2006-09-16T00:00:00Z</dcterms:created>
  <dcterms:modified xsi:type="dcterms:W3CDTF">2023-10-29T05:58:23Z</dcterms:modified>
</cp:coreProperties>
</file>