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janeiro" sheetId="15" r:id="rId1"/>
    <sheet name="fevereiro" sheetId="16" r:id="rId2"/>
    <sheet name="marco" sheetId="18" r:id="rId3"/>
    <sheet name="abril" sheetId="19" r:id="rId4"/>
    <sheet name="julho 2023" sheetId="3" r:id="rId5"/>
    <sheet name="agosto" sheetId="14" r:id="rId6"/>
    <sheet name="agostoInvest" sheetId="17" r:id="rId7"/>
  </sheets>
  <calcPr calcId="152511"/>
</workbook>
</file>

<file path=xl/calcChain.xml><?xml version="1.0" encoding="utf-8"?>
<calcChain xmlns="http://schemas.openxmlformats.org/spreadsheetml/2006/main">
  <c r="G3" i="17" l="1"/>
  <c r="H3" i="17" s="1"/>
  <c r="G2" i="17"/>
  <c r="H2" i="17" s="1"/>
  <c r="D24" i="17"/>
  <c r="D25" i="17" s="1"/>
  <c r="D14" i="17"/>
  <c r="D19" i="17" s="1"/>
  <c r="D18" i="17" s="1"/>
  <c r="D16" i="17" l="1"/>
  <c r="D17" i="17" s="1"/>
  <c r="D20" i="17" s="1"/>
  <c r="D21" i="17" s="1"/>
  <c r="D26" i="17"/>
  <c r="D27" i="17" s="1"/>
</calcChain>
</file>

<file path=xl/sharedStrings.xml><?xml version="1.0" encoding="utf-8"?>
<sst xmlns="http://schemas.openxmlformats.org/spreadsheetml/2006/main" count="582" uniqueCount="237">
  <si>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</si>
  <si>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</si>
  <si>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</si>
  <si>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</si>
  <si>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</si>
  <si>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</si>
  <si>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</si>
  <si>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</si>
  <si>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OVER 2,25-PINNACLE</t>
  </si>
  <si>
    <t>ANALISE-FUNDAMENTALISTA</t>
  </si>
  <si>
    <t>OVER 2</t>
  </si>
  <si>
    <t>RESULT</t>
  </si>
  <si>
    <t>PERFORMANCE</t>
  </si>
  <si>
    <t>LEAGUE</t>
  </si>
  <si>
    <t>OVER 1,75</t>
  </si>
  <si>
    <t>SOUTH KOREA - K LEAGUE 2</t>
  </si>
  <si>
    <t>JAPAN - J2 LEAGUE</t>
  </si>
  <si>
    <t>JAPAN - J3 LEAGUE</t>
  </si>
  <si>
    <t>EC SAO JOSE vs CONFIANCA</t>
  </si>
  <si>
    <t>BRAZIL - SERIE C</t>
  </si>
  <si>
    <t>NAGANO PARCEIRO vs SC SAGAMIHARA</t>
  </si>
  <si>
    <t>SEONGNAM vs JEONNAM DRAGONS</t>
  </si>
  <si>
    <t>VEGALTA SENDAI vs FUJIEDA MYFC</t>
  </si>
  <si>
    <t> ATLETICO MG vs FLAMENGO</t>
  </si>
  <si>
    <t> BRAZIL - SERIE A</t>
  </si>
  <si>
    <t>SAN ANTONIO vs HARTFORD A.</t>
  </si>
  <si>
    <t>USA - USL CHAMPIONSHIP</t>
  </si>
  <si>
    <t>ex</t>
  </si>
  <si>
    <t>over 3</t>
  </si>
  <si>
    <t>over 3,25</t>
  </si>
  <si>
    <t>over 3,5</t>
  </si>
  <si>
    <t>over 2,75</t>
  </si>
  <si>
    <t>2--1</t>
  </si>
  <si>
    <t>1--1</t>
  </si>
  <si>
    <t>5--2</t>
  </si>
  <si>
    <t>1--2</t>
  </si>
  <si>
    <t>MORECAMBE vs BURTON ALBION</t>
  </si>
  <si>
    <t>LEAGUE ONE</t>
  </si>
  <si>
    <t> OXFORD UTD vs EXETER CITY</t>
  </si>
  <si>
    <t>BRENTFORD vs LIVERPOOL</t>
  </si>
  <si>
    <t> PREMIER LEAGUE</t>
  </si>
  <si>
    <t>INVERNESS vs COVE RANGERS</t>
  </si>
  <si>
    <t> SCOTLAND - CHAMPIONSHIP</t>
  </si>
  <si>
    <t>STRASBOURG vs TROYES</t>
  </si>
  <si>
    <t>FRANCE - LIGUE 1</t>
  </si>
  <si>
    <t>ALTRINCHAM vs BROMLEY</t>
  </si>
  <si>
    <t>ENGLAND - NATIONAL LEAGUE</t>
  </si>
  <si>
    <t>AYR UTD vs HAMILTON</t>
  </si>
  <si>
    <t>SCOTLAND - CHAMPIONSHIP</t>
  </si>
  <si>
    <t>CHARLTON vs LINCOLN CITY</t>
  </si>
  <si>
    <t>ESPANYOL vs GIRONA</t>
  </si>
  <si>
    <t>LA LIGA</t>
  </si>
  <si>
    <t>JUVENTUS vs UDINESE</t>
  </si>
  <si>
    <t>ITALY - SERIE A</t>
  </si>
  <si>
    <t>MONTEROSI vs POTENZA</t>
  </si>
  <si>
    <t>ITALY - SERIE C - GROUP C</t>
  </si>
  <si>
    <t>YORK CITY vs MAIDSTONE UTD</t>
  </si>
  <si>
    <t> ENGLAND - NATIONAL LEAGUE</t>
  </si>
  <si>
    <t> BORGOSESIA vs FOSSANO</t>
  </si>
  <si>
    <t>ITALY - SERIE D - GROUP A</t>
  </si>
  <si>
    <t>CASTANESE vs FEZZANESE</t>
  </si>
  <si>
    <t>DERTHONA vs VADO</t>
  </si>
  <si>
    <t>CHIERI vs DERTHONA</t>
  </si>
  <si>
    <t>CLERMONT vs RENNES</t>
  </si>
  <si>
    <t> FRANCE - LIGUE 1</t>
  </si>
  <si>
    <t>STRESA vs CASTANESE</t>
  </si>
  <si>
    <t>ACCRINGTON vs BRISTOL ROVERS</t>
  </si>
  <si>
    <t>EXETER CITY vs FOREST GREEN</t>
  </si>
  <si>
    <t> LEAGUE ONE</t>
  </si>
  <si>
    <t>GIRONA vs SEVILLA FC</t>
  </si>
  <si>
    <t>LYON vs STRASBOURG</t>
  </si>
  <si>
    <t>ATALANTA vs SALERNITANA</t>
  </si>
  <si>
    <t>CASALE vs DERTHONA</t>
  </si>
  <si>
    <t>FEZZANESE vs SANREMESE</t>
  </si>
  <si>
    <t>STRESA vs PINEROLO</t>
  </si>
  <si>
    <t>TOULOUSE vs BREST</t>
  </si>
  <si>
    <t>CADIZ vs ELCHE</t>
  </si>
  <si>
    <t>TORQUAY UTD vs BROMLEY</t>
  </si>
  <si>
    <t>RB LEIPZIG vs BAYERN MUNICH</t>
  </si>
  <si>
    <t>BUNDESLIGA</t>
  </si>
  <si>
    <t>SHEFFIELD UTD vs HULL CITY</t>
  </si>
  <si>
    <t>CHAMPIONSHIP</t>
  </si>
  <si>
    <t>FC KOLN vs WERDER BREMEN</t>
  </si>
  <si>
    <t>FIORENTINA vs TORINO</t>
  </si>
  <si>
    <t>GATESHEAD FC vs DORKING</t>
  </si>
  <si>
    <t>LINCOLN CITY vs BURTON ALBION</t>
  </si>
  <si>
    <t> OLDHAM vs SOUTHEND UTD</t>
  </si>
  <si>
    <t> PORTSMOUTH vs EXETER CITY</t>
  </si>
  <si>
    <t> SHEFFIELD WED vs FLEETWOOD</t>
  </si>
  <si>
    <t>SOLIHULL MOORS vs SCUNTHORPE</t>
  </si>
  <si>
    <t>UNION BERLIN vs HOFFENHEIM</t>
  </si>
  <si>
    <t>WOLFSBURG vs FREIBURG</t>
  </si>
  <si>
    <t>BORGOSESIA vs CHIERI</t>
  </si>
  <si>
    <t>GIUGLIANO vs LATINA</t>
  </si>
  <si>
    <t>ACCRINGTON vs PLYMOUTH</t>
  </si>
  <si>
    <t>OLDHAM vs YORK CITY</t>
  </si>
  <si>
    <t>SOLIHULL MOORS vs NOTTS COUNTY</t>
  </si>
  <si>
    <t>BRA vs SANREMESE</t>
  </si>
  <si>
    <t>LIGORNA vs DERTHONA</t>
  </si>
  <si>
    <t>STRESA vs CHISOLA</t>
  </si>
  <si>
    <t>VADO vs CASTELLANZESE</t>
  </si>
  <si>
    <t> ITALY - SERIE D - GROUP A</t>
  </si>
  <si>
    <t>LECCE vs SALERNITANA</t>
  </si>
  <si>
    <t>LORIENT vs RENNES</t>
  </si>
  <si>
    <t>BAYERN MUNICH vs E. FRANKFURT</t>
  </si>
  <si>
    <t> BUNDESLIGA</t>
  </si>
  <si>
    <t>TORQUAY UTD vs MAIDSTONE UTD</t>
  </si>
  <si>
    <t>AC MILAN vs SASSUOLO</t>
  </si>
  <si>
    <t>BORGOSESIA vs CASALE</t>
  </si>
  <si>
    <t> CASTELLANZESE vs GOZZANO</t>
  </si>
  <si>
    <t>CELTA VIGO vs ATHLETIC BILBAO</t>
  </si>
  <si>
    <t>STRASBOURG vs TOULOUSE</t>
  </si>
  <si>
    <t>CHARLESTON vs OAKLAND ROOTS</t>
  </si>
  <si>
    <t>MIAMI FC vs EL PASO</t>
  </si>
  <si>
    <t>SHONAN BELLMARE vs S. HIROSHIMA</t>
  </si>
  <si>
    <t>JAPAN - J1 LEAGUE</t>
  </si>
  <si>
    <t>BAHIA vs AMERICA MG</t>
  </si>
  <si>
    <t>CUIABA vs FLAMENGO</t>
  </si>
  <si>
    <t>BRAZIL - SERIE A</t>
  </si>
  <si>
    <t>KASHIMA ANTLERS vs C. SAPPORO</t>
  </si>
  <si>
    <t>URAWA RD vs YOKOHAMA M.</t>
  </si>
  <si>
    <t>REIMS vs LORIENT</t>
  </si>
  <si>
    <t>TOULOUSE vs TROYES</t>
  </si>
  <si>
    <t>SCUNTHORPE vs BARNET</t>
  </si>
  <si>
    <t>FLEETWOOD vs BURTON ALBION</t>
  </si>
  <si>
    <t>SHEFFIELD WED vs PLYMOUTH</t>
  </si>
  <si>
    <t>SOLIHULL MOORS vs GATESHEAD FC</t>
  </si>
  <si>
    <t>TORQUAY UTD vs NOTTS COUNTY</t>
  </si>
  <si>
    <t>CLERMONT vs MONACO</t>
  </si>
  <si>
    <t>GOZZANO vs DERTHONA</t>
  </si>
  <si>
    <t>STRESA vs CASTELLANZESE</t>
  </si>
  <si>
    <t>WOLFSBURG vs BAYERN MUNICH</t>
  </si>
  <si>
    <t>SCHALKE 04 vs WOLFSBURG</t>
  </si>
  <si>
    <t>BURTON ALBION vs EXETER CITY</t>
  </si>
  <si>
    <t>CRYSTAL PALACE vs BRIGHTON</t>
  </si>
  <si>
    <t>PREMIER LEAGUE</t>
  </si>
  <si>
    <t> SHEFFIELD UTD vs SWANSEA CITY</t>
  </si>
  <si>
    <t> CHAMPIONSHIP</t>
  </si>
  <si>
    <t>DUNDEE FC vs COVE RANGERS</t>
  </si>
  <si>
    <t> FC KOLN vs E. FRANKFURT</t>
  </si>
  <si>
    <t>LILLE vs STRASBOURG</t>
  </si>
  <si>
    <t>NANTES vs LORIENT</t>
  </si>
  <si>
    <t>REIMS vs TROYES</t>
  </si>
  <si>
    <t>HELLAS VERONA vs SALERNITANA</t>
  </si>
  <si>
    <t>BRISTOL ROVERS vs IPSWICH TOWN</t>
  </si>
  <si>
    <t>OLDHAM vs GATESHEAD FC</t>
  </si>
  <si>
    <t>PORTSMOUTH vs BURTON ALBION</t>
  </si>
  <si>
    <t>BRISTOL ROVERS vs BURTON ALBION</t>
  </si>
  <si>
    <t>BROMLEY vs DORKING</t>
  </si>
  <si>
    <t>COVE RANGERS vs ARBROATH</t>
  </si>
  <si>
    <t>MONCHENGLADBACH vs BAYERN MUNICH</t>
  </si>
  <si>
    <t>SPAL vs COMO</t>
  </si>
  <si>
    <t>ITALY - SERIE B</t>
  </si>
  <si>
    <t> WOLFSBURG vs RB LEIPZIG</t>
  </si>
  <si>
    <t>YEOVIL TOWN vs NOTTS COUNTY</t>
  </si>
  <si>
    <t>ex-over</t>
  </si>
  <si>
    <t>PRICE</t>
  </si>
  <si>
    <t>ANALISE-FUNDAMENTALSTA</t>
  </si>
  <si>
    <t>ANALISE-TECNICA</t>
  </si>
  <si>
    <t>RETURN</t>
  </si>
  <si>
    <t>PROFIT</t>
  </si>
  <si>
    <t>over 2,5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</si>
  <si>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</si>
  <si>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</si>
  <si>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</si>
  <si>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</si>
  <si>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</si>
  <si>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</si>
  <si>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</si>
  <si>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</si>
  <si>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</si>
  <si>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</si>
  <si>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</si>
  <si>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</si>
  <si>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</si>
  <si>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COLOR</t>
  </si>
  <si>
    <t>gray</t>
  </si>
  <si>
    <t>STAKE BET MATRIZ-FULL 3,8%</t>
  </si>
  <si>
    <t>5--1</t>
  </si>
  <si>
    <t>0--1</t>
  </si>
  <si>
    <t>3--1</t>
  </si>
  <si>
    <t>6--1</t>
  </si>
  <si>
    <t>4--1</t>
  </si>
  <si>
    <t>2--3</t>
  </si>
  <si>
    <t>1--0</t>
  </si>
  <si>
    <t>2--2</t>
  </si>
  <si>
    <t>0--0</t>
  </si>
  <si>
    <t>2--0</t>
  </si>
  <si>
    <t>8--1</t>
  </si>
  <si>
    <t>3--4</t>
  </si>
  <si>
    <t>0--2</t>
  </si>
  <si>
    <t>7--1</t>
  </si>
  <si>
    <t>6--0</t>
  </si>
  <si>
    <t>2--5</t>
  </si>
  <si>
    <t>BREST vs MONACO</t>
  </si>
  <si>
    <t>FSV MAINZ vs MONCHENGLADBACH</t>
  </si>
  <si>
    <t> LILLE vs BREST</t>
  </si>
  <si>
    <t> RB LEIPZIG vs E. FRANKFURT</t>
  </si>
  <si>
    <t>BAYERN MUNICH vs UNION BERLIN</t>
  </si>
  <si>
    <t>MONACO vs NICE</t>
  </si>
  <si>
    <t>REIMS vs TOULOUSE</t>
  </si>
  <si>
    <t>ATALANTA vs UDINESE</t>
  </si>
  <si>
    <t>IPSWICH TOWN vs BURTON ALBION</t>
  </si>
  <si>
    <t>STUTTGART vs BAYERN MUNICH</t>
  </si>
  <si>
    <t>TOULOUSE vs CLERMONT</t>
  </si>
  <si>
    <t>WOLFSBURG vs E. FRANKFURT</t>
  </si>
  <si>
    <t>4--2</t>
  </si>
  <si>
    <t>0-2</t>
  </si>
  <si>
    <t>2--4</t>
  </si>
  <si>
    <t>3--0</t>
  </si>
  <si>
    <t>4--0</t>
  </si>
  <si>
    <t>1-0</t>
  </si>
  <si>
    <t>3--2</t>
  </si>
  <si>
    <t>0--3</t>
  </si>
  <si>
    <t>PHOENIX RISING vs SAN ANTONIO</t>
  </si>
  <si>
    <t>LEEDS UTD vs BRIGHTON</t>
  </si>
  <si>
    <t>FC TOKYO vs YOKOHAMA FC</t>
  </si>
  <si>
    <t>MONACO vs REIMS</t>
  </si>
  <si>
    <t>WOLFSBURG vs UNION BERLIN</t>
  </si>
  <si>
    <t>AC MILAN vs SALERNITANA</t>
  </si>
  <si>
    <t>MONZA vs CREMONESE</t>
  </si>
  <si>
    <t>PLYMOUTH vs FOREST GREEN</t>
  </si>
  <si>
    <t>AVISPA FUKUOKA vs SHONAN BELLMARE</t>
  </si>
  <si>
    <t>STRASBOURG vs AUXERRE</t>
  </si>
  <si>
    <t>SWANSEA CITY vs BRISTOL CITY</t>
  </si>
  <si>
    <t>UNION BERLIN vs E. FRANKFURT</t>
  </si>
  <si>
    <t>AUXERRE vs TROYES</t>
  </si>
  <si>
    <t>SHONAN BELLMARE vs GAMBA OSAKA</t>
  </si>
  <si>
    <t>UNION BERLIN vs STUTTGART</t>
  </si>
  <si>
    <t>LILLE vs LORIENT</t>
  </si>
  <si>
    <t>MONACO vs STRASBOURG</t>
  </si>
  <si>
    <t>NEWCASTLE UTD vs MANCHESTER UTD</t>
  </si>
  <si>
    <t>BOURNEMOUTH vs BRIGHTON</t>
  </si>
  <si>
    <t>AC MILAN vs EMPOLI</t>
  </si>
  <si>
    <t>LENS vs STRASBOURG</t>
  </si>
  <si>
    <t>FREIBURG vs BAYERN MUNICH</t>
  </si>
  <si>
    <t>4--3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</si>
</sst>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66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5" fontId="7" fillId="7" borderId="0" xfId="0" applyNumberFormat="1" applyFont="1" applyFill="1" applyAlignment="1">
      <alignment horizontal="center"/>
    </xf>
    <xf numFmtId="164" fontId="8" fillId="8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 textRotation="90"/>
    </xf>
    <xf numFmtId="0" fontId="3" fillId="0" borderId="0" xfId="0" applyFont="1" applyFill="1" applyAlignment="1">
      <alignment horizontal="center" textRotation="90"/>
    </xf>
    <xf numFmtId="0" fontId="0" fillId="11" borderId="0" xfId="0" applyFill="1" applyAlignment="1">
      <alignment horizontal="center"/>
    </xf>
    <xf numFmtId="0" fontId="0" fillId="11" borderId="0" xfId="0" applyFill="1"/>
    <xf numFmtId="16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57" workbookViewId="0">
      <selection activeCell="A67" sqref="A67"/>
    </sheetView>
  </sheetViews>
  <sheetFormatPr defaultRowHeight="15" x14ac:dyDescent="0.25"/>
  <cols>
    <col min="1" max="1" width="10.7109375" bestFit="1" customWidth="1"/>
    <col min="2" max="2" width="33.28515625" style="6" bestFit="1" customWidth="1"/>
    <col min="14" max="14" width="27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31</v>
      </c>
      <c r="Q1" s="2" t="s">
        <v>28</v>
      </c>
      <c r="R1" s="2" t="s">
        <v>29</v>
      </c>
      <c r="S1" s="2" t="s">
        <v>30</v>
      </c>
    </row>
    <row r="2" spans="1:19" x14ac:dyDescent="0.25">
      <c r="A2" s="5">
        <v>44927</v>
      </c>
      <c r="B2" s="6" t="s">
        <v>36</v>
      </c>
      <c r="C2">
        <v>3.27</v>
      </c>
      <c r="D2">
        <v>3.54</v>
      </c>
      <c r="E2">
        <v>2.25</v>
      </c>
      <c r="F2">
        <v>3.49</v>
      </c>
      <c r="G2">
        <v>1.99</v>
      </c>
      <c r="H2">
        <v>1.88</v>
      </c>
      <c r="I2">
        <v>1.74</v>
      </c>
      <c r="K2">
        <v>1.5</v>
      </c>
      <c r="L2" t="s">
        <v>178</v>
      </c>
      <c r="M2">
        <v>43</v>
      </c>
      <c r="N2" s="6" t="s">
        <v>37</v>
      </c>
      <c r="O2">
        <v>404</v>
      </c>
      <c r="P2">
        <v>2.2599999999999998</v>
      </c>
      <c r="Q2">
        <v>2.76</v>
      </c>
      <c r="R2">
        <v>404</v>
      </c>
      <c r="S2">
        <v>3.44</v>
      </c>
    </row>
    <row r="3" spans="1:19" x14ac:dyDescent="0.25">
      <c r="A3" s="5">
        <v>44927</v>
      </c>
      <c r="B3" s="6" t="s">
        <v>38</v>
      </c>
      <c r="C3">
        <v>2.27</v>
      </c>
      <c r="D3">
        <v>3.58</v>
      </c>
      <c r="E3">
        <v>3.18</v>
      </c>
      <c r="F3">
        <v>3.72</v>
      </c>
      <c r="G3">
        <v>1.88</v>
      </c>
      <c r="H3">
        <v>1.99</v>
      </c>
      <c r="I3">
        <v>1.66</v>
      </c>
      <c r="K3">
        <v>1.44</v>
      </c>
      <c r="L3" t="s">
        <v>179</v>
      </c>
      <c r="M3">
        <v>24</v>
      </c>
      <c r="N3" s="6" t="s">
        <v>37</v>
      </c>
      <c r="O3">
        <v>404</v>
      </c>
      <c r="P3">
        <v>2.13</v>
      </c>
      <c r="Q3">
        <v>2.57</v>
      </c>
      <c r="R3">
        <v>404</v>
      </c>
      <c r="S3">
        <v>3.26</v>
      </c>
    </row>
    <row r="4" spans="1:19" x14ac:dyDescent="0.25">
      <c r="A4" s="5">
        <v>44928</v>
      </c>
      <c r="B4" s="6" t="s">
        <v>39</v>
      </c>
      <c r="C4">
        <v>6.24</v>
      </c>
      <c r="D4">
        <v>4.6500000000000004</v>
      </c>
      <c r="E4">
        <v>1.54</v>
      </c>
      <c r="F4">
        <v>404</v>
      </c>
      <c r="G4">
        <v>1.64</v>
      </c>
      <c r="H4">
        <v>2.39</v>
      </c>
      <c r="I4">
        <v>1.45</v>
      </c>
      <c r="K4">
        <v>1.28</v>
      </c>
      <c r="L4" t="s">
        <v>180</v>
      </c>
      <c r="M4">
        <v>74</v>
      </c>
      <c r="N4" s="6" t="s">
        <v>40</v>
      </c>
      <c r="O4">
        <v>1.25</v>
      </c>
      <c r="P4">
        <v>1.78</v>
      </c>
      <c r="Q4">
        <v>2.02</v>
      </c>
      <c r="R4">
        <v>2.2799999999999998</v>
      </c>
      <c r="S4">
        <v>2.5499999999999998</v>
      </c>
    </row>
    <row r="5" spans="1:19" x14ac:dyDescent="0.25">
      <c r="A5" s="5">
        <v>44928</v>
      </c>
      <c r="B5" s="6" t="s">
        <v>41</v>
      </c>
      <c r="C5">
        <v>2.59</v>
      </c>
      <c r="D5">
        <v>3.25</v>
      </c>
      <c r="E5">
        <v>2.85</v>
      </c>
      <c r="F5">
        <v>3.23</v>
      </c>
      <c r="G5">
        <v>2.0699999999999998</v>
      </c>
      <c r="H5">
        <v>1.77</v>
      </c>
      <c r="I5">
        <v>1.83</v>
      </c>
      <c r="K5">
        <v>1.56</v>
      </c>
      <c r="L5" t="s">
        <v>181</v>
      </c>
      <c r="M5">
        <v>66</v>
      </c>
      <c r="N5" s="7" t="s">
        <v>42</v>
      </c>
      <c r="O5">
        <v>1.43</v>
      </c>
      <c r="P5">
        <v>2.39</v>
      </c>
      <c r="Q5">
        <v>2.79</v>
      </c>
      <c r="R5">
        <v>404</v>
      </c>
      <c r="S5">
        <v>3.66</v>
      </c>
    </row>
    <row r="6" spans="1:19" x14ac:dyDescent="0.25">
      <c r="A6" s="5">
        <v>44928</v>
      </c>
      <c r="B6" s="6" t="s">
        <v>43</v>
      </c>
      <c r="C6">
        <v>1.92</v>
      </c>
      <c r="D6">
        <v>3.7</v>
      </c>
      <c r="E6">
        <v>4.3099999999999996</v>
      </c>
      <c r="F6">
        <v>3.78</v>
      </c>
      <c r="G6">
        <v>2</v>
      </c>
      <c r="H6">
        <v>1.91</v>
      </c>
      <c r="I6">
        <v>1.69</v>
      </c>
      <c r="K6">
        <v>1.5</v>
      </c>
      <c r="L6" t="s">
        <v>183</v>
      </c>
      <c r="M6">
        <v>47</v>
      </c>
      <c r="N6" s="6" t="s">
        <v>44</v>
      </c>
      <c r="O6">
        <v>1.39</v>
      </c>
      <c r="P6">
        <v>2.2599999999999998</v>
      </c>
      <c r="Q6">
        <v>2.62</v>
      </c>
      <c r="R6">
        <v>3.08</v>
      </c>
      <c r="S6">
        <v>3.29</v>
      </c>
    </row>
    <row r="7" spans="1:19" x14ac:dyDescent="0.25">
      <c r="A7" s="5">
        <v>44933</v>
      </c>
      <c r="B7" s="6" t="s">
        <v>45</v>
      </c>
      <c r="C7">
        <v>404</v>
      </c>
      <c r="D7">
        <v>404</v>
      </c>
      <c r="E7">
        <v>404</v>
      </c>
      <c r="F7">
        <v>0</v>
      </c>
      <c r="G7">
        <v>404</v>
      </c>
      <c r="H7">
        <v>404</v>
      </c>
      <c r="I7">
        <v>404</v>
      </c>
      <c r="K7">
        <v>404</v>
      </c>
      <c r="L7">
        <v>404</v>
      </c>
      <c r="M7">
        <v>55</v>
      </c>
      <c r="N7" s="6" t="s">
        <v>46</v>
      </c>
      <c r="O7">
        <v>404</v>
      </c>
      <c r="P7">
        <v>404</v>
      </c>
      <c r="Q7">
        <v>404</v>
      </c>
      <c r="R7">
        <v>404</v>
      </c>
      <c r="S7">
        <v>404</v>
      </c>
    </row>
    <row r="8" spans="1:19" x14ac:dyDescent="0.25">
      <c r="A8" s="5">
        <v>44933</v>
      </c>
      <c r="B8" s="6" t="s">
        <v>47</v>
      </c>
      <c r="C8">
        <v>1.88</v>
      </c>
      <c r="D8">
        <v>3.65</v>
      </c>
      <c r="E8">
        <v>4.17</v>
      </c>
      <c r="F8">
        <v>3.64</v>
      </c>
      <c r="G8">
        <v>1.92</v>
      </c>
      <c r="H8">
        <v>1.92</v>
      </c>
      <c r="I8">
        <v>1.68</v>
      </c>
      <c r="K8">
        <v>1.44</v>
      </c>
      <c r="L8" t="s">
        <v>184</v>
      </c>
      <c r="M8">
        <v>25</v>
      </c>
      <c r="N8" s="6" t="s">
        <v>48</v>
      </c>
      <c r="O8">
        <v>404</v>
      </c>
      <c r="P8">
        <v>2.16</v>
      </c>
      <c r="Q8">
        <v>2.61</v>
      </c>
      <c r="R8">
        <v>2.6</v>
      </c>
      <c r="S8">
        <v>3.27</v>
      </c>
    </row>
    <row r="9" spans="1:19" x14ac:dyDescent="0.25">
      <c r="A9" s="5">
        <v>44933</v>
      </c>
      <c r="B9" s="6" t="s">
        <v>49</v>
      </c>
      <c r="C9">
        <v>1.75</v>
      </c>
      <c r="D9">
        <v>3.76</v>
      </c>
      <c r="E9">
        <v>5.03</v>
      </c>
      <c r="F9">
        <v>3.4</v>
      </c>
      <c r="G9">
        <v>2.0299999999999998</v>
      </c>
      <c r="H9">
        <v>1.85</v>
      </c>
      <c r="I9">
        <v>1.78</v>
      </c>
      <c r="K9">
        <v>1.53</v>
      </c>
      <c r="L9" t="s">
        <v>32</v>
      </c>
      <c r="M9">
        <v>52</v>
      </c>
      <c r="N9" s="6" t="s">
        <v>37</v>
      </c>
      <c r="O9">
        <v>1.43</v>
      </c>
      <c r="P9">
        <v>2.3199999999999998</v>
      </c>
      <c r="Q9">
        <v>2.88</v>
      </c>
      <c r="R9">
        <v>404</v>
      </c>
      <c r="S9">
        <v>3.6</v>
      </c>
    </row>
    <row r="10" spans="1:19" x14ac:dyDescent="0.25">
      <c r="A10" s="5">
        <v>44933</v>
      </c>
      <c r="B10" s="6" t="s">
        <v>50</v>
      </c>
      <c r="C10">
        <v>2.73</v>
      </c>
      <c r="D10">
        <v>3.24</v>
      </c>
      <c r="E10">
        <v>2.89</v>
      </c>
      <c r="F10">
        <v>3.02</v>
      </c>
      <c r="G10">
        <v>2.29</v>
      </c>
      <c r="H10">
        <v>1.69</v>
      </c>
      <c r="I10">
        <v>2</v>
      </c>
      <c r="K10">
        <v>1.7</v>
      </c>
      <c r="L10" t="s">
        <v>185</v>
      </c>
      <c r="M10">
        <v>31</v>
      </c>
      <c r="N10" s="7" t="s">
        <v>51</v>
      </c>
      <c r="O10">
        <v>1.53</v>
      </c>
      <c r="P10">
        <v>2.69</v>
      </c>
      <c r="Q10">
        <v>3.44</v>
      </c>
      <c r="R10">
        <v>3.85</v>
      </c>
      <c r="S10">
        <v>3.62</v>
      </c>
    </row>
    <row r="11" spans="1:19" x14ac:dyDescent="0.25">
      <c r="A11" s="5">
        <v>44933</v>
      </c>
      <c r="B11" s="6" t="s">
        <v>52</v>
      </c>
      <c r="C11">
        <v>1.74</v>
      </c>
      <c r="D11">
        <v>3.77</v>
      </c>
      <c r="E11">
        <v>5.43</v>
      </c>
      <c r="F11">
        <v>3.44</v>
      </c>
      <c r="G11">
        <v>2.09</v>
      </c>
      <c r="H11">
        <v>1.83</v>
      </c>
      <c r="I11">
        <v>1.81</v>
      </c>
      <c r="K11">
        <v>1.55</v>
      </c>
      <c r="L11" t="s">
        <v>184</v>
      </c>
      <c r="M11">
        <v>61</v>
      </c>
      <c r="N11" s="6" t="s">
        <v>53</v>
      </c>
      <c r="O11">
        <v>1.42</v>
      </c>
      <c r="P11">
        <v>2.4</v>
      </c>
      <c r="Q11">
        <v>2.99</v>
      </c>
      <c r="R11">
        <v>3.35</v>
      </c>
      <c r="S11">
        <v>3.73</v>
      </c>
    </row>
    <row r="12" spans="1:19" x14ac:dyDescent="0.25">
      <c r="A12" s="5">
        <v>44933</v>
      </c>
      <c r="B12" s="6" t="s">
        <v>54</v>
      </c>
      <c r="C12">
        <v>2.1800000000000002</v>
      </c>
      <c r="D12">
        <v>3.03</v>
      </c>
      <c r="E12">
        <v>3.38</v>
      </c>
      <c r="F12">
        <v>2.67</v>
      </c>
      <c r="G12">
        <v>2.31</v>
      </c>
      <c r="H12">
        <v>1.56</v>
      </c>
      <c r="I12">
        <v>2.04</v>
      </c>
      <c r="K12">
        <v>1.76</v>
      </c>
      <c r="L12" t="s">
        <v>186</v>
      </c>
      <c r="M12">
        <v>56</v>
      </c>
      <c r="N12" s="6" t="s">
        <v>55</v>
      </c>
      <c r="O12">
        <v>1.56</v>
      </c>
      <c r="P12">
        <v>2.64</v>
      </c>
      <c r="Q12">
        <v>404</v>
      </c>
      <c r="R12">
        <v>404</v>
      </c>
      <c r="S12">
        <v>404</v>
      </c>
    </row>
    <row r="13" spans="1:19" x14ac:dyDescent="0.25">
      <c r="A13" s="5">
        <v>44933</v>
      </c>
      <c r="B13" s="6" t="s">
        <v>56</v>
      </c>
      <c r="C13">
        <v>2.13</v>
      </c>
      <c r="D13">
        <v>3.49</v>
      </c>
      <c r="E13">
        <v>3.47</v>
      </c>
      <c r="F13">
        <v>3.53</v>
      </c>
      <c r="G13">
        <v>1.93</v>
      </c>
      <c r="H13">
        <v>1.9</v>
      </c>
      <c r="I13">
        <v>1.7</v>
      </c>
      <c r="K13">
        <v>1.47</v>
      </c>
      <c r="L13" t="s">
        <v>182</v>
      </c>
      <c r="M13">
        <v>36</v>
      </c>
      <c r="N13" s="6" t="s">
        <v>57</v>
      </c>
      <c r="O13">
        <v>404</v>
      </c>
      <c r="P13">
        <v>2.19</v>
      </c>
      <c r="Q13">
        <v>2.64</v>
      </c>
      <c r="R13">
        <v>2.58</v>
      </c>
      <c r="S13">
        <v>3.29</v>
      </c>
    </row>
    <row r="14" spans="1:19" x14ac:dyDescent="0.25">
      <c r="A14" s="5">
        <v>44934</v>
      </c>
      <c r="B14" s="6" t="s">
        <v>58</v>
      </c>
      <c r="C14">
        <v>1.88</v>
      </c>
      <c r="D14">
        <v>3.34</v>
      </c>
      <c r="E14">
        <v>3.66</v>
      </c>
      <c r="F14">
        <v>404</v>
      </c>
      <c r="G14">
        <v>1.84</v>
      </c>
      <c r="H14">
        <v>1.9</v>
      </c>
      <c r="I14">
        <v>1.62</v>
      </c>
      <c r="K14">
        <v>1.4</v>
      </c>
      <c r="L14" t="s">
        <v>180</v>
      </c>
      <c r="M14">
        <v>33</v>
      </c>
      <c r="N14" s="7" t="s">
        <v>59</v>
      </c>
      <c r="O14">
        <v>404</v>
      </c>
      <c r="P14">
        <v>2.06</v>
      </c>
      <c r="Q14">
        <v>2.4500000000000002</v>
      </c>
      <c r="R14">
        <v>2.54</v>
      </c>
      <c r="S14">
        <v>404</v>
      </c>
    </row>
    <row r="15" spans="1:19" x14ac:dyDescent="0.25">
      <c r="A15" s="5">
        <v>44934</v>
      </c>
      <c r="B15" s="6" t="s">
        <v>60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>
        <v>0</v>
      </c>
      <c r="L15" t="s">
        <v>33</v>
      </c>
      <c r="M15">
        <v>42</v>
      </c>
      <c r="N15" s="7" t="s">
        <v>59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s="5">
        <v>44934</v>
      </c>
      <c r="B16" s="6" t="s">
        <v>61</v>
      </c>
      <c r="C16">
        <v>2.92</v>
      </c>
      <c r="D16">
        <v>3.32</v>
      </c>
      <c r="E16">
        <v>2.17</v>
      </c>
      <c r="F16">
        <v>404</v>
      </c>
      <c r="G16">
        <v>1.68</v>
      </c>
      <c r="H16">
        <v>2.08</v>
      </c>
      <c r="I16">
        <v>1.49</v>
      </c>
      <c r="K16">
        <v>1.39</v>
      </c>
      <c r="L16" t="s">
        <v>186</v>
      </c>
      <c r="M16">
        <v>34</v>
      </c>
      <c r="N16" s="7" t="s">
        <v>59</v>
      </c>
      <c r="O16">
        <v>404</v>
      </c>
      <c r="P16">
        <v>1.86</v>
      </c>
      <c r="Q16">
        <v>2.13</v>
      </c>
      <c r="R16">
        <v>2.38</v>
      </c>
      <c r="S16">
        <v>404</v>
      </c>
    </row>
    <row r="17" spans="1:19" x14ac:dyDescent="0.25">
      <c r="A17" s="5">
        <v>44937</v>
      </c>
      <c r="B17" s="6" t="s">
        <v>62</v>
      </c>
      <c r="C17">
        <v>2.36</v>
      </c>
      <c r="D17">
        <v>2.88</v>
      </c>
      <c r="E17">
        <v>2.99</v>
      </c>
      <c r="F17">
        <v>404</v>
      </c>
      <c r="G17">
        <v>2.0099999999999998</v>
      </c>
      <c r="H17">
        <v>1.72</v>
      </c>
      <c r="I17">
        <v>1.78</v>
      </c>
      <c r="K17">
        <v>1.52</v>
      </c>
      <c r="L17" t="s">
        <v>183</v>
      </c>
      <c r="M17">
        <v>60</v>
      </c>
      <c r="N17" s="7" t="s">
        <v>59</v>
      </c>
      <c r="O17">
        <v>1.39</v>
      </c>
      <c r="P17">
        <v>2.2799999999999998</v>
      </c>
      <c r="Q17">
        <v>404</v>
      </c>
      <c r="R17">
        <v>404</v>
      </c>
      <c r="S17">
        <v>404</v>
      </c>
    </row>
    <row r="18" spans="1:19" x14ac:dyDescent="0.25">
      <c r="A18" s="5">
        <v>44937</v>
      </c>
      <c r="B18" s="6" t="s">
        <v>63</v>
      </c>
      <c r="C18">
        <v>4.3600000000000003</v>
      </c>
      <c r="D18">
        <v>3.5</v>
      </c>
      <c r="E18">
        <v>1.97</v>
      </c>
      <c r="F18">
        <v>3.4</v>
      </c>
      <c r="G18">
        <v>2.1</v>
      </c>
      <c r="H18">
        <v>1.81</v>
      </c>
      <c r="I18">
        <v>1.84</v>
      </c>
      <c r="K18">
        <v>1.56</v>
      </c>
      <c r="L18" t="s">
        <v>32</v>
      </c>
      <c r="M18">
        <v>25</v>
      </c>
      <c r="N18" s="6" t="s">
        <v>64</v>
      </c>
      <c r="O18">
        <v>1.44</v>
      </c>
      <c r="P18">
        <v>2.42</v>
      </c>
      <c r="Q18">
        <v>2.98</v>
      </c>
      <c r="R18">
        <v>3.35</v>
      </c>
      <c r="S18">
        <v>3.64</v>
      </c>
    </row>
    <row r="19" spans="1:19" x14ac:dyDescent="0.25">
      <c r="A19" s="5">
        <v>44937</v>
      </c>
      <c r="B19" s="6" t="s">
        <v>65</v>
      </c>
      <c r="C19">
        <v>2.3199999999999998</v>
      </c>
      <c r="D19">
        <v>3.08</v>
      </c>
      <c r="E19">
        <v>2.87</v>
      </c>
      <c r="F19">
        <v>404</v>
      </c>
      <c r="G19">
        <v>1.96</v>
      </c>
      <c r="H19">
        <v>1.79</v>
      </c>
      <c r="I19">
        <v>1.71</v>
      </c>
      <c r="K19">
        <v>1.47</v>
      </c>
      <c r="L19" t="s">
        <v>32</v>
      </c>
      <c r="M19">
        <v>35</v>
      </c>
      <c r="N19" s="6" t="s">
        <v>59</v>
      </c>
      <c r="O19">
        <v>404</v>
      </c>
      <c r="P19">
        <v>2.2200000000000002</v>
      </c>
      <c r="Q19">
        <v>2.68</v>
      </c>
      <c r="R19">
        <v>404</v>
      </c>
      <c r="S19">
        <v>404</v>
      </c>
    </row>
    <row r="20" spans="1:19" x14ac:dyDescent="0.25">
      <c r="A20" s="5">
        <v>44940</v>
      </c>
      <c r="B20" s="6" t="s">
        <v>66</v>
      </c>
      <c r="C20">
        <v>2.63</v>
      </c>
      <c r="D20">
        <v>3.73</v>
      </c>
      <c r="E20">
        <v>2.6</v>
      </c>
      <c r="F20">
        <v>3.84</v>
      </c>
      <c r="G20">
        <v>1.85</v>
      </c>
      <c r="H20">
        <v>2.02</v>
      </c>
      <c r="I20">
        <v>1.63</v>
      </c>
      <c r="K20">
        <v>1.42</v>
      </c>
      <c r="L20" t="s">
        <v>187</v>
      </c>
      <c r="M20">
        <v>40</v>
      </c>
      <c r="N20" s="6" t="s">
        <v>37</v>
      </c>
      <c r="O20">
        <v>404</v>
      </c>
      <c r="P20">
        <v>2.08</v>
      </c>
      <c r="Q20">
        <v>2.46</v>
      </c>
      <c r="R20">
        <v>2.5</v>
      </c>
      <c r="S20">
        <v>3.1</v>
      </c>
    </row>
    <row r="21" spans="1:19" x14ac:dyDescent="0.25">
      <c r="A21" s="5">
        <v>44940</v>
      </c>
      <c r="B21" s="6" t="s">
        <v>67</v>
      </c>
      <c r="C21">
        <v>1.68</v>
      </c>
      <c r="D21">
        <v>3.92</v>
      </c>
      <c r="E21">
        <v>5.29</v>
      </c>
      <c r="F21">
        <v>3.66</v>
      </c>
      <c r="G21">
        <v>1.95</v>
      </c>
      <c r="H21">
        <v>1.92</v>
      </c>
      <c r="I21">
        <v>1.71</v>
      </c>
      <c r="K21">
        <v>1.47</v>
      </c>
      <c r="L21" t="s">
        <v>33</v>
      </c>
      <c r="M21">
        <v>27</v>
      </c>
      <c r="N21" s="6" t="s">
        <v>68</v>
      </c>
      <c r="O21">
        <v>404</v>
      </c>
      <c r="P21">
        <v>2.21</v>
      </c>
      <c r="Q21">
        <v>2.67</v>
      </c>
      <c r="R21">
        <v>2.39</v>
      </c>
      <c r="S21">
        <v>3.33</v>
      </c>
    </row>
    <row r="22" spans="1:19" x14ac:dyDescent="0.25">
      <c r="A22" s="5">
        <v>44940</v>
      </c>
      <c r="B22" s="6" t="s">
        <v>69</v>
      </c>
      <c r="C22">
        <v>2.46</v>
      </c>
      <c r="D22">
        <v>3.2</v>
      </c>
      <c r="E22">
        <v>3.31</v>
      </c>
      <c r="F22">
        <v>2.96</v>
      </c>
      <c r="G22">
        <v>2.33</v>
      </c>
      <c r="H22">
        <v>1.67</v>
      </c>
      <c r="I22">
        <v>2.04</v>
      </c>
      <c r="K22">
        <v>1.73</v>
      </c>
      <c r="L22" t="s">
        <v>32</v>
      </c>
      <c r="M22">
        <v>11</v>
      </c>
      <c r="N22" s="7" t="s">
        <v>51</v>
      </c>
      <c r="O22">
        <v>1.55</v>
      </c>
      <c r="P22">
        <v>2.74</v>
      </c>
      <c r="Q22">
        <v>3.5</v>
      </c>
      <c r="R22">
        <v>3.91</v>
      </c>
      <c r="S22">
        <v>3.68</v>
      </c>
    </row>
    <row r="23" spans="1:19" x14ac:dyDescent="0.25">
      <c r="A23" s="5">
        <v>44940</v>
      </c>
      <c r="B23" s="6" t="s">
        <v>70</v>
      </c>
      <c r="C23">
        <v>1.65</v>
      </c>
      <c r="D23">
        <v>4.1900000000000004</v>
      </c>
      <c r="E23">
        <v>5.57</v>
      </c>
      <c r="F23">
        <v>404</v>
      </c>
      <c r="G23">
        <v>1.81</v>
      </c>
      <c r="H23">
        <v>2.09</v>
      </c>
      <c r="I23">
        <v>1.6</v>
      </c>
      <c r="K23">
        <v>1.38</v>
      </c>
      <c r="L23" t="s">
        <v>35</v>
      </c>
      <c r="M23">
        <v>39</v>
      </c>
      <c r="N23" s="6" t="s">
        <v>44</v>
      </c>
      <c r="O23">
        <v>1.31</v>
      </c>
      <c r="P23">
        <v>2.0299999999999998</v>
      </c>
      <c r="Q23">
        <v>2.37</v>
      </c>
      <c r="R23">
        <v>2.69</v>
      </c>
      <c r="S23">
        <v>2.98</v>
      </c>
    </row>
    <row r="24" spans="1:19" x14ac:dyDescent="0.25">
      <c r="A24" s="5">
        <v>44941</v>
      </c>
      <c r="B24" s="6" t="s">
        <v>71</v>
      </c>
      <c r="C24">
        <v>1.34</v>
      </c>
      <c r="D24">
        <v>5.53</v>
      </c>
      <c r="E24">
        <v>10.15</v>
      </c>
      <c r="F24">
        <v>404</v>
      </c>
      <c r="G24">
        <v>1.55</v>
      </c>
      <c r="H24">
        <v>2.61</v>
      </c>
      <c r="I24">
        <v>1.38</v>
      </c>
      <c r="K24">
        <v>1.22</v>
      </c>
      <c r="L24" t="s">
        <v>188</v>
      </c>
      <c r="M24">
        <v>13</v>
      </c>
      <c r="N24" s="9" t="s">
        <v>53</v>
      </c>
      <c r="O24">
        <v>404</v>
      </c>
      <c r="P24">
        <v>1.66</v>
      </c>
      <c r="Q24">
        <v>1.85</v>
      </c>
      <c r="R24">
        <v>2.08</v>
      </c>
      <c r="S24">
        <v>2.33</v>
      </c>
    </row>
    <row r="25" spans="1:19" x14ac:dyDescent="0.25">
      <c r="A25" s="5">
        <v>44941</v>
      </c>
      <c r="B25" s="6" t="s">
        <v>72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K25">
        <v>0</v>
      </c>
      <c r="L25" t="s">
        <v>189</v>
      </c>
      <c r="M25">
        <v>35</v>
      </c>
      <c r="N25" s="7" t="s">
        <v>59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s="5">
        <v>44941</v>
      </c>
      <c r="B26" s="6" t="s">
        <v>73</v>
      </c>
      <c r="C26">
        <v>4.03</v>
      </c>
      <c r="D26">
        <v>3.41</v>
      </c>
      <c r="E26">
        <v>1.77</v>
      </c>
      <c r="F26">
        <v>404</v>
      </c>
      <c r="G26">
        <v>1.84</v>
      </c>
      <c r="H26">
        <v>1.9</v>
      </c>
      <c r="I26">
        <v>1.61</v>
      </c>
      <c r="K26">
        <v>1.39</v>
      </c>
      <c r="L26" t="s">
        <v>179</v>
      </c>
      <c r="M26">
        <v>41</v>
      </c>
      <c r="N26" s="7" t="s">
        <v>59</v>
      </c>
      <c r="O26">
        <v>404</v>
      </c>
      <c r="P26">
        <v>2.0499999999999998</v>
      </c>
      <c r="Q26">
        <v>2.42</v>
      </c>
      <c r="R26">
        <v>404</v>
      </c>
      <c r="S26">
        <v>404</v>
      </c>
    </row>
    <row r="27" spans="1:19" x14ac:dyDescent="0.25">
      <c r="A27" s="5">
        <v>44941</v>
      </c>
      <c r="B27" s="6" t="s">
        <v>74</v>
      </c>
      <c r="C27">
        <v>1.98</v>
      </c>
      <c r="D27">
        <v>3.22</v>
      </c>
      <c r="E27">
        <v>3.45</v>
      </c>
      <c r="F27">
        <v>404</v>
      </c>
      <c r="G27">
        <v>2.06</v>
      </c>
      <c r="H27">
        <v>1.69</v>
      </c>
      <c r="I27">
        <v>1.83</v>
      </c>
      <c r="K27">
        <v>1.58</v>
      </c>
      <c r="L27" t="s">
        <v>35</v>
      </c>
      <c r="M27">
        <v>35</v>
      </c>
      <c r="N27" s="7" t="s">
        <v>59</v>
      </c>
      <c r="O27">
        <v>1.44</v>
      </c>
      <c r="P27">
        <v>2.37</v>
      </c>
      <c r="Q27">
        <v>404</v>
      </c>
      <c r="R27">
        <v>404</v>
      </c>
      <c r="S27">
        <v>404</v>
      </c>
    </row>
    <row r="28" spans="1:19" x14ac:dyDescent="0.25">
      <c r="A28" s="5">
        <v>44941</v>
      </c>
      <c r="B28" s="6" t="s">
        <v>75</v>
      </c>
      <c r="C28">
        <v>1.86</v>
      </c>
      <c r="D28">
        <v>3.8</v>
      </c>
      <c r="E28">
        <v>4.46</v>
      </c>
      <c r="F28">
        <v>3.98</v>
      </c>
      <c r="G28">
        <v>1.78</v>
      </c>
      <c r="H28">
        <v>2.14</v>
      </c>
      <c r="I28">
        <v>1.57</v>
      </c>
      <c r="K28">
        <v>1.36</v>
      </c>
      <c r="L28" t="s">
        <v>33</v>
      </c>
      <c r="M28">
        <v>31</v>
      </c>
      <c r="N28" s="6" t="s">
        <v>44</v>
      </c>
      <c r="O28">
        <v>1.29</v>
      </c>
      <c r="P28">
        <v>1.98</v>
      </c>
      <c r="Q28">
        <v>2.2999999999999998</v>
      </c>
      <c r="R28">
        <v>2.61</v>
      </c>
      <c r="S28">
        <v>2.89</v>
      </c>
    </row>
    <row r="29" spans="1:19" x14ac:dyDescent="0.25">
      <c r="A29" s="5">
        <v>44942</v>
      </c>
      <c r="B29" s="6" t="s">
        <v>76</v>
      </c>
      <c r="C29">
        <v>1.97</v>
      </c>
      <c r="D29">
        <v>3.37</v>
      </c>
      <c r="E29">
        <v>4.5599999999999996</v>
      </c>
      <c r="F29">
        <v>2.91</v>
      </c>
      <c r="G29">
        <v>2.38</v>
      </c>
      <c r="H29">
        <v>1.64</v>
      </c>
      <c r="I29">
        <v>2.08</v>
      </c>
      <c r="K29">
        <v>1.76</v>
      </c>
      <c r="L29" t="s">
        <v>33</v>
      </c>
      <c r="M29">
        <v>15</v>
      </c>
      <c r="N29" s="7" t="s">
        <v>51</v>
      </c>
      <c r="O29">
        <v>1.57</v>
      </c>
      <c r="P29">
        <v>2.84</v>
      </c>
      <c r="Q29">
        <v>3.72</v>
      </c>
      <c r="R29">
        <v>4.16</v>
      </c>
      <c r="S29">
        <v>404</v>
      </c>
    </row>
    <row r="30" spans="1:19" x14ac:dyDescent="0.25">
      <c r="A30" s="5">
        <v>44942</v>
      </c>
      <c r="B30" s="6" t="s">
        <v>77</v>
      </c>
      <c r="C30">
        <v>404</v>
      </c>
      <c r="D30">
        <v>404</v>
      </c>
      <c r="E30">
        <v>404</v>
      </c>
      <c r="F30">
        <v>0</v>
      </c>
      <c r="G30">
        <v>404</v>
      </c>
      <c r="H30">
        <v>404</v>
      </c>
      <c r="I30">
        <v>404</v>
      </c>
      <c r="K30">
        <v>404</v>
      </c>
      <c r="L30">
        <v>404</v>
      </c>
      <c r="M30">
        <v>54</v>
      </c>
      <c r="N30" s="6" t="s">
        <v>57</v>
      </c>
      <c r="O30">
        <v>404</v>
      </c>
      <c r="P30">
        <v>404</v>
      </c>
      <c r="Q30">
        <v>404</v>
      </c>
      <c r="R30">
        <v>404</v>
      </c>
      <c r="S30">
        <v>404</v>
      </c>
    </row>
    <row r="31" spans="1:19" x14ac:dyDescent="0.25">
      <c r="A31" s="5">
        <v>44946</v>
      </c>
      <c r="B31" s="6" t="s">
        <v>78</v>
      </c>
      <c r="C31">
        <v>3.79</v>
      </c>
      <c r="D31">
        <v>4.29</v>
      </c>
      <c r="E31">
        <v>1.9</v>
      </c>
      <c r="F31">
        <v>404</v>
      </c>
      <c r="G31">
        <v>1.48</v>
      </c>
      <c r="H31">
        <v>2.79</v>
      </c>
      <c r="I31">
        <v>1.34</v>
      </c>
      <c r="K31">
        <v>1.23</v>
      </c>
      <c r="L31" t="s">
        <v>33</v>
      </c>
      <c r="M31">
        <v>64</v>
      </c>
      <c r="N31" s="6" t="s">
        <v>79</v>
      </c>
      <c r="O31">
        <v>404</v>
      </c>
      <c r="P31">
        <v>1.58</v>
      </c>
      <c r="Q31">
        <v>1.72</v>
      </c>
      <c r="R31">
        <v>1.95</v>
      </c>
      <c r="S31">
        <v>2.16</v>
      </c>
    </row>
    <row r="32" spans="1:19" x14ac:dyDescent="0.25">
      <c r="A32" s="5">
        <v>44946</v>
      </c>
      <c r="B32" s="6" t="s">
        <v>80</v>
      </c>
      <c r="C32">
        <v>1.71</v>
      </c>
      <c r="D32">
        <v>3.72</v>
      </c>
      <c r="E32">
        <v>5.6</v>
      </c>
      <c r="F32">
        <v>3.45</v>
      </c>
      <c r="G32">
        <v>2.09</v>
      </c>
      <c r="H32">
        <v>1.83</v>
      </c>
      <c r="I32">
        <v>1.81</v>
      </c>
      <c r="K32">
        <v>1.55</v>
      </c>
      <c r="L32" t="s">
        <v>184</v>
      </c>
      <c r="M32">
        <v>17</v>
      </c>
      <c r="N32" s="6" t="s">
        <v>81</v>
      </c>
      <c r="O32">
        <v>404</v>
      </c>
      <c r="P32">
        <v>2.4</v>
      </c>
      <c r="Q32">
        <v>2.98</v>
      </c>
      <c r="R32">
        <v>404</v>
      </c>
      <c r="S32">
        <v>3.71</v>
      </c>
    </row>
    <row r="33" spans="1:19" x14ac:dyDescent="0.25">
      <c r="A33" s="5">
        <v>44947</v>
      </c>
      <c r="B33" s="6" t="s">
        <v>82</v>
      </c>
      <c r="C33">
        <v>2.0099999999999998</v>
      </c>
      <c r="D33">
        <v>3.81</v>
      </c>
      <c r="E33">
        <v>3.78</v>
      </c>
      <c r="F33">
        <v>4.01</v>
      </c>
      <c r="G33">
        <v>1.83</v>
      </c>
      <c r="H33">
        <v>2.0699999999999998</v>
      </c>
      <c r="I33">
        <v>1.61</v>
      </c>
      <c r="K33">
        <v>1.39</v>
      </c>
      <c r="L33" t="s">
        <v>191</v>
      </c>
      <c r="M33">
        <v>42</v>
      </c>
      <c r="N33" s="6" t="s">
        <v>79</v>
      </c>
      <c r="O33">
        <v>1.32</v>
      </c>
      <c r="P33">
        <v>2.0499999999999998</v>
      </c>
      <c r="Q33">
        <v>2.38</v>
      </c>
      <c r="R33">
        <v>2.69</v>
      </c>
      <c r="S33">
        <v>2.97</v>
      </c>
    </row>
    <row r="34" spans="1:19" x14ac:dyDescent="0.25">
      <c r="A34" s="5">
        <v>44947</v>
      </c>
      <c r="B34" s="6" t="s">
        <v>83</v>
      </c>
      <c r="C34">
        <v>1.93</v>
      </c>
      <c r="D34">
        <v>3.45</v>
      </c>
      <c r="E34">
        <v>4.6500000000000004</v>
      </c>
      <c r="F34">
        <v>2.96</v>
      </c>
      <c r="G34">
        <v>2.31</v>
      </c>
      <c r="H34">
        <v>1.68</v>
      </c>
      <c r="I34">
        <v>2.02</v>
      </c>
      <c r="K34">
        <v>1.72</v>
      </c>
      <c r="L34" t="s">
        <v>179</v>
      </c>
      <c r="M34">
        <v>35</v>
      </c>
      <c r="N34" s="6" t="s">
        <v>53</v>
      </c>
      <c r="O34">
        <v>1.55</v>
      </c>
      <c r="P34">
        <v>2.73</v>
      </c>
      <c r="Q34">
        <v>3.54</v>
      </c>
      <c r="R34">
        <v>3.98</v>
      </c>
      <c r="S34">
        <v>3.63</v>
      </c>
    </row>
    <row r="35" spans="1:19" x14ac:dyDescent="0.25">
      <c r="A35" s="5">
        <v>44947</v>
      </c>
      <c r="B35" s="6" t="s">
        <v>84</v>
      </c>
      <c r="C35">
        <v>40</v>
      </c>
      <c r="D35">
        <v>404</v>
      </c>
      <c r="E35">
        <v>404</v>
      </c>
      <c r="F35">
        <v>0</v>
      </c>
      <c r="G35">
        <v>404</v>
      </c>
      <c r="H35">
        <v>404</v>
      </c>
      <c r="I35">
        <v>404</v>
      </c>
      <c r="K35">
        <v>404</v>
      </c>
      <c r="L35">
        <v>404</v>
      </c>
      <c r="M35">
        <v>44</v>
      </c>
      <c r="N35" s="6" t="s">
        <v>46</v>
      </c>
      <c r="O35">
        <v>404</v>
      </c>
      <c r="P35">
        <v>404</v>
      </c>
      <c r="Q35">
        <v>404</v>
      </c>
      <c r="R35">
        <v>404</v>
      </c>
      <c r="S35">
        <v>404</v>
      </c>
    </row>
    <row r="36" spans="1:19" x14ac:dyDescent="0.25">
      <c r="A36" s="5">
        <v>44947</v>
      </c>
      <c r="B36" s="6" t="s">
        <v>85</v>
      </c>
      <c r="C36">
        <v>40</v>
      </c>
      <c r="D36">
        <v>404</v>
      </c>
      <c r="E36">
        <v>404</v>
      </c>
      <c r="F36">
        <v>0</v>
      </c>
      <c r="G36">
        <v>404</v>
      </c>
      <c r="H36">
        <v>404</v>
      </c>
      <c r="I36">
        <v>404</v>
      </c>
      <c r="M36">
        <v>38</v>
      </c>
      <c r="N36" s="6" t="s">
        <v>37</v>
      </c>
      <c r="O36">
        <v>404</v>
      </c>
      <c r="P36">
        <v>404</v>
      </c>
      <c r="Q36">
        <v>404</v>
      </c>
      <c r="R36">
        <v>404</v>
      </c>
      <c r="S36">
        <v>404</v>
      </c>
    </row>
    <row r="37" spans="1:19" x14ac:dyDescent="0.25">
      <c r="A37" s="5">
        <v>44947</v>
      </c>
      <c r="B37" s="6" t="s">
        <v>86</v>
      </c>
      <c r="C37">
        <v>40</v>
      </c>
      <c r="D37">
        <v>404</v>
      </c>
      <c r="E37">
        <v>404</v>
      </c>
      <c r="F37">
        <v>0</v>
      </c>
      <c r="G37">
        <v>404</v>
      </c>
      <c r="H37">
        <v>404</v>
      </c>
      <c r="I37">
        <v>404</v>
      </c>
      <c r="K37">
        <v>404</v>
      </c>
      <c r="L37">
        <v>404</v>
      </c>
      <c r="M37">
        <v>56</v>
      </c>
      <c r="N37" s="6" t="s">
        <v>46</v>
      </c>
      <c r="O37">
        <v>404</v>
      </c>
      <c r="P37">
        <v>404</v>
      </c>
      <c r="Q37">
        <v>404</v>
      </c>
      <c r="R37">
        <v>404</v>
      </c>
      <c r="S37">
        <v>404</v>
      </c>
    </row>
    <row r="38" spans="1:19" x14ac:dyDescent="0.25">
      <c r="A38" s="5">
        <v>44947</v>
      </c>
      <c r="B38" s="6" t="s">
        <v>87</v>
      </c>
      <c r="C38">
        <v>2.13</v>
      </c>
      <c r="D38">
        <v>3.4</v>
      </c>
      <c r="E38">
        <v>3.68</v>
      </c>
      <c r="F38">
        <v>3.62</v>
      </c>
      <c r="G38">
        <v>1.96</v>
      </c>
      <c r="H38">
        <v>1.91</v>
      </c>
      <c r="I38">
        <v>1.71</v>
      </c>
      <c r="K38">
        <v>1.47</v>
      </c>
      <c r="L38" t="s">
        <v>187</v>
      </c>
      <c r="M38">
        <v>18</v>
      </c>
      <c r="N38" s="6" t="s">
        <v>37</v>
      </c>
      <c r="O38">
        <v>1.43</v>
      </c>
      <c r="P38">
        <v>2.2200000000000002</v>
      </c>
      <c r="Q38">
        <v>2.69</v>
      </c>
      <c r="R38">
        <v>404</v>
      </c>
      <c r="S38">
        <v>3.37</v>
      </c>
    </row>
    <row r="39" spans="1:19" x14ac:dyDescent="0.25">
      <c r="A39" s="5">
        <v>44947</v>
      </c>
      <c r="B39" s="6" t="s">
        <v>88</v>
      </c>
      <c r="C39">
        <v>1.5</v>
      </c>
      <c r="D39">
        <v>4.29</v>
      </c>
      <c r="E39">
        <v>7.26</v>
      </c>
      <c r="F39">
        <v>3.77</v>
      </c>
      <c r="G39">
        <v>1.89</v>
      </c>
      <c r="H39">
        <v>1.98</v>
      </c>
      <c r="I39">
        <v>1.66</v>
      </c>
      <c r="K39">
        <v>1.43</v>
      </c>
      <c r="L39" t="s">
        <v>184</v>
      </c>
      <c r="M39">
        <v>19</v>
      </c>
      <c r="N39" s="6" t="s">
        <v>68</v>
      </c>
      <c r="O39">
        <v>404</v>
      </c>
      <c r="P39">
        <v>2.13</v>
      </c>
      <c r="Q39">
        <v>2.56</v>
      </c>
      <c r="R39">
        <v>2.77</v>
      </c>
      <c r="S39">
        <v>3.23</v>
      </c>
    </row>
    <row r="40" spans="1:19" x14ac:dyDescent="0.25">
      <c r="A40" s="5">
        <v>44947</v>
      </c>
      <c r="B40" s="6" t="s">
        <v>89</v>
      </c>
      <c r="C40">
        <v>404</v>
      </c>
      <c r="D40">
        <v>404</v>
      </c>
      <c r="E40">
        <v>404</v>
      </c>
      <c r="F40">
        <v>0</v>
      </c>
      <c r="G40">
        <v>404</v>
      </c>
      <c r="H40">
        <v>404</v>
      </c>
      <c r="I40">
        <v>404</v>
      </c>
      <c r="K40">
        <v>404</v>
      </c>
      <c r="L40">
        <v>404</v>
      </c>
      <c r="M40">
        <v>60</v>
      </c>
      <c r="N40" s="6" t="s">
        <v>46</v>
      </c>
      <c r="O40">
        <v>404</v>
      </c>
      <c r="P40">
        <v>404</v>
      </c>
      <c r="Q40">
        <v>404</v>
      </c>
      <c r="R40">
        <v>404</v>
      </c>
      <c r="S40">
        <v>404</v>
      </c>
    </row>
    <row r="41" spans="1:19" x14ac:dyDescent="0.25">
      <c r="A41" s="5">
        <v>44947</v>
      </c>
      <c r="B41" s="6" t="s">
        <v>90</v>
      </c>
      <c r="C41">
        <v>2.29</v>
      </c>
      <c r="D41">
        <v>3.23</v>
      </c>
      <c r="E41">
        <v>3.62</v>
      </c>
      <c r="F41">
        <v>2.99</v>
      </c>
      <c r="G41">
        <v>2.2999999999999998</v>
      </c>
      <c r="H41">
        <v>1.68</v>
      </c>
      <c r="I41">
        <v>2.02</v>
      </c>
      <c r="K41">
        <v>1.71</v>
      </c>
      <c r="L41" t="s">
        <v>180</v>
      </c>
      <c r="M41">
        <v>42</v>
      </c>
      <c r="N41" s="43" t="s">
        <v>79</v>
      </c>
      <c r="O41">
        <v>1.54</v>
      </c>
      <c r="P41">
        <v>2.69</v>
      </c>
      <c r="Q41">
        <v>3.4</v>
      </c>
      <c r="R41">
        <v>3.8</v>
      </c>
      <c r="S41">
        <v>3.55</v>
      </c>
    </row>
    <row r="42" spans="1:19" x14ac:dyDescent="0.25">
      <c r="A42" s="5">
        <v>44947</v>
      </c>
      <c r="B42" s="6" t="s">
        <v>91</v>
      </c>
      <c r="C42">
        <v>2.31</v>
      </c>
      <c r="D42">
        <v>3.41</v>
      </c>
      <c r="E42">
        <v>3.37</v>
      </c>
      <c r="F42">
        <v>3.54</v>
      </c>
      <c r="G42">
        <v>2.02</v>
      </c>
      <c r="H42">
        <v>1.89</v>
      </c>
      <c r="I42">
        <v>1.76</v>
      </c>
      <c r="K42">
        <v>1.52</v>
      </c>
      <c r="L42" t="s">
        <v>192</v>
      </c>
      <c r="M42">
        <v>36</v>
      </c>
      <c r="N42" s="43" t="s">
        <v>79</v>
      </c>
      <c r="O42">
        <v>1.4</v>
      </c>
      <c r="P42">
        <v>2.29</v>
      </c>
      <c r="Q42">
        <v>2.79</v>
      </c>
      <c r="R42">
        <v>3.12</v>
      </c>
      <c r="S42">
        <v>3.47</v>
      </c>
    </row>
    <row r="43" spans="1:19" x14ac:dyDescent="0.25">
      <c r="A43" s="5">
        <v>44948</v>
      </c>
      <c r="B43" s="6" t="s">
        <v>92</v>
      </c>
      <c r="C43">
        <v>2.95</v>
      </c>
      <c r="D43">
        <v>3.19</v>
      </c>
      <c r="E43">
        <v>2.21</v>
      </c>
      <c r="F43">
        <v>404</v>
      </c>
      <c r="G43">
        <v>1.98</v>
      </c>
      <c r="H43">
        <v>1.77</v>
      </c>
      <c r="I43">
        <v>1.74</v>
      </c>
      <c r="K43">
        <v>1.48</v>
      </c>
      <c r="L43" t="s">
        <v>186</v>
      </c>
      <c r="M43">
        <v>42</v>
      </c>
      <c r="N43" s="7" t="s">
        <v>59</v>
      </c>
      <c r="O43">
        <v>404</v>
      </c>
      <c r="P43">
        <v>2.25</v>
      </c>
      <c r="Q43">
        <v>2.74</v>
      </c>
      <c r="R43">
        <v>2.4</v>
      </c>
      <c r="S43">
        <v>404</v>
      </c>
    </row>
    <row r="44" spans="1:19" x14ac:dyDescent="0.25">
      <c r="A44" s="5">
        <v>44948</v>
      </c>
      <c r="B44" s="6" t="s">
        <v>93</v>
      </c>
      <c r="C44">
        <v>2.29</v>
      </c>
      <c r="D44">
        <v>2.84</v>
      </c>
      <c r="E44">
        <v>3.36</v>
      </c>
      <c r="F44">
        <v>2.58</v>
      </c>
      <c r="G44">
        <v>2.5</v>
      </c>
      <c r="H44">
        <v>1.49</v>
      </c>
      <c r="I44">
        <v>2.19</v>
      </c>
      <c r="K44">
        <v>1.6</v>
      </c>
      <c r="L44" t="s">
        <v>33</v>
      </c>
      <c r="M44">
        <v>37</v>
      </c>
      <c r="N44" s="6" t="s">
        <v>55</v>
      </c>
      <c r="O44">
        <v>404</v>
      </c>
      <c r="P44">
        <v>2.7</v>
      </c>
      <c r="Q44">
        <v>2.68</v>
      </c>
      <c r="R44">
        <v>2.5</v>
      </c>
      <c r="S44">
        <v>404</v>
      </c>
    </row>
    <row r="45" spans="1:19" x14ac:dyDescent="0.25">
      <c r="A45" s="5">
        <v>44950</v>
      </c>
      <c r="B45" s="6" t="s">
        <v>94</v>
      </c>
      <c r="C45">
        <v>404</v>
      </c>
      <c r="D45">
        <v>404</v>
      </c>
      <c r="E45">
        <v>404</v>
      </c>
      <c r="F45">
        <v>0</v>
      </c>
      <c r="G45">
        <v>404</v>
      </c>
      <c r="H45">
        <v>404</v>
      </c>
      <c r="I45">
        <v>404</v>
      </c>
      <c r="K45">
        <v>404</v>
      </c>
      <c r="L45">
        <v>404</v>
      </c>
      <c r="M45">
        <v>62</v>
      </c>
      <c r="N45" s="6" t="s">
        <v>37</v>
      </c>
      <c r="O45">
        <v>404</v>
      </c>
      <c r="P45">
        <v>404</v>
      </c>
      <c r="Q45">
        <v>404</v>
      </c>
      <c r="R45">
        <v>404</v>
      </c>
      <c r="S45">
        <v>404</v>
      </c>
    </row>
    <row r="46" spans="1:19" x14ac:dyDescent="0.25">
      <c r="A46" s="5">
        <v>44950</v>
      </c>
      <c r="B46" s="6" t="s">
        <v>95</v>
      </c>
      <c r="C46">
        <v>2.3199999999999998</v>
      </c>
      <c r="D46">
        <v>3.29</v>
      </c>
      <c r="E46">
        <v>3.23</v>
      </c>
      <c r="F46">
        <v>3.44</v>
      </c>
      <c r="G46">
        <v>1.99</v>
      </c>
      <c r="H46">
        <v>1.85</v>
      </c>
      <c r="I46">
        <v>1.74</v>
      </c>
      <c r="K46">
        <v>1.5</v>
      </c>
      <c r="L46" t="s">
        <v>187</v>
      </c>
      <c r="M46">
        <v>36</v>
      </c>
      <c r="N46" s="6" t="s">
        <v>46</v>
      </c>
      <c r="O46">
        <v>1.42</v>
      </c>
      <c r="P46">
        <v>2.25</v>
      </c>
      <c r="Q46">
        <v>2.74</v>
      </c>
      <c r="R46">
        <v>2.54</v>
      </c>
      <c r="S46">
        <v>3.39</v>
      </c>
    </row>
    <row r="47" spans="1:19" x14ac:dyDescent="0.25">
      <c r="A47" s="5">
        <v>44950</v>
      </c>
      <c r="B47" s="6" t="s">
        <v>96</v>
      </c>
      <c r="C47">
        <v>404</v>
      </c>
      <c r="D47">
        <v>404</v>
      </c>
      <c r="E47">
        <v>404</v>
      </c>
      <c r="F47">
        <v>0</v>
      </c>
      <c r="G47">
        <v>404</v>
      </c>
      <c r="H47">
        <v>404</v>
      </c>
      <c r="I47">
        <v>404</v>
      </c>
      <c r="K47">
        <v>404</v>
      </c>
      <c r="L47">
        <v>404</v>
      </c>
      <c r="M47">
        <v>42</v>
      </c>
      <c r="N47" s="6" t="s">
        <v>46</v>
      </c>
      <c r="O47">
        <v>404</v>
      </c>
      <c r="P47">
        <v>404</v>
      </c>
      <c r="Q47">
        <v>404</v>
      </c>
      <c r="R47">
        <v>404</v>
      </c>
      <c r="S47">
        <v>404</v>
      </c>
    </row>
    <row r="48" spans="1:19" x14ac:dyDescent="0.25">
      <c r="A48" s="5">
        <v>44951</v>
      </c>
      <c r="B48" s="6" t="s">
        <v>97</v>
      </c>
      <c r="C48">
        <v>2.93</v>
      </c>
      <c r="D48">
        <v>2.77</v>
      </c>
      <c r="E48">
        <v>2.48</v>
      </c>
      <c r="F48">
        <v>2.56</v>
      </c>
      <c r="G48">
        <v>2.35</v>
      </c>
      <c r="H48">
        <v>1.51</v>
      </c>
      <c r="I48">
        <v>2.08</v>
      </c>
      <c r="K48">
        <v>1.79</v>
      </c>
      <c r="L48" t="s">
        <v>179</v>
      </c>
      <c r="M48">
        <v>7</v>
      </c>
      <c r="N48" s="7" t="s">
        <v>59</v>
      </c>
      <c r="O48">
        <v>1.57</v>
      </c>
      <c r="P48">
        <v>2.66</v>
      </c>
      <c r="Q48">
        <v>404</v>
      </c>
      <c r="R48">
        <v>404</v>
      </c>
      <c r="S48">
        <v>404</v>
      </c>
    </row>
    <row r="49" spans="1:19" x14ac:dyDescent="0.25">
      <c r="A49" s="5">
        <v>44951</v>
      </c>
      <c r="B49" s="6" t="s">
        <v>98</v>
      </c>
      <c r="C49">
        <v>1.98</v>
      </c>
      <c r="D49">
        <v>2.92</v>
      </c>
      <c r="E49">
        <v>3.88</v>
      </c>
      <c r="F49">
        <v>404</v>
      </c>
      <c r="G49">
        <v>2.2799999999999998</v>
      </c>
      <c r="H49">
        <v>1.56</v>
      </c>
      <c r="I49">
        <v>2.0099999999999998</v>
      </c>
      <c r="K49">
        <v>1.71</v>
      </c>
      <c r="L49" t="s">
        <v>33</v>
      </c>
      <c r="M49">
        <v>40</v>
      </c>
      <c r="N49" s="7" t="s">
        <v>59</v>
      </c>
      <c r="O49">
        <v>1.52</v>
      </c>
      <c r="P49">
        <v>2.66</v>
      </c>
      <c r="Q49">
        <v>2.72</v>
      </c>
      <c r="R49">
        <v>404</v>
      </c>
      <c r="S49">
        <v>404</v>
      </c>
    </row>
    <row r="50" spans="1:19" x14ac:dyDescent="0.25">
      <c r="A50" s="5">
        <v>44951</v>
      </c>
      <c r="B50" s="6" t="s">
        <v>99</v>
      </c>
      <c r="C50">
        <v>1.91</v>
      </c>
      <c r="D50">
        <v>3.13</v>
      </c>
      <c r="E50">
        <v>3.8</v>
      </c>
      <c r="F50">
        <v>404</v>
      </c>
      <c r="G50">
        <v>2.04</v>
      </c>
      <c r="H50">
        <v>1.7</v>
      </c>
      <c r="I50">
        <v>1.81</v>
      </c>
      <c r="K50">
        <v>1.54</v>
      </c>
      <c r="L50" t="s">
        <v>35</v>
      </c>
      <c r="M50">
        <v>20</v>
      </c>
      <c r="N50" s="7" t="s">
        <v>59</v>
      </c>
      <c r="O50">
        <v>1.41</v>
      </c>
      <c r="P50">
        <v>2.33</v>
      </c>
      <c r="Q50">
        <v>404</v>
      </c>
      <c r="R50">
        <v>404</v>
      </c>
      <c r="S50">
        <v>404</v>
      </c>
    </row>
    <row r="51" spans="1:19" x14ac:dyDescent="0.25">
      <c r="A51" s="5">
        <v>44951</v>
      </c>
      <c r="B51" s="6" t="s">
        <v>100</v>
      </c>
      <c r="C51">
        <v>404</v>
      </c>
      <c r="D51">
        <v>404</v>
      </c>
      <c r="E51">
        <v>404</v>
      </c>
      <c r="F51">
        <v>0</v>
      </c>
      <c r="G51">
        <v>404</v>
      </c>
      <c r="H51">
        <v>404</v>
      </c>
      <c r="I51">
        <v>404</v>
      </c>
      <c r="K51">
        <v>404</v>
      </c>
      <c r="L51">
        <v>404</v>
      </c>
      <c r="M51">
        <v>44</v>
      </c>
      <c r="N51" s="7" t="s">
        <v>101</v>
      </c>
      <c r="O51">
        <v>404</v>
      </c>
      <c r="P51">
        <v>404</v>
      </c>
      <c r="Q51">
        <v>404</v>
      </c>
      <c r="R51">
        <v>404</v>
      </c>
      <c r="S51">
        <v>404</v>
      </c>
    </row>
    <row r="52" spans="1:19" x14ac:dyDescent="0.25">
      <c r="A52" s="5">
        <v>44953</v>
      </c>
      <c r="B52" s="6" t="s">
        <v>102</v>
      </c>
      <c r="C52">
        <v>1.83</v>
      </c>
      <c r="D52">
        <v>3.57</v>
      </c>
      <c r="E52">
        <v>5.03</v>
      </c>
      <c r="F52">
        <v>3.28</v>
      </c>
      <c r="G52">
        <v>2.15</v>
      </c>
      <c r="H52">
        <v>1.78</v>
      </c>
      <c r="I52">
        <v>1.88</v>
      </c>
      <c r="K52">
        <v>1.6</v>
      </c>
      <c r="L52" t="s">
        <v>35</v>
      </c>
      <c r="M52">
        <v>59</v>
      </c>
      <c r="N52" s="6" t="s">
        <v>53</v>
      </c>
      <c r="O52">
        <v>1.46</v>
      </c>
      <c r="P52">
        <v>2.5</v>
      </c>
      <c r="Q52">
        <v>3.14</v>
      </c>
      <c r="R52">
        <v>3.55</v>
      </c>
      <c r="S52">
        <v>3.56</v>
      </c>
    </row>
    <row r="53" spans="1:19" x14ac:dyDescent="0.25">
      <c r="A53" s="5">
        <v>44953</v>
      </c>
      <c r="B53" s="6" t="s">
        <v>103</v>
      </c>
      <c r="C53">
        <v>4.25</v>
      </c>
      <c r="D53">
        <v>3.34</v>
      </c>
      <c r="E53">
        <v>2.0499999999999998</v>
      </c>
      <c r="F53">
        <v>3.04</v>
      </c>
      <c r="G53">
        <v>2.31</v>
      </c>
      <c r="H53">
        <v>1.68</v>
      </c>
      <c r="I53">
        <v>2.02</v>
      </c>
      <c r="K53">
        <v>1.7</v>
      </c>
      <c r="L53" t="s">
        <v>32</v>
      </c>
      <c r="M53">
        <v>49</v>
      </c>
      <c r="N53" s="6" t="s">
        <v>44</v>
      </c>
      <c r="O53">
        <v>1.53</v>
      </c>
      <c r="P53">
        <v>2.71</v>
      </c>
      <c r="Q53">
        <v>3.44</v>
      </c>
      <c r="R53">
        <v>3.85</v>
      </c>
      <c r="S53">
        <v>3.57</v>
      </c>
    </row>
    <row r="54" spans="1:19" x14ac:dyDescent="0.25">
      <c r="A54" s="5">
        <v>44954</v>
      </c>
      <c r="B54" s="6" t="s">
        <v>104</v>
      </c>
      <c r="C54">
        <v>2.57</v>
      </c>
      <c r="D54">
        <v>3.76</v>
      </c>
      <c r="E54">
        <v>2.72</v>
      </c>
      <c r="F54">
        <v>404</v>
      </c>
      <c r="G54">
        <v>1.63</v>
      </c>
      <c r="H54">
        <v>2.41</v>
      </c>
      <c r="I54">
        <v>1.45</v>
      </c>
      <c r="K54">
        <v>1.27</v>
      </c>
      <c r="L54" t="s">
        <v>190</v>
      </c>
      <c r="M54">
        <v>14</v>
      </c>
      <c r="N54" s="6" t="s">
        <v>105</v>
      </c>
      <c r="O54">
        <v>404</v>
      </c>
      <c r="P54">
        <v>1.76</v>
      </c>
      <c r="Q54">
        <v>1.97</v>
      </c>
      <c r="R54">
        <v>2.2200000000000002</v>
      </c>
      <c r="S54">
        <v>2.46</v>
      </c>
    </row>
    <row r="55" spans="1:19" x14ac:dyDescent="0.25">
      <c r="A55" s="5">
        <v>44954</v>
      </c>
      <c r="B55" s="6" t="s">
        <v>106</v>
      </c>
      <c r="C55">
        <v>2.0299999999999998</v>
      </c>
      <c r="D55">
        <v>3.94</v>
      </c>
      <c r="E55">
        <v>3.35</v>
      </c>
      <c r="F55">
        <v>4.66</v>
      </c>
      <c r="G55">
        <v>1.63</v>
      </c>
      <c r="H55">
        <v>2.31</v>
      </c>
      <c r="I55">
        <v>1.52</v>
      </c>
      <c r="K55">
        <v>404</v>
      </c>
      <c r="L55" t="s">
        <v>184</v>
      </c>
      <c r="M55">
        <v>53</v>
      </c>
      <c r="N55" s="43" t="s">
        <v>46</v>
      </c>
      <c r="O55">
        <v>404</v>
      </c>
      <c r="P55">
        <v>1.78</v>
      </c>
      <c r="Q55">
        <v>2.02</v>
      </c>
      <c r="R55">
        <v>2.29</v>
      </c>
      <c r="S55">
        <v>2.5499999999999998</v>
      </c>
    </row>
    <row r="56" spans="1:19" x14ac:dyDescent="0.25">
      <c r="A56" s="5">
        <v>44955</v>
      </c>
      <c r="B56" s="6" t="s">
        <v>107</v>
      </c>
      <c r="C56">
        <v>1.5</v>
      </c>
      <c r="D56">
        <v>4.6900000000000004</v>
      </c>
      <c r="E56">
        <v>6.89</v>
      </c>
      <c r="F56">
        <v>404</v>
      </c>
      <c r="G56">
        <v>1.63</v>
      </c>
      <c r="H56">
        <v>2.42</v>
      </c>
      <c r="I56">
        <v>1.44</v>
      </c>
      <c r="K56">
        <v>1.27</v>
      </c>
      <c r="L56" t="s">
        <v>193</v>
      </c>
      <c r="M56">
        <v>69</v>
      </c>
      <c r="N56" s="6" t="s">
        <v>53</v>
      </c>
      <c r="O56">
        <v>404</v>
      </c>
      <c r="P56">
        <v>1.76</v>
      </c>
      <c r="Q56">
        <v>1.99</v>
      </c>
      <c r="R56">
        <v>2.25</v>
      </c>
      <c r="S56">
        <v>2.5099999999999998</v>
      </c>
    </row>
    <row r="57" spans="1:19" x14ac:dyDescent="0.25">
      <c r="A57" s="5">
        <v>44955</v>
      </c>
      <c r="B57" s="6" t="s">
        <v>108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>
        <v>0</v>
      </c>
      <c r="L57" t="s">
        <v>184</v>
      </c>
      <c r="M57">
        <v>22</v>
      </c>
      <c r="N57" s="7" t="s">
        <v>59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25">
      <c r="A58" s="5">
        <v>44955</v>
      </c>
      <c r="B58" s="6" t="s">
        <v>109</v>
      </c>
      <c r="C58">
        <v>3</v>
      </c>
      <c r="D58">
        <v>3.23</v>
      </c>
      <c r="E58">
        <v>2.16</v>
      </c>
      <c r="F58">
        <v>404</v>
      </c>
      <c r="G58">
        <v>1.89</v>
      </c>
      <c r="H58">
        <v>1.85</v>
      </c>
      <c r="I58">
        <v>1.66</v>
      </c>
      <c r="K58">
        <v>1.43</v>
      </c>
      <c r="L58" t="s">
        <v>187</v>
      </c>
      <c r="M58">
        <v>41</v>
      </c>
      <c r="N58" s="7" t="s">
        <v>59</v>
      </c>
      <c r="O58">
        <v>1.47</v>
      </c>
      <c r="P58">
        <v>2.14</v>
      </c>
      <c r="Q58">
        <v>2.59</v>
      </c>
      <c r="R58">
        <v>404</v>
      </c>
      <c r="S58">
        <v>404</v>
      </c>
    </row>
    <row r="59" spans="1:19" x14ac:dyDescent="0.25">
      <c r="A59" s="5">
        <v>44955</v>
      </c>
      <c r="B59" s="6" t="s">
        <v>110</v>
      </c>
      <c r="C59">
        <v>3.26</v>
      </c>
      <c r="D59">
        <v>2.98</v>
      </c>
      <c r="E59">
        <v>2.64</v>
      </c>
      <c r="F59">
        <v>2.5299999999999998</v>
      </c>
      <c r="G59">
        <v>2.73</v>
      </c>
      <c r="H59">
        <v>1.51</v>
      </c>
      <c r="I59">
        <v>2.38</v>
      </c>
      <c r="K59">
        <v>2.0299999999999998</v>
      </c>
      <c r="L59" t="s">
        <v>184</v>
      </c>
      <c r="M59">
        <v>66</v>
      </c>
      <c r="N59" s="7" t="s">
        <v>51</v>
      </c>
      <c r="O59">
        <v>1.74</v>
      </c>
      <c r="P59">
        <v>3.32</v>
      </c>
      <c r="Q59">
        <v>4.59</v>
      </c>
      <c r="R59">
        <v>3.9</v>
      </c>
      <c r="S59">
        <v>404</v>
      </c>
    </row>
    <row r="60" spans="1:19" x14ac:dyDescent="0.25">
      <c r="A60" s="5">
        <v>44955</v>
      </c>
      <c r="B60" s="6" t="s">
        <v>111</v>
      </c>
      <c r="C60">
        <v>2.4300000000000002</v>
      </c>
      <c r="D60">
        <v>3.49</v>
      </c>
      <c r="E60">
        <v>3.08</v>
      </c>
      <c r="F60">
        <v>4.0199999999999996</v>
      </c>
      <c r="G60">
        <v>1.86</v>
      </c>
      <c r="H60">
        <v>2.0499999999999998</v>
      </c>
      <c r="I60">
        <v>1.63</v>
      </c>
      <c r="K60">
        <v>1.41</v>
      </c>
      <c r="L60" t="s">
        <v>35</v>
      </c>
      <c r="M60">
        <v>14</v>
      </c>
      <c r="N60" s="6" t="s">
        <v>44</v>
      </c>
      <c r="O60">
        <v>1.33</v>
      </c>
      <c r="P60">
        <v>2.0699999999999998</v>
      </c>
      <c r="Q60">
        <v>2.4300000000000002</v>
      </c>
      <c r="R60">
        <v>2.73</v>
      </c>
      <c r="S60">
        <v>3.04</v>
      </c>
    </row>
    <row r="61" spans="1:19" x14ac:dyDescent="0.25">
      <c r="A61" s="5">
        <v>44957</v>
      </c>
      <c r="B61" s="6" t="s">
        <v>96</v>
      </c>
      <c r="C61">
        <v>4.93</v>
      </c>
      <c r="D61">
        <v>4.34</v>
      </c>
      <c r="E61">
        <v>1.62</v>
      </c>
      <c r="F61">
        <v>4.8</v>
      </c>
      <c r="G61">
        <v>1.6</v>
      </c>
      <c r="H61">
        <v>2.37</v>
      </c>
      <c r="I61">
        <v>1.51</v>
      </c>
      <c r="K61">
        <v>404</v>
      </c>
      <c r="L61" t="s">
        <v>35</v>
      </c>
      <c r="M61">
        <v>42</v>
      </c>
      <c r="N61" s="6" t="s">
        <v>57</v>
      </c>
      <c r="O61">
        <v>404</v>
      </c>
      <c r="P61">
        <v>1.74</v>
      </c>
      <c r="Q61">
        <v>1.95</v>
      </c>
      <c r="R61">
        <v>2.2000000000000002</v>
      </c>
      <c r="S61">
        <v>2.4500000000000002</v>
      </c>
    </row>
  </sheetData>
  <conditionalFormatting sqref="K1">
    <cfRule type="cellIs" dxfId="1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B29" workbookViewId="0">
      <selection activeCell="B33" sqref="B33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13" width="9.140625" style="6"/>
    <col min="14" max="14" width="28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31</v>
      </c>
      <c r="Q1" s="2" t="s">
        <v>28</v>
      </c>
      <c r="R1" s="2" t="s">
        <v>29</v>
      </c>
      <c r="S1" s="2" t="s">
        <v>30</v>
      </c>
    </row>
    <row r="2" spans="1:19" x14ac:dyDescent="0.25">
      <c r="A2" s="5">
        <v>44958</v>
      </c>
      <c r="B2" t="s">
        <v>121</v>
      </c>
      <c r="C2" s="6">
        <v>1.83</v>
      </c>
      <c r="D2" s="6">
        <v>3.8</v>
      </c>
      <c r="E2" s="6">
        <v>4.6399999999999997</v>
      </c>
      <c r="F2" s="6">
        <v>3.97</v>
      </c>
      <c r="G2" s="6">
        <v>1.88</v>
      </c>
      <c r="H2" s="6">
        <v>2.0299999999999998</v>
      </c>
      <c r="I2" s="6">
        <v>1.65</v>
      </c>
      <c r="K2" s="6">
        <v>1.42</v>
      </c>
      <c r="L2" s="6" t="s">
        <v>206</v>
      </c>
      <c r="M2" s="6">
        <v>15</v>
      </c>
      <c r="N2" s="6" t="s">
        <v>44</v>
      </c>
      <c r="O2" s="6">
        <v>1.33</v>
      </c>
      <c r="P2" s="6">
        <v>2.11</v>
      </c>
      <c r="Q2" s="6">
        <v>2.5099999999999998</v>
      </c>
      <c r="R2" s="6">
        <v>2.83</v>
      </c>
      <c r="S2" s="6">
        <v>3.16</v>
      </c>
    </row>
    <row r="3" spans="1:19" x14ac:dyDescent="0.25">
      <c r="A3" s="5">
        <v>44958</v>
      </c>
      <c r="B3" t="s">
        <v>122</v>
      </c>
      <c r="C3" s="6">
        <v>1.65</v>
      </c>
      <c r="D3" s="6">
        <v>4.3</v>
      </c>
      <c r="E3" s="6">
        <v>5.35</v>
      </c>
      <c r="F3" s="6">
        <v>404</v>
      </c>
      <c r="G3" s="6">
        <v>1.68</v>
      </c>
      <c r="H3" s="6">
        <v>2.31</v>
      </c>
      <c r="I3" s="6">
        <v>1.49</v>
      </c>
      <c r="K3" s="6">
        <v>1.3</v>
      </c>
      <c r="L3" s="6" t="s">
        <v>182</v>
      </c>
      <c r="M3" s="6">
        <v>51</v>
      </c>
      <c r="N3" s="6" t="s">
        <v>44</v>
      </c>
      <c r="O3" s="6">
        <v>1.25</v>
      </c>
      <c r="P3" s="6">
        <v>1.84</v>
      </c>
      <c r="Q3" s="6">
        <v>2.09</v>
      </c>
      <c r="R3" s="6">
        <v>2.37</v>
      </c>
      <c r="S3" s="6">
        <v>2.63</v>
      </c>
    </row>
    <row r="4" spans="1:19" x14ac:dyDescent="0.25">
      <c r="A4" s="5">
        <v>44960</v>
      </c>
      <c r="B4" t="s">
        <v>123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K4" s="6">
        <v>0</v>
      </c>
      <c r="L4" s="6">
        <v>0</v>
      </c>
      <c r="M4" s="6">
        <v>44</v>
      </c>
      <c r="N4" s="7" t="s">
        <v>46</v>
      </c>
      <c r="O4" s="6">
        <v>0</v>
      </c>
      <c r="P4" s="6">
        <v>0</v>
      </c>
      <c r="Q4" s="6">
        <v>0</v>
      </c>
      <c r="R4" s="6">
        <v>0</v>
      </c>
      <c r="S4" s="6">
        <v>0</v>
      </c>
    </row>
    <row r="5" spans="1:19" x14ac:dyDescent="0.25">
      <c r="A5" s="5">
        <v>44961</v>
      </c>
      <c r="B5" t="s">
        <v>124</v>
      </c>
      <c r="C5" s="6">
        <v>2.2000000000000002</v>
      </c>
      <c r="D5" s="6">
        <v>3.27</v>
      </c>
      <c r="E5" s="6">
        <v>3.64</v>
      </c>
      <c r="F5" s="6">
        <v>3.1</v>
      </c>
      <c r="G5" s="6">
        <v>2.23</v>
      </c>
      <c r="H5" s="6">
        <v>1.7</v>
      </c>
      <c r="I5" s="6">
        <v>1.94</v>
      </c>
      <c r="K5" s="6">
        <v>1.65</v>
      </c>
      <c r="L5" s="6" t="s">
        <v>183</v>
      </c>
      <c r="M5" s="6">
        <v>27</v>
      </c>
      <c r="N5" s="6" t="s">
        <v>37</v>
      </c>
      <c r="O5" s="6">
        <v>1.49</v>
      </c>
      <c r="P5" s="6">
        <v>2.61</v>
      </c>
      <c r="Q5" s="6">
        <v>2.88</v>
      </c>
      <c r="R5" s="6">
        <v>404</v>
      </c>
      <c r="S5" s="6">
        <v>4.13</v>
      </c>
    </row>
    <row r="6" spans="1:19" x14ac:dyDescent="0.25">
      <c r="A6" s="5">
        <v>44961</v>
      </c>
      <c r="B6" t="s">
        <v>125</v>
      </c>
      <c r="C6" s="6">
        <v>1.7</v>
      </c>
      <c r="D6" s="6">
        <v>3.92</v>
      </c>
      <c r="E6" s="6">
        <v>5.18</v>
      </c>
      <c r="F6" s="6">
        <v>3.64</v>
      </c>
      <c r="G6" s="6">
        <v>1.9</v>
      </c>
      <c r="H6" s="6">
        <v>1.97</v>
      </c>
      <c r="I6" s="6">
        <v>1.68</v>
      </c>
      <c r="K6" s="6">
        <v>1.45</v>
      </c>
      <c r="L6" s="6" t="s">
        <v>184</v>
      </c>
      <c r="M6" s="6">
        <v>41</v>
      </c>
      <c r="N6" s="6" t="s">
        <v>68</v>
      </c>
      <c r="O6" s="6">
        <v>1.45</v>
      </c>
      <c r="P6" s="6">
        <v>2.15</v>
      </c>
      <c r="Q6" s="6">
        <v>2.6</v>
      </c>
      <c r="R6" s="6">
        <v>2.73</v>
      </c>
      <c r="S6" s="6">
        <v>3.29</v>
      </c>
    </row>
    <row r="7" spans="1:19" x14ac:dyDescent="0.25">
      <c r="A7" s="5">
        <v>44961</v>
      </c>
      <c r="B7" t="s">
        <v>126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K7" s="6">
        <v>0</v>
      </c>
      <c r="L7" s="6">
        <v>0</v>
      </c>
      <c r="M7" s="6">
        <v>13</v>
      </c>
      <c r="N7" s="7" t="s">
        <v>46</v>
      </c>
      <c r="O7" s="6">
        <v>0</v>
      </c>
      <c r="P7" s="6">
        <v>0</v>
      </c>
      <c r="Q7" s="6">
        <v>0</v>
      </c>
      <c r="R7" s="6">
        <v>0</v>
      </c>
      <c r="S7" s="6">
        <v>0</v>
      </c>
    </row>
    <row r="8" spans="1:19" x14ac:dyDescent="0.25">
      <c r="A8" s="5">
        <v>44961</v>
      </c>
      <c r="B8" t="s">
        <v>127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K8" s="6">
        <v>0</v>
      </c>
      <c r="L8" s="6">
        <v>0</v>
      </c>
      <c r="M8" s="6">
        <v>44</v>
      </c>
      <c r="N8" s="7" t="s">
        <v>46</v>
      </c>
      <c r="O8" s="6">
        <v>0</v>
      </c>
      <c r="P8" s="6">
        <v>0</v>
      </c>
      <c r="Q8" s="6">
        <v>0</v>
      </c>
      <c r="R8" s="6">
        <v>0</v>
      </c>
      <c r="S8" s="6">
        <v>0</v>
      </c>
    </row>
    <row r="9" spans="1:19" x14ac:dyDescent="0.25">
      <c r="A9" s="5">
        <v>44962</v>
      </c>
      <c r="B9" t="s">
        <v>128</v>
      </c>
      <c r="C9" s="6">
        <v>4.62</v>
      </c>
      <c r="D9" s="6">
        <v>3.75</v>
      </c>
      <c r="E9" s="6">
        <v>1.85</v>
      </c>
      <c r="F9" s="6">
        <v>3.78</v>
      </c>
      <c r="G9" s="6">
        <v>1.94</v>
      </c>
      <c r="H9" s="6">
        <v>1.96</v>
      </c>
      <c r="I9" s="6">
        <v>1.7</v>
      </c>
      <c r="K9" s="6">
        <v>1.46</v>
      </c>
      <c r="L9" s="6" t="s">
        <v>207</v>
      </c>
      <c r="M9" s="6">
        <v>26</v>
      </c>
      <c r="N9" s="6" t="s">
        <v>44</v>
      </c>
      <c r="O9" s="6">
        <v>1.36</v>
      </c>
      <c r="P9" s="6">
        <v>2.19</v>
      </c>
      <c r="Q9" s="6">
        <v>2.64</v>
      </c>
      <c r="R9" s="6">
        <v>2.97</v>
      </c>
      <c r="S9" s="6">
        <v>3.32</v>
      </c>
    </row>
    <row r="10" spans="1:19" x14ac:dyDescent="0.25">
      <c r="A10" s="5">
        <v>44962</v>
      </c>
      <c r="B10" t="s">
        <v>129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K10" s="6">
        <v>0</v>
      </c>
      <c r="L10" s="6">
        <v>0</v>
      </c>
      <c r="M10" s="6">
        <v>46</v>
      </c>
      <c r="N10" s="7" t="s">
        <v>59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</row>
    <row r="11" spans="1:19" x14ac:dyDescent="0.25">
      <c r="A11" s="5">
        <v>44962</v>
      </c>
      <c r="B11" t="s">
        <v>130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K11" s="6">
        <v>0</v>
      </c>
      <c r="L11" s="6">
        <v>0</v>
      </c>
      <c r="M11" s="6">
        <v>39</v>
      </c>
      <c r="N11" s="7" t="s">
        <v>59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44962</v>
      </c>
      <c r="B12" t="s">
        <v>131</v>
      </c>
      <c r="C12" s="6">
        <v>5.73</v>
      </c>
      <c r="D12" s="6">
        <v>4.6900000000000004</v>
      </c>
      <c r="E12" s="6">
        <v>1.57</v>
      </c>
      <c r="F12" s="6">
        <v>404</v>
      </c>
      <c r="G12" s="6">
        <v>1.52</v>
      </c>
      <c r="H12" s="6">
        <v>2.68</v>
      </c>
      <c r="I12" s="6">
        <v>1.36</v>
      </c>
      <c r="K12" s="6">
        <v>404</v>
      </c>
      <c r="L12" s="6" t="s">
        <v>208</v>
      </c>
      <c r="M12" s="6">
        <v>20</v>
      </c>
      <c r="N12" s="6" t="s">
        <v>79</v>
      </c>
      <c r="O12" s="6">
        <v>404</v>
      </c>
      <c r="P12" s="6">
        <v>1.63</v>
      </c>
      <c r="Q12" s="6">
        <v>1.78</v>
      </c>
      <c r="R12" s="6">
        <v>2.02</v>
      </c>
      <c r="S12" s="6">
        <v>2.2400000000000002</v>
      </c>
    </row>
    <row r="13" spans="1:19" x14ac:dyDescent="0.25">
      <c r="A13" s="5">
        <v>44967</v>
      </c>
      <c r="B13" t="s">
        <v>132</v>
      </c>
      <c r="C13" s="6">
        <v>3.62</v>
      </c>
      <c r="D13" s="6">
        <v>3.67</v>
      </c>
      <c r="E13" s="6">
        <v>2.11</v>
      </c>
      <c r="F13" s="6">
        <v>3.92</v>
      </c>
      <c r="G13" s="6">
        <v>1.91</v>
      </c>
      <c r="H13" s="6">
        <v>2</v>
      </c>
      <c r="I13" s="6">
        <v>1.67</v>
      </c>
      <c r="K13" s="6">
        <v>1.43</v>
      </c>
      <c r="L13" s="6" t="s">
        <v>186</v>
      </c>
      <c r="M13" s="6">
        <v>72</v>
      </c>
      <c r="N13" s="6" t="s">
        <v>79</v>
      </c>
      <c r="O13" s="6">
        <v>1.34</v>
      </c>
      <c r="P13" s="6">
        <v>2.15</v>
      </c>
      <c r="Q13" s="6">
        <v>2.59</v>
      </c>
      <c r="R13" s="6">
        <v>2.93</v>
      </c>
      <c r="S13" s="6">
        <v>3.28</v>
      </c>
    </row>
    <row r="14" spans="1:19" x14ac:dyDescent="0.25">
      <c r="A14" s="5">
        <v>44968</v>
      </c>
      <c r="B14" t="s">
        <v>133</v>
      </c>
      <c r="C14" s="6">
        <v>2.5299999999999998</v>
      </c>
      <c r="D14" s="6">
        <v>3.4</v>
      </c>
      <c r="E14" s="6">
        <v>2.91</v>
      </c>
      <c r="F14" s="6">
        <v>3.32</v>
      </c>
      <c r="G14" s="6">
        <v>2.06</v>
      </c>
      <c r="H14" s="6">
        <v>1.81</v>
      </c>
      <c r="I14" s="6">
        <v>1.81</v>
      </c>
      <c r="K14" s="6">
        <v>1.55</v>
      </c>
      <c r="L14" s="6" t="s">
        <v>184</v>
      </c>
      <c r="M14" s="6">
        <v>29</v>
      </c>
      <c r="N14" s="6" t="s">
        <v>37</v>
      </c>
      <c r="O14" s="6">
        <v>1.43</v>
      </c>
      <c r="P14" s="6">
        <v>2.37</v>
      </c>
      <c r="Q14" s="6">
        <v>2.92</v>
      </c>
      <c r="R14" s="6">
        <v>404</v>
      </c>
      <c r="S14" s="6">
        <v>3.63</v>
      </c>
    </row>
    <row r="15" spans="1:19" x14ac:dyDescent="0.25">
      <c r="A15" s="5">
        <v>44968</v>
      </c>
      <c r="B15" t="s">
        <v>134</v>
      </c>
      <c r="C15" s="6">
        <v>5.15</v>
      </c>
      <c r="D15" s="6">
        <v>3.79</v>
      </c>
      <c r="E15" s="6">
        <v>1.76</v>
      </c>
      <c r="F15" s="6">
        <v>3.24</v>
      </c>
      <c r="G15" s="6">
        <v>2.15</v>
      </c>
      <c r="H15" s="6">
        <v>1.78</v>
      </c>
      <c r="I15" s="6">
        <v>1.89</v>
      </c>
      <c r="K15" s="6">
        <v>1.61</v>
      </c>
      <c r="L15" s="6" t="s">
        <v>33</v>
      </c>
      <c r="M15" s="6">
        <v>23</v>
      </c>
      <c r="N15" s="6" t="s">
        <v>135</v>
      </c>
      <c r="O15" s="6">
        <v>1.47</v>
      </c>
      <c r="P15" s="6">
        <v>2.5</v>
      </c>
      <c r="Q15" s="6">
        <v>3.14</v>
      </c>
      <c r="R15" s="6">
        <v>2.54</v>
      </c>
      <c r="S15" s="6">
        <v>3.73</v>
      </c>
    </row>
    <row r="16" spans="1:19" x14ac:dyDescent="0.25">
      <c r="A16" s="5">
        <v>44968</v>
      </c>
      <c r="B16" t="s">
        <v>136</v>
      </c>
      <c r="C16" s="6">
        <v>1.71</v>
      </c>
      <c r="D16" s="6">
        <v>3.84</v>
      </c>
      <c r="E16" s="6">
        <v>5.34</v>
      </c>
      <c r="F16" s="6">
        <v>3.92</v>
      </c>
      <c r="G16" s="6">
        <v>1.87</v>
      </c>
      <c r="H16" s="6">
        <v>2.02</v>
      </c>
      <c r="I16" s="6">
        <v>1.64</v>
      </c>
      <c r="K16" s="6">
        <v>1.42</v>
      </c>
      <c r="L16" s="6" t="s">
        <v>209</v>
      </c>
      <c r="M16" s="6">
        <v>20</v>
      </c>
      <c r="N16" s="6" t="s">
        <v>137</v>
      </c>
      <c r="O16" s="6">
        <v>1.33</v>
      </c>
      <c r="P16" s="6">
        <v>2.09</v>
      </c>
      <c r="Q16" s="6">
        <v>2.48</v>
      </c>
      <c r="R16" s="6">
        <v>2.79</v>
      </c>
      <c r="S16" s="6">
        <v>3.11</v>
      </c>
    </row>
    <row r="17" spans="1:19" x14ac:dyDescent="0.25">
      <c r="A17" s="5">
        <v>44969</v>
      </c>
      <c r="B17" t="s">
        <v>138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K17" s="6">
        <v>0</v>
      </c>
      <c r="L17" s="6">
        <v>0</v>
      </c>
      <c r="M17" s="6">
        <v>39</v>
      </c>
      <c r="N17" s="7" t="s">
        <v>48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</row>
    <row r="18" spans="1:19" x14ac:dyDescent="0.25">
      <c r="A18" s="5">
        <v>44969</v>
      </c>
      <c r="B18" t="s">
        <v>139</v>
      </c>
      <c r="C18" s="6">
        <v>2.8</v>
      </c>
      <c r="D18" s="6">
        <v>3.5</v>
      </c>
      <c r="E18" s="6">
        <v>2.64</v>
      </c>
      <c r="F18" s="6">
        <v>3.88</v>
      </c>
      <c r="G18" s="6">
        <v>1.89</v>
      </c>
      <c r="H18" s="6">
        <v>2.0099999999999998</v>
      </c>
      <c r="I18" s="6">
        <v>1.66</v>
      </c>
      <c r="K18" s="6">
        <v>1.44</v>
      </c>
      <c r="L18" s="6" t="s">
        <v>209</v>
      </c>
      <c r="M18" s="6">
        <v>59</v>
      </c>
      <c r="N18" s="6" t="s">
        <v>105</v>
      </c>
      <c r="O18" s="6">
        <v>1.35</v>
      </c>
      <c r="P18" s="6">
        <v>2.12</v>
      </c>
      <c r="Q18" s="6">
        <v>2.5099999999999998</v>
      </c>
      <c r="R18" s="6">
        <v>2.82</v>
      </c>
      <c r="S18" s="6">
        <v>3.14</v>
      </c>
    </row>
    <row r="19" spans="1:19" x14ac:dyDescent="0.25">
      <c r="A19" s="5">
        <v>44969</v>
      </c>
      <c r="B19" t="s">
        <v>140</v>
      </c>
      <c r="C19" s="6">
        <v>1.45</v>
      </c>
      <c r="D19" s="6">
        <v>4.88</v>
      </c>
      <c r="E19" s="6">
        <v>7.57</v>
      </c>
      <c r="F19" s="6">
        <v>4.09</v>
      </c>
      <c r="G19" s="6">
        <v>1.69</v>
      </c>
      <c r="H19" s="6">
        <v>2.29</v>
      </c>
      <c r="I19" s="6">
        <v>1.5</v>
      </c>
      <c r="K19" s="6">
        <v>1.31</v>
      </c>
      <c r="L19" s="6" t="s">
        <v>187</v>
      </c>
      <c r="M19" s="6">
        <v>26</v>
      </c>
      <c r="N19" s="6" t="s">
        <v>44</v>
      </c>
      <c r="O19" s="6">
        <v>1.26</v>
      </c>
      <c r="P19" s="6">
        <v>1.88</v>
      </c>
      <c r="Q19" s="6">
        <v>2.15</v>
      </c>
      <c r="R19" s="6">
        <v>2.4700000000000002</v>
      </c>
      <c r="S19" s="6">
        <v>2.76</v>
      </c>
    </row>
    <row r="20" spans="1:19" x14ac:dyDescent="0.25">
      <c r="A20" s="5">
        <v>44969</v>
      </c>
      <c r="B20" t="s">
        <v>141</v>
      </c>
      <c r="C20" s="6">
        <v>2.0099999999999998</v>
      </c>
      <c r="D20" s="6">
        <v>3.53</v>
      </c>
      <c r="E20" s="6">
        <v>4.1399999999999997</v>
      </c>
      <c r="F20" s="6">
        <v>3.64</v>
      </c>
      <c r="G20" s="6">
        <v>2.02</v>
      </c>
      <c r="H20" s="6">
        <v>1.89</v>
      </c>
      <c r="I20" s="6">
        <v>1.75</v>
      </c>
      <c r="K20" s="6">
        <v>1.5</v>
      </c>
      <c r="L20" s="6" t="s">
        <v>211</v>
      </c>
      <c r="M20" s="6">
        <v>25</v>
      </c>
      <c r="N20" s="6" t="s">
        <v>44</v>
      </c>
      <c r="O20" s="6">
        <v>1.39</v>
      </c>
      <c r="P20" s="6">
        <v>2.2999999999999998</v>
      </c>
      <c r="Q20" s="6">
        <v>2.84</v>
      </c>
      <c r="R20" s="6">
        <v>3.19</v>
      </c>
      <c r="S20" s="6">
        <v>3.56</v>
      </c>
    </row>
    <row r="21" spans="1:19" x14ac:dyDescent="0.25">
      <c r="A21" s="5">
        <v>44969</v>
      </c>
      <c r="B21" t="s">
        <v>142</v>
      </c>
      <c r="C21" s="6">
        <v>1.55</v>
      </c>
      <c r="D21" s="6">
        <v>4.55</v>
      </c>
      <c r="E21" s="6">
        <v>6.34</v>
      </c>
      <c r="F21" s="6">
        <v>3.78</v>
      </c>
      <c r="G21" s="6">
        <v>1.75</v>
      </c>
      <c r="H21" s="6">
        <v>2.19</v>
      </c>
      <c r="I21" s="6">
        <v>1.55</v>
      </c>
      <c r="K21" s="6">
        <v>1.34</v>
      </c>
      <c r="L21" s="6" t="s">
        <v>210</v>
      </c>
      <c r="M21" s="6">
        <v>31</v>
      </c>
      <c r="N21" s="6" t="s">
        <v>44</v>
      </c>
      <c r="O21" s="6">
        <v>1.28</v>
      </c>
      <c r="P21" s="6">
        <v>1.94</v>
      </c>
      <c r="Q21" s="6">
        <v>2.2599999999999998</v>
      </c>
      <c r="R21" s="6">
        <v>2.58</v>
      </c>
      <c r="S21" s="6">
        <v>2.87</v>
      </c>
    </row>
    <row r="22" spans="1:19" x14ac:dyDescent="0.25">
      <c r="A22" s="5">
        <v>44970</v>
      </c>
      <c r="B22" s="44" t="s">
        <v>143</v>
      </c>
      <c r="C22" s="6">
        <v>1.81</v>
      </c>
      <c r="D22" s="6">
        <v>3.61</v>
      </c>
      <c r="E22" s="6">
        <v>5.15</v>
      </c>
      <c r="F22" s="6">
        <v>3.52</v>
      </c>
      <c r="G22" s="6">
        <v>2.06</v>
      </c>
      <c r="H22" s="6">
        <v>1.85</v>
      </c>
      <c r="I22" s="6">
        <v>1.79</v>
      </c>
      <c r="K22" s="6">
        <v>1.53</v>
      </c>
      <c r="L22" s="6" t="s">
        <v>184</v>
      </c>
      <c r="M22" s="6">
        <v>58</v>
      </c>
      <c r="N22" s="6" t="s">
        <v>53</v>
      </c>
      <c r="O22" s="6">
        <v>1.41</v>
      </c>
      <c r="P22" s="6">
        <v>2.35</v>
      </c>
      <c r="Q22" s="6">
        <v>2.9</v>
      </c>
      <c r="R22" s="6">
        <v>3.25</v>
      </c>
      <c r="S22" s="6">
        <v>3.62</v>
      </c>
    </row>
    <row r="23" spans="1:19" x14ac:dyDescent="0.25">
      <c r="A23" s="5">
        <v>44971</v>
      </c>
      <c r="B23" t="s">
        <v>45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K23" s="6">
        <v>0</v>
      </c>
      <c r="L23" s="6">
        <v>0</v>
      </c>
      <c r="M23" s="6">
        <v>60</v>
      </c>
      <c r="N23" s="7" t="s">
        <v>57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</row>
    <row r="24" spans="1:19" x14ac:dyDescent="0.25">
      <c r="A24" s="5">
        <v>44971</v>
      </c>
      <c r="B24" t="s">
        <v>144</v>
      </c>
      <c r="C24" s="6">
        <v>6.33</v>
      </c>
      <c r="D24" s="6">
        <v>4.1900000000000004</v>
      </c>
      <c r="E24" s="6">
        <v>1.56</v>
      </c>
      <c r="F24" s="6">
        <v>3.55</v>
      </c>
      <c r="G24" s="6">
        <v>1.97</v>
      </c>
      <c r="H24" s="6">
        <v>1.9</v>
      </c>
      <c r="I24" s="6">
        <v>1.72</v>
      </c>
      <c r="K24" s="6">
        <v>1.49</v>
      </c>
      <c r="L24" s="6" t="s">
        <v>186</v>
      </c>
      <c r="M24" s="6">
        <v>22</v>
      </c>
      <c r="N24" s="6" t="s">
        <v>37</v>
      </c>
      <c r="O24" s="6">
        <v>404</v>
      </c>
      <c r="P24" s="6">
        <v>2.23</v>
      </c>
      <c r="Q24" s="6">
        <v>2.72</v>
      </c>
      <c r="R24" s="6">
        <v>2.62</v>
      </c>
      <c r="S24" s="6">
        <v>3.39</v>
      </c>
    </row>
    <row r="25" spans="1:19" x14ac:dyDescent="0.25">
      <c r="A25" s="5">
        <v>44971</v>
      </c>
      <c r="B25" s="44" t="s">
        <v>143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K25" s="6">
        <v>0</v>
      </c>
      <c r="L25" s="6" t="s">
        <v>184</v>
      </c>
      <c r="M25" s="6">
        <v>58</v>
      </c>
      <c r="N25" s="6" t="s">
        <v>53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44971</v>
      </c>
      <c r="B26" t="s">
        <v>145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K26" s="6">
        <v>0</v>
      </c>
      <c r="L26" s="6">
        <v>0</v>
      </c>
      <c r="M26" s="6">
        <v>35</v>
      </c>
      <c r="N26" s="7" t="s">
        <v>46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</row>
    <row r="27" spans="1:19" x14ac:dyDescent="0.25">
      <c r="A27" s="5">
        <v>44971</v>
      </c>
      <c r="B27" t="s">
        <v>146</v>
      </c>
      <c r="C27" s="6">
        <v>1.95</v>
      </c>
      <c r="D27" s="6">
        <v>3.54</v>
      </c>
      <c r="E27" s="6">
        <v>4.16</v>
      </c>
      <c r="F27" s="6">
        <v>3.88</v>
      </c>
      <c r="G27" s="6">
        <v>1.88</v>
      </c>
      <c r="H27" s="6">
        <v>1.99</v>
      </c>
      <c r="I27" s="6">
        <v>1.65</v>
      </c>
      <c r="K27" s="6">
        <v>1.42</v>
      </c>
      <c r="L27" s="6" t="s">
        <v>184</v>
      </c>
      <c r="M27" s="6">
        <v>30</v>
      </c>
      <c r="N27" s="6" t="s">
        <v>37</v>
      </c>
      <c r="O27" s="6">
        <v>404</v>
      </c>
      <c r="P27" s="6">
        <v>2.12</v>
      </c>
      <c r="Q27" s="6">
        <v>2.5499999999999998</v>
      </c>
      <c r="R27" s="6">
        <v>2.73</v>
      </c>
      <c r="S27" s="6">
        <v>3.23</v>
      </c>
    </row>
    <row r="28" spans="1:19" x14ac:dyDescent="0.25">
      <c r="A28" s="5">
        <v>44975</v>
      </c>
      <c r="B28" t="s">
        <v>147</v>
      </c>
      <c r="C28" s="6">
        <v>2.2799999999999998</v>
      </c>
      <c r="D28" s="6">
        <v>3.57</v>
      </c>
      <c r="E28" s="6">
        <v>3.18</v>
      </c>
      <c r="F28" s="6">
        <v>3.66</v>
      </c>
      <c r="G28" s="6">
        <v>1.94</v>
      </c>
      <c r="H28" s="6">
        <v>1.93</v>
      </c>
      <c r="I28" s="6">
        <v>1.7</v>
      </c>
      <c r="K28" s="6">
        <v>1.46</v>
      </c>
      <c r="L28" s="6" t="s">
        <v>35</v>
      </c>
      <c r="M28" s="6">
        <v>35</v>
      </c>
      <c r="N28" s="6" t="s">
        <v>68</v>
      </c>
      <c r="O28" s="6">
        <v>404</v>
      </c>
      <c r="P28" s="6">
        <v>2.2000000000000002</v>
      </c>
      <c r="Q28" s="6">
        <v>2.66</v>
      </c>
      <c r="R28" s="6">
        <v>2.52</v>
      </c>
      <c r="S28" s="6">
        <v>3.32</v>
      </c>
    </row>
    <row r="29" spans="1:19" x14ac:dyDescent="0.25">
      <c r="A29" s="5">
        <v>44975</v>
      </c>
      <c r="B29" t="s">
        <v>148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K29" s="6">
        <v>0</v>
      </c>
      <c r="L29" s="6">
        <v>0</v>
      </c>
      <c r="M29" s="6">
        <v>51</v>
      </c>
      <c r="N29" s="7" t="s">
        <v>46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</row>
    <row r="30" spans="1:19" x14ac:dyDescent="0.25">
      <c r="A30" s="5">
        <v>44975</v>
      </c>
      <c r="B30" t="s">
        <v>149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K30" s="6">
        <v>0</v>
      </c>
      <c r="L30" s="6">
        <v>0</v>
      </c>
      <c r="M30" s="6">
        <v>17</v>
      </c>
      <c r="N30" s="7" t="s">
        <v>48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</row>
    <row r="31" spans="1:19" x14ac:dyDescent="0.25">
      <c r="A31" s="5">
        <v>44975</v>
      </c>
      <c r="B31" t="s">
        <v>150</v>
      </c>
      <c r="C31" s="6">
        <v>6.75</v>
      </c>
      <c r="D31" s="6">
        <v>5.25</v>
      </c>
      <c r="E31" s="6">
        <v>1.44</v>
      </c>
      <c r="F31" s="6">
        <v>404</v>
      </c>
      <c r="G31" s="6">
        <v>1.43</v>
      </c>
      <c r="H31" s="6">
        <v>2.97</v>
      </c>
      <c r="I31" s="6">
        <v>1.3</v>
      </c>
      <c r="K31" s="6">
        <v>404</v>
      </c>
      <c r="L31" s="6" t="s">
        <v>212</v>
      </c>
      <c r="M31" s="6">
        <v>57</v>
      </c>
      <c r="N31" s="6" t="s">
        <v>79</v>
      </c>
      <c r="O31" s="6">
        <v>404</v>
      </c>
      <c r="P31" s="6">
        <v>1.52</v>
      </c>
      <c r="Q31" s="6">
        <v>1.64</v>
      </c>
      <c r="R31" s="6">
        <v>1.85</v>
      </c>
      <c r="S31" s="6">
        <v>2.06</v>
      </c>
    </row>
    <row r="32" spans="1:19" x14ac:dyDescent="0.25">
      <c r="A32" s="5">
        <v>44975</v>
      </c>
      <c r="B32" t="s">
        <v>151</v>
      </c>
      <c r="C32" s="6">
        <v>2.97</v>
      </c>
      <c r="D32" s="6">
        <v>3.17</v>
      </c>
      <c r="E32" s="6">
        <v>2.66</v>
      </c>
      <c r="F32" s="6">
        <v>3.13</v>
      </c>
      <c r="G32" s="6">
        <v>2.17</v>
      </c>
      <c r="H32" s="6">
        <v>1.74</v>
      </c>
      <c r="I32" s="6">
        <v>1.91</v>
      </c>
      <c r="K32" s="6">
        <v>1.63</v>
      </c>
      <c r="L32" s="6" t="s">
        <v>33</v>
      </c>
      <c r="M32" s="6">
        <v>26</v>
      </c>
      <c r="N32" s="6" t="s">
        <v>152</v>
      </c>
      <c r="O32" s="6">
        <v>1.49</v>
      </c>
      <c r="P32" s="6">
        <v>2.5299999999999998</v>
      </c>
      <c r="Q32" s="6">
        <v>404</v>
      </c>
      <c r="R32" s="6">
        <v>404</v>
      </c>
      <c r="S32" s="6">
        <v>3.9</v>
      </c>
    </row>
    <row r="33" spans="1:19" x14ac:dyDescent="0.25">
      <c r="A33" s="5">
        <v>44975</v>
      </c>
      <c r="B33" t="s">
        <v>153</v>
      </c>
      <c r="C33" s="6">
        <v>3.08</v>
      </c>
      <c r="D33" s="6">
        <v>3.68</v>
      </c>
      <c r="E33" s="6">
        <v>2.35</v>
      </c>
      <c r="F33" s="6">
        <v>4.0199999999999996</v>
      </c>
      <c r="G33" s="6">
        <v>1.74</v>
      </c>
      <c r="H33" s="6">
        <v>2.21</v>
      </c>
      <c r="I33" s="6">
        <v>1.54</v>
      </c>
      <c r="K33" s="6">
        <v>1.34</v>
      </c>
      <c r="L33" s="6" t="s">
        <v>213</v>
      </c>
      <c r="M33" s="6">
        <v>44</v>
      </c>
      <c r="N33" s="6" t="s">
        <v>79</v>
      </c>
      <c r="O33" s="6">
        <v>1.28</v>
      </c>
      <c r="P33" s="6">
        <v>1.93</v>
      </c>
      <c r="Q33" s="6">
        <v>2.21</v>
      </c>
      <c r="R33" s="6">
        <v>2.52</v>
      </c>
      <c r="S33" s="6">
        <v>2.8</v>
      </c>
    </row>
    <row r="34" spans="1:19" x14ac:dyDescent="0.25">
      <c r="A34" s="5">
        <v>44975</v>
      </c>
      <c r="B34" t="s">
        <v>154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K34" s="6">
        <v>0</v>
      </c>
      <c r="L34" s="6">
        <v>0</v>
      </c>
      <c r="M34" s="6">
        <v>50</v>
      </c>
      <c r="N34" s="7" t="s">
        <v>46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</row>
    <row r="35" spans="1:19" x14ac:dyDescent="0.25">
      <c r="A35" s="5">
        <v>44976</v>
      </c>
      <c r="B35" t="s">
        <v>194</v>
      </c>
      <c r="C35" s="6">
        <v>4.28</v>
      </c>
      <c r="D35" s="6">
        <v>3.82</v>
      </c>
      <c r="E35" s="6">
        <v>1.89</v>
      </c>
      <c r="F35" s="6">
        <v>4.08</v>
      </c>
      <c r="G35" s="6">
        <v>1.84</v>
      </c>
      <c r="H35" s="6">
        <v>2.06</v>
      </c>
      <c r="I35" s="6">
        <v>1.62</v>
      </c>
      <c r="K35" s="6">
        <v>1.4</v>
      </c>
      <c r="L35" s="6" t="s">
        <v>35</v>
      </c>
      <c r="M35" s="6">
        <v>21</v>
      </c>
      <c r="N35" s="6" t="s">
        <v>64</v>
      </c>
      <c r="O35" s="6">
        <v>1.32</v>
      </c>
      <c r="P35" s="6">
        <v>2.0699999999999998</v>
      </c>
      <c r="Q35" s="6">
        <v>2.4300000000000002</v>
      </c>
      <c r="R35" s="6">
        <v>2.76</v>
      </c>
      <c r="S35" s="6">
        <v>3.07</v>
      </c>
    </row>
    <row r="36" spans="1:19" x14ac:dyDescent="0.25">
      <c r="A36" s="5">
        <v>44981</v>
      </c>
      <c r="B36" t="s">
        <v>195</v>
      </c>
      <c r="C36" s="6">
        <v>2.2000000000000002</v>
      </c>
      <c r="D36" s="6">
        <v>3.73</v>
      </c>
      <c r="E36" s="6">
        <v>3.35</v>
      </c>
      <c r="F36" s="6">
        <v>404</v>
      </c>
      <c r="G36" s="6">
        <v>1.76</v>
      </c>
      <c r="H36" s="6">
        <v>2.16</v>
      </c>
      <c r="I36" s="6">
        <v>1.56</v>
      </c>
      <c r="K36" s="6">
        <v>1.35</v>
      </c>
      <c r="L36" s="6" t="s">
        <v>210</v>
      </c>
      <c r="M36" s="6">
        <v>55</v>
      </c>
      <c r="N36" s="6" t="s">
        <v>79</v>
      </c>
      <c r="O36" s="6">
        <v>1.35</v>
      </c>
      <c r="P36" s="6">
        <v>1.28</v>
      </c>
      <c r="Q36" s="6">
        <v>1.96</v>
      </c>
      <c r="R36" s="6">
        <v>2.2599999999999998</v>
      </c>
      <c r="S36" s="6">
        <v>2.84</v>
      </c>
    </row>
    <row r="37" spans="1:19" x14ac:dyDescent="0.25">
      <c r="A37" s="5">
        <v>44981</v>
      </c>
      <c r="B37" t="s">
        <v>196</v>
      </c>
      <c r="C37" s="6">
        <v>1.35</v>
      </c>
      <c r="D37" s="6">
        <v>5.37</v>
      </c>
      <c r="E37" s="6">
        <v>9.52</v>
      </c>
      <c r="F37" s="6">
        <v>3.77</v>
      </c>
      <c r="G37" s="6">
        <v>1.66</v>
      </c>
      <c r="H37" s="6">
        <v>2.34</v>
      </c>
      <c r="I37" s="6">
        <v>1.46</v>
      </c>
      <c r="K37" s="6">
        <v>1.28</v>
      </c>
      <c r="L37" s="6" t="s">
        <v>32</v>
      </c>
      <c r="M37" s="6">
        <v>24</v>
      </c>
      <c r="N37" s="6" t="s">
        <v>44</v>
      </c>
      <c r="O37" s="6">
        <v>1.24</v>
      </c>
      <c r="P37" s="6">
        <v>1.81</v>
      </c>
      <c r="Q37" s="6">
        <v>2.0699999999999998</v>
      </c>
      <c r="R37" s="6">
        <v>2.34</v>
      </c>
      <c r="S37" s="6">
        <v>2.61</v>
      </c>
    </row>
    <row r="38" spans="1:19" x14ac:dyDescent="0.25">
      <c r="A38" s="5">
        <v>44982</v>
      </c>
      <c r="B38" t="s">
        <v>197</v>
      </c>
      <c r="C38" s="6">
        <v>1.66</v>
      </c>
      <c r="D38" s="6">
        <v>4.16</v>
      </c>
      <c r="E38" s="6">
        <v>5.5</v>
      </c>
      <c r="F38" s="6">
        <v>4.05</v>
      </c>
      <c r="G38" s="6">
        <v>1.79</v>
      </c>
      <c r="H38" s="6">
        <v>2.12</v>
      </c>
      <c r="I38" s="6">
        <v>1.58</v>
      </c>
      <c r="K38" s="6">
        <v>1.36</v>
      </c>
      <c r="L38" s="6" t="s">
        <v>32</v>
      </c>
      <c r="M38" s="6">
        <v>52</v>
      </c>
      <c r="N38" s="9" t="s">
        <v>105</v>
      </c>
      <c r="O38" s="6">
        <v>1.29</v>
      </c>
      <c r="P38" s="6">
        <v>2</v>
      </c>
      <c r="Q38" s="6">
        <v>2.3199999999999998</v>
      </c>
      <c r="R38" s="6">
        <v>2.64</v>
      </c>
      <c r="S38" s="6">
        <v>2.93</v>
      </c>
    </row>
    <row r="39" spans="1:19" x14ac:dyDescent="0.25">
      <c r="A39" s="5">
        <v>44983</v>
      </c>
      <c r="B39" t="s">
        <v>198</v>
      </c>
      <c r="C39" s="6">
        <v>1.49</v>
      </c>
      <c r="D39" s="6">
        <v>4.45</v>
      </c>
      <c r="E39" s="6">
        <v>7.5</v>
      </c>
      <c r="F39" s="6">
        <v>404</v>
      </c>
      <c r="G39" s="6">
        <v>1.74</v>
      </c>
      <c r="H39" s="6">
        <v>2.21</v>
      </c>
      <c r="I39" s="6">
        <v>1.51</v>
      </c>
      <c r="K39" s="6">
        <v>1.31</v>
      </c>
      <c r="L39" s="6" t="s">
        <v>209</v>
      </c>
      <c r="M39" s="6">
        <v>41</v>
      </c>
      <c r="N39" s="6" t="s">
        <v>105</v>
      </c>
      <c r="O39" s="6">
        <v>1.25</v>
      </c>
      <c r="P39" s="6">
        <v>1.91</v>
      </c>
      <c r="Q39" s="6">
        <v>2.1800000000000002</v>
      </c>
      <c r="R39" s="6">
        <v>2.42</v>
      </c>
      <c r="S39" s="6">
        <v>2.69</v>
      </c>
    </row>
    <row r="40" spans="1:19" x14ac:dyDescent="0.25">
      <c r="A40" s="5">
        <v>44983</v>
      </c>
      <c r="B40" t="s">
        <v>199</v>
      </c>
      <c r="C40" s="6">
        <v>2.09</v>
      </c>
      <c r="D40" s="6">
        <v>3.46</v>
      </c>
      <c r="E40" s="6">
        <v>3.9</v>
      </c>
      <c r="F40" s="6">
        <v>3.39</v>
      </c>
      <c r="G40" s="6">
        <v>2.11</v>
      </c>
      <c r="H40" s="6">
        <v>1.81</v>
      </c>
      <c r="I40" s="6">
        <v>1.85</v>
      </c>
      <c r="K40" s="6">
        <v>1.57</v>
      </c>
      <c r="L40" s="6" t="s">
        <v>213</v>
      </c>
      <c r="M40" s="6">
        <v>21</v>
      </c>
      <c r="N40" s="6" t="s">
        <v>44</v>
      </c>
      <c r="O40" s="6">
        <v>1.44</v>
      </c>
      <c r="P40" s="6">
        <v>2.44</v>
      </c>
      <c r="Q40" s="6">
        <v>3.01</v>
      </c>
      <c r="R40" s="6">
        <v>3.39</v>
      </c>
      <c r="S40" s="6">
        <v>3.59</v>
      </c>
    </row>
    <row r="41" spans="1:19" x14ac:dyDescent="0.25">
      <c r="A41" s="5">
        <v>44983</v>
      </c>
      <c r="B41" t="s">
        <v>200</v>
      </c>
      <c r="C41" s="6">
        <v>2.13</v>
      </c>
      <c r="D41" s="6">
        <v>3.56</v>
      </c>
      <c r="E41" s="6">
        <v>3.7</v>
      </c>
      <c r="F41" s="6">
        <v>4.07</v>
      </c>
      <c r="G41" s="6">
        <v>1.78</v>
      </c>
      <c r="H41" s="6">
        <v>2.15</v>
      </c>
      <c r="I41" s="6">
        <v>1.58</v>
      </c>
      <c r="K41" s="6">
        <v>1.35</v>
      </c>
      <c r="L41" s="6" t="s">
        <v>209</v>
      </c>
      <c r="M41" s="6">
        <v>48</v>
      </c>
      <c r="N41" s="6" t="s">
        <v>44</v>
      </c>
      <c r="O41" s="6">
        <v>1.3</v>
      </c>
      <c r="P41" s="6">
        <v>2</v>
      </c>
      <c r="Q41" s="6">
        <v>2.27</v>
      </c>
      <c r="R41" s="6">
        <v>2.56</v>
      </c>
      <c r="S41" s="6">
        <v>2.83</v>
      </c>
    </row>
  </sheetData>
  <conditionalFormatting sqref="K1">
    <cfRule type="cellIs" dxfId="9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opLeftCell="C13" workbookViewId="0">
      <selection activeCell="F21" sqref="F21"/>
    </sheetView>
  </sheetViews>
  <sheetFormatPr defaultRowHeight="15" x14ac:dyDescent="0.25"/>
  <cols>
    <col min="1" max="1" width="10.7109375" bestFit="1" customWidth="1"/>
    <col min="2" max="2" width="37.42578125" bestFit="1" customWidth="1"/>
    <col min="3" max="13" width="9.140625" style="6"/>
    <col min="14" max="14" width="16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31</v>
      </c>
      <c r="Q1" s="2" t="s">
        <v>28</v>
      </c>
      <c r="R1" s="2" t="s">
        <v>29</v>
      </c>
      <c r="S1" s="2" t="s">
        <v>30</v>
      </c>
    </row>
    <row r="2" spans="1:19" x14ac:dyDescent="0.25">
      <c r="A2" s="5">
        <v>44989</v>
      </c>
      <c r="B2" t="s">
        <v>201</v>
      </c>
      <c r="C2" s="6">
        <v>1.72</v>
      </c>
      <c r="D2" s="6">
        <v>4.2</v>
      </c>
      <c r="E2" s="6">
        <v>5.16</v>
      </c>
      <c r="F2" s="6">
        <v>4.05</v>
      </c>
      <c r="G2" s="6">
        <v>1.74</v>
      </c>
      <c r="H2" s="6">
        <v>2.25</v>
      </c>
      <c r="I2" s="6">
        <v>1.54</v>
      </c>
      <c r="J2" s="6" t="s">
        <v>155</v>
      </c>
      <c r="K2" s="6">
        <v>1.32</v>
      </c>
      <c r="L2" s="6" t="s">
        <v>186</v>
      </c>
      <c r="M2" s="6">
        <v>18</v>
      </c>
      <c r="N2" s="6" t="s">
        <v>53</v>
      </c>
      <c r="O2" s="6">
        <v>1.27</v>
      </c>
      <c r="P2" s="6">
        <v>1.93</v>
      </c>
      <c r="Q2" s="6">
        <v>2.16</v>
      </c>
      <c r="R2" s="6">
        <v>2.46</v>
      </c>
      <c r="S2" s="6">
        <v>2.73</v>
      </c>
    </row>
    <row r="3" spans="1:19" x14ac:dyDescent="0.25">
      <c r="A3" s="5">
        <v>44989</v>
      </c>
      <c r="B3" t="s">
        <v>202</v>
      </c>
      <c r="C3" s="6">
        <v>1.29</v>
      </c>
      <c r="D3" s="6">
        <v>5.84</v>
      </c>
      <c r="E3" s="6">
        <v>10.79</v>
      </c>
      <c r="F3" s="6">
        <v>4.5999999999999996</v>
      </c>
      <c r="G3" s="6">
        <v>1.66</v>
      </c>
      <c r="H3" s="6">
        <v>2.2999999999999998</v>
      </c>
      <c r="I3" s="6">
        <v>1.48</v>
      </c>
      <c r="J3" s="6" t="s">
        <v>155</v>
      </c>
      <c r="K3" s="6">
        <v>404</v>
      </c>
      <c r="L3" s="6" t="s">
        <v>210</v>
      </c>
      <c r="M3" s="6">
        <v>33</v>
      </c>
      <c r="N3" s="6" t="s">
        <v>68</v>
      </c>
      <c r="O3" s="6">
        <v>404</v>
      </c>
      <c r="P3" s="6">
        <v>1.83</v>
      </c>
      <c r="Q3" s="6">
        <v>2.1</v>
      </c>
      <c r="R3" s="6">
        <v>2.41</v>
      </c>
      <c r="S3" s="6">
        <v>2.7</v>
      </c>
    </row>
    <row r="4" spans="1:19" x14ac:dyDescent="0.25">
      <c r="A4" s="5">
        <v>44989</v>
      </c>
      <c r="B4" t="s">
        <v>203</v>
      </c>
      <c r="C4" s="6">
        <v>6.62</v>
      </c>
      <c r="D4" s="6">
        <v>4.6500000000000004</v>
      </c>
      <c r="E4" s="6">
        <v>1.5</v>
      </c>
      <c r="F4" s="6">
        <v>404</v>
      </c>
      <c r="G4" s="6">
        <v>1.56</v>
      </c>
      <c r="H4" s="6">
        <v>2.5299999999999998</v>
      </c>
      <c r="I4" s="6">
        <v>1.4</v>
      </c>
      <c r="J4" s="6" t="s">
        <v>155</v>
      </c>
      <c r="K4" s="6">
        <v>1.23</v>
      </c>
      <c r="L4" s="6" t="s">
        <v>35</v>
      </c>
      <c r="M4" s="6">
        <v>70</v>
      </c>
      <c r="N4" s="6" t="s">
        <v>79</v>
      </c>
      <c r="O4" s="6">
        <v>404</v>
      </c>
      <c r="P4" s="6">
        <v>1.69</v>
      </c>
      <c r="Q4" s="6">
        <v>3.88</v>
      </c>
      <c r="R4" s="6">
        <v>2.11</v>
      </c>
      <c r="S4" s="6">
        <v>2.34</v>
      </c>
    </row>
    <row r="5" spans="1:19" x14ac:dyDescent="0.25">
      <c r="A5" s="5">
        <v>44990</v>
      </c>
      <c r="B5" t="s">
        <v>204</v>
      </c>
      <c r="C5" s="6">
        <v>1.67</v>
      </c>
      <c r="D5" s="6">
        <v>4.09</v>
      </c>
      <c r="E5" s="6">
        <v>5.5</v>
      </c>
      <c r="F5" s="6">
        <v>4.09</v>
      </c>
      <c r="G5" s="6">
        <v>1.81</v>
      </c>
      <c r="H5" s="6">
        <v>2.1</v>
      </c>
      <c r="I5" s="6">
        <v>1.6</v>
      </c>
      <c r="J5" s="6" t="s">
        <v>155</v>
      </c>
      <c r="K5" s="6">
        <v>1.38</v>
      </c>
      <c r="L5" s="6" t="s">
        <v>179</v>
      </c>
      <c r="M5" s="6">
        <v>28</v>
      </c>
      <c r="N5" s="6" t="s">
        <v>44</v>
      </c>
      <c r="O5" s="6">
        <v>1.31</v>
      </c>
      <c r="P5" s="6">
        <v>2.02</v>
      </c>
      <c r="Q5" s="6">
        <v>2.36</v>
      </c>
      <c r="R5" s="6">
        <v>2.68</v>
      </c>
      <c r="S5" s="6">
        <v>2.98</v>
      </c>
    </row>
    <row r="6" spans="1:19" x14ac:dyDescent="0.25">
      <c r="A6" s="5">
        <v>44990</v>
      </c>
      <c r="B6" t="s">
        <v>205</v>
      </c>
      <c r="C6" s="6">
        <v>2.4700000000000002</v>
      </c>
      <c r="D6" s="6">
        <v>3.52</v>
      </c>
      <c r="E6" s="6">
        <v>3</v>
      </c>
      <c r="F6" s="6">
        <v>3.83</v>
      </c>
      <c r="G6" s="6">
        <v>1.92</v>
      </c>
      <c r="H6" s="6">
        <v>1.99</v>
      </c>
      <c r="I6" s="6">
        <v>1.68</v>
      </c>
      <c r="J6" s="6" t="s">
        <v>155</v>
      </c>
      <c r="K6" s="6">
        <v>1.45</v>
      </c>
      <c r="L6" s="45" t="s">
        <v>185</v>
      </c>
      <c r="M6" s="6">
        <v>21</v>
      </c>
      <c r="N6" s="6" t="s">
        <v>79</v>
      </c>
      <c r="O6" s="6">
        <v>1.35</v>
      </c>
      <c r="P6" s="6">
        <v>2.14</v>
      </c>
      <c r="Q6" s="6">
        <v>2.5499999999999998</v>
      </c>
      <c r="R6" s="6">
        <v>2.87</v>
      </c>
      <c r="S6" s="6">
        <v>3.19</v>
      </c>
    </row>
    <row r="7" spans="1:19" x14ac:dyDescent="0.25">
      <c r="A7" s="5">
        <v>44996</v>
      </c>
      <c r="B7" t="s">
        <v>215</v>
      </c>
      <c r="C7" s="6">
        <v>4.47</v>
      </c>
      <c r="D7" s="6">
        <v>3.8</v>
      </c>
      <c r="E7" s="6">
        <v>1.85</v>
      </c>
      <c r="F7" s="6">
        <v>3.85</v>
      </c>
      <c r="G7" s="6">
        <v>1.92</v>
      </c>
      <c r="H7" s="6">
        <v>1.99</v>
      </c>
      <c r="I7" s="6">
        <v>1.68</v>
      </c>
      <c r="J7" s="6" t="s">
        <v>155</v>
      </c>
      <c r="K7" s="6">
        <v>1.44</v>
      </c>
      <c r="L7" s="6" t="s">
        <v>185</v>
      </c>
      <c r="M7" s="6">
        <v>52</v>
      </c>
      <c r="N7" s="6" t="s">
        <v>135</v>
      </c>
      <c r="O7" s="6">
        <v>1.35</v>
      </c>
      <c r="P7" s="6">
        <v>2.16</v>
      </c>
      <c r="Q7" s="6">
        <v>2.57</v>
      </c>
      <c r="R7" s="6">
        <v>2.91</v>
      </c>
      <c r="S7" s="6">
        <v>3.24</v>
      </c>
    </row>
    <row r="8" spans="1:19" x14ac:dyDescent="0.25">
      <c r="A8" s="5">
        <v>44997</v>
      </c>
      <c r="B8" t="s">
        <v>216</v>
      </c>
      <c r="C8" s="6">
        <v>1.71</v>
      </c>
      <c r="D8" s="6">
        <v>3.84</v>
      </c>
      <c r="E8" s="6">
        <v>5.35</v>
      </c>
      <c r="F8" s="6">
        <v>3.41</v>
      </c>
      <c r="G8" s="6">
        <v>2.06</v>
      </c>
      <c r="H8" s="6">
        <v>1.84</v>
      </c>
      <c r="I8" s="6">
        <v>1.79</v>
      </c>
      <c r="J8" s="6" t="s">
        <v>155</v>
      </c>
      <c r="K8" s="6">
        <v>1.54</v>
      </c>
      <c r="L8" s="6" t="s">
        <v>180</v>
      </c>
      <c r="M8" s="6">
        <v>58</v>
      </c>
      <c r="N8" s="6" t="s">
        <v>115</v>
      </c>
      <c r="O8" s="6">
        <v>404</v>
      </c>
      <c r="P8" s="6">
        <v>2.36</v>
      </c>
      <c r="Q8" s="6">
        <v>2.91</v>
      </c>
      <c r="R8" s="6">
        <v>404</v>
      </c>
      <c r="S8" s="6">
        <v>3.63</v>
      </c>
    </row>
    <row r="9" spans="1:19" x14ac:dyDescent="0.25">
      <c r="A9" s="5">
        <v>44997</v>
      </c>
      <c r="B9" t="s">
        <v>217</v>
      </c>
      <c r="C9" s="6">
        <v>1.95</v>
      </c>
      <c r="D9" s="6">
        <v>3.76</v>
      </c>
      <c r="E9" s="6">
        <v>4.09</v>
      </c>
      <c r="F9" s="6">
        <v>404</v>
      </c>
      <c r="G9" s="6">
        <v>1.76</v>
      </c>
      <c r="H9" s="6">
        <v>2.19</v>
      </c>
      <c r="I9" s="6">
        <v>1.55</v>
      </c>
      <c r="J9" s="6" t="s">
        <v>155</v>
      </c>
      <c r="K9" s="6">
        <v>1.34</v>
      </c>
      <c r="L9" s="6" t="s">
        <v>179</v>
      </c>
      <c r="M9" s="6">
        <v>36</v>
      </c>
      <c r="N9" s="6" t="s">
        <v>44</v>
      </c>
      <c r="O9" s="6">
        <v>1.28</v>
      </c>
      <c r="P9" s="6">
        <v>1.94</v>
      </c>
      <c r="Q9" s="6">
        <v>2.2400000000000002</v>
      </c>
      <c r="R9" s="6">
        <v>2.54</v>
      </c>
      <c r="S9" s="6">
        <v>2.83</v>
      </c>
    </row>
    <row r="10" spans="1:19" x14ac:dyDescent="0.25">
      <c r="A10" s="5">
        <v>44997</v>
      </c>
      <c r="B10" t="s">
        <v>218</v>
      </c>
      <c r="C10" s="6">
        <v>2.79</v>
      </c>
      <c r="D10" s="6">
        <v>3.05</v>
      </c>
      <c r="E10" s="6">
        <v>2.99</v>
      </c>
      <c r="F10" s="6">
        <v>2.72</v>
      </c>
      <c r="G10" s="6">
        <v>2.61</v>
      </c>
      <c r="H10" s="6">
        <v>1.55</v>
      </c>
      <c r="I10" s="6">
        <v>2.2599999999999998</v>
      </c>
      <c r="J10" s="6" t="s">
        <v>155</v>
      </c>
      <c r="K10" s="6">
        <v>1.91</v>
      </c>
      <c r="L10" s="6" t="s">
        <v>33</v>
      </c>
      <c r="M10" s="6">
        <v>27</v>
      </c>
      <c r="N10" s="6" t="s">
        <v>79</v>
      </c>
      <c r="O10" s="6">
        <v>1.65</v>
      </c>
      <c r="P10" s="6">
        <v>3.13</v>
      </c>
      <c r="Q10" s="6">
        <v>4.1900000000000004</v>
      </c>
      <c r="R10" s="6">
        <v>4.2300000000000004</v>
      </c>
      <c r="S10" s="6">
        <v>3.42</v>
      </c>
    </row>
    <row r="11" spans="1:19" x14ac:dyDescent="0.25">
      <c r="A11" s="5">
        <v>44998</v>
      </c>
      <c r="B11" t="s">
        <v>219</v>
      </c>
      <c r="C11" s="6">
        <v>1.26</v>
      </c>
      <c r="D11" s="6">
        <v>6.13</v>
      </c>
      <c r="E11" s="6">
        <v>13.4</v>
      </c>
      <c r="F11" s="6">
        <v>3.81</v>
      </c>
      <c r="G11" s="6">
        <v>1.72</v>
      </c>
      <c r="H11" s="6">
        <v>2.2000000000000002</v>
      </c>
      <c r="I11" s="6">
        <v>1.53</v>
      </c>
      <c r="J11" s="6" t="s">
        <v>155</v>
      </c>
      <c r="K11" s="6">
        <v>1.32</v>
      </c>
      <c r="L11" s="6" t="s">
        <v>33</v>
      </c>
      <c r="M11" s="6">
        <v>54</v>
      </c>
      <c r="N11" s="6" t="s">
        <v>53</v>
      </c>
      <c r="O11" s="6">
        <v>1.27</v>
      </c>
      <c r="P11" s="6">
        <v>1.92</v>
      </c>
      <c r="Q11" s="6">
        <v>2.2200000000000002</v>
      </c>
      <c r="R11" s="6">
        <v>2.5299999999999998</v>
      </c>
      <c r="S11" s="6">
        <v>2.82</v>
      </c>
    </row>
    <row r="12" spans="1:19" x14ac:dyDescent="0.25">
      <c r="A12" s="5">
        <v>45003</v>
      </c>
      <c r="B12" t="s">
        <v>220</v>
      </c>
      <c r="C12" s="6">
        <v>1.99</v>
      </c>
      <c r="D12" s="6">
        <v>3.44</v>
      </c>
      <c r="E12" s="6">
        <v>4.37</v>
      </c>
      <c r="F12" s="6">
        <v>3.15</v>
      </c>
      <c r="G12" s="6">
        <v>2.2400000000000002</v>
      </c>
      <c r="H12" s="6">
        <v>1.71</v>
      </c>
      <c r="I12" s="6">
        <v>1.96</v>
      </c>
      <c r="J12" s="6" t="s">
        <v>155</v>
      </c>
      <c r="K12" s="6">
        <v>1.66</v>
      </c>
      <c r="L12" s="6" t="s">
        <v>33</v>
      </c>
      <c r="M12" s="6">
        <v>26</v>
      </c>
      <c r="N12" s="6" t="s">
        <v>53</v>
      </c>
      <c r="O12" s="6">
        <v>1.5</v>
      </c>
      <c r="P12" s="6">
        <v>2.62</v>
      </c>
      <c r="Q12" s="6">
        <v>3.31</v>
      </c>
      <c r="R12" s="6">
        <v>3.71</v>
      </c>
      <c r="S12" s="6">
        <v>3.71</v>
      </c>
    </row>
    <row r="13" spans="1:19" x14ac:dyDescent="0.25">
      <c r="A13" s="5">
        <v>45003</v>
      </c>
      <c r="B13" t="s">
        <v>221</v>
      </c>
      <c r="C13" s="6">
        <v>1.38</v>
      </c>
      <c r="D13" s="6">
        <v>4.95</v>
      </c>
      <c r="E13" s="6">
        <v>8.7799999999999994</v>
      </c>
      <c r="F13" s="6">
        <v>4.3499999999999996</v>
      </c>
      <c r="G13" s="6">
        <v>1.71</v>
      </c>
      <c r="H13" s="6">
        <v>2.21</v>
      </c>
      <c r="I13" s="6">
        <v>1.5</v>
      </c>
      <c r="J13" s="6" t="s">
        <v>155</v>
      </c>
      <c r="K13" s="6">
        <v>404</v>
      </c>
      <c r="L13" s="6" t="s">
        <v>187</v>
      </c>
      <c r="M13" s="6">
        <v>48</v>
      </c>
      <c r="N13" s="6" t="s">
        <v>37</v>
      </c>
      <c r="O13" s="6">
        <v>404</v>
      </c>
      <c r="P13" s="6">
        <v>1.9</v>
      </c>
      <c r="Q13" s="6">
        <v>2.19</v>
      </c>
      <c r="R13" s="6">
        <v>2.5099999999999998</v>
      </c>
      <c r="S13" s="6">
        <v>2.8</v>
      </c>
    </row>
    <row r="14" spans="1:19" x14ac:dyDescent="0.25">
      <c r="A14" s="5">
        <v>45004</v>
      </c>
      <c r="B14" t="s">
        <v>222</v>
      </c>
      <c r="C14" s="6">
        <v>3.11</v>
      </c>
      <c r="D14" s="6">
        <v>3.01</v>
      </c>
      <c r="E14" s="6">
        <v>2.68</v>
      </c>
      <c r="F14" s="6">
        <v>2.38</v>
      </c>
      <c r="G14" s="6">
        <v>2.9</v>
      </c>
      <c r="H14" s="6">
        <v>1.44</v>
      </c>
      <c r="I14" s="6">
        <v>2.54</v>
      </c>
      <c r="J14" s="6" t="s">
        <v>155</v>
      </c>
      <c r="K14" s="6">
        <v>2.16</v>
      </c>
      <c r="L14" s="6" t="s">
        <v>32</v>
      </c>
      <c r="M14" s="6">
        <v>48</v>
      </c>
      <c r="N14" s="6" t="s">
        <v>115</v>
      </c>
      <c r="O14" s="6">
        <v>1.83</v>
      </c>
      <c r="P14" s="6">
        <v>404</v>
      </c>
      <c r="Q14" s="6">
        <v>404</v>
      </c>
      <c r="R14" s="6">
        <v>404</v>
      </c>
      <c r="S14" s="6">
        <v>6.24</v>
      </c>
    </row>
    <row r="15" spans="1:19" x14ac:dyDescent="0.25">
      <c r="A15" s="5">
        <v>45004</v>
      </c>
      <c r="B15" t="s">
        <v>223</v>
      </c>
      <c r="C15" s="6">
        <v>2.02</v>
      </c>
      <c r="D15" s="6">
        <v>3.37</v>
      </c>
      <c r="E15" s="6">
        <v>4.33</v>
      </c>
      <c r="F15" s="6">
        <v>2.92</v>
      </c>
      <c r="G15" s="6">
        <v>2.36</v>
      </c>
      <c r="H15" s="6">
        <v>1.65</v>
      </c>
      <c r="I15" s="6">
        <v>2.06</v>
      </c>
      <c r="J15" s="6" t="s">
        <v>155</v>
      </c>
      <c r="K15" s="6">
        <v>1.75</v>
      </c>
      <c r="L15" s="6" t="s">
        <v>187</v>
      </c>
      <c r="M15" s="6">
        <v>26</v>
      </c>
      <c r="N15" s="6" t="s">
        <v>44</v>
      </c>
      <c r="O15" s="6">
        <v>1.56</v>
      </c>
      <c r="P15" s="6">
        <v>2.8</v>
      </c>
      <c r="Q15" s="6">
        <v>3.65</v>
      </c>
      <c r="R15" s="6">
        <v>4.09</v>
      </c>
      <c r="S15" s="6">
        <v>3.57</v>
      </c>
    </row>
    <row r="16" spans="1:19" x14ac:dyDescent="0.25">
      <c r="A16" s="5">
        <v>45004</v>
      </c>
      <c r="B16" t="s">
        <v>224</v>
      </c>
      <c r="C16" s="6">
        <v>2</v>
      </c>
      <c r="D16" s="6">
        <v>3.6</v>
      </c>
      <c r="E16" s="6">
        <v>3.99</v>
      </c>
      <c r="F16" s="6">
        <v>3.65</v>
      </c>
      <c r="G16" s="6">
        <v>2.02</v>
      </c>
      <c r="H16" s="6">
        <v>1.88</v>
      </c>
      <c r="I16" s="6">
        <v>1.75</v>
      </c>
      <c r="J16" s="6" t="s">
        <v>155</v>
      </c>
      <c r="K16" s="6">
        <v>1.49</v>
      </c>
      <c r="L16" s="6" t="s">
        <v>187</v>
      </c>
      <c r="M16" s="6">
        <v>36</v>
      </c>
      <c r="N16" s="6" t="s">
        <v>81</v>
      </c>
      <c r="O16" s="6">
        <v>1.38</v>
      </c>
      <c r="P16" s="6">
        <v>2.2999999999999998</v>
      </c>
      <c r="Q16" s="6">
        <v>2.82</v>
      </c>
      <c r="R16" s="6">
        <v>3.16</v>
      </c>
      <c r="S16" s="6">
        <v>3.52</v>
      </c>
    </row>
    <row r="17" spans="1:19" x14ac:dyDescent="0.25">
      <c r="A17" s="5">
        <v>45004</v>
      </c>
      <c r="B17" t="s">
        <v>225</v>
      </c>
      <c r="C17" s="6">
        <v>2.38</v>
      </c>
      <c r="D17" s="6">
        <v>3.06</v>
      </c>
      <c r="E17" s="6">
        <v>3.63</v>
      </c>
      <c r="F17" s="6">
        <v>2.63</v>
      </c>
      <c r="G17" s="6">
        <v>2.74</v>
      </c>
      <c r="H17" s="6">
        <v>1.51</v>
      </c>
      <c r="I17" s="6">
        <v>2.36</v>
      </c>
      <c r="J17" s="6" t="s">
        <v>155</v>
      </c>
      <c r="K17" s="6">
        <v>1.99</v>
      </c>
      <c r="L17" s="6" t="s">
        <v>187</v>
      </c>
      <c r="M17" s="6">
        <v>56</v>
      </c>
      <c r="N17" s="6" t="s">
        <v>79</v>
      </c>
      <c r="O17" s="6">
        <v>1.7</v>
      </c>
      <c r="P17" s="6">
        <v>3.32</v>
      </c>
      <c r="Q17" s="6">
        <v>4.5599999999999996</v>
      </c>
      <c r="R17" s="6">
        <v>4.3</v>
      </c>
      <c r="S17" s="6">
        <v>404</v>
      </c>
    </row>
    <row r="18" spans="1:19" x14ac:dyDescent="0.25">
      <c r="A18" s="5">
        <v>45005</v>
      </c>
      <c r="B18" t="s">
        <v>94</v>
      </c>
      <c r="C18" s="6">
        <v>5.31</v>
      </c>
      <c r="D18" s="6">
        <v>3.9</v>
      </c>
      <c r="E18" s="6">
        <v>1.69</v>
      </c>
      <c r="F18" s="6">
        <v>3.74</v>
      </c>
      <c r="G18" s="6">
        <v>1.88</v>
      </c>
      <c r="H18" s="6">
        <v>1.98</v>
      </c>
      <c r="I18" s="6">
        <v>1.66</v>
      </c>
      <c r="J18" s="6" t="s">
        <v>155</v>
      </c>
      <c r="K18" s="6">
        <v>1.44</v>
      </c>
      <c r="L18" s="6" t="s">
        <v>190</v>
      </c>
      <c r="M18" s="6">
        <v>68</v>
      </c>
      <c r="N18" s="6" t="s">
        <v>37</v>
      </c>
      <c r="O18" s="6">
        <v>404</v>
      </c>
      <c r="P18" s="6">
        <v>2.11</v>
      </c>
      <c r="Q18" s="6">
        <v>2.52</v>
      </c>
      <c r="R18" s="6">
        <v>2.71</v>
      </c>
      <c r="S18" s="6">
        <v>3.15</v>
      </c>
    </row>
  </sheetData>
  <conditionalFormatting sqref="K1">
    <cfRule type="cellIs" dxfId="8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A9" sqref="A9"/>
    </sheetView>
  </sheetViews>
  <sheetFormatPr defaultRowHeight="15" x14ac:dyDescent="0.25"/>
  <cols>
    <col min="1" max="1" width="10.7109375" bestFit="1" customWidth="1"/>
    <col min="2" max="2" width="35.140625" style="6" bestFit="1" customWidth="1"/>
    <col min="14" max="14" width="16.1406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31</v>
      </c>
      <c r="Q1" s="2" t="s">
        <v>28</v>
      </c>
      <c r="R1" s="2" t="s">
        <v>29</v>
      </c>
      <c r="S1" s="2" t="s">
        <v>30</v>
      </c>
    </row>
    <row r="2" spans="1:19" x14ac:dyDescent="0.25">
      <c r="A2" s="5">
        <v>45017</v>
      </c>
      <c r="B2" s="6" t="s">
        <v>226</v>
      </c>
      <c r="C2">
        <v>1.91</v>
      </c>
      <c r="D2">
        <v>3.5</v>
      </c>
      <c r="E2">
        <v>4.68</v>
      </c>
      <c r="F2">
        <v>3.09</v>
      </c>
      <c r="G2">
        <v>2.25</v>
      </c>
      <c r="H2">
        <v>1.71</v>
      </c>
      <c r="I2">
        <v>1.97</v>
      </c>
      <c r="K2">
        <v>1.67</v>
      </c>
      <c r="L2" t="s">
        <v>184</v>
      </c>
      <c r="M2">
        <v>53</v>
      </c>
      <c r="N2" t="s">
        <v>44</v>
      </c>
      <c r="O2">
        <v>1.5</v>
      </c>
      <c r="P2">
        <v>2.62</v>
      </c>
      <c r="Q2">
        <v>3.3</v>
      </c>
      <c r="R2">
        <v>3.69</v>
      </c>
      <c r="S2">
        <v>3.66</v>
      </c>
    </row>
    <row r="3" spans="1:19" x14ac:dyDescent="0.25">
      <c r="A3" s="5">
        <v>45017</v>
      </c>
      <c r="B3" s="6" t="s">
        <v>227</v>
      </c>
      <c r="C3">
        <v>2.0699999999999998</v>
      </c>
      <c r="D3">
        <v>3.5</v>
      </c>
      <c r="E3">
        <v>3.85</v>
      </c>
      <c r="F3">
        <v>3.28</v>
      </c>
      <c r="G3">
        <v>2.14</v>
      </c>
      <c r="H3">
        <v>1.76</v>
      </c>
      <c r="I3">
        <v>1.88</v>
      </c>
      <c r="K3">
        <v>1.59</v>
      </c>
      <c r="L3" t="s">
        <v>182</v>
      </c>
      <c r="M3">
        <v>29</v>
      </c>
      <c r="N3" t="s">
        <v>115</v>
      </c>
      <c r="O3">
        <v>1.45</v>
      </c>
      <c r="P3">
        <v>2.4900000000000002</v>
      </c>
      <c r="Q3">
        <v>2.93</v>
      </c>
      <c r="R3">
        <v>404</v>
      </c>
      <c r="S3">
        <v>3.87</v>
      </c>
    </row>
    <row r="4" spans="1:19" x14ac:dyDescent="0.25">
      <c r="A4" s="5">
        <v>45017</v>
      </c>
      <c r="B4" s="6" t="s">
        <v>228</v>
      </c>
      <c r="C4">
        <v>2.2000000000000002</v>
      </c>
      <c r="D4">
        <v>3.2</v>
      </c>
      <c r="E4">
        <v>3.95</v>
      </c>
      <c r="F4">
        <v>2.59</v>
      </c>
      <c r="G4">
        <v>2.65</v>
      </c>
      <c r="H4">
        <v>1.53</v>
      </c>
      <c r="I4">
        <v>2.31</v>
      </c>
      <c r="K4">
        <v>1.93</v>
      </c>
      <c r="L4" t="s">
        <v>209</v>
      </c>
      <c r="M4">
        <v>76</v>
      </c>
      <c r="N4" t="s">
        <v>79</v>
      </c>
      <c r="O4">
        <v>1.7</v>
      </c>
      <c r="P4">
        <v>3.21</v>
      </c>
      <c r="Q4">
        <v>4.41</v>
      </c>
      <c r="R4">
        <v>4.25</v>
      </c>
      <c r="S4">
        <v>3.62</v>
      </c>
    </row>
    <row r="5" spans="1:19" x14ac:dyDescent="0.25">
      <c r="A5" s="5">
        <v>45018</v>
      </c>
      <c r="B5" s="6" t="s">
        <v>229</v>
      </c>
      <c r="C5">
        <v>1.38</v>
      </c>
      <c r="D5">
        <v>5.49</v>
      </c>
      <c r="E5">
        <v>7.83</v>
      </c>
      <c r="F5">
        <v>404</v>
      </c>
      <c r="G5">
        <v>1.52</v>
      </c>
      <c r="H5">
        <v>2.68</v>
      </c>
      <c r="I5">
        <v>1.34</v>
      </c>
      <c r="K5">
        <v>1.22</v>
      </c>
      <c r="L5" t="s">
        <v>180</v>
      </c>
      <c r="M5">
        <v>19</v>
      </c>
      <c r="N5" t="s">
        <v>44</v>
      </c>
      <c r="O5">
        <v>1.23</v>
      </c>
      <c r="P5">
        <v>1.63</v>
      </c>
      <c r="Q5">
        <v>1.8</v>
      </c>
      <c r="R5">
        <v>2.06</v>
      </c>
      <c r="S5">
        <v>2.29</v>
      </c>
    </row>
    <row r="6" spans="1:19" x14ac:dyDescent="0.25">
      <c r="A6" s="5">
        <v>45018</v>
      </c>
      <c r="B6" s="6" t="s">
        <v>230</v>
      </c>
      <c r="C6">
        <v>1.56</v>
      </c>
      <c r="D6">
        <v>4.46</v>
      </c>
      <c r="E6">
        <v>6.2</v>
      </c>
      <c r="F6">
        <v>404</v>
      </c>
      <c r="G6">
        <v>1.75</v>
      </c>
      <c r="H6">
        <v>2.2000000000000002</v>
      </c>
      <c r="I6">
        <v>1.54</v>
      </c>
      <c r="K6">
        <v>1.34</v>
      </c>
      <c r="L6" t="s">
        <v>236</v>
      </c>
      <c r="M6">
        <v>15</v>
      </c>
      <c r="N6" t="s">
        <v>44</v>
      </c>
      <c r="O6">
        <v>1.28</v>
      </c>
      <c r="P6">
        <v>1.93</v>
      </c>
      <c r="Q6">
        <v>2.2400000000000002</v>
      </c>
      <c r="R6">
        <v>2.5499999999999998</v>
      </c>
      <c r="S6">
        <v>2.83</v>
      </c>
    </row>
    <row r="7" spans="1:19" x14ac:dyDescent="0.25">
      <c r="A7" s="5">
        <v>45018</v>
      </c>
      <c r="B7" s="6" t="s">
        <v>231</v>
      </c>
      <c r="C7">
        <v>2.3199999999999998</v>
      </c>
      <c r="D7">
        <v>3.63</v>
      </c>
      <c r="E7">
        <v>3.17</v>
      </c>
      <c r="F7">
        <v>4.08</v>
      </c>
      <c r="G7">
        <v>1.86</v>
      </c>
      <c r="H7">
        <v>2.0499999999999998</v>
      </c>
      <c r="I7">
        <v>1.63</v>
      </c>
      <c r="K7">
        <v>1.4</v>
      </c>
      <c r="L7" t="s">
        <v>187</v>
      </c>
      <c r="M7">
        <v>58</v>
      </c>
      <c r="N7" t="s">
        <v>135</v>
      </c>
      <c r="O7">
        <v>1.32</v>
      </c>
      <c r="P7">
        <v>2.08</v>
      </c>
      <c r="Q7">
        <v>2.4700000000000002</v>
      </c>
      <c r="R7">
        <v>2.79</v>
      </c>
      <c r="S7">
        <v>3.12</v>
      </c>
    </row>
    <row r="8" spans="1:19" x14ac:dyDescent="0.25">
      <c r="A8" s="5">
        <v>45020</v>
      </c>
      <c r="B8" s="6" t="s">
        <v>232</v>
      </c>
      <c r="C8">
        <v>5.99</v>
      </c>
      <c r="D8">
        <v>4.37</v>
      </c>
      <c r="E8">
        <v>1.59</v>
      </c>
      <c r="F8">
        <v>4</v>
      </c>
      <c r="G8">
        <v>1.78</v>
      </c>
      <c r="H8">
        <v>2.15</v>
      </c>
      <c r="I8">
        <v>1.57</v>
      </c>
      <c r="K8">
        <v>1.36</v>
      </c>
      <c r="L8" t="s">
        <v>190</v>
      </c>
      <c r="M8">
        <v>61</v>
      </c>
      <c r="N8" t="s">
        <v>135</v>
      </c>
      <c r="O8">
        <v>1.3</v>
      </c>
      <c r="P8">
        <v>1.98</v>
      </c>
      <c r="Q8">
        <v>2.31</v>
      </c>
      <c r="R8">
        <v>2.63</v>
      </c>
      <c r="S8">
        <v>2.93</v>
      </c>
    </row>
    <row r="9" spans="1:19" x14ac:dyDescent="0.25">
      <c r="A9" s="5">
        <v>45023</v>
      </c>
      <c r="B9" s="6" t="s">
        <v>233</v>
      </c>
      <c r="C9">
        <v>1.39</v>
      </c>
      <c r="D9">
        <v>4.91</v>
      </c>
      <c r="E9">
        <v>9.7200000000000006</v>
      </c>
      <c r="F9">
        <v>3.94</v>
      </c>
      <c r="G9">
        <v>1.91</v>
      </c>
      <c r="H9">
        <v>2</v>
      </c>
      <c r="I9">
        <v>1.67</v>
      </c>
      <c r="K9">
        <v>1.43</v>
      </c>
      <c r="L9" t="s">
        <v>186</v>
      </c>
      <c r="M9">
        <v>39</v>
      </c>
      <c r="N9" t="s">
        <v>53</v>
      </c>
      <c r="O9">
        <v>1.34</v>
      </c>
      <c r="P9">
        <v>2.14</v>
      </c>
      <c r="Q9">
        <v>2.57</v>
      </c>
      <c r="R9">
        <v>2.9</v>
      </c>
      <c r="S9">
        <v>3.23</v>
      </c>
    </row>
    <row r="10" spans="1:19" x14ac:dyDescent="0.25">
      <c r="A10" s="5">
        <v>45023</v>
      </c>
      <c r="B10" s="6" t="s">
        <v>234</v>
      </c>
      <c r="C10">
        <v>1.56</v>
      </c>
      <c r="D10">
        <v>4.26</v>
      </c>
      <c r="E10">
        <v>6.61</v>
      </c>
      <c r="F10">
        <v>3.8</v>
      </c>
      <c r="G10">
        <v>1.93</v>
      </c>
      <c r="H10">
        <v>1.97</v>
      </c>
      <c r="I10">
        <v>1.69</v>
      </c>
      <c r="K10">
        <v>1.46</v>
      </c>
      <c r="L10" t="s">
        <v>32</v>
      </c>
      <c r="M10">
        <v>37</v>
      </c>
      <c r="N10" t="s">
        <v>44</v>
      </c>
      <c r="O10">
        <v>1.36</v>
      </c>
      <c r="P10">
        <v>2.1800000000000002</v>
      </c>
      <c r="Q10">
        <v>2.64</v>
      </c>
      <c r="R10">
        <v>2.97</v>
      </c>
      <c r="S10">
        <v>3.32</v>
      </c>
    </row>
    <row r="11" spans="1:19" x14ac:dyDescent="0.25">
      <c r="A11" s="5">
        <v>45024</v>
      </c>
      <c r="B11" s="6" t="s">
        <v>235</v>
      </c>
      <c r="C11">
        <v>6.49</v>
      </c>
      <c r="D11">
        <v>4.91</v>
      </c>
      <c r="E11">
        <v>1.5</v>
      </c>
      <c r="F11">
        <v>404</v>
      </c>
      <c r="G11">
        <v>1.58</v>
      </c>
      <c r="H11">
        <v>2.5099999999999998</v>
      </c>
      <c r="I11">
        <v>1.41</v>
      </c>
      <c r="K11">
        <v>1.25</v>
      </c>
      <c r="L11" t="s">
        <v>179</v>
      </c>
      <c r="M11">
        <v>53</v>
      </c>
      <c r="N11" t="s">
        <v>79</v>
      </c>
      <c r="O11">
        <v>1.25</v>
      </c>
      <c r="P11">
        <v>1.71</v>
      </c>
      <c r="Q11">
        <v>1.92</v>
      </c>
      <c r="R11">
        <v>2.16</v>
      </c>
      <c r="S11">
        <v>2.42</v>
      </c>
    </row>
  </sheetData>
  <conditionalFormatting sqref="K1">
    <cfRule type="cellIs" dxfId="7" priority="1" operator="equal">
      <formula>"NOT INVEST"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opLeftCell="C1" workbookViewId="0">
      <selection activeCell="P6" sqref="P6"/>
    </sheetView>
  </sheetViews>
  <sheetFormatPr defaultRowHeight="15" x14ac:dyDescent="0.25"/>
  <cols>
    <col min="1" max="1" width="10.7109375" bestFit="1" customWidth="1"/>
    <col min="2" max="2" width="36.7109375" bestFit="1" customWidth="1"/>
    <col min="14" max="14" width="36.7109375" bestFit="1" customWidth="1"/>
  </cols>
  <sheetData>
    <row r="1" spans="1:23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31</v>
      </c>
      <c r="Q1" s="2" t="s">
        <v>28</v>
      </c>
      <c r="R1" s="2" t="s">
        <v>29</v>
      </c>
      <c r="S1" s="2" t="s">
        <v>30</v>
      </c>
    </row>
    <row r="2" spans="1:23" x14ac:dyDescent="0.25">
      <c r="A2" s="5">
        <v>45136</v>
      </c>
      <c r="B2" t="s">
        <v>18</v>
      </c>
      <c r="C2">
        <v>1.847</v>
      </c>
      <c r="D2">
        <v>3.31</v>
      </c>
      <c r="E2">
        <v>4.54</v>
      </c>
      <c r="F2">
        <v>404</v>
      </c>
      <c r="G2">
        <v>2.19</v>
      </c>
      <c r="H2">
        <v>1.66</v>
      </c>
      <c r="I2">
        <v>1.9339999999999999</v>
      </c>
      <c r="J2" t="s">
        <v>27</v>
      </c>
      <c r="K2">
        <v>1.6319999999999999</v>
      </c>
      <c r="M2">
        <v>52</v>
      </c>
      <c r="N2" s="6" t="s">
        <v>19</v>
      </c>
      <c r="O2">
        <v>1.4690000000000001</v>
      </c>
      <c r="P2">
        <v>2.5299999999999998</v>
      </c>
      <c r="Q2">
        <v>404</v>
      </c>
      <c r="R2">
        <v>404</v>
      </c>
      <c r="S2">
        <v>404</v>
      </c>
    </row>
    <row r="3" spans="1:23" x14ac:dyDescent="0.25">
      <c r="A3" s="5">
        <v>45136</v>
      </c>
      <c r="B3" t="s">
        <v>20</v>
      </c>
      <c r="C3">
        <v>1.97</v>
      </c>
      <c r="D3">
        <v>3.48</v>
      </c>
      <c r="E3">
        <v>3.71</v>
      </c>
      <c r="F3">
        <v>404</v>
      </c>
      <c r="G3">
        <v>2.08</v>
      </c>
      <c r="H3">
        <v>1.7350000000000001</v>
      </c>
      <c r="I3">
        <v>1.84</v>
      </c>
      <c r="J3" t="s">
        <v>27</v>
      </c>
      <c r="K3">
        <v>1.5580000000000001</v>
      </c>
      <c r="M3">
        <v>31</v>
      </c>
      <c r="N3" s="7" t="s">
        <v>17</v>
      </c>
      <c r="O3">
        <v>1.42</v>
      </c>
      <c r="P3">
        <v>2.38</v>
      </c>
      <c r="Q3">
        <v>404</v>
      </c>
      <c r="R3">
        <v>404</v>
      </c>
      <c r="S3">
        <v>404</v>
      </c>
    </row>
    <row r="4" spans="1:23" x14ac:dyDescent="0.25">
      <c r="A4" s="5">
        <v>45136</v>
      </c>
      <c r="B4" t="s">
        <v>21</v>
      </c>
      <c r="C4">
        <v>2.62</v>
      </c>
      <c r="D4">
        <v>3.49</v>
      </c>
      <c r="E4">
        <v>2.74</v>
      </c>
      <c r="F4" s="8">
        <v>3.8</v>
      </c>
      <c r="G4">
        <v>1.909</v>
      </c>
      <c r="H4">
        <v>1.9610000000000001</v>
      </c>
      <c r="I4">
        <v>1.671</v>
      </c>
      <c r="J4" t="s">
        <v>27</v>
      </c>
      <c r="K4">
        <v>1.4339999999999999</v>
      </c>
      <c r="M4">
        <v>13</v>
      </c>
      <c r="N4" s="6" t="s">
        <v>15</v>
      </c>
      <c r="O4">
        <v>404</v>
      </c>
      <c r="P4">
        <v>2.15</v>
      </c>
      <c r="Q4">
        <v>2.57</v>
      </c>
      <c r="R4">
        <v>404</v>
      </c>
      <c r="S4">
        <v>3.22</v>
      </c>
      <c r="U4" t="s">
        <v>32</v>
      </c>
    </row>
    <row r="5" spans="1:23" x14ac:dyDescent="0.25">
      <c r="A5" s="5">
        <v>45136</v>
      </c>
      <c r="B5" t="s">
        <v>22</v>
      </c>
      <c r="C5">
        <v>2.1800000000000002</v>
      </c>
      <c r="D5">
        <v>4.05</v>
      </c>
      <c r="E5">
        <v>3.04</v>
      </c>
      <c r="F5" s="8">
        <v>5.35</v>
      </c>
      <c r="G5">
        <v>1.5489999999999999</v>
      </c>
      <c r="H5">
        <v>2.54</v>
      </c>
      <c r="I5">
        <v>404</v>
      </c>
      <c r="J5" t="s">
        <v>27</v>
      </c>
      <c r="K5">
        <v>404</v>
      </c>
      <c r="M5">
        <v>23</v>
      </c>
      <c r="N5" s="6" t="s">
        <v>16</v>
      </c>
      <c r="O5">
        <v>404</v>
      </c>
      <c r="P5">
        <v>1.671</v>
      </c>
      <c r="Q5">
        <v>1.8620000000000001</v>
      </c>
      <c r="R5">
        <v>2.1</v>
      </c>
      <c r="S5">
        <v>2.35</v>
      </c>
      <c r="U5" t="s">
        <v>33</v>
      </c>
    </row>
    <row r="6" spans="1:23" x14ac:dyDescent="0.25">
      <c r="A6" s="5">
        <v>45137</v>
      </c>
      <c r="B6" t="s">
        <v>23</v>
      </c>
      <c r="C6">
        <v>2.52</v>
      </c>
      <c r="D6">
        <v>3.28</v>
      </c>
      <c r="E6">
        <v>3.08</v>
      </c>
      <c r="F6">
        <v>3.29</v>
      </c>
      <c r="G6">
        <v>2.17</v>
      </c>
      <c r="H6">
        <v>1.746</v>
      </c>
      <c r="I6">
        <v>1.8919999999999999</v>
      </c>
      <c r="J6" t="s">
        <v>27</v>
      </c>
      <c r="K6">
        <v>1.5980000000000001</v>
      </c>
      <c r="M6">
        <v>29</v>
      </c>
      <c r="N6" s="6" t="s">
        <v>24</v>
      </c>
      <c r="O6">
        <v>1.454</v>
      </c>
      <c r="P6">
        <v>2.5299999999999998</v>
      </c>
      <c r="Q6">
        <v>404</v>
      </c>
      <c r="R6">
        <v>404</v>
      </c>
      <c r="S6">
        <v>3.93</v>
      </c>
      <c r="U6" t="s">
        <v>35</v>
      </c>
    </row>
    <row r="7" spans="1:23" x14ac:dyDescent="0.25">
      <c r="A7" s="5">
        <v>45137</v>
      </c>
      <c r="B7" t="s">
        <v>25</v>
      </c>
      <c r="C7">
        <v>1.3740000000000001</v>
      </c>
      <c r="D7">
        <v>4.96</v>
      </c>
      <c r="E7">
        <v>7.46</v>
      </c>
      <c r="F7" s="8">
        <v>404</v>
      </c>
      <c r="G7">
        <v>1.6279999999999999</v>
      </c>
      <c r="H7">
        <v>2.2599999999999998</v>
      </c>
      <c r="I7">
        <v>1.452</v>
      </c>
      <c r="J7" t="s">
        <v>27</v>
      </c>
      <c r="K7">
        <v>404</v>
      </c>
      <c r="M7">
        <v>41</v>
      </c>
      <c r="N7" s="6" t="s">
        <v>26</v>
      </c>
      <c r="O7">
        <v>404</v>
      </c>
      <c r="P7">
        <v>1.8</v>
      </c>
      <c r="Q7">
        <v>2.04</v>
      </c>
      <c r="R7">
        <v>2.29</v>
      </c>
      <c r="S7">
        <v>404</v>
      </c>
      <c r="U7" t="s">
        <v>31</v>
      </c>
      <c r="V7">
        <v>1.72</v>
      </c>
      <c r="W7" t="s">
        <v>34</v>
      </c>
    </row>
  </sheetData>
  <conditionalFormatting sqref="K1">
    <cfRule type="cellIs" dxfId="6" priority="1" operator="equal">
      <formula>"NOT INVEST"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opLeftCell="A4" workbookViewId="0">
      <selection activeCell="B12" sqref="B12"/>
    </sheetView>
  </sheetViews>
  <sheetFormatPr defaultRowHeight="15" x14ac:dyDescent="0.25"/>
  <cols>
    <col min="1" max="1" width="10.7109375" bestFit="1" customWidth="1"/>
    <col min="2" max="2" width="34.140625" bestFit="1" customWidth="1"/>
    <col min="14" max="14" width="24.1406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31</v>
      </c>
      <c r="Q1" s="2" t="s">
        <v>28</v>
      </c>
      <c r="R1" s="2" t="s">
        <v>29</v>
      </c>
      <c r="S1" s="2" t="s">
        <v>30</v>
      </c>
    </row>
    <row r="2" spans="1:19" x14ac:dyDescent="0.25">
      <c r="A2" s="5">
        <v>45142</v>
      </c>
      <c r="B2" t="s">
        <v>112</v>
      </c>
      <c r="C2">
        <v>2.1800000000000002</v>
      </c>
      <c r="D2">
        <v>3.5</v>
      </c>
      <c r="E2">
        <v>3.12</v>
      </c>
      <c r="F2">
        <v>404</v>
      </c>
      <c r="G2">
        <v>1.7809999999999999</v>
      </c>
      <c r="H2">
        <v>2.02</v>
      </c>
      <c r="I2">
        <v>1.5640000000000001</v>
      </c>
      <c r="J2" t="s">
        <v>155</v>
      </c>
      <c r="K2">
        <v>404</v>
      </c>
      <c r="L2" t="s">
        <v>184</v>
      </c>
      <c r="M2">
        <v>38</v>
      </c>
      <c r="N2" t="s">
        <v>26</v>
      </c>
      <c r="O2">
        <v>404</v>
      </c>
      <c r="P2">
        <v>2</v>
      </c>
      <c r="Q2">
        <v>2.33</v>
      </c>
      <c r="R2">
        <v>2.61</v>
      </c>
      <c r="S2">
        <v>404</v>
      </c>
    </row>
    <row r="3" spans="1:19" x14ac:dyDescent="0.25">
      <c r="A3" s="5">
        <v>45144</v>
      </c>
      <c r="B3" t="s">
        <v>113</v>
      </c>
      <c r="C3">
        <v>2.17</v>
      </c>
      <c r="D3">
        <v>3.53</v>
      </c>
      <c r="E3">
        <v>3.13</v>
      </c>
      <c r="F3">
        <v>404</v>
      </c>
      <c r="G3">
        <v>1.84</v>
      </c>
      <c r="H3">
        <v>1.98</v>
      </c>
      <c r="I3">
        <v>1.613</v>
      </c>
      <c r="J3" t="s">
        <v>155</v>
      </c>
      <c r="K3">
        <v>1.3859999999999999</v>
      </c>
      <c r="M3">
        <v>15</v>
      </c>
      <c r="N3" t="s">
        <v>26</v>
      </c>
      <c r="O3">
        <v>404</v>
      </c>
      <c r="P3">
        <v>2.0499999999999998</v>
      </c>
      <c r="Q3">
        <v>2.42</v>
      </c>
      <c r="R3">
        <v>404</v>
      </c>
      <c r="S3">
        <v>404</v>
      </c>
    </row>
    <row r="4" spans="1:19" x14ac:dyDescent="0.25">
      <c r="A4" s="5">
        <v>45143</v>
      </c>
      <c r="B4" t="s">
        <v>114</v>
      </c>
      <c r="C4">
        <v>3.85</v>
      </c>
      <c r="D4">
        <v>3.8</v>
      </c>
      <c r="E4">
        <v>1.97</v>
      </c>
      <c r="F4">
        <v>4.17</v>
      </c>
      <c r="G4">
        <v>1.8</v>
      </c>
      <c r="H4">
        <v>2.1</v>
      </c>
      <c r="I4">
        <v>1.5880000000000001</v>
      </c>
      <c r="J4" t="s">
        <v>155</v>
      </c>
      <c r="K4">
        <v>404</v>
      </c>
      <c r="M4">
        <v>9</v>
      </c>
      <c r="N4" t="s">
        <v>115</v>
      </c>
      <c r="O4">
        <v>404</v>
      </c>
      <c r="P4">
        <v>2.0099999999999998</v>
      </c>
      <c r="Q4">
        <v>2.34</v>
      </c>
      <c r="R4">
        <v>2.66</v>
      </c>
      <c r="S4">
        <v>2.95</v>
      </c>
    </row>
    <row r="5" spans="1:19" x14ac:dyDescent="0.25">
      <c r="A5" s="5">
        <v>45144</v>
      </c>
      <c r="B5" t="s">
        <v>116</v>
      </c>
      <c r="C5">
        <v>1.98</v>
      </c>
      <c r="D5">
        <v>3.68</v>
      </c>
      <c r="E5">
        <v>3.9660000000000002</v>
      </c>
      <c r="F5">
        <v>3.81</v>
      </c>
      <c r="G5">
        <v>1.917</v>
      </c>
      <c r="H5">
        <v>1.97</v>
      </c>
      <c r="I5">
        <v>1.68</v>
      </c>
      <c r="J5" t="s">
        <v>155</v>
      </c>
      <c r="K5">
        <v>1.444</v>
      </c>
      <c r="M5">
        <v>56</v>
      </c>
      <c r="N5" t="s">
        <v>118</v>
      </c>
      <c r="O5">
        <v>404</v>
      </c>
      <c r="P5">
        <v>2.16</v>
      </c>
      <c r="Q5">
        <v>2.6</v>
      </c>
      <c r="R5">
        <v>404</v>
      </c>
      <c r="S5">
        <v>3.27</v>
      </c>
    </row>
    <row r="6" spans="1:19" x14ac:dyDescent="0.25">
      <c r="A6" s="5">
        <v>45144</v>
      </c>
      <c r="B6" t="s">
        <v>117</v>
      </c>
      <c r="C6">
        <v>3.42</v>
      </c>
      <c r="D6">
        <v>3.28</v>
      </c>
      <c r="E6">
        <v>2.3199999999999998</v>
      </c>
      <c r="F6">
        <v>3</v>
      </c>
      <c r="G6">
        <v>2.3199999999999998</v>
      </c>
      <c r="H6">
        <v>1.657</v>
      </c>
      <c r="I6">
        <v>2.0299999999999998</v>
      </c>
      <c r="J6" t="s">
        <v>155</v>
      </c>
      <c r="K6">
        <v>1.7090000000000001</v>
      </c>
      <c r="M6">
        <v>26</v>
      </c>
      <c r="N6" t="s">
        <v>118</v>
      </c>
      <c r="O6">
        <v>1.5309999999999999</v>
      </c>
      <c r="P6">
        <v>2.75</v>
      </c>
      <c r="Q6">
        <v>404</v>
      </c>
      <c r="R6">
        <v>404</v>
      </c>
      <c r="S6">
        <v>4.38</v>
      </c>
    </row>
    <row r="7" spans="1:19" x14ac:dyDescent="0.25">
      <c r="A7" s="5">
        <v>45144</v>
      </c>
      <c r="B7" t="s">
        <v>119</v>
      </c>
      <c r="C7">
        <v>2.17</v>
      </c>
      <c r="D7">
        <v>3.76</v>
      </c>
      <c r="E7">
        <v>3.33</v>
      </c>
      <c r="F7">
        <v>4.28</v>
      </c>
      <c r="G7">
        <v>1.7809999999999999</v>
      </c>
      <c r="H7">
        <v>2.12</v>
      </c>
      <c r="I7">
        <v>1.571</v>
      </c>
      <c r="J7" t="s">
        <v>155</v>
      </c>
      <c r="K7">
        <v>404</v>
      </c>
      <c r="M7">
        <v>49</v>
      </c>
      <c r="N7" t="s">
        <v>115</v>
      </c>
      <c r="O7">
        <v>404</v>
      </c>
      <c r="P7">
        <v>1.98</v>
      </c>
      <c r="Q7">
        <v>2.2999999999999998</v>
      </c>
      <c r="R7">
        <v>2.6</v>
      </c>
      <c r="S7">
        <v>2.88</v>
      </c>
    </row>
    <row r="8" spans="1:19" x14ac:dyDescent="0.25">
      <c r="A8" s="5">
        <v>45144</v>
      </c>
      <c r="B8" t="s">
        <v>120</v>
      </c>
      <c r="C8">
        <v>2.4</v>
      </c>
      <c r="D8">
        <v>3.84</v>
      </c>
      <c r="E8">
        <v>2.85</v>
      </c>
      <c r="F8">
        <v>5.18</v>
      </c>
      <c r="G8">
        <v>1.6020000000000001</v>
      </c>
      <c r="H8">
        <v>2.4500000000000002</v>
      </c>
      <c r="I8">
        <v>404</v>
      </c>
      <c r="J8" t="s">
        <v>155</v>
      </c>
      <c r="K8">
        <v>404</v>
      </c>
      <c r="M8">
        <v>43</v>
      </c>
      <c r="N8" t="s">
        <v>115</v>
      </c>
      <c r="O8">
        <v>404</v>
      </c>
      <c r="P8">
        <v>1.7350000000000001</v>
      </c>
      <c r="Q8">
        <v>1.952</v>
      </c>
      <c r="R8">
        <v>2.2000000000000002</v>
      </c>
      <c r="S8">
        <v>2.46</v>
      </c>
    </row>
    <row r="9" spans="1:19" x14ac:dyDescent="0.25">
      <c r="A9" s="5">
        <v>45144</v>
      </c>
      <c r="B9" t="s">
        <v>214</v>
      </c>
      <c r="C9">
        <v>2.2799999999999998</v>
      </c>
      <c r="D9">
        <v>3.52</v>
      </c>
      <c r="E9">
        <v>2.93</v>
      </c>
      <c r="F9">
        <v>404</v>
      </c>
      <c r="G9">
        <v>1.7190000000000001</v>
      </c>
      <c r="H9">
        <v>2.11</v>
      </c>
      <c r="I9">
        <v>1.512</v>
      </c>
      <c r="J9" t="s">
        <v>155</v>
      </c>
      <c r="K9">
        <v>404</v>
      </c>
      <c r="M9">
        <v>21</v>
      </c>
      <c r="N9" t="s">
        <v>26</v>
      </c>
      <c r="O9">
        <v>404</v>
      </c>
      <c r="P9">
        <v>1.917</v>
      </c>
      <c r="Q9">
        <v>2.23</v>
      </c>
      <c r="R9">
        <v>2.4700000000000002</v>
      </c>
      <c r="S9">
        <v>404</v>
      </c>
    </row>
  </sheetData>
  <conditionalFormatting sqref="K1">
    <cfRule type="cellIs" dxfId="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1" sqref="D1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1.85546875" style="40" customWidth="1"/>
    <col min="6" max="6" width="9.140625" style="32"/>
    <col min="7" max="7" width="10.28515625" bestFit="1" customWidth="1"/>
    <col min="8" max="8" width="9.42578125" bestFit="1" customWidth="1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156</v>
      </c>
      <c r="D1" s="41" t="s">
        <v>157</v>
      </c>
      <c r="E1" s="42" t="s">
        <v>175</v>
      </c>
      <c r="F1" s="41" t="s">
        <v>158</v>
      </c>
      <c r="G1" s="41" t="s">
        <v>159</v>
      </c>
      <c r="H1" s="41" t="s">
        <v>160</v>
      </c>
      <c r="I1" s="41" t="s">
        <v>11</v>
      </c>
      <c r="J1" s="41" t="s">
        <v>13</v>
      </c>
    </row>
    <row r="2" spans="1:10" x14ac:dyDescent="0.25">
      <c r="A2" s="5">
        <v>45142</v>
      </c>
      <c r="B2" t="s">
        <v>112</v>
      </c>
      <c r="C2" s="14">
        <v>1.68</v>
      </c>
      <c r="D2" s="14" t="s">
        <v>155</v>
      </c>
      <c r="E2" s="14" t="s">
        <v>176</v>
      </c>
      <c r="F2" s="14" t="s">
        <v>161</v>
      </c>
      <c r="G2" s="28">
        <f>C2*D$25</f>
        <v>1188.4454399999997</v>
      </c>
      <c r="H2" s="28">
        <f>G2-D$25</f>
        <v>481.03743999999983</v>
      </c>
      <c r="I2" s="14"/>
      <c r="J2" t="s">
        <v>26</v>
      </c>
    </row>
    <row r="3" spans="1:10" x14ac:dyDescent="0.25">
      <c r="A3" s="5">
        <v>45143</v>
      </c>
      <c r="B3" t="s">
        <v>114</v>
      </c>
      <c r="C3" s="12">
        <v>1.7</v>
      </c>
      <c r="D3" s="14" t="s">
        <v>155</v>
      </c>
      <c r="E3" s="13" t="s">
        <v>176</v>
      </c>
      <c r="F3" s="35" t="s">
        <v>161</v>
      </c>
      <c r="G3" s="28">
        <f>C3*D$25</f>
        <v>1202.5935999999997</v>
      </c>
      <c r="H3" s="28">
        <f>G3-D$25</f>
        <v>495.18559999999979</v>
      </c>
      <c r="I3" s="14"/>
      <c r="J3" t="s">
        <v>115</v>
      </c>
    </row>
    <row r="4" spans="1:10" x14ac:dyDescent="0.25">
      <c r="A4" s="16"/>
      <c r="B4" s="13"/>
      <c r="C4" s="12"/>
      <c r="D4" s="14" t="s">
        <v>155</v>
      </c>
      <c r="E4" s="13"/>
      <c r="F4" s="35"/>
      <c r="G4" s="28"/>
      <c r="H4" s="28"/>
      <c r="I4" s="14"/>
      <c r="J4" s="13"/>
    </row>
    <row r="5" spans="1:10" x14ac:dyDescent="0.25">
      <c r="A5" s="16"/>
      <c r="B5" s="13"/>
      <c r="C5" s="12"/>
      <c r="D5" s="14" t="s">
        <v>155</v>
      </c>
      <c r="E5" s="13"/>
      <c r="F5" s="35"/>
      <c r="G5" s="28"/>
      <c r="H5" s="28"/>
      <c r="I5" s="14"/>
      <c r="J5" s="13"/>
    </row>
    <row r="6" spans="1:10" x14ac:dyDescent="0.25">
      <c r="A6" s="16"/>
      <c r="B6" s="13"/>
      <c r="C6" s="12"/>
      <c r="D6" s="14" t="s">
        <v>155</v>
      </c>
      <c r="E6" s="13"/>
      <c r="F6" s="35"/>
      <c r="G6" s="28"/>
      <c r="H6" s="28"/>
      <c r="I6" s="14"/>
      <c r="J6" s="13"/>
    </row>
    <row r="7" spans="1:10" x14ac:dyDescent="0.25">
      <c r="A7" s="16"/>
      <c r="B7" s="13"/>
      <c r="C7" s="12"/>
      <c r="D7" s="14" t="s">
        <v>155</v>
      </c>
      <c r="E7" s="13"/>
      <c r="F7" s="35"/>
      <c r="G7" s="28"/>
      <c r="H7" s="28"/>
      <c r="I7" s="13"/>
      <c r="J7" s="13"/>
    </row>
    <row r="8" spans="1:10" x14ac:dyDescent="0.25">
      <c r="A8" s="16"/>
      <c r="B8" s="13"/>
      <c r="C8" s="12"/>
      <c r="D8" s="14" t="s">
        <v>155</v>
      </c>
      <c r="E8" s="13"/>
      <c r="F8" s="35"/>
      <c r="G8" s="28"/>
      <c r="H8" s="28"/>
      <c r="I8" s="13"/>
      <c r="J8" s="13"/>
    </row>
    <row r="9" spans="1:10" x14ac:dyDescent="0.25">
      <c r="A9" s="33"/>
      <c r="B9" s="15"/>
      <c r="C9" s="12"/>
      <c r="D9" s="14" t="s">
        <v>155</v>
      </c>
      <c r="E9" s="13"/>
      <c r="F9" s="35"/>
      <c r="G9" s="28"/>
      <c r="H9" s="28"/>
      <c r="I9" s="14"/>
      <c r="J9" s="15"/>
    </row>
    <row r="10" spans="1:10" x14ac:dyDescent="0.25">
      <c r="A10" s="16"/>
      <c r="B10" s="13"/>
      <c r="C10" s="12"/>
      <c r="D10" s="14" t="s">
        <v>155</v>
      </c>
      <c r="E10" s="13"/>
      <c r="F10" s="35"/>
      <c r="G10" s="28"/>
      <c r="H10" s="28"/>
      <c r="I10" s="14"/>
      <c r="J10" s="13"/>
    </row>
    <row r="11" spans="1:10" x14ac:dyDescent="0.25">
      <c r="A11" s="16"/>
      <c r="B11" s="13"/>
      <c r="C11" s="12"/>
      <c r="D11" s="14" t="s">
        <v>155</v>
      </c>
      <c r="E11" s="13"/>
      <c r="F11" s="35"/>
      <c r="G11" s="28"/>
      <c r="H11" s="28"/>
      <c r="I11" s="14"/>
      <c r="J11" s="13"/>
    </row>
    <row r="12" spans="1:10" x14ac:dyDescent="0.25">
      <c r="A12" s="16"/>
      <c r="B12" s="13"/>
      <c r="C12" s="12"/>
      <c r="D12" s="13"/>
      <c r="E12" s="13"/>
      <c r="F12" s="35"/>
      <c r="G12" s="28"/>
      <c r="H12" s="28"/>
      <c r="I12" s="14"/>
      <c r="J12" s="13"/>
    </row>
    <row r="13" spans="1:10" x14ac:dyDescent="0.25">
      <c r="A13" s="5"/>
      <c r="B13" s="5"/>
      <c r="C13" s="6"/>
      <c r="D13" s="46"/>
      <c r="E13" s="46"/>
      <c r="F13" s="46"/>
      <c r="G13" s="47"/>
      <c r="H13" s="46"/>
      <c r="I13" s="46"/>
    </row>
    <row r="14" spans="1:10" ht="15.75" x14ac:dyDescent="0.25">
      <c r="A14" s="5"/>
      <c r="B14" s="6"/>
      <c r="C14" s="6"/>
      <c r="D14" s="17">
        <f>COUNT(C2:C12)</f>
        <v>2</v>
      </c>
      <c r="E14" s="36"/>
      <c r="F14" s="14"/>
      <c r="G14" s="18"/>
      <c r="H14" s="13"/>
      <c r="I14" s="13"/>
    </row>
    <row r="15" spans="1:10" x14ac:dyDescent="0.25">
      <c r="A15" s="6"/>
      <c r="B15" s="6"/>
      <c r="C15" s="6"/>
      <c r="D15" s="10">
        <v>0</v>
      </c>
      <c r="E15" s="34"/>
      <c r="F15" s="19"/>
      <c r="G15" s="20"/>
      <c r="H15" s="21"/>
      <c r="I15" s="22"/>
    </row>
    <row r="16" spans="1:10" x14ac:dyDescent="0.25">
      <c r="A16" s="6"/>
      <c r="B16" s="6" t="s">
        <v>162</v>
      </c>
      <c r="C16" s="6"/>
      <c r="D16" s="23">
        <f>D14-D15</f>
        <v>2</v>
      </c>
      <c r="E16" s="37"/>
      <c r="F16" s="19"/>
      <c r="G16" s="20"/>
      <c r="H16" s="21"/>
      <c r="I16" s="22"/>
    </row>
    <row r="17" spans="1:9" x14ac:dyDescent="0.25">
      <c r="A17" s="6"/>
      <c r="B17" s="6" t="s">
        <v>163</v>
      </c>
      <c r="C17" s="6"/>
      <c r="D17" s="6">
        <f>D16/D14*100</f>
        <v>100</v>
      </c>
      <c r="E17" s="13"/>
      <c r="F17" s="19"/>
      <c r="G17" s="20"/>
      <c r="H17" s="21"/>
      <c r="I17" s="22"/>
    </row>
    <row r="18" spans="1:9" x14ac:dyDescent="0.25">
      <c r="A18" s="6"/>
      <c r="B18" s="6" t="s">
        <v>164</v>
      </c>
      <c r="C18" s="6"/>
      <c r="D18" s="6">
        <f>1/D19*100</f>
        <v>59.171597633136095</v>
      </c>
      <c r="E18" s="13"/>
      <c r="F18" s="19"/>
      <c r="G18" s="20"/>
      <c r="H18" s="21"/>
      <c r="I18" s="22"/>
    </row>
    <row r="19" spans="1:9" x14ac:dyDescent="0.25">
      <c r="A19" s="6"/>
      <c r="B19" s="6" t="s">
        <v>165</v>
      </c>
      <c r="C19" s="6"/>
      <c r="D19" s="6">
        <f>SUM(C2:C12)/D14</f>
        <v>1.69</v>
      </c>
      <c r="E19" s="13"/>
      <c r="F19" s="19"/>
      <c r="G19" s="20"/>
      <c r="H19" s="21"/>
      <c r="I19" s="22"/>
    </row>
    <row r="20" spans="1:9" x14ac:dyDescent="0.25">
      <c r="A20" s="6"/>
      <c r="B20" s="6" t="s">
        <v>166</v>
      </c>
      <c r="C20" s="6"/>
      <c r="D20" s="23">
        <f>D17-D18</f>
        <v>40.828402366863905</v>
      </c>
      <c r="E20" s="37"/>
      <c r="F20" s="19"/>
      <c r="G20" s="20"/>
      <c r="H20" s="21"/>
      <c r="I20" s="22"/>
    </row>
    <row r="21" spans="1:9" x14ac:dyDescent="0.25">
      <c r="A21" s="6"/>
      <c r="B21" s="6" t="s">
        <v>167</v>
      </c>
      <c r="C21" s="6"/>
      <c r="D21" s="23">
        <f>D20/1</f>
        <v>40.828402366863905</v>
      </c>
      <c r="E21" s="37"/>
      <c r="F21" s="19"/>
      <c r="G21" s="20"/>
      <c r="H21" s="21"/>
      <c r="I21" s="22"/>
    </row>
    <row r="22" spans="1:9" ht="18.75" x14ac:dyDescent="0.3">
      <c r="A22" s="6"/>
      <c r="B22" s="6" t="s">
        <v>168</v>
      </c>
      <c r="C22" s="6"/>
      <c r="D22" s="24">
        <v>18616</v>
      </c>
      <c r="E22" s="38"/>
      <c r="F22" s="19"/>
      <c r="G22" s="20"/>
      <c r="H22" s="21"/>
      <c r="I22" s="22"/>
    </row>
    <row r="23" spans="1:9" ht="18.75" x14ac:dyDescent="0.3">
      <c r="A23" s="6"/>
      <c r="B23" s="6" t="s">
        <v>169</v>
      </c>
      <c r="C23" s="6"/>
      <c r="D23" s="25">
        <v>18616</v>
      </c>
      <c r="E23" s="39"/>
      <c r="F23" s="19"/>
      <c r="G23" s="20"/>
      <c r="H23" s="21"/>
      <c r="I23" s="22"/>
    </row>
    <row r="24" spans="1:9" ht="15.75" x14ac:dyDescent="0.25">
      <c r="A24" s="6"/>
      <c r="B24" s="26" t="s">
        <v>170</v>
      </c>
      <c r="C24" s="6"/>
      <c r="D24" s="11">
        <f>D23/100</f>
        <v>186.16</v>
      </c>
      <c r="E24" s="28"/>
      <c r="F24" s="19"/>
      <c r="G24" s="20"/>
      <c r="H24" s="21"/>
      <c r="I24" s="22"/>
    </row>
    <row r="25" spans="1:9" ht="15.75" x14ac:dyDescent="0.25">
      <c r="A25" s="6"/>
      <c r="B25" s="6" t="s">
        <v>171</v>
      </c>
      <c r="C25" s="6"/>
      <c r="D25" s="27">
        <f>D24*3.8</f>
        <v>707.4079999999999</v>
      </c>
      <c r="E25" s="28"/>
      <c r="F25" s="19"/>
      <c r="G25" s="20"/>
      <c r="H25" s="21"/>
      <c r="I25" s="22"/>
    </row>
    <row r="26" spans="1:9" x14ac:dyDescent="0.25">
      <c r="A26" s="6"/>
      <c r="B26" s="6" t="s">
        <v>172</v>
      </c>
      <c r="C26" s="6"/>
      <c r="D26" s="28">
        <f>SUM(H2:H12)</f>
        <v>976.22303999999963</v>
      </c>
      <c r="E26" s="28"/>
      <c r="F26" s="19"/>
      <c r="G26" s="20"/>
      <c r="H26" s="21"/>
      <c r="I26" s="22"/>
    </row>
    <row r="27" spans="1:9" x14ac:dyDescent="0.25">
      <c r="A27" s="6"/>
      <c r="B27" s="29" t="s">
        <v>177</v>
      </c>
      <c r="C27" s="6"/>
      <c r="D27" s="13">
        <f>D26/D22*100</f>
        <v>5.243999999999998</v>
      </c>
      <c r="E27" s="13"/>
      <c r="F27" s="19"/>
      <c r="G27" s="20"/>
      <c r="H27" s="21"/>
      <c r="I27" s="22"/>
    </row>
    <row r="28" spans="1:9" x14ac:dyDescent="0.25">
      <c r="A28" s="6"/>
      <c r="B28" s="6" t="s">
        <v>173</v>
      </c>
      <c r="C28" s="6"/>
      <c r="D28" s="13"/>
      <c r="E28" s="13"/>
      <c r="F28" s="19"/>
      <c r="G28" s="20"/>
      <c r="H28" s="21"/>
      <c r="I28" s="22"/>
    </row>
    <row r="29" spans="1:9" x14ac:dyDescent="0.25">
      <c r="A29" s="6"/>
      <c r="B29" s="30" t="s">
        <v>174</v>
      </c>
      <c r="C29" s="6"/>
      <c r="D29" s="13"/>
      <c r="E29" s="13"/>
      <c r="F29" s="19"/>
      <c r="G29" s="20"/>
      <c r="H29" s="21"/>
      <c r="I29" s="22"/>
    </row>
    <row r="30" spans="1:9" x14ac:dyDescent="0.25">
      <c r="A30" s="6"/>
      <c r="B30" s="6"/>
      <c r="C30" s="6"/>
      <c r="D30" s="13"/>
      <c r="E30" s="13"/>
      <c r="F30" s="19"/>
      <c r="G30" s="20"/>
      <c r="H30" s="21"/>
      <c r="I30" s="22"/>
    </row>
    <row r="31" spans="1:9" x14ac:dyDescent="0.25">
      <c r="A31" s="6"/>
      <c r="B31" s="6"/>
      <c r="C31" s="6"/>
      <c r="D31" s="13"/>
      <c r="E31" s="13"/>
      <c r="F31" s="19"/>
      <c r="G31" s="20"/>
      <c r="H31" s="21"/>
      <c r="I31" s="22"/>
    </row>
    <row r="32" spans="1:9" x14ac:dyDescent="0.25">
      <c r="A32" s="6"/>
      <c r="B32" s="31"/>
      <c r="C32" s="6"/>
      <c r="D32" s="13"/>
      <c r="E32" s="13"/>
      <c r="F32" s="19"/>
      <c r="G32" s="20"/>
      <c r="H32" s="21"/>
      <c r="I32" s="22"/>
    </row>
    <row r="33" spans="1:2" x14ac:dyDescent="0.25">
      <c r="A33" s="6"/>
      <c r="B33" s="31"/>
    </row>
  </sheetData>
  <mergeCells count="2">
    <mergeCell ref="D13:G13"/>
    <mergeCell ref="H13:I13"/>
  </mergeCells>
  <conditionalFormatting sqref="F15:F32 I15:I32">
    <cfRule type="cellIs" dxfId="4" priority="1" operator="greaterThan">
      <formula>0</formula>
    </cfRule>
    <cfRule type="cellIs" dxfId="3" priority="2" operator="lessThan">
      <formula>-240.63</formula>
    </cfRule>
    <cfRule type="cellIs" dxfId="2" priority="3" operator="greaterThan">
      <formula>0</formula>
    </cfRule>
  </conditionalFormatting>
  <conditionalFormatting sqref="H2:H12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janeiro</vt:lpstr>
      <vt:lpstr>fevereiro</vt:lpstr>
      <vt:lpstr>marco</vt:lpstr>
      <vt:lpstr>abril</vt:lpstr>
      <vt:lpstr>julho 2023</vt:lpstr>
      <vt:lpstr>agosto</vt:lpstr>
      <vt:lpstr>agostoInvest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2023-08-06T02:14:39Z</dcterms:modified>
</cp:coreProperties>
</file>