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mls" sheetId="4" r:id="rId1"/>
    <sheet name="julho1-5" sheetId="2" r:id="rId2"/>
    <sheet name="julho" sheetId="1" r:id="rId3"/>
    <sheet name="julhoInvest" sheetId="3" r:id="rId4"/>
  </sheets>
  <calcPr calcId="152511"/>
</workbook>
</file>

<file path=xl/calcChain.xml><?xml version="1.0" encoding="utf-8"?>
<calcChain xmlns="http://schemas.openxmlformats.org/spreadsheetml/2006/main">
  <c r="D48" i="3" l="1"/>
  <c r="D41" i="3"/>
  <c r="D36" i="3"/>
  <c r="F25" i="3"/>
  <c r="F24" i="3"/>
  <c r="F23" i="3"/>
  <c r="G18" i="3" l="1"/>
  <c r="G13" i="3"/>
  <c r="G14" i="3"/>
  <c r="G15" i="3"/>
  <c r="G16" i="3"/>
  <c r="G17" i="3"/>
  <c r="F16" i="3"/>
  <c r="F17" i="3"/>
  <c r="F18" i="3"/>
  <c r="D46" i="3" l="1"/>
  <c r="D40" i="3"/>
  <c r="D47" i="3" l="1"/>
  <c r="F19" i="3" s="1"/>
  <c r="G19" i="3" s="1"/>
  <c r="D38" i="3"/>
  <c r="D39" i="3" s="1"/>
  <c r="D42" i="3" s="1"/>
  <c r="D43" i="3" s="1"/>
  <c r="G9" i="3" l="1"/>
  <c r="F2" i="3"/>
  <c r="G2" i="3" s="1"/>
  <c r="F10" i="3"/>
  <c r="G10" i="3" s="1"/>
  <c r="G3" i="3"/>
  <c r="F22" i="3"/>
  <c r="G22" i="3" s="1"/>
  <c r="F20" i="3"/>
  <c r="G20" i="3" s="1"/>
  <c r="F11" i="3"/>
  <c r="G11" i="3" s="1"/>
  <c r="F8" i="3"/>
  <c r="G8" i="3" s="1"/>
  <c r="F4" i="3"/>
  <c r="G4" i="3" s="1"/>
  <c r="F6" i="3"/>
  <c r="G6" i="3" s="1"/>
  <c r="F12" i="3"/>
  <c r="G12" i="3" s="1"/>
  <c r="G5" i="3"/>
  <c r="F7" i="3"/>
  <c r="G7" i="3" s="1"/>
  <c r="D49" i="3" l="1"/>
</calcChain>
</file>

<file path=xl/sharedStrings.xml><?xml version="1.0" encoding="utf-8"?>
<sst xmlns="http://schemas.openxmlformats.org/spreadsheetml/2006/main" count="386" uniqueCount="145">
  <si>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</si>
  <si>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</si>
  <si>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</si>
  <si>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</si>
  <si>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</si>
  <si>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</si>
  <si>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</si>
  <si>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</si>
  <si>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</si>
  <si>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</si>
  <si>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</si>
  <si>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</si>
  <si>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</si>
  <si>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</si>
  <si>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</si>
  <si>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</si>
  <si>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</si>
  <si>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</si>
  <si>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</si>
  <si>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</si>
  <si>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</si>
  <si>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</si>
  <si>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</si>
  <si>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</si>
  <si>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</si>
  <si>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</si>
  <si>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</si>
  <si>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</si>
  <si>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</si>
  <si>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</si>
  <si>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</si>
  <si>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</si>
  <si>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</si>
  <si>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</si>
  <si>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</si>
  <si>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</si>
  <si>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</si>
  <si>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</si>
  <si>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</si>
  <si>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</si>
  <si>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</si>
  <si>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</si>
  <si>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</si>
  <si>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</si>
  <si>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</si>
  <si>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</si>
  <si>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</si>
  <si>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</si>
  <si>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</si>
  <si>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</si>
  <si>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</si>
  <si>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</si>
  <si>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</si>
  <si>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</si>
  <si>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</si>
  <si>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</si>
  <si>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</si>
  <si>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</si>
  <si>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</si>
  <si>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</si>
  <si>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</si>
  <si>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</si>
  <si>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</si>
  <si>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</si>
  <si>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</si>
  <si>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</si>
  <si>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</si>
  <si>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</si>
  <si>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</si>
  <si>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</si>
  <si>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</si>
  <si>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</si>
  <si>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>MAKET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</si>
  <si>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</si>
  <si>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</si>
  <si>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>MAKET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</si>
  <si>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</si>
  <si>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</si>
  <si>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</si>
  <si>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</si>
  <si>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</si>
  <si>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</si>
  <si>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</si>
  <si>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</si>
  <si>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</si>
  <si>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</si>
  <si>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</si>
  <si>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</si>
  <si>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</si>
  <si>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</si>
  <si>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</si>
  <si>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</si>
  <si>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</si>
  <si>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over 2,5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</si>
  <si>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</si>
  <si>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</si>
  <si>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</si>
  <si>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</si>
  <si>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</si>
  <si>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</si>
  <si>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</si>
  <si>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</si>
  <si>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</si>
  <si>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</si>
  <si>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</si>
  <si>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</si>
  <si>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</si>
  <si>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</si>
  <si>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</si>
  <si>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</si>
  <si>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</si>
  <si>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</si>
  <si>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</si>
  <si>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</si>
  <si>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</si>
  <si>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</si>
  <si>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</si>
  <si>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</si>
  <si>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</si>
  <si>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</si>
  <si>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</si>
  <si>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</si>
  <si>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</si>
  <si>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</si>
  <si>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STAKE BET MATRIZ-FULL 4%</t>
  </si>
  <si>
    <t>over 2,25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</si>
  <si>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</si>
  <si>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</si>
  <si>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</si>
  <si>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</si>
  <si>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</si>
  <si>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</si>
  <si>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</si>
  <si>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</si>
  <si>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usa - usl championship</t>
  </si>
  <si>
    <t>NORTH CAROLINA vs FORWARD MADISON</t>
  </si>
  <si>
    <t> usa - usl league one</t>
  </si>
  <si>
    <t>CHAPECOENSE vs ITUANO</t>
  </si>
  <si>
    <t>MICHIGAN STARS vs ASC SAN DIEGO</t>
  </si>
  <si>
    <t>usa - nisa</t>
  </si>
  <si>
    <t> ONE KNOXVILLE vs UNION OMAHA</t>
  </si>
  <si>
    <t>usa - usl league one</t>
  </si>
  <si>
    <t>2--2</t>
  </si>
  <si>
    <t> USA - NISA</t>
  </si>
  <si>
    <t>USA - USL LEAGUE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</si>
</sst>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 textRotation="45"/>
    </xf>
    <xf numFmtId="0" fontId="0" fillId="0" borderId="0" xfId="0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 textRotation="90"/>
    </xf>
    <xf numFmtId="0" fontId="1" fillId="0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0" borderId="0" xfId="0" applyFont="1" applyAlignment="1">
      <alignment horizontal="center" textRotation="90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7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165" fontId="9" fillId="7" borderId="0" xfId="0" applyNumberFormat="1" applyFont="1" applyFill="1" applyAlignment="1">
      <alignment horizontal="center"/>
    </xf>
    <xf numFmtId="164" fontId="11" fillId="8" borderId="0" xfId="0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Fill="1"/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12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3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A2" workbookViewId="0">
      <selection activeCell="M4" sqref="M4:M5"/>
    </sheetView>
  </sheetViews>
  <sheetFormatPr defaultRowHeight="15" x14ac:dyDescent="0.25"/>
  <cols>
    <col min="1" max="1" width="10.7109375" bestFit="1" customWidth="1"/>
    <col min="2" max="2" width="38.85546875" bestFit="1" customWidth="1"/>
    <col min="14" max="14" width="18.140625" customWidth="1"/>
  </cols>
  <sheetData>
    <row r="1" spans="1:14" ht="144" x14ac:dyDescent="0.25">
      <c r="A1" s="1" t="s">
        <v>0</v>
      </c>
      <c r="B1" s="1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108</v>
      </c>
      <c r="J1" s="17" t="s">
        <v>8</v>
      </c>
      <c r="K1" s="39" t="s">
        <v>9</v>
      </c>
      <c r="L1" s="37" t="s">
        <v>10</v>
      </c>
      <c r="M1" s="37" t="s">
        <v>11</v>
      </c>
      <c r="N1" s="37" t="s">
        <v>12</v>
      </c>
    </row>
    <row r="2" spans="1:14" x14ac:dyDescent="0.25">
      <c r="A2" s="3">
        <v>45123</v>
      </c>
      <c r="B2" s="4" t="s">
        <v>133</v>
      </c>
      <c r="C2" s="23">
        <v>2.79</v>
      </c>
      <c r="D2" s="23">
        <v>3.52</v>
      </c>
      <c r="E2" s="23">
        <v>2.41</v>
      </c>
      <c r="F2" s="23">
        <v>404</v>
      </c>
      <c r="G2" s="23">
        <v>1.77</v>
      </c>
      <c r="H2" s="23">
        <v>2.0499999999999998</v>
      </c>
      <c r="I2" s="23">
        <v>1.56</v>
      </c>
      <c r="J2" s="23"/>
      <c r="K2" s="23"/>
      <c r="L2" s="6" t="s">
        <v>80</v>
      </c>
      <c r="M2" s="6">
        <v>47</v>
      </c>
      <c r="N2" s="4" t="s">
        <v>134</v>
      </c>
    </row>
    <row r="3" spans="1:14" x14ac:dyDescent="0.25">
      <c r="A3" s="16">
        <v>45123</v>
      </c>
      <c r="B3" t="s">
        <v>135</v>
      </c>
      <c r="C3">
        <v>1.76</v>
      </c>
      <c r="D3">
        <v>3.71</v>
      </c>
      <c r="E3">
        <v>4.26</v>
      </c>
      <c r="F3">
        <v>404</v>
      </c>
      <c r="G3">
        <v>2</v>
      </c>
      <c r="H3">
        <v>1.83</v>
      </c>
      <c r="I3" s="6">
        <v>1.75</v>
      </c>
      <c r="L3" s="6" t="s">
        <v>142</v>
      </c>
      <c r="M3">
        <v>30</v>
      </c>
      <c r="N3" t="s">
        <v>136</v>
      </c>
    </row>
    <row r="4" spans="1:14" x14ac:dyDescent="0.25">
      <c r="A4" s="16">
        <v>45125</v>
      </c>
      <c r="B4" t="s">
        <v>138</v>
      </c>
      <c r="M4">
        <v>34</v>
      </c>
      <c r="N4" t="s">
        <v>139</v>
      </c>
    </row>
    <row r="5" spans="1:14" x14ac:dyDescent="0.25">
      <c r="A5" s="16">
        <v>45125</v>
      </c>
      <c r="B5" t="s">
        <v>140</v>
      </c>
      <c r="M5">
        <v>68</v>
      </c>
      <c r="N5" t="s">
        <v>141</v>
      </c>
    </row>
  </sheetData>
  <conditionalFormatting sqref="K1:K2">
    <cfRule type="cellIs" dxfId="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8" workbookViewId="0">
      <selection activeCell="A30" sqref="A30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3" max="9" width="9.140625" style="6"/>
    <col min="10" max="10" width="16" bestFit="1" customWidth="1"/>
    <col min="13" max="13" width="9.140625" style="6"/>
    <col min="14" max="14" width="30.42578125" style="6" bestFit="1" customWidth="1"/>
  </cols>
  <sheetData>
    <row r="1" spans="1:16" ht="226.5" x14ac:dyDescent="0.25">
      <c r="A1" s="1" t="s">
        <v>0</v>
      </c>
      <c r="B1" s="1" t="s">
        <v>1</v>
      </c>
      <c r="C1" s="17" t="s">
        <v>71</v>
      </c>
      <c r="D1" s="17" t="s">
        <v>72</v>
      </c>
      <c r="E1" s="17" t="s">
        <v>73</v>
      </c>
      <c r="F1" s="17" t="s">
        <v>74</v>
      </c>
      <c r="G1" s="17" t="s">
        <v>75</v>
      </c>
      <c r="H1" s="17" t="s">
        <v>76</v>
      </c>
      <c r="I1" s="17" t="s">
        <v>77</v>
      </c>
      <c r="J1" s="12" t="s">
        <v>8</v>
      </c>
      <c r="K1" s="12" t="s">
        <v>15</v>
      </c>
      <c r="L1" s="13" t="s">
        <v>11</v>
      </c>
      <c r="M1" s="15" t="s">
        <v>10</v>
      </c>
      <c r="N1" s="14" t="s">
        <v>12</v>
      </c>
      <c r="P1" s="15"/>
    </row>
    <row r="2" spans="1:16" x14ac:dyDescent="0.25">
      <c r="A2" s="3">
        <v>45108</v>
      </c>
      <c r="B2" s="4" t="s">
        <v>17</v>
      </c>
      <c r="C2" s="6">
        <v>3.37</v>
      </c>
      <c r="D2" s="6">
        <v>2.84</v>
      </c>
      <c r="E2" s="6">
        <v>2.2000000000000002</v>
      </c>
      <c r="F2" s="6">
        <v>404</v>
      </c>
      <c r="G2" s="6">
        <v>2.0499999999999998</v>
      </c>
      <c r="H2" s="6">
        <v>1.58</v>
      </c>
      <c r="I2" s="6">
        <v>1.98</v>
      </c>
      <c r="J2" s="5" t="s">
        <v>19</v>
      </c>
      <c r="K2" s="6"/>
      <c r="L2" s="6">
        <v>46</v>
      </c>
      <c r="M2" s="6" t="s">
        <v>78</v>
      </c>
      <c r="N2" s="4" t="s">
        <v>18</v>
      </c>
      <c r="P2" s="6"/>
    </row>
    <row r="3" spans="1:16" x14ac:dyDescent="0.25">
      <c r="A3" s="3">
        <v>45108</v>
      </c>
      <c r="B3" s="4" t="s">
        <v>20</v>
      </c>
      <c r="C3" s="6">
        <v>2.25</v>
      </c>
      <c r="D3" s="6">
        <v>3.14</v>
      </c>
      <c r="E3" s="6">
        <v>3.7</v>
      </c>
      <c r="F3" s="6">
        <v>2.81</v>
      </c>
      <c r="G3" s="6">
        <v>2.4700000000000002</v>
      </c>
      <c r="H3" s="6">
        <v>1.58</v>
      </c>
      <c r="I3" s="6">
        <v>2.14</v>
      </c>
      <c r="J3" s="5" t="s">
        <v>19</v>
      </c>
      <c r="K3" s="6"/>
      <c r="L3" s="6">
        <v>36</v>
      </c>
      <c r="M3" s="6" t="s">
        <v>79</v>
      </c>
      <c r="N3" s="4" t="s">
        <v>16</v>
      </c>
      <c r="P3" s="6"/>
    </row>
    <row r="4" spans="1:16" x14ac:dyDescent="0.25">
      <c r="A4" s="3">
        <v>45108</v>
      </c>
      <c r="B4" s="4" t="s">
        <v>21</v>
      </c>
      <c r="C4" s="6">
        <v>1.99</v>
      </c>
      <c r="D4" s="6">
        <v>3.11</v>
      </c>
      <c r="E4" s="6">
        <v>4.75</v>
      </c>
      <c r="F4" s="6">
        <v>2.4900000000000002</v>
      </c>
      <c r="G4" s="6">
        <v>2.77</v>
      </c>
      <c r="H4" s="6">
        <v>1.48</v>
      </c>
      <c r="I4" s="6">
        <v>2.44</v>
      </c>
      <c r="J4" s="5" t="s">
        <v>19</v>
      </c>
      <c r="K4" s="6"/>
      <c r="L4" s="6">
        <v>40</v>
      </c>
      <c r="M4" s="6" t="s">
        <v>82</v>
      </c>
      <c r="N4" s="4" t="s">
        <v>22</v>
      </c>
      <c r="P4" s="6"/>
    </row>
    <row r="5" spans="1:16" x14ac:dyDescent="0.25">
      <c r="A5" s="7">
        <v>45108</v>
      </c>
      <c r="B5" s="4" t="s">
        <v>23</v>
      </c>
      <c r="C5" s="6">
        <v>1.6</v>
      </c>
      <c r="D5" s="6">
        <v>3.9</v>
      </c>
      <c r="E5" s="6">
        <v>6.48</v>
      </c>
      <c r="F5" s="6">
        <v>3.06</v>
      </c>
      <c r="G5" s="6">
        <v>2.2000000000000002</v>
      </c>
      <c r="H5" s="6">
        <v>1.71</v>
      </c>
      <c r="I5" s="6">
        <v>1.93</v>
      </c>
      <c r="J5" s="9" t="s">
        <v>19</v>
      </c>
      <c r="K5" s="6"/>
      <c r="L5" s="6">
        <v>35</v>
      </c>
      <c r="M5" s="6" t="s">
        <v>80</v>
      </c>
      <c r="N5" s="4" t="s">
        <v>16</v>
      </c>
      <c r="P5" s="6"/>
    </row>
    <row r="6" spans="1:16" x14ac:dyDescent="0.25">
      <c r="A6" s="7">
        <v>45108</v>
      </c>
      <c r="B6" s="4" t="s">
        <v>24</v>
      </c>
      <c r="C6" s="6">
        <v>1.93</v>
      </c>
      <c r="D6" s="6">
        <v>3.62</v>
      </c>
      <c r="E6" s="6">
        <v>4.13</v>
      </c>
      <c r="F6" s="6">
        <v>3.58</v>
      </c>
      <c r="G6" s="6">
        <v>1.96</v>
      </c>
      <c r="H6" s="6">
        <v>1.91</v>
      </c>
      <c r="I6" s="6">
        <v>1.72</v>
      </c>
      <c r="J6" s="9" t="s">
        <v>19</v>
      </c>
      <c r="K6" s="6"/>
      <c r="L6" s="6">
        <v>33</v>
      </c>
      <c r="M6" s="6" t="s">
        <v>79</v>
      </c>
      <c r="N6" s="4" t="s">
        <v>25</v>
      </c>
      <c r="P6" s="6"/>
    </row>
    <row r="7" spans="1:16" x14ac:dyDescent="0.25">
      <c r="A7" s="16">
        <v>45108</v>
      </c>
      <c r="B7" s="6" t="s">
        <v>26</v>
      </c>
      <c r="C7" s="6">
        <v>1.82</v>
      </c>
      <c r="D7" s="6">
        <v>2.91</v>
      </c>
      <c r="E7" s="6">
        <v>3.71</v>
      </c>
      <c r="F7" s="6">
        <v>2.4900000000000002</v>
      </c>
      <c r="G7" s="6">
        <v>2.25</v>
      </c>
      <c r="H7" s="6">
        <v>1.48</v>
      </c>
      <c r="I7" s="6">
        <v>1.99</v>
      </c>
      <c r="J7" s="9" t="s">
        <v>19</v>
      </c>
      <c r="L7" s="6">
        <v>68</v>
      </c>
      <c r="M7" s="6" t="s">
        <v>87</v>
      </c>
      <c r="N7" s="6" t="s">
        <v>27</v>
      </c>
    </row>
    <row r="8" spans="1:16" x14ac:dyDescent="0.25">
      <c r="A8" s="16">
        <v>45108</v>
      </c>
      <c r="B8" s="6" t="s">
        <v>28</v>
      </c>
      <c r="C8" s="6">
        <v>2.3199999999999998</v>
      </c>
      <c r="D8" s="6">
        <v>3.15</v>
      </c>
      <c r="E8" s="6">
        <v>3.1</v>
      </c>
      <c r="F8" s="6">
        <v>404</v>
      </c>
      <c r="G8" s="6">
        <v>2.17</v>
      </c>
      <c r="H8" s="6">
        <v>1.68</v>
      </c>
      <c r="I8" s="6">
        <v>1.91</v>
      </c>
      <c r="J8" s="9" t="s">
        <v>19</v>
      </c>
      <c r="L8" s="6">
        <v>52</v>
      </c>
      <c r="M8" s="6" t="s">
        <v>82</v>
      </c>
      <c r="N8" s="6" t="s">
        <v>29</v>
      </c>
    </row>
    <row r="9" spans="1:16" x14ac:dyDescent="0.25">
      <c r="A9" s="16">
        <v>45108</v>
      </c>
      <c r="B9" s="6" t="s">
        <v>30</v>
      </c>
      <c r="C9" s="6">
        <v>4.07</v>
      </c>
      <c r="D9" s="6">
        <v>3.72</v>
      </c>
      <c r="E9" s="6">
        <v>1.93</v>
      </c>
      <c r="F9" s="6">
        <v>3.59</v>
      </c>
      <c r="G9" s="6">
        <v>1.98</v>
      </c>
      <c r="H9" s="6">
        <v>1.9</v>
      </c>
      <c r="I9" s="6">
        <v>1.74</v>
      </c>
      <c r="J9" s="9" t="s">
        <v>19</v>
      </c>
      <c r="L9" s="6">
        <v>45</v>
      </c>
      <c r="M9" s="6" t="s">
        <v>78</v>
      </c>
      <c r="N9" s="6" t="s">
        <v>31</v>
      </c>
    </row>
    <row r="10" spans="1:16" x14ac:dyDescent="0.25">
      <c r="A10" s="16">
        <v>45108</v>
      </c>
      <c r="B10" s="6" t="s">
        <v>32</v>
      </c>
      <c r="C10" s="6">
        <v>1.85</v>
      </c>
      <c r="D10" s="6">
        <v>3.3</v>
      </c>
      <c r="E10" s="6">
        <v>4.7</v>
      </c>
      <c r="F10" s="6">
        <v>2.7</v>
      </c>
      <c r="G10" s="6">
        <v>2.36</v>
      </c>
      <c r="H10" s="6">
        <v>1.6</v>
      </c>
      <c r="I10" s="6">
        <v>1.76</v>
      </c>
      <c r="J10" s="9" t="s">
        <v>19</v>
      </c>
      <c r="L10" s="6">
        <v>16</v>
      </c>
      <c r="M10" s="6" t="s">
        <v>88</v>
      </c>
      <c r="N10" s="6" t="s">
        <v>33</v>
      </c>
    </row>
    <row r="11" spans="1:16" x14ac:dyDescent="0.25">
      <c r="A11" s="16">
        <v>45109</v>
      </c>
      <c r="B11" s="6" t="s">
        <v>34</v>
      </c>
      <c r="C11" s="6">
        <v>1.93</v>
      </c>
      <c r="D11" s="6">
        <v>3.11</v>
      </c>
      <c r="E11" s="6">
        <v>4.54</v>
      </c>
      <c r="F11" s="6">
        <v>2.5</v>
      </c>
      <c r="G11" s="6">
        <v>2.63</v>
      </c>
      <c r="H11" s="6">
        <v>1.47</v>
      </c>
      <c r="I11" s="6">
        <v>1.87</v>
      </c>
      <c r="J11" s="9" t="s">
        <v>19</v>
      </c>
      <c r="L11" s="6">
        <v>69</v>
      </c>
      <c r="M11" s="6" t="s">
        <v>84</v>
      </c>
      <c r="N11" s="6" t="s">
        <v>35</v>
      </c>
    </row>
    <row r="12" spans="1:16" x14ac:dyDescent="0.25">
      <c r="A12" s="16">
        <v>45109</v>
      </c>
      <c r="B12" s="6" t="s">
        <v>36</v>
      </c>
      <c r="C12" s="6">
        <v>2.11</v>
      </c>
      <c r="D12" s="6">
        <v>3.68</v>
      </c>
      <c r="E12" s="6">
        <v>3.45</v>
      </c>
      <c r="F12" s="6">
        <v>3.79</v>
      </c>
      <c r="G12" s="6">
        <v>1.9</v>
      </c>
      <c r="H12" s="6">
        <v>1.97</v>
      </c>
      <c r="I12" s="6">
        <v>1.66</v>
      </c>
      <c r="J12" s="9" t="s">
        <v>19</v>
      </c>
      <c r="L12" s="6">
        <v>41</v>
      </c>
      <c r="M12" s="6" t="s">
        <v>89</v>
      </c>
      <c r="N12" s="6" t="s">
        <v>37</v>
      </c>
    </row>
    <row r="13" spans="1:16" x14ac:dyDescent="0.25">
      <c r="A13" s="16">
        <v>45109</v>
      </c>
      <c r="B13" s="6" t="s">
        <v>38</v>
      </c>
      <c r="C13" s="6">
        <v>1.69</v>
      </c>
      <c r="D13" s="6">
        <v>4.1900000000000004</v>
      </c>
      <c r="E13" s="6">
        <v>4.8600000000000003</v>
      </c>
      <c r="F13" s="6">
        <v>4.8899999999999997</v>
      </c>
      <c r="G13" s="6">
        <v>1.61</v>
      </c>
      <c r="H13" s="6">
        <v>2.39</v>
      </c>
      <c r="I13" s="6">
        <v>1.49</v>
      </c>
      <c r="J13" s="9" t="s">
        <v>19</v>
      </c>
      <c r="L13" s="6">
        <v>44</v>
      </c>
      <c r="M13" s="6" t="s">
        <v>84</v>
      </c>
      <c r="N13" s="6" t="s">
        <v>25</v>
      </c>
    </row>
    <row r="14" spans="1:16" x14ac:dyDescent="0.25">
      <c r="A14" s="16">
        <v>45109</v>
      </c>
      <c r="B14" s="6" t="s">
        <v>39</v>
      </c>
      <c r="C14" s="6">
        <v>1.96</v>
      </c>
      <c r="D14" s="6">
        <v>3.24</v>
      </c>
      <c r="E14" s="6">
        <v>4.72</v>
      </c>
      <c r="F14" s="6">
        <v>2.38</v>
      </c>
      <c r="G14" s="6">
        <v>2.88</v>
      </c>
      <c r="H14" s="6">
        <v>1.44</v>
      </c>
      <c r="I14" s="6">
        <v>2.5299999999999998</v>
      </c>
      <c r="J14" s="9" t="s">
        <v>19</v>
      </c>
      <c r="L14" s="6">
        <v>47</v>
      </c>
      <c r="M14" s="6" t="s">
        <v>83</v>
      </c>
      <c r="N14" s="6" t="s">
        <v>40</v>
      </c>
    </row>
    <row r="15" spans="1:16" x14ac:dyDescent="0.25">
      <c r="A15" s="16">
        <v>45109</v>
      </c>
      <c r="B15" s="6" t="s">
        <v>41</v>
      </c>
      <c r="C15" s="6">
        <v>2.71</v>
      </c>
      <c r="D15" s="6">
        <v>2.83</v>
      </c>
      <c r="E15" s="6">
        <v>2.98</v>
      </c>
      <c r="F15" s="6">
        <v>2.41</v>
      </c>
      <c r="G15" s="6">
        <v>2.8</v>
      </c>
      <c r="H15" s="6">
        <v>1.42</v>
      </c>
      <c r="I15" s="6">
        <v>2.4500000000000002</v>
      </c>
      <c r="J15" s="9" t="s">
        <v>19</v>
      </c>
      <c r="L15" s="6">
        <v>46</v>
      </c>
      <c r="M15" s="6" t="s">
        <v>88</v>
      </c>
      <c r="N15" s="6" t="s">
        <v>33</v>
      </c>
    </row>
    <row r="16" spans="1:16" x14ac:dyDescent="0.25">
      <c r="A16" s="16">
        <v>45109</v>
      </c>
      <c r="B16" s="6" t="s">
        <v>42</v>
      </c>
      <c r="C16" s="6">
        <v>2.0099999999999998</v>
      </c>
      <c r="D16" s="6">
        <v>3.45</v>
      </c>
      <c r="E16" s="6">
        <v>4.1399999999999997</v>
      </c>
      <c r="F16" s="6">
        <v>3.16</v>
      </c>
      <c r="G16" s="6">
        <v>2.2200000000000002</v>
      </c>
      <c r="H16" s="6">
        <v>1.71</v>
      </c>
      <c r="I16" s="6">
        <v>1.94</v>
      </c>
      <c r="J16" s="9" t="s">
        <v>19</v>
      </c>
      <c r="L16" s="6">
        <v>27</v>
      </c>
      <c r="M16" s="6" t="s">
        <v>79</v>
      </c>
      <c r="N16" s="6" t="s">
        <v>43</v>
      </c>
    </row>
    <row r="17" spans="1:14" x14ac:dyDescent="0.25">
      <c r="A17" s="16">
        <v>45110</v>
      </c>
      <c r="B17" s="6" t="s">
        <v>44</v>
      </c>
      <c r="C17" s="6">
        <v>2.33</v>
      </c>
      <c r="D17" s="6">
        <v>2.81</v>
      </c>
      <c r="E17" s="6">
        <v>3.86</v>
      </c>
      <c r="F17" s="6">
        <v>2.48</v>
      </c>
      <c r="G17" s="6">
        <v>2.8</v>
      </c>
      <c r="H17" s="6">
        <v>1.45</v>
      </c>
      <c r="I17" s="6">
        <v>2.42</v>
      </c>
      <c r="J17" s="9" t="s">
        <v>19</v>
      </c>
      <c r="L17" s="6">
        <v>31</v>
      </c>
      <c r="M17" s="6" t="s">
        <v>80</v>
      </c>
      <c r="N17" s="6" t="s">
        <v>45</v>
      </c>
    </row>
    <row r="18" spans="1:14" x14ac:dyDescent="0.25">
      <c r="A18" s="16">
        <v>45110</v>
      </c>
      <c r="B18" s="6" t="s">
        <v>46</v>
      </c>
      <c r="C18" s="6">
        <v>1.76</v>
      </c>
      <c r="D18" s="6">
        <v>3.34</v>
      </c>
      <c r="E18" s="6">
        <v>5.86</v>
      </c>
      <c r="F18" s="6">
        <v>2.62</v>
      </c>
      <c r="G18" s="6">
        <v>2.62</v>
      </c>
      <c r="H18" s="6">
        <v>1.52</v>
      </c>
      <c r="I18" s="6">
        <v>2.27</v>
      </c>
      <c r="J18" s="9" t="s">
        <v>19</v>
      </c>
      <c r="L18" s="6">
        <v>49</v>
      </c>
      <c r="M18" s="6" t="s">
        <v>81</v>
      </c>
      <c r="N18" s="6" t="s">
        <v>16</v>
      </c>
    </row>
    <row r="19" spans="1:14" x14ac:dyDescent="0.25">
      <c r="A19" s="16">
        <v>45110</v>
      </c>
      <c r="B19" s="6" t="s">
        <v>47</v>
      </c>
      <c r="C19" s="6">
        <v>2.63</v>
      </c>
      <c r="D19" s="6">
        <v>2.85</v>
      </c>
      <c r="E19" s="6">
        <v>3.31</v>
      </c>
      <c r="F19" s="6">
        <v>2.5499999999999998</v>
      </c>
      <c r="G19" s="6">
        <v>2.75</v>
      </c>
      <c r="H19" s="6">
        <v>1.48</v>
      </c>
      <c r="I19" s="6">
        <v>2.38</v>
      </c>
      <c r="J19" s="9" t="s">
        <v>19</v>
      </c>
      <c r="L19" s="6">
        <v>34</v>
      </c>
      <c r="M19" s="6" t="s">
        <v>79</v>
      </c>
      <c r="N19" s="6" t="s">
        <v>48</v>
      </c>
    </row>
    <row r="20" spans="1:14" x14ac:dyDescent="0.25">
      <c r="A20" s="16">
        <v>45110</v>
      </c>
      <c r="B20" s="6" t="s">
        <v>49</v>
      </c>
      <c r="C20" s="6">
        <v>2.94</v>
      </c>
      <c r="D20" s="6">
        <v>2.97</v>
      </c>
      <c r="E20" s="6">
        <v>2.82</v>
      </c>
      <c r="F20" s="6">
        <v>3.22</v>
      </c>
      <c r="G20" s="6">
        <v>2.2000000000000002</v>
      </c>
      <c r="H20" s="6">
        <v>1.71</v>
      </c>
      <c r="I20" s="6">
        <v>1.92</v>
      </c>
      <c r="J20" s="9" t="s">
        <v>19</v>
      </c>
      <c r="L20" s="6">
        <v>23</v>
      </c>
      <c r="M20" s="6" t="s">
        <v>88</v>
      </c>
      <c r="N20" s="6" t="s">
        <v>37</v>
      </c>
    </row>
    <row r="21" spans="1:14" x14ac:dyDescent="0.25">
      <c r="A21" s="16">
        <v>45111</v>
      </c>
      <c r="B21" s="6" t="s">
        <v>51</v>
      </c>
      <c r="C21" s="6">
        <v>2.4700000000000002</v>
      </c>
      <c r="D21" s="6">
        <v>2.61</v>
      </c>
      <c r="E21" s="6">
        <v>3.52</v>
      </c>
      <c r="F21" s="6">
        <v>2.5499999999999998</v>
      </c>
      <c r="G21" s="6">
        <v>2.63</v>
      </c>
      <c r="H21" s="6">
        <v>1.46</v>
      </c>
      <c r="I21" s="6">
        <v>2.2999999999999998</v>
      </c>
      <c r="J21" s="9" t="s">
        <v>19</v>
      </c>
      <c r="L21" s="6">
        <v>54</v>
      </c>
      <c r="M21" s="6" t="s">
        <v>88</v>
      </c>
      <c r="N21" s="6" t="s">
        <v>14</v>
      </c>
    </row>
    <row r="22" spans="1:14" x14ac:dyDescent="0.25">
      <c r="A22" s="16">
        <v>45112</v>
      </c>
      <c r="B22" s="6" t="s">
        <v>52</v>
      </c>
      <c r="C22" s="6">
        <v>2.98</v>
      </c>
      <c r="D22" s="6">
        <v>2.96</v>
      </c>
      <c r="E22" s="6">
        <v>2.78</v>
      </c>
      <c r="F22" s="6">
        <v>2.7</v>
      </c>
      <c r="G22" s="6">
        <v>2.58</v>
      </c>
      <c r="H22" s="6">
        <v>1.54</v>
      </c>
      <c r="I22" s="6">
        <v>2.23</v>
      </c>
      <c r="J22" s="9" t="s">
        <v>19</v>
      </c>
      <c r="L22" s="6">
        <v>63</v>
      </c>
      <c r="M22" s="6" t="s">
        <v>81</v>
      </c>
      <c r="N22" s="6" t="s">
        <v>48</v>
      </c>
    </row>
    <row r="23" spans="1:14" x14ac:dyDescent="0.25">
      <c r="A23" s="16">
        <v>45112</v>
      </c>
      <c r="B23" s="6" t="s">
        <v>53</v>
      </c>
      <c r="C23" s="6">
        <v>2.23</v>
      </c>
      <c r="D23" s="6">
        <v>3.49</v>
      </c>
      <c r="E23" s="6">
        <v>3.13</v>
      </c>
      <c r="F23" s="6">
        <v>3.72</v>
      </c>
      <c r="G23" s="6">
        <v>1.85</v>
      </c>
      <c r="H23" s="6">
        <v>1.95</v>
      </c>
      <c r="I23" s="6">
        <v>1.63</v>
      </c>
      <c r="J23" s="9" t="s">
        <v>19</v>
      </c>
      <c r="L23" s="6">
        <v>12</v>
      </c>
      <c r="M23" s="6" t="s">
        <v>85</v>
      </c>
      <c r="N23" s="6" t="s">
        <v>54</v>
      </c>
    </row>
    <row r="24" spans="1:14" x14ac:dyDescent="0.25">
      <c r="A24" s="16">
        <v>45112</v>
      </c>
      <c r="B24" s="6" t="s">
        <v>55</v>
      </c>
      <c r="C24" s="6">
        <v>4.3099999999999996</v>
      </c>
      <c r="D24" s="6">
        <v>4.22</v>
      </c>
      <c r="E24" s="6">
        <v>1.76</v>
      </c>
      <c r="F24" s="6">
        <v>5</v>
      </c>
      <c r="G24" s="6">
        <v>1.58</v>
      </c>
      <c r="H24" s="6">
        <v>2.4500000000000002</v>
      </c>
      <c r="I24" s="6">
        <v>1.49</v>
      </c>
      <c r="J24" s="9" t="s">
        <v>19</v>
      </c>
      <c r="L24" s="6">
        <v>23</v>
      </c>
      <c r="M24" s="6" t="s">
        <v>86</v>
      </c>
      <c r="N24" s="6" t="s">
        <v>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A27" workbookViewId="0">
      <selection activeCell="A35" sqref="A35"/>
    </sheetView>
  </sheetViews>
  <sheetFormatPr defaultRowHeight="15" x14ac:dyDescent="0.25"/>
  <cols>
    <col min="1" max="1" width="10.7109375" bestFit="1" customWidth="1"/>
    <col min="2" max="2" width="32.7109375" customWidth="1"/>
    <col min="3" max="3" width="11.7109375" customWidth="1"/>
    <col min="4" max="4" width="6.5703125" customWidth="1"/>
    <col min="5" max="5" width="9.42578125" customWidth="1"/>
    <col min="6" max="6" width="9.5703125" customWidth="1"/>
    <col min="7" max="7" width="9" customWidth="1"/>
    <col min="8" max="9" width="10.28515625" customWidth="1"/>
    <col min="10" max="10" width="21.7109375" bestFit="1" customWidth="1"/>
    <col min="11" max="11" width="14.140625" bestFit="1" customWidth="1"/>
    <col min="13" max="13" width="12.5703125" bestFit="1" customWidth="1"/>
    <col min="14" max="14" width="31.5703125" bestFit="1" customWidth="1"/>
  </cols>
  <sheetData>
    <row r="1" spans="1:15" ht="144" x14ac:dyDescent="0.25">
      <c r="A1" s="1" t="s">
        <v>0</v>
      </c>
      <c r="B1" s="1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108</v>
      </c>
      <c r="J1" s="17" t="s">
        <v>8</v>
      </c>
      <c r="K1" s="39" t="s">
        <v>9</v>
      </c>
      <c r="L1" s="37" t="s">
        <v>10</v>
      </c>
      <c r="M1" s="37" t="s">
        <v>11</v>
      </c>
      <c r="N1" s="37" t="s">
        <v>12</v>
      </c>
      <c r="O1" s="2"/>
    </row>
    <row r="2" spans="1:15" x14ac:dyDescent="0.25">
      <c r="A2" s="3">
        <v>45114</v>
      </c>
      <c r="B2" s="4" t="s">
        <v>56</v>
      </c>
      <c r="C2" s="23">
        <v>3.36</v>
      </c>
      <c r="D2" s="23">
        <v>3.15</v>
      </c>
      <c r="E2" s="23">
        <v>2.42</v>
      </c>
      <c r="F2" s="23">
        <v>2.91</v>
      </c>
      <c r="G2" s="23">
        <v>2.4</v>
      </c>
      <c r="H2" s="23">
        <v>1.621</v>
      </c>
      <c r="I2" s="23">
        <v>1.819</v>
      </c>
      <c r="J2" s="23" t="s">
        <v>19</v>
      </c>
      <c r="K2" s="23"/>
      <c r="L2" s="6"/>
      <c r="M2" s="6">
        <v>18</v>
      </c>
      <c r="N2" s="4" t="s">
        <v>43</v>
      </c>
      <c r="O2" s="6"/>
    </row>
    <row r="3" spans="1:15" x14ac:dyDescent="0.25">
      <c r="A3" s="3">
        <v>45115</v>
      </c>
      <c r="B3" s="4" t="s">
        <v>57</v>
      </c>
      <c r="C3" s="23">
        <v>404</v>
      </c>
      <c r="D3" s="23">
        <v>404</v>
      </c>
      <c r="E3" s="23">
        <v>404</v>
      </c>
      <c r="F3" s="23">
        <v>404</v>
      </c>
      <c r="G3" s="23">
        <v>404</v>
      </c>
      <c r="H3" s="23">
        <v>404</v>
      </c>
      <c r="I3" s="23">
        <v>404</v>
      </c>
      <c r="J3" s="23" t="s">
        <v>19</v>
      </c>
      <c r="K3" s="23"/>
      <c r="L3" s="6"/>
      <c r="M3" s="6">
        <v>21</v>
      </c>
      <c r="N3" s="4" t="s">
        <v>18</v>
      </c>
      <c r="O3" s="6"/>
    </row>
    <row r="4" spans="1:15" x14ac:dyDescent="0.25">
      <c r="A4" s="3">
        <v>45115</v>
      </c>
      <c r="B4" s="4" t="s">
        <v>58</v>
      </c>
      <c r="C4" s="23">
        <v>2.13</v>
      </c>
      <c r="D4" s="23">
        <v>3.15</v>
      </c>
      <c r="E4" s="23">
        <v>3.87</v>
      </c>
      <c r="F4" s="23">
        <v>2.79</v>
      </c>
      <c r="G4" s="23">
        <v>2.4300000000000002</v>
      </c>
      <c r="H4" s="23">
        <v>1.571</v>
      </c>
      <c r="I4" s="23">
        <v>2.11</v>
      </c>
      <c r="J4" s="23" t="s">
        <v>19</v>
      </c>
      <c r="K4" s="23"/>
      <c r="L4" s="6"/>
      <c r="M4" s="6">
        <v>43</v>
      </c>
      <c r="N4" s="4" t="s">
        <v>50</v>
      </c>
      <c r="O4" s="6"/>
    </row>
    <row r="5" spans="1:15" x14ac:dyDescent="0.25">
      <c r="A5" s="3">
        <v>45115</v>
      </c>
      <c r="B5" s="8" t="s">
        <v>59</v>
      </c>
      <c r="C5" s="10">
        <v>2.88</v>
      </c>
      <c r="D5" s="10">
        <v>2.91</v>
      </c>
      <c r="E5" s="10">
        <v>2.92</v>
      </c>
      <c r="F5" s="10">
        <v>2.4500000000000002</v>
      </c>
      <c r="G5" s="10">
        <v>2.87</v>
      </c>
      <c r="H5" s="10">
        <v>1.488</v>
      </c>
      <c r="I5" s="10">
        <v>2.4900000000000002</v>
      </c>
      <c r="J5" s="10" t="s">
        <v>19</v>
      </c>
      <c r="K5" s="40"/>
      <c r="L5" s="10"/>
      <c r="M5" s="6">
        <v>19</v>
      </c>
      <c r="N5" s="6" t="s">
        <v>48</v>
      </c>
      <c r="O5" s="6"/>
    </row>
    <row r="6" spans="1:15" x14ac:dyDescent="0.25">
      <c r="A6" s="3">
        <v>45115</v>
      </c>
      <c r="B6" s="4" t="s">
        <v>60</v>
      </c>
      <c r="C6" s="10">
        <v>1.6990000000000001</v>
      </c>
      <c r="D6" s="10">
        <v>3.38</v>
      </c>
      <c r="E6" s="10">
        <v>6.1</v>
      </c>
      <c r="F6" s="10">
        <v>2.4300000000000002</v>
      </c>
      <c r="G6" s="10">
        <v>2.76</v>
      </c>
      <c r="H6" s="10">
        <v>1.458</v>
      </c>
      <c r="I6" s="10">
        <v>2.4</v>
      </c>
      <c r="J6" s="10" t="s">
        <v>19</v>
      </c>
      <c r="K6" s="10"/>
      <c r="L6" s="10"/>
      <c r="M6" s="6">
        <v>83</v>
      </c>
      <c r="N6" s="4" t="s">
        <v>50</v>
      </c>
      <c r="O6" s="6"/>
    </row>
    <row r="7" spans="1:15" x14ac:dyDescent="0.25">
      <c r="A7" s="3">
        <v>45115</v>
      </c>
      <c r="B7" s="4" t="s">
        <v>61</v>
      </c>
      <c r="C7" s="10">
        <v>1.591</v>
      </c>
      <c r="D7" s="10">
        <v>3.85</v>
      </c>
      <c r="E7" s="10">
        <v>6.98</v>
      </c>
      <c r="F7" s="10">
        <v>2.98</v>
      </c>
      <c r="G7" s="10">
        <v>2.33</v>
      </c>
      <c r="H7" s="10">
        <v>1.657</v>
      </c>
      <c r="I7" s="10">
        <v>2.0299999999999998</v>
      </c>
      <c r="J7" s="10" t="s">
        <v>19</v>
      </c>
      <c r="K7" s="10"/>
      <c r="L7" s="10"/>
      <c r="M7" s="6">
        <v>51</v>
      </c>
      <c r="N7" s="4" t="s">
        <v>40</v>
      </c>
      <c r="O7" s="6"/>
    </row>
    <row r="8" spans="1:15" x14ac:dyDescent="0.25">
      <c r="A8" s="3">
        <v>45115</v>
      </c>
      <c r="B8" s="4" t="s">
        <v>62</v>
      </c>
      <c r="C8" s="10">
        <v>2.25</v>
      </c>
      <c r="D8" s="10">
        <v>3.06</v>
      </c>
      <c r="E8" s="10">
        <v>3.8</v>
      </c>
      <c r="F8" s="10">
        <v>2.54</v>
      </c>
      <c r="G8" s="10">
        <v>2.72</v>
      </c>
      <c r="H8" s="10">
        <v>1.492</v>
      </c>
      <c r="I8" s="10">
        <v>2.36</v>
      </c>
      <c r="J8" s="10" t="s">
        <v>19</v>
      </c>
      <c r="K8" s="10"/>
      <c r="L8" s="10"/>
      <c r="M8" s="6">
        <v>70</v>
      </c>
      <c r="N8" s="4" t="s">
        <v>22</v>
      </c>
      <c r="O8" s="6"/>
    </row>
    <row r="9" spans="1:15" x14ac:dyDescent="0.25">
      <c r="A9" s="3">
        <v>45115</v>
      </c>
      <c r="B9" s="4" t="s">
        <v>63</v>
      </c>
      <c r="C9" s="10">
        <v>4.99</v>
      </c>
      <c r="D9" s="10">
        <v>3.91</v>
      </c>
      <c r="E9" s="10">
        <v>1.724</v>
      </c>
      <c r="F9" s="10">
        <v>3.4</v>
      </c>
      <c r="G9" s="10">
        <v>2.06</v>
      </c>
      <c r="H9" s="10">
        <v>1.8260000000000001</v>
      </c>
      <c r="I9" s="10">
        <v>1.7929999999999999</v>
      </c>
      <c r="J9" s="10" t="s">
        <v>19</v>
      </c>
      <c r="K9" s="10"/>
      <c r="L9" s="10"/>
      <c r="M9" s="6">
        <v>24</v>
      </c>
      <c r="N9" s="4" t="s">
        <v>64</v>
      </c>
      <c r="O9" s="6"/>
    </row>
    <row r="10" spans="1:15" x14ac:dyDescent="0.25">
      <c r="A10" s="3">
        <v>45115</v>
      </c>
      <c r="B10" s="4" t="s">
        <v>65</v>
      </c>
      <c r="C10" s="10">
        <v>2.48</v>
      </c>
      <c r="D10" s="10">
        <v>3.35</v>
      </c>
      <c r="E10" s="10">
        <v>3.08</v>
      </c>
      <c r="F10" s="10">
        <v>3.22</v>
      </c>
      <c r="G10" s="10">
        <v>2.17</v>
      </c>
      <c r="H10" s="10">
        <v>1.746</v>
      </c>
      <c r="I10" s="10">
        <v>1.9</v>
      </c>
      <c r="J10" s="10" t="s">
        <v>19</v>
      </c>
      <c r="K10" s="10"/>
      <c r="L10" s="10"/>
      <c r="M10" s="6">
        <v>63</v>
      </c>
      <c r="N10" s="4" t="s">
        <v>40</v>
      </c>
      <c r="O10" s="6"/>
    </row>
    <row r="11" spans="1:15" x14ac:dyDescent="0.25">
      <c r="A11" s="3">
        <v>45115</v>
      </c>
      <c r="B11" s="4" t="s">
        <v>66</v>
      </c>
      <c r="C11" s="10">
        <v>2.14</v>
      </c>
      <c r="D11" s="10">
        <v>3.24</v>
      </c>
      <c r="E11" s="10">
        <v>3.97</v>
      </c>
      <c r="F11" s="10">
        <v>3.08</v>
      </c>
      <c r="G11" s="10">
        <v>2.27</v>
      </c>
      <c r="H11" s="10">
        <v>1.6839999999999999</v>
      </c>
      <c r="I11" s="10">
        <v>1.98</v>
      </c>
      <c r="J11" s="10" t="s">
        <v>19</v>
      </c>
      <c r="K11" s="10"/>
      <c r="L11" s="10"/>
      <c r="M11" s="6">
        <v>40</v>
      </c>
      <c r="N11" s="4" t="s">
        <v>40</v>
      </c>
      <c r="O11" s="6"/>
    </row>
    <row r="12" spans="1:15" x14ac:dyDescent="0.25">
      <c r="A12" s="3">
        <v>45115</v>
      </c>
      <c r="B12" s="4" t="s">
        <v>67</v>
      </c>
      <c r="C12" s="10">
        <v>1.833</v>
      </c>
      <c r="D12" s="10">
        <v>3.35</v>
      </c>
      <c r="E12" s="10">
        <v>3.85</v>
      </c>
      <c r="F12" s="10">
        <v>404</v>
      </c>
      <c r="G12" s="10">
        <v>2.0699999999999998</v>
      </c>
      <c r="H12" s="10">
        <v>1.653</v>
      </c>
      <c r="I12" s="10">
        <v>1.8839999999999999</v>
      </c>
      <c r="J12" s="10" t="s">
        <v>19</v>
      </c>
      <c r="K12" s="10"/>
      <c r="L12" s="10"/>
      <c r="M12" s="6">
        <v>32</v>
      </c>
      <c r="N12" s="4" t="s">
        <v>68</v>
      </c>
      <c r="O12" s="6"/>
    </row>
    <row r="13" spans="1:15" x14ac:dyDescent="0.25">
      <c r="A13" s="3">
        <v>45115</v>
      </c>
      <c r="B13" s="4" t="s">
        <v>113</v>
      </c>
      <c r="C13" s="43">
        <v>404</v>
      </c>
      <c r="D13" s="44">
        <v>404</v>
      </c>
      <c r="E13" s="44">
        <v>404</v>
      </c>
      <c r="F13" s="44">
        <v>404</v>
      </c>
      <c r="G13" s="44">
        <v>404</v>
      </c>
      <c r="H13" s="44">
        <v>404</v>
      </c>
      <c r="I13" s="44">
        <v>404</v>
      </c>
      <c r="J13" s="10" t="s">
        <v>19</v>
      </c>
      <c r="K13" s="10"/>
      <c r="L13" s="10"/>
      <c r="M13" s="6">
        <v>53</v>
      </c>
      <c r="N13" s="4" t="s">
        <v>18</v>
      </c>
      <c r="O13" s="6"/>
    </row>
    <row r="14" spans="1:15" x14ac:dyDescent="0.25">
      <c r="A14" s="3">
        <v>45116</v>
      </c>
      <c r="B14" s="4" t="s">
        <v>69</v>
      </c>
      <c r="C14" s="10">
        <v>3.95</v>
      </c>
      <c r="D14" s="10">
        <v>3.9</v>
      </c>
      <c r="E14" s="10">
        <v>1.9</v>
      </c>
      <c r="F14" s="10">
        <v>3.99</v>
      </c>
      <c r="G14" s="10">
        <v>1.847</v>
      </c>
      <c r="H14" s="10">
        <v>2.0299999999999998</v>
      </c>
      <c r="I14" s="10">
        <v>1.617</v>
      </c>
      <c r="J14" s="10" t="s">
        <v>19</v>
      </c>
      <c r="K14" s="10"/>
      <c r="L14" s="10"/>
      <c r="M14" s="6">
        <v>46</v>
      </c>
      <c r="N14" s="4" t="s">
        <v>25</v>
      </c>
      <c r="O14" s="6"/>
    </row>
    <row r="15" spans="1:15" x14ac:dyDescent="0.25">
      <c r="A15" s="3">
        <v>45116</v>
      </c>
      <c r="B15" s="6" t="s">
        <v>70</v>
      </c>
      <c r="C15" s="46">
        <v>2.83</v>
      </c>
      <c r="D15" s="46">
        <v>3.04</v>
      </c>
      <c r="E15" s="46">
        <v>2.85</v>
      </c>
      <c r="F15" s="46">
        <v>2.67</v>
      </c>
      <c r="G15" s="46">
        <v>2.62</v>
      </c>
      <c r="H15" s="46">
        <v>1.5229999999999999</v>
      </c>
      <c r="I15" s="46">
        <v>2.2599999999999998</v>
      </c>
      <c r="J15" s="10" t="s">
        <v>19</v>
      </c>
      <c r="K15" s="38"/>
      <c r="M15" s="6">
        <v>53</v>
      </c>
      <c r="N15" s="4" t="s">
        <v>25</v>
      </c>
    </row>
    <row r="16" spans="1:15" x14ac:dyDescent="0.25">
      <c r="A16" s="16">
        <v>45116</v>
      </c>
      <c r="B16" s="6" t="s">
        <v>109</v>
      </c>
      <c r="C16" s="46">
        <v>2.29</v>
      </c>
      <c r="D16" s="46">
        <v>3.1</v>
      </c>
      <c r="E16" s="46">
        <v>3.56</v>
      </c>
      <c r="F16" s="46">
        <v>2.7</v>
      </c>
      <c r="G16" s="46">
        <v>2.4900000000000002</v>
      </c>
      <c r="H16" s="46">
        <v>1.546</v>
      </c>
      <c r="I16" s="46">
        <v>2.17</v>
      </c>
      <c r="J16" s="43" t="s">
        <v>19</v>
      </c>
      <c r="M16" s="6">
        <v>28</v>
      </c>
      <c r="N16" t="s">
        <v>22</v>
      </c>
    </row>
    <row r="17" spans="1:14" x14ac:dyDescent="0.25">
      <c r="A17" s="16">
        <v>45116</v>
      </c>
      <c r="B17" s="6" t="s">
        <v>110</v>
      </c>
      <c r="C17" s="46">
        <v>2.12</v>
      </c>
      <c r="D17" s="46">
        <v>3.61</v>
      </c>
      <c r="E17" s="46">
        <v>3.56</v>
      </c>
      <c r="F17" s="46">
        <v>3.6</v>
      </c>
      <c r="G17" s="46">
        <v>2</v>
      </c>
      <c r="H17" s="46">
        <v>1.8919999999999999</v>
      </c>
      <c r="I17" s="46">
        <v>1.746</v>
      </c>
      <c r="J17" s="43" t="s">
        <v>19</v>
      </c>
      <c r="M17" s="6">
        <v>57</v>
      </c>
      <c r="N17" t="s">
        <v>43</v>
      </c>
    </row>
    <row r="18" spans="1:14" x14ac:dyDescent="0.25">
      <c r="A18" s="16">
        <v>45116</v>
      </c>
      <c r="B18" s="6" t="s">
        <v>111</v>
      </c>
      <c r="C18" s="46">
        <v>2.37</v>
      </c>
      <c r="D18" s="46">
        <v>2.81</v>
      </c>
      <c r="E18" s="46">
        <v>3.48</v>
      </c>
      <c r="F18" s="46">
        <v>2.31</v>
      </c>
      <c r="G18" s="46">
        <v>404</v>
      </c>
      <c r="H18" s="46">
        <v>404</v>
      </c>
      <c r="I18" s="46">
        <v>2.5299999999999998</v>
      </c>
      <c r="J18" s="43" t="s">
        <v>19</v>
      </c>
      <c r="M18" s="6">
        <v>60</v>
      </c>
      <c r="N18" t="s">
        <v>33</v>
      </c>
    </row>
    <row r="19" spans="1:14" x14ac:dyDescent="0.25">
      <c r="A19" s="16">
        <v>45116</v>
      </c>
      <c r="B19" s="6" t="s">
        <v>112</v>
      </c>
      <c r="C19" s="46">
        <v>1.88</v>
      </c>
      <c r="D19" s="46">
        <v>3.21</v>
      </c>
      <c r="E19" s="46">
        <v>4.6500000000000004</v>
      </c>
      <c r="F19" s="46">
        <v>2.4900000000000002</v>
      </c>
      <c r="G19" s="46">
        <v>2.65</v>
      </c>
      <c r="H19" s="46">
        <v>1.61</v>
      </c>
      <c r="I19" s="46">
        <v>2.3199999999999998</v>
      </c>
      <c r="J19" s="43" t="s">
        <v>19</v>
      </c>
      <c r="M19" s="6">
        <v>36</v>
      </c>
      <c r="N19" t="s">
        <v>35</v>
      </c>
    </row>
    <row r="20" spans="1:14" x14ac:dyDescent="0.25">
      <c r="A20" s="16">
        <v>45117</v>
      </c>
      <c r="B20" s="6" t="s">
        <v>114</v>
      </c>
      <c r="C20" s="47">
        <v>3.82</v>
      </c>
      <c r="D20" s="47">
        <v>3.18</v>
      </c>
      <c r="E20" s="47">
        <v>2.1800000000000002</v>
      </c>
      <c r="F20" s="47">
        <v>2.73</v>
      </c>
      <c r="G20" s="47">
        <v>2.5499999999999998</v>
      </c>
      <c r="H20" s="47">
        <v>1.55</v>
      </c>
      <c r="I20" s="47">
        <v>2.21</v>
      </c>
      <c r="J20" s="47" t="s">
        <v>19</v>
      </c>
      <c r="M20" s="6">
        <v>66</v>
      </c>
      <c r="N20" t="s">
        <v>115</v>
      </c>
    </row>
    <row r="21" spans="1:14" x14ac:dyDescent="0.25">
      <c r="A21" s="16">
        <v>45118</v>
      </c>
      <c r="B21" t="s">
        <v>116</v>
      </c>
      <c r="C21" s="48">
        <v>2.5099999999999998</v>
      </c>
      <c r="D21" s="48">
        <v>3.42</v>
      </c>
      <c r="E21" s="48">
        <v>2.97</v>
      </c>
      <c r="F21" s="48">
        <v>3.44</v>
      </c>
      <c r="G21" s="48">
        <v>2.09</v>
      </c>
      <c r="H21" s="48">
        <v>1.819</v>
      </c>
      <c r="I21" s="48">
        <v>1.8129999999999999</v>
      </c>
      <c r="J21" s="47" t="s">
        <v>19</v>
      </c>
      <c r="M21" s="6">
        <v>15</v>
      </c>
      <c r="N21" t="s">
        <v>117</v>
      </c>
    </row>
    <row r="22" spans="1:14" x14ac:dyDescent="0.25">
      <c r="A22" s="16">
        <v>45119</v>
      </c>
      <c r="B22" t="s">
        <v>118</v>
      </c>
      <c r="C22" s="50">
        <v>4.22</v>
      </c>
      <c r="D22" s="50">
        <v>3.5</v>
      </c>
      <c r="E22" s="50">
        <v>1.97</v>
      </c>
      <c r="F22" s="50">
        <v>3.23</v>
      </c>
      <c r="G22" s="50">
        <v>2.16</v>
      </c>
      <c r="H22" s="50">
        <v>1.7569999999999999</v>
      </c>
      <c r="I22" s="50">
        <v>1.8919999999999999</v>
      </c>
      <c r="J22" s="50" t="s">
        <v>19</v>
      </c>
      <c r="M22" s="6">
        <v>25</v>
      </c>
      <c r="N22" t="s">
        <v>117</v>
      </c>
    </row>
    <row r="23" spans="1:14" x14ac:dyDescent="0.25">
      <c r="A23" s="16">
        <v>45122</v>
      </c>
      <c r="B23" t="s">
        <v>119</v>
      </c>
      <c r="C23" s="52">
        <v>3.76</v>
      </c>
      <c r="D23" s="52">
        <v>3.28</v>
      </c>
      <c r="E23" s="52">
        <v>2.16</v>
      </c>
      <c r="F23" s="52">
        <v>2.82</v>
      </c>
      <c r="G23" s="52">
        <v>2.4300000000000002</v>
      </c>
      <c r="H23" s="52">
        <v>1.595</v>
      </c>
      <c r="I23" s="52">
        <v>2.11</v>
      </c>
      <c r="J23" s="51" t="s">
        <v>19</v>
      </c>
      <c r="M23" s="6">
        <v>16</v>
      </c>
      <c r="N23" t="s">
        <v>64</v>
      </c>
    </row>
    <row r="24" spans="1:14" x14ac:dyDescent="0.25">
      <c r="A24" s="16">
        <v>45122</v>
      </c>
      <c r="B24" t="s">
        <v>120</v>
      </c>
      <c r="C24" s="52">
        <v>2.57</v>
      </c>
      <c r="D24" s="52">
        <v>3.15</v>
      </c>
      <c r="E24" s="52">
        <v>2.79</v>
      </c>
      <c r="F24" s="52">
        <v>404</v>
      </c>
      <c r="G24" s="52">
        <v>2.0699999999999998</v>
      </c>
      <c r="H24" s="52">
        <v>1.746</v>
      </c>
      <c r="I24" s="52">
        <v>1.819</v>
      </c>
      <c r="J24" s="51" t="s">
        <v>19</v>
      </c>
      <c r="M24" s="6">
        <v>32</v>
      </c>
      <c r="N24" t="s">
        <v>68</v>
      </c>
    </row>
    <row r="25" spans="1:14" x14ac:dyDescent="0.25">
      <c r="A25" s="16">
        <v>45122</v>
      </c>
      <c r="B25" t="s">
        <v>121</v>
      </c>
      <c r="C25" s="52">
        <v>2.84</v>
      </c>
      <c r="D25" s="52">
        <v>3.17</v>
      </c>
      <c r="E25" s="52">
        <v>2.74</v>
      </c>
      <c r="F25" s="52">
        <v>3.16</v>
      </c>
      <c r="G25" s="52">
        <v>2.23</v>
      </c>
      <c r="H25" s="52">
        <v>1.694</v>
      </c>
      <c r="I25" s="52">
        <v>1.9430000000000001</v>
      </c>
      <c r="J25" s="51" t="s">
        <v>19</v>
      </c>
      <c r="M25" s="6">
        <v>12</v>
      </c>
      <c r="N25" t="s">
        <v>25</v>
      </c>
    </row>
    <row r="26" spans="1:14" x14ac:dyDescent="0.25">
      <c r="A26" s="16">
        <v>45122</v>
      </c>
      <c r="B26" t="s">
        <v>122</v>
      </c>
      <c r="C26" s="52">
        <v>1.74</v>
      </c>
      <c r="D26" s="52">
        <v>3.67</v>
      </c>
      <c r="E26" s="52">
        <v>5.3</v>
      </c>
      <c r="F26" s="52">
        <v>5.3</v>
      </c>
      <c r="G26" s="52">
        <v>2.2999999999999998</v>
      </c>
      <c r="H26" s="52">
        <v>1.653</v>
      </c>
      <c r="I26" s="52">
        <v>2.02</v>
      </c>
      <c r="J26" s="51" t="s">
        <v>19</v>
      </c>
      <c r="M26" s="6">
        <v>34</v>
      </c>
      <c r="N26" t="s">
        <v>54</v>
      </c>
    </row>
    <row r="27" spans="1:14" x14ac:dyDescent="0.25">
      <c r="A27" s="16">
        <v>45122</v>
      </c>
      <c r="B27" t="s">
        <v>123</v>
      </c>
      <c r="C27" s="52">
        <v>2.58</v>
      </c>
      <c r="D27" s="52">
        <v>3.04</v>
      </c>
      <c r="E27" s="52">
        <v>2.72</v>
      </c>
      <c r="F27" s="52">
        <v>404</v>
      </c>
      <c r="G27" s="52">
        <v>2.17</v>
      </c>
      <c r="H27" s="52">
        <v>1.6279999999999999</v>
      </c>
      <c r="I27" s="52">
        <v>1.9430000000000001</v>
      </c>
      <c r="J27" s="51" t="s">
        <v>19</v>
      </c>
      <c r="M27" s="6">
        <v>34</v>
      </c>
      <c r="N27" t="s">
        <v>29</v>
      </c>
    </row>
    <row r="28" spans="1:14" x14ac:dyDescent="0.25">
      <c r="A28" s="16">
        <v>45123</v>
      </c>
      <c r="B28" t="s">
        <v>126</v>
      </c>
      <c r="C28" s="55">
        <v>2.0499999999999998</v>
      </c>
      <c r="D28" s="55">
        <v>3.32</v>
      </c>
      <c r="E28" s="55">
        <v>4.0599999999999996</v>
      </c>
      <c r="F28" s="55">
        <v>2.79</v>
      </c>
      <c r="G28" s="55">
        <v>2.38</v>
      </c>
      <c r="H28" s="55">
        <v>1.617</v>
      </c>
      <c r="I28" s="55">
        <v>2.09</v>
      </c>
      <c r="J28" s="54" t="s">
        <v>19</v>
      </c>
      <c r="M28" s="6">
        <v>48</v>
      </c>
      <c r="N28" t="s">
        <v>64</v>
      </c>
    </row>
    <row r="29" spans="1:14" x14ac:dyDescent="0.25">
      <c r="A29" s="16">
        <v>45123</v>
      </c>
      <c r="B29" t="s">
        <v>127</v>
      </c>
      <c r="C29" s="55">
        <v>1.877</v>
      </c>
      <c r="D29" s="55">
        <v>3.22</v>
      </c>
      <c r="E29" s="55">
        <v>4.5199999999999996</v>
      </c>
      <c r="F29" s="55">
        <v>2.59</v>
      </c>
      <c r="G29" s="55">
        <v>2.4700000000000002</v>
      </c>
      <c r="H29" s="55">
        <v>1.5149999999999999</v>
      </c>
      <c r="I29" s="55">
        <v>2.17</v>
      </c>
      <c r="J29" s="54" t="s">
        <v>19</v>
      </c>
      <c r="M29" s="6">
        <v>41</v>
      </c>
      <c r="N29" t="s">
        <v>35</v>
      </c>
    </row>
    <row r="30" spans="1:14" x14ac:dyDescent="0.25">
      <c r="A30" s="16">
        <v>45123</v>
      </c>
      <c r="B30" t="s">
        <v>128</v>
      </c>
      <c r="C30" s="55">
        <v>2.25</v>
      </c>
      <c r="D30" s="55">
        <v>3.34</v>
      </c>
      <c r="E30" s="55">
        <v>3.44</v>
      </c>
      <c r="F30" s="55">
        <v>3.14</v>
      </c>
      <c r="G30" s="55">
        <v>2.2000000000000002</v>
      </c>
      <c r="H30" s="55">
        <v>1.714</v>
      </c>
      <c r="I30" s="55">
        <v>1.925</v>
      </c>
      <c r="J30" s="54" t="s">
        <v>19</v>
      </c>
      <c r="M30" s="6">
        <v>43</v>
      </c>
      <c r="N30" t="s">
        <v>54</v>
      </c>
    </row>
    <row r="31" spans="1:14" x14ac:dyDescent="0.25">
      <c r="A31" s="16">
        <v>45123</v>
      </c>
      <c r="B31" t="s">
        <v>129</v>
      </c>
      <c r="C31" s="55">
        <v>1.68</v>
      </c>
      <c r="D31" s="55">
        <v>3.79</v>
      </c>
      <c r="E31" s="55">
        <v>5.83</v>
      </c>
      <c r="F31" s="55">
        <v>2.97</v>
      </c>
      <c r="G31" s="55">
        <v>2.29</v>
      </c>
      <c r="H31" s="55">
        <v>1.675</v>
      </c>
      <c r="I31" s="55">
        <v>2.0099999999999998</v>
      </c>
      <c r="J31" s="54" t="s">
        <v>19</v>
      </c>
      <c r="M31" s="6">
        <v>24</v>
      </c>
      <c r="N31" t="s">
        <v>130</v>
      </c>
    </row>
    <row r="32" spans="1:14" x14ac:dyDescent="0.25">
      <c r="A32" s="16">
        <v>45123</v>
      </c>
      <c r="B32" t="s">
        <v>131</v>
      </c>
      <c r="C32" s="55">
        <v>2.99</v>
      </c>
      <c r="D32" s="55">
        <v>3.23</v>
      </c>
      <c r="E32" s="55">
        <v>2.61</v>
      </c>
      <c r="F32" s="55">
        <v>3.02</v>
      </c>
      <c r="G32" s="55">
        <v>2.2999999999999998</v>
      </c>
      <c r="H32" s="55">
        <v>1.6659999999999999</v>
      </c>
      <c r="I32" s="55">
        <v>2.0099999999999998</v>
      </c>
      <c r="J32" s="54" t="s">
        <v>19</v>
      </c>
      <c r="M32" s="6">
        <v>47</v>
      </c>
      <c r="N32" t="s">
        <v>130</v>
      </c>
    </row>
    <row r="33" spans="1:14" x14ac:dyDescent="0.25">
      <c r="A33" s="16">
        <v>45125</v>
      </c>
      <c r="B33" t="s">
        <v>137</v>
      </c>
      <c r="J33" s="59" t="s">
        <v>19</v>
      </c>
      <c r="M33" s="6">
        <v>61</v>
      </c>
      <c r="N33" t="s">
        <v>48</v>
      </c>
    </row>
    <row r="34" spans="1:14" x14ac:dyDescent="0.25">
      <c r="A34" s="16">
        <v>45125</v>
      </c>
      <c r="B34" t="s">
        <v>138</v>
      </c>
      <c r="J34" s="60" t="s">
        <v>19</v>
      </c>
      <c r="M34" s="6">
        <v>34</v>
      </c>
      <c r="N34" t="s">
        <v>143</v>
      </c>
    </row>
    <row r="35" spans="1:14" x14ac:dyDescent="0.25">
      <c r="A35" s="16">
        <v>45125</v>
      </c>
      <c r="B35" t="s">
        <v>140</v>
      </c>
      <c r="J35" s="60" t="s">
        <v>19</v>
      </c>
      <c r="M35" s="6">
        <v>68</v>
      </c>
      <c r="N35" t="s">
        <v>144</v>
      </c>
    </row>
    <row r="36" spans="1:14" x14ac:dyDescent="0.25">
      <c r="M36" s="6"/>
    </row>
  </sheetData>
  <conditionalFormatting sqref="K1:K14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22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8" t="s">
        <v>0</v>
      </c>
      <c r="B1" s="18" t="s">
        <v>1</v>
      </c>
      <c r="C1" s="18" t="s">
        <v>13</v>
      </c>
      <c r="D1" s="18" t="s">
        <v>90</v>
      </c>
      <c r="E1" s="18" t="s">
        <v>15</v>
      </c>
      <c r="F1" s="18" t="s">
        <v>91</v>
      </c>
      <c r="G1" s="18" t="s">
        <v>92</v>
      </c>
      <c r="H1" s="18" t="s">
        <v>10</v>
      </c>
      <c r="I1" s="18" t="s">
        <v>12</v>
      </c>
    </row>
    <row r="2" spans="1:9" ht="15.75" x14ac:dyDescent="0.25">
      <c r="A2" s="3">
        <v>45108</v>
      </c>
      <c r="B2" s="4" t="s">
        <v>21</v>
      </c>
      <c r="C2" s="56">
        <v>2.44</v>
      </c>
      <c r="D2" s="49" t="s">
        <v>19</v>
      </c>
      <c r="E2" s="58" t="s">
        <v>125</v>
      </c>
      <c r="F2" s="57">
        <f>C2*D$47</f>
        <v>2928</v>
      </c>
      <c r="G2" s="57">
        <f>(F2-D$47)/2</f>
        <v>864</v>
      </c>
      <c r="H2" s="56" t="s">
        <v>82</v>
      </c>
      <c r="I2" s="4" t="s">
        <v>22</v>
      </c>
    </row>
    <row r="3" spans="1:9" x14ac:dyDescent="0.25">
      <c r="A3" s="7">
        <v>45108</v>
      </c>
      <c r="B3" s="4" t="s">
        <v>24</v>
      </c>
      <c r="C3" s="19">
        <v>1.96</v>
      </c>
      <c r="D3" s="6" t="s">
        <v>19</v>
      </c>
      <c r="E3" s="20" t="s">
        <v>93</v>
      </c>
      <c r="F3" s="21">
        <v>0</v>
      </c>
      <c r="G3" s="21">
        <f t="shared" ref="G3:G9" si="0">F3-D$47</f>
        <v>-1200</v>
      </c>
      <c r="H3" s="49" t="s">
        <v>79</v>
      </c>
      <c r="I3" s="4" t="s">
        <v>25</v>
      </c>
    </row>
    <row r="4" spans="1:9" x14ac:dyDescent="0.25">
      <c r="A4" s="16">
        <v>45108</v>
      </c>
      <c r="B4" s="6" t="s">
        <v>32</v>
      </c>
      <c r="C4" s="19">
        <v>1.95</v>
      </c>
      <c r="D4" s="6" t="s">
        <v>19</v>
      </c>
      <c r="E4" s="24" t="s">
        <v>94</v>
      </c>
      <c r="F4" s="21">
        <f>C4*D$47</f>
        <v>2340</v>
      </c>
      <c r="G4" s="21">
        <f t="shared" si="0"/>
        <v>1140</v>
      </c>
      <c r="H4" s="49" t="s">
        <v>88</v>
      </c>
      <c r="I4" s="6" t="s">
        <v>33</v>
      </c>
    </row>
    <row r="5" spans="1:9" x14ac:dyDescent="0.25">
      <c r="A5" s="16">
        <v>45109</v>
      </c>
      <c r="B5" s="6" t="s">
        <v>34</v>
      </c>
      <c r="C5" s="19"/>
      <c r="D5" s="6" t="s">
        <v>19</v>
      </c>
      <c r="E5" s="20" t="s">
        <v>94</v>
      </c>
      <c r="F5" s="21">
        <v>0</v>
      </c>
      <c r="G5" s="21">
        <f t="shared" si="0"/>
        <v>-1200</v>
      </c>
      <c r="H5" s="49" t="s">
        <v>84</v>
      </c>
      <c r="I5" s="6" t="s">
        <v>35</v>
      </c>
    </row>
    <row r="6" spans="1:9" x14ac:dyDescent="0.25">
      <c r="A6" s="16">
        <v>45109</v>
      </c>
      <c r="B6" s="6" t="s">
        <v>36</v>
      </c>
      <c r="C6" s="19">
        <v>1.9</v>
      </c>
      <c r="D6" s="6" t="s">
        <v>19</v>
      </c>
      <c r="E6" s="24" t="s">
        <v>93</v>
      </c>
      <c r="F6" s="21">
        <f>C6*D$47</f>
        <v>2280</v>
      </c>
      <c r="G6" s="21">
        <f t="shared" si="0"/>
        <v>1080</v>
      </c>
      <c r="H6" s="49" t="s">
        <v>89</v>
      </c>
      <c r="I6" s="6" t="s">
        <v>37</v>
      </c>
    </row>
    <row r="7" spans="1:9" x14ac:dyDescent="0.25">
      <c r="A7" s="16">
        <v>45109</v>
      </c>
      <c r="B7" s="6" t="s">
        <v>38</v>
      </c>
      <c r="C7" s="19">
        <v>1.61</v>
      </c>
      <c r="D7" s="6" t="s">
        <v>19</v>
      </c>
      <c r="E7" s="24" t="s">
        <v>93</v>
      </c>
      <c r="F7" s="21">
        <f>C7*D$47</f>
        <v>1932.0000000000002</v>
      </c>
      <c r="G7" s="21">
        <f t="shared" si="0"/>
        <v>732.00000000000023</v>
      </c>
      <c r="H7" s="49" t="s">
        <v>84</v>
      </c>
      <c r="I7" s="6" t="s">
        <v>25</v>
      </c>
    </row>
    <row r="8" spans="1:9" x14ac:dyDescent="0.25">
      <c r="A8" s="16">
        <v>45109</v>
      </c>
      <c r="B8" s="6" t="s">
        <v>41</v>
      </c>
      <c r="C8" s="19">
        <v>1.95</v>
      </c>
      <c r="D8" s="6" t="s">
        <v>19</v>
      </c>
      <c r="E8" s="24" t="s">
        <v>94</v>
      </c>
      <c r="F8" s="21">
        <f>C8*D$47</f>
        <v>2340</v>
      </c>
      <c r="G8" s="21">
        <f t="shared" si="0"/>
        <v>1140</v>
      </c>
      <c r="H8" s="49" t="s">
        <v>88</v>
      </c>
      <c r="I8" s="6" t="s">
        <v>33</v>
      </c>
    </row>
    <row r="9" spans="1:9" x14ac:dyDescent="0.25">
      <c r="A9" s="16">
        <v>45110</v>
      </c>
      <c r="B9" s="6" t="s">
        <v>47</v>
      </c>
      <c r="C9" s="19">
        <v>2.38</v>
      </c>
      <c r="D9" s="6" t="s">
        <v>19</v>
      </c>
      <c r="E9" s="20" t="s">
        <v>125</v>
      </c>
      <c r="F9" s="21">
        <v>0</v>
      </c>
      <c r="G9" s="21">
        <f t="shared" si="0"/>
        <v>-1200</v>
      </c>
      <c r="H9" s="49" t="s">
        <v>79</v>
      </c>
      <c r="I9" s="6" t="s">
        <v>48</v>
      </c>
    </row>
    <row r="10" spans="1:9" x14ac:dyDescent="0.25">
      <c r="A10" s="16">
        <v>45112</v>
      </c>
      <c r="B10" s="6" t="s">
        <v>52</v>
      </c>
      <c r="C10" s="19">
        <v>2.23</v>
      </c>
      <c r="D10" s="6" t="s">
        <v>19</v>
      </c>
      <c r="E10" s="24" t="s">
        <v>125</v>
      </c>
      <c r="F10" s="21">
        <f>C10*D$47</f>
        <v>2676</v>
      </c>
      <c r="G10" s="21">
        <f>(F10-D$47)/2</f>
        <v>738</v>
      </c>
      <c r="H10" s="49" t="s">
        <v>81</v>
      </c>
      <c r="I10" s="6" t="s">
        <v>48</v>
      </c>
    </row>
    <row r="11" spans="1:9" x14ac:dyDescent="0.25">
      <c r="A11" s="16">
        <v>45112</v>
      </c>
      <c r="B11" s="6" t="s">
        <v>53</v>
      </c>
      <c r="C11" s="19">
        <v>1.85</v>
      </c>
      <c r="D11" s="6" t="s">
        <v>19</v>
      </c>
      <c r="E11" s="24" t="s">
        <v>93</v>
      </c>
      <c r="F11" s="21">
        <f>C11*D$47</f>
        <v>2220</v>
      </c>
      <c r="G11" s="21">
        <f>F11-D$47</f>
        <v>1020</v>
      </c>
      <c r="H11" s="49" t="s">
        <v>85</v>
      </c>
      <c r="I11" s="6" t="s">
        <v>54</v>
      </c>
    </row>
    <row r="12" spans="1:9" x14ac:dyDescent="0.25">
      <c r="A12" s="16">
        <v>45112</v>
      </c>
      <c r="B12" s="6" t="s">
        <v>55</v>
      </c>
      <c r="C12" s="19">
        <v>1.51</v>
      </c>
      <c r="D12" s="6" t="s">
        <v>19</v>
      </c>
      <c r="E12" s="24" t="s">
        <v>93</v>
      </c>
      <c r="F12" s="21">
        <f>C12*D$47</f>
        <v>1812</v>
      </c>
      <c r="G12" s="21">
        <f>F12-D$47</f>
        <v>612</v>
      </c>
      <c r="H12" s="49" t="s">
        <v>86</v>
      </c>
      <c r="I12" s="6" t="s">
        <v>25</v>
      </c>
    </row>
    <row r="13" spans="1:9" x14ac:dyDescent="0.25">
      <c r="A13" s="3">
        <v>45115</v>
      </c>
      <c r="B13" s="8" t="s">
        <v>59</v>
      </c>
      <c r="C13" s="19">
        <v>2.4900000000000002</v>
      </c>
      <c r="D13" s="6" t="s">
        <v>19</v>
      </c>
      <c r="E13" s="20" t="s">
        <v>125</v>
      </c>
      <c r="F13" s="21">
        <v>0</v>
      </c>
      <c r="G13" s="21">
        <f t="shared" ref="G13:G17" si="1">F13-D$47</f>
        <v>-1200</v>
      </c>
      <c r="H13" s="49" t="s">
        <v>87</v>
      </c>
      <c r="I13" s="6" t="s">
        <v>48</v>
      </c>
    </row>
    <row r="14" spans="1:9" x14ac:dyDescent="0.25">
      <c r="A14" s="3">
        <v>45115</v>
      </c>
      <c r="B14" s="4" t="s">
        <v>61</v>
      </c>
      <c r="C14" s="19">
        <v>2.0299999999999998</v>
      </c>
      <c r="D14" s="6" t="s">
        <v>19</v>
      </c>
      <c r="E14" s="20" t="s">
        <v>125</v>
      </c>
      <c r="F14" s="21">
        <v>0</v>
      </c>
      <c r="G14" s="21">
        <f t="shared" si="1"/>
        <v>-1200</v>
      </c>
      <c r="H14" s="49" t="s">
        <v>87</v>
      </c>
      <c r="I14" s="4" t="s">
        <v>40</v>
      </c>
    </row>
    <row r="15" spans="1:9" x14ac:dyDescent="0.25">
      <c r="A15" s="3">
        <v>45115</v>
      </c>
      <c r="B15" s="4" t="s">
        <v>62</v>
      </c>
      <c r="C15" s="19">
        <v>2.36</v>
      </c>
      <c r="D15" s="6" t="s">
        <v>19</v>
      </c>
      <c r="E15" s="20" t="s">
        <v>125</v>
      </c>
      <c r="F15" s="21">
        <v>0</v>
      </c>
      <c r="G15" s="21">
        <f t="shared" si="1"/>
        <v>-1200</v>
      </c>
      <c r="H15" s="49" t="s">
        <v>87</v>
      </c>
      <c r="I15" s="4" t="s">
        <v>22</v>
      </c>
    </row>
    <row r="16" spans="1:9" x14ac:dyDescent="0.25">
      <c r="A16" s="3">
        <v>45115</v>
      </c>
      <c r="B16" s="4" t="s">
        <v>63</v>
      </c>
      <c r="C16" s="11">
        <v>1.93</v>
      </c>
      <c r="D16" s="6" t="s">
        <v>19</v>
      </c>
      <c r="E16" s="24" t="s">
        <v>93</v>
      </c>
      <c r="F16" s="21">
        <f t="shared" ref="F16:F18" si="2">C16*D$47</f>
        <v>2316</v>
      </c>
      <c r="G16" s="21">
        <f t="shared" si="1"/>
        <v>1116</v>
      </c>
      <c r="H16" s="49" t="s">
        <v>84</v>
      </c>
      <c r="I16" s="4" t="s">
        <v>64</v>
      </c>
    </row>
    <row r="17" spans="1:9" x14ac:dyDescent="0.25">
      <c r="A17" s="3">
        <v>45115</v>
      </c>
      <c r="B17" s="4" t="s">
        <v>65</v>
      </c>
      <c r="C17" s="11">
        <v>1.9</v>
      </c>
      <c r="D17" s="6" t="s">
        <v>19</v>
      </c>
      <c r="E17" s="24" t="s">
        <v>125</v>
      </c>
      <c r="F17" s="21">
        <f t="shared" si="2"/>
        <v>2280</v>
      </c>
      <c r="G17" s="21">
        <f t="shared" si="1"/>
        <v>1080</v>
      </c>
      <c r="H17" s="49" t="s">
        <v>132</v>
      </c>
      <c r="I17" s="4" t="s">
        <v>40</v>
      </c>
    </row>
    <row r="18" spans="1:9" x14ac:dyDescent="0.25">
      <c r="A18" s="3">
        <v>45115</v>
      </c>
      <c r="B18" s="4" t="s">
        <v>66</v>
      </c>
      <c r="C18" s="11">
        <v>1.98</v>
      </c>
      <c r="D18" s="6" t="s">
        <v>19</v>
      </c>
      <c r="E18" s="24" t="s">
        <v>125</v>
      </c>
      <c r="F18" s="21">
        <f t="shared" si="2"/>
        <v>2376</v>
      </c>
      <c r="G18" s="21">
        <f>(F18-D$470)/2</f>
        <v>1188</v>
      </c>
      <c r="H18" s="49" t="s">
        <v>80</v>
      </c>
      <c r="I18" s="4" t="s">
        <v>40</v>
      </c>
    </row>
    <row r="19" spans="1:9" x14ac:dyDescent="0.25">
      <c r="A19" s="3">
        <v>45116</v>
      </c>
      <c r="B19" s="4" t="s">
        <v>69</v>
      </c>
      <c r="C19" s="11">
        <v>1.75</v>
      </c>
      <c r="D19" s="6" t="s">
        <v>19</v>
      </c>
      <c r="E19" s="24" t="s">
        <v>93</v>
      </c>
      <c r="F19" s="21">
        <f>C19*D$47</f>
        <v>2100</v>
      </c>
      <c r="G19" s="21">
        <f>F19-D$47</f>
        <v>900</v>
      </c>
      <c r="H19" s="49" t="s">
        <v>78</v>
      </c>
      <c r="I19" s="4" t="s">
        <v>25</v>
      </c>
    </row>
    <row r="20" spans="1:9" x14ac:dyDescent="0.25">
      <c r="A20" s="16">
        <v>45116</v>
      </c>
      <c r="B20" s="6" t="s">
        <v>109</v>
      </c>
      <c r="C20" s="11">
        <v>2.17</v>
      </c>
      <c r="D20" s="6" t="s">
        <v>19</v>
      </c>
      <c r="E20" s="24" t="s">
        <v>125</v>
      </c>
      <c r="F20" s="21">
        <f>C20*D$47</f>
        <v>2604</v>
      </c>
      <c r="G20" s="21">
        <f>F20-D$47</f>
        <v>1404</v>
      </c>
      <c r="H20" s="49" t="s">
        <v>84</v>
      </c>
      <c r="I20" s="6" t="s">
        <v>22</v>
      </c>
    </row>
    <row r="21" spans="1:9" x14ac:dyDescent="0.25">
      <c r="A21" s="16">
        <v>45116</v>
      </c>
      <c r="B21" s="6" t="s">
        <v>111</v>
      </c>
      <c r="C21" s="11"/>
      <c r="D21" s="6" t="s">
        <v>19</v>
      </c>
      <c r="E21" s="53" t="s">
        <v>94</v>
      </c>
      <c r="F21" s="21">
        <v>0</v>
      </c>
      <c r="G21" s="21">
        <v>0</v>
      </c>
      <c r="H21" s="49" t="s">
        <v>80</v>
      </c>
      <c r="I21" s="6" t="s">
        <v>33</v>
      </c>
    </row>
    <row r="22" spans="1:9" x14ac:dyDescent="0.25">
      <c r="A22" s="16">
        <v>45116</v>
      </c>
      <c r="B22" s="6" t="s">
        <v>112</v>
      </c>
      <c r="C22" s="11">
        <v>2</v>
      </c>
      <c r="D22" s="6" t="s">
        <v>19</v>
      </c>
      <c r="E22" s="24" t="s">
        <v>94</v>
      </c>
      <c r="F22" s="21">
        <f>C22*D$47</f>
        <v>2400</v>
      </c>
      <c r="G22" s="21">
        <f>F22-D$47</f>
        <v>1200</v>
      </c>
      <c r="H22" s="49" t="s">
        <v>79</v>
      </c>
      <c r="I22" s="6" t="s">
        <v>33</v>
      </c>
    </row>
    <row r="23" spans="1:9" x14ac:dyDescent="0.25">
      <c r="A23" s="16">
        <v>45123</v>
      </c>
      <c r="B23" s="6" t="s">
        <v>127</v>
      </c>
      <c r="C23" s="11">
        <v>1.86</v>
      </c>
      <c r="D23" s="6" t="s">
        <v>19</v>
      </c>
      <c r="E23" s="45" t="s">
        <v>94</v>
      </c>
      <c r="F23" s="21">
        <f>C23*D$47</f>
        <v>2232</v>
      </c>
      <c r="I23" t="s">
        <v>35</v>
      </c>
    </row>
    <row r="24" spans="1:9" x14ac:dyDescent="0.25">
      <c r="A24" s="16">
        <v>45123</v>
      </c>
      <c r="B24" s="6" t="s">
        <v>129</v>
      </c>
      <c r="C24" s="11">
        <v>1.91</v>
      </c>
      <c r="D24" s="6" t="s">
        <v>19</v>
      </c>
      <c r="E24" s="45" t="s">
        <v>125</v>
      </c>
      <c r="F24" s="21">
        <f>C24*D$47</f>
        <v>2292</v>
      </c>
      <c r="G24" s="21"/>
      <c r="H24" s="49"/>
      <c r="I24" t="s">
        <v>130</v>
      </c>
    </row>
    <row r="25" spans="1:9" x14ac:dyDescent="0.25">
      <c r="A25" s="16">
        <v>45123</v>
      </c>
      <c r="B25" s="6" t="s">
        <v>131</v>
      </c>
      <c r="C25" s="11">
        <v>1.92</v>
      </c>
      <c r="D25" s="6" t="s">
        <v>19</v>
      </c>
      <c r="E25" s="45" t="s">
        <v>125</v>
      </c>
      <c r="F25" s="21">
        <f>C25*D$47</f>
        <v>2304</v>
      </c>
      <c r="G25" s="21"/>
      <c r="H25" s="49"/>
      <c r="I25" t="s">
        <v>130</v>
      </c>
    </row>
    <row r="26" spans="1:9" x14ac:dyDescent="0.25">
      <c r="A26" s="16"/>
      <c r="B26" s="6"/>
      <c r="C26" s="11"/>
      <c r="D26" s="6"/>
      <c r="E26" s="45"/>
      <c r="F26" s="21"/>
      <c r="G26" s="21"/>
      <c r="H26" s="49"/>
    </row>
    <row r="27" spans="1:9" x14ac:dyDescent="0.25">
      <c r="A27" s="16"/>
      <c r="B27" s="6"/>
      <c r="C27" s="11"/>
      <c r="D27" s="6"/>
      <c r="E27" s="45"/>
      <c r="F27" s="21"/>
      <c r="G27" s="21"/>
      <c r="H27" s="49"/>
    </row>
    <row r="28" spans="1:9" x14ac:dyDescent="0.25">
      <c r="A28" s="16"/>
      <c r="B28" s="6"/>
      <c r="C28" s="11"/>
      <c r="D28" s="6"/>
      <c r="E28" s="45"/>
      <c r="F28" s="21"/>
      <c r="G28" s="21"/>
      <c r="H28" s="49"/>
    </row>
    <row r="29" spans="1:9" x14ac:dyDescent="0.25">
      <c r="A29" s="16"/>
      <c r="B29" s="6"/>
      <c r="C29" s="11"/>
      <c r="D29" s="6"/>
      <c r="E29" s="45"/>
      <c r="F29" s="21"/>
      <c r="G29" s="21"/>
      <c r="H29" s="49"/>
    </row>
    <row r="30" spans="1:9" x14ac:dyDescent="0.25">
      <c r="A30" s="16"/>
      <c r="B30" s="6"/>
      <c r="C30" s="11"/>
      <c r="D30" s="6"/>
      <c r="E30" s="45"/>
      <c r="F30" s="21"/>
      <c r="G30" s="21"/>
      <c r="H30" s="49"/>
    </row>
    <row r="31" spans="1:9" x14ac:dyDescent="0.25">
      <c r="A31" s="16"/>
      <c r="B31" s="6"/>
      <c r="C31" s="11"/>
      <c r="D31" s="6"/>
      <c r="E31" s="45"/>
      <c r="F31" s="21"/>
      <c r="G31" s="21"/>
      <c r="H31" s="49"/>
    </row>
    <row r="32" spans="1:9" x14ac:dyDescent="0.25">
      <c r="A32" s="16"/>
      <c r="B32" s="6"/>
      <c r="C32" s="11"/>
      <c r="D32" s="6"/>
      <c r="E32" s="45"/>
      <c r="F32" s="21"/>
      <c r="G32" s="21"/>
      <c r="H32" s="49"/>
    </row>
    <row r="33" spans="1:8" x14ac:dyDescent="0.25">
      <c r="A33" s="16"/>
      <c r="B33" s="6"/>
      <c r="C33" s="11"/>
      <c r="D33" s="6"/>
      <c r="E33" s="45"/>
      <c r="F33" s="21"/>
      <c r="G33" s="21"/>
      <c r="H33" s="49"/>
    </row>
    <row r="34" spans="1:8" x14ac:dyDescent="0.25">
      <c r="A34" s="3"/>
      <c r="B34" s="4"/>
      <c r="C34" s="11"/>
      <c r="D34" s="6"/>
      <c r="E34" s="24"/>
      <c r="F34" s="21"/>
      <c r="G34" s="21"/>
      <c r="H34" s="25"/>
    </row>
    <row r="35" spans="1:8" x14ac:dyDescent="0.25">
      <c r="A35" s="6"/>
      <c r="B35" s="6"/>
      <c r="C35" s="6"/>
      <c r="D35" s="61"/>
      <c r="E35" s="61"/>
      <c r="F35" s="62"/>
      <c r="G35" s="61"/>
      <c r="H35" s="61"/>
    </row>
    <row r="36" spans="1:8" ht="15.75" x14ac:dyDescent="0.25">
      <c r="A36" s="6"/>
      <c r="B36" s="6" t="s">
        <v>95</v>
      </c>
      <c r="C36" s="6"/>
      <c r="D36" s="42">
        <f>COUNT(C2:C25)</f>
        <v>22</v>
      </c>
      <c r="E36" s="10"/>
      <c r="F36" s="26"/>
      <c r="G36" s="10"/>
      <c r="H36" s="10"/>
    </row>
    <row r="37" spans="1:8" x14ac:dyDescent="0.25">
      <c r="A37" s="6"/>
      <c r="B37" s="6" t="s">
        <v>96</v>
      </c>
      <c r="C37" s="6"/>
      <c r="D37" s="22">
        <v>6</v>
      </c>
      <c r="E37" s="27"/>
      <c r="F37" s="28"/>
      <c r="G37" s="29"/>
      <c r="H37" s="27"/>
    </row>
    <row r="38" spans="1:8" x14ac:dyDescent="0.25">
      <c r="A38" s="6"/>
      <c r="B38" s="6" t="s">
        <v>97</v>
      </c>
      <c r="C38" s="6"/>
      <c r="D38" s="25">
        <f>D36-D37</f>
        <v>16</v>
      </c>
      <c r="E38" s="27"/>
      <c r="F38" s="28"/>
      <c r="G38" s="29"/>
      <c r="H38" s="27"/>
    </row>
    <row r="39" spans="1:8" x14ac:dyDescent="0.25">
      <c r="A39" s="6"/>
      <c r="B39" s="6" t="s">
        <v>98</v>
      </c>
      <c r="C39" s="6"/>
      <c r="D39" s="6">
        <f>D38/D36*100</f>
        <v>72.727272727272734</v>
      </c>
      <c r="E39" s="27"/>
      <c r="F39" s="28"/>
      <c r="G39" s="29"/>
      <c r="H39" s="27"/>
    </row>
    <row r="40" spans="1:8" x14ac:dyDescent="0.25">
      <c r="A40" s="6"/>
      <c r="B40" s="6" t="s">
        <v>99</v>
      </c>
      <c r="C40" s="6"/>
      <c r="D40" s="6">
        <f>1/D41*100</f>
        <v>49.909255898366609</v>
      </c>
      <c r="E40" s="27"/>
      <c r="F40" s="28"/>
      <c r="G40" s="29"/>
      <c r="H40" s="27"/>
    </row>
    <row r="41" spans="1:8" x14ac:dyDescent="0.25">
      <c r="A41" s="6"/>
      <c r="B41" s="6" t="s">
        <v>100</v>
      </c>
      <c r="C41" s="6"/>
      <c r="D41" s="6">
        <f>SUM(C2:C25)/D36</f>
        <v>2.0036363636363634</v>
      </c>
      <c r="E41" s="27"/>
      <c r="F41" s="28"/>
      <c r="G41" s="29"/>
      <c r="H41" s="27"/>
    </row>
    <row r="42" spans="1:8" x14ac:dyDescent="0.25">
      <c r="A42" s="6"/>
      <c r="B42" s="6" t="s">
        <v>101</v>
      </c>
      <c r="C42" s="6"/>
      <c r="D42" s="25">
        <f>D39-D40</f>
        <v>22.818016828906124</v>
      </c>
      <c r="E42" s="27"/>
      <c r="F42" s="28"/>
      <c r="G42" s="29"/>
      <c r="H42" s="27"/>
    </row>
    <row r="43" spans="1:8" x14ac:dyDescent="0.25">
      <c r="A43" s="6"/>
      <c r="B43" s="6" t="s">
        <v>102</v>
      </c>
      <c r="C43" s="6"/>
      <c r="D43" s="25">
        <f>D42/1</f>
        <v>22.818016828906124</v>
      </c>
      <c r="E43" s="27"/>
      <c r="F43" s="28"/>
      <c r="G43" s="29"/>
      <c r="H43" s="27"/>
    </row>
    <row r="44" spans="1:8" ht="18.75" x14ac:dyDescent="0.3">
      <c r="A44" s="6"/>
      <c r="B44" s="30" t="s">
        <v>103</v>
      </c>
      <c r="C44" s="6"/>
      <c r="D44" s="31">
        <v>30000</v>
      </c>
      <c r="E44" s="27"/>
      <c r="F44" s="28"/>
      <c r="G44" s="29"/>
      <c r="H44" s="27"/>
    </row>
    <row r="45" spans="1:8" ht="18.75" x14ac:dyDescent="0.3">
      <c r="A45" s="6"/>
      <c r="B45" s="6" t="s">
        <v>104</v>
      </c>
      <c r="C45" s="6"/>
      <c r="D45" s="32">
        <v>30000</v>
      </c>
      <c r="E45" s="27"/>
      <c r="F45" s="28"/>
      <c r="G45" s="29"/>
      <c r="H45" s="27"/>
    </row>
    <row r="46" spans="1:8" x14ac:dyDescent="0.25">
      <c r="A46" s="6"/>
      <c r="B46" s="6" t="s">
        <v>105</v>
      </c>
      <c r="C46" s="6"/>
      <c r="D46" s="21">
        <f>D45/100</f>
        <v>300</v>
      </c>
      <c r="E46" s="27"/>
      <c r="F46" s="28"/>
      <c r="G46" s="29"/>
      <c r="H46" s="27"/>
    </row>
    <row r="47" spans="1:8" x14ac:dyDescent="0.25">
      <c r="A47" s="6"/>
      <c r="B47" s="33" t="s">
        <v>124</v>
      </c>
      <c r="C47" s="6"/>
      <c r="D47" s="34">
        <f>D46*4</f>
        <v>1200</v>
      </c>
      <c r="E47" s="27"/>
      <c r="F47" s="28"/>
      <c r="G47" s="29"/>
      <c r="H47" s="27"/>
    </row>
    <row r="48" spans="1:8" x14ac:dyDescent="0.25">
      <c r="A48" s="6"/>
      <c r="B48" s="6" t="s">
        <v>106</v>
      </c>
      <c r="C48" s="6"/>
      <c r="D48" s="41">
        <f>SUM(G2:G34)</f>
        <v>7014</v>
      </c>
      <c r="E48" s="27"/>
      <c r="F48" s="28"/>
      <c r="G48" s="29"/>
      <c r="H48" s="27"/>
    </row>
    <row r="49" spans="1:8" x14ac:dyDescent="0.25">
      <c r="A49" s="6"/>
      <c r="B49" s="35" t="s">
        <v>107</v>
      </c>
      <c r="C49" s="6"/>
      <c r="D49" s="10">
        <f>D48/D44*100</f>
        <v>23.380000000000003</v>
      </c>
      <c r="E49" s="27"/>
      <c r="F49" s="28"/>
      <c r="G49" s="29"/>
      <c r="H49" s="27"/>
    </row>
    <row r="50" spans="1:8" x14ac:dyDescent="0.25">
      <c r="A50" s="6"/>
      <c r="B50" s="6"/>
      <c r="C50" s="6"/>
      <c r="D50" s="10"/>
      <c r="E50" s="27"/>
      <c r="F50" s="28"/>
      <c r="G50" s="29"/>
      <c r="H50" s="27"/>
    </row>
    <row r="51" spans="1:8" x14ac:dyDescent="0.25">
      <c r="A51" s="6"/>
      <c r="B51" s="6"/>
      <c r="C51" s="6"/>
      <c r="D51" s="10"/>
      <c r="E51" s="27"/>
      <c r="F51" s="28"/>
      <c r="G51" s="29"/>
      <c r="H51" s="27"/>
    </row>
    <row r="52" spans="1:8" x14ac:dyDescent="0.25">
      <c r="A52" s="6"/>
      <c r="B52" s="36"/>
      <c r="C52" s="6"/>
      <c r="D52" s="10"/>
      <c r="E52" s="27"/>
      <c r="F52" s="28"/>
      <c r="G52" s="29"/>
      <c r="H52" s="27"/>
    </row>
    <row r="53" spans="1:8" x14ac:dyDescent="0.25">
      <c r="A53" s="6"/>
      <c r="B53" s="36"/>
      <c r="C53" s="6"/>
      <c r="D53" s="10"/>
      <c r="E53" s="27"/>
      <c r="F53" s="28"/>
      <c r="G53" s="29"/>
      <c r="H53" s="27"/>
    </row>
    <row r="54" spans="1:8" x14ac:dyDescent="0.25">
      <c r="A54" s="6"/>
      <c r="B54" s="36"/>
      <c r="C54" s="6"/>
      <c r="D54" s="10"/>
      <c r="E54" s="27"/>
      <c r="F54" s="28"/>
      <c r="G54" s="29"/>
      <c r="H54" s="27"/>
    </row>
  </sheetData>
  <mergeCells count="2">
    <mergeCell ref="D35:F35"/>
    <mergeCell ref="G35:H35"/>
  </mergeCells>
  <conditionalFormatting sqref="E37:E54 H37:H54">
    <cfRule type="cellIs" dxfId="4" priority="10" operator="greaterThan">
      <formula>0</formula>
    </cfRule>
    <cfRule type="cellIs" dxfId="3" priority="11" operator="lessThan">
      <formula>-240.63</formula>
    </cfRule>
    <cfRule type="cellIs" dxfId="2" priority="12" operator="greaterThan">
      <formula>0</formula>
    </cfRule>
  </conditionalFormatting>
  <conditionalFormatting sqref="G24:G34 G2:G22">
    <cfRule type="cellIs" dxfId="1" priority="13" operator="lessThan">
      <formula>0</formula>
    </cfRule>
    <cfRule type="cellIs" dxfId="0" priority="14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10 G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mls</vt:lpstr>
      <vt:lpstr>julho1-5</vt:lpstr>
      <vt:lpstr>julho</vt:lpstr>
      <vt:lpstr>julhoInvest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2023-07-16T02:20:28Z</dcterms:modified>
</cp:coreProperties>
</file>