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vereiro" sheetId="4" r:id="rId1"/>
    <sheet name="marco" sheetId="5" r:id="rId2"/>
    <sheet name="julho1-5" sheetId="2" r:id="rId3"/>
    <sheet name="julho" sheetId="1" r:id="rId4"/>
    <sheet name="julhoInvest" sheetId="3" r:id="rId5"/>
  </sheets>
  <calcPr calcId="152511"/>
</workbook>
</file>

<file path=xl/calcChain.xml><?xml version="1.0" encoding="utf-8"?>
<calcChain xmlns="http://schemas.openxmlformats.org/spreadsheetml/2006/main">
  <c r="D34" i="3" l="1"/>
  <c r="D33" i="3" l="1"/>
  <c r="D23" i="3"/>
  <c r="D28" i="3"/>
  <c r="D27" i="3" s="1"/>
  <c r="D25" i="3"/>
  <c r="D26" i="3" s="1"/>
  <c r="D29" i="3" l="1"/>
  <c r="D30" i="3" s="1"/>
  <c r="F4" i="3" l="1"/>
  <c r="F6" i="3"/>
  <c r="G6" i="3" s="1"/>
  <c r="F8" i="3"/>
  <c r="G8" i="3" s="1"/>
  <c r="F10" i="3"/>
  <c r="G10" i="3" s="1"/>
  <c r="G12" i="3"/>
  <c r="F16" i="3"/>
  <c r="G16" i="3" s="1"/>
  <c r="F18" i="3"/>
  <c r="F20" i="3"/>
  <c r="G20" i="3" s="1"/>
  <c r="F3" i="3"/>
  <c r="G3" i="3" s="1"/>
  <c r="G5" i="3"/>
  <c r="F7" i="3"/>
  <c r="G7" i="3" s="1"/>
  <c r="G9" i="3"/>
  <c r="F11" i="3"/>
  <c r="G11" i="3" s="1"/>
  <c r="F17" i="3"/>
  <c r="G17" i="3" s="1"/>
  <c r="F19" i="3"/>
  <c r="G19" i="3" s="1"/>
  <c r="F2" i="3"/>
  <c r="G2" i="3" s="1"/>
  <c r="D35" i="3" l="1"/>
  <c r="D36" i="3" s="1"/>
</calcChain>
</file>

<file path=xl/sharedStrings.xml><?xml version="1.0" encoding="utf-8"?>
<sst xmlns="http://schemas.openxmlformats.org/spreadsheetml/2006/main" count="886" uniqueCount="447">
  <si>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</si>
  <si>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</si>
  <si>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</si>
  <si>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</si>
  <si>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</si>
  <si>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</si>
  <si>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</si>
  <si>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</si>
  <si>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</si>
  <si>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</si>
  <si>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</si>
  <si>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</si>
  <si>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</si>
  <si>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</si>
  <si>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ARGENTINA - PRIMERA C</t>
  </si>
  <si>
    <t>ANALISE-TECNICA</t>
  </si>
  <si>
    <t>TOTAL DE GOLS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</si>
  <si>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</si>
  <si>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</si>
  <si>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</si>
  <si>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</si>
  <si>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</si>
  <si>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</si>
  <si>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</si>
  <si>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</si>
  <si>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</si>
  <si>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</si>
  <si>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</si>
  <si>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</si>
  <si>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</si>
  <si>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</si>
  <si>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</si>
  <si>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</si>
  <si>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</si>
  <si>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</si>
  <si>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</si>
  <si>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</si>
  <si>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</si>
  <si>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</si>
  <si>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</si>
  <si>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</si>
  <si>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</si>
  <si>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</si>
  <si>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</si>
  <si>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</si>
  <si>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</si>
  <si>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</si>
  <si>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</si>
  <si>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</si>
  <si>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</si>
  <si>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</si>
  <si>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</si>
  <si>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</si>
  <si>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</si>
  <si>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</si>
  <si>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</si>
  <si>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</si>
  <si>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</si>
  <si>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</si>
  <si>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</si>
  <si>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</si>
  <si>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</si>
  <si>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</si>
  <si>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</si>
  <si>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</si>
  <si>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</si>
  <si>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</si>
  <si>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</si>
  <si>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</si>
  <si>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</si>
  <si>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HERC�LIO LUZ vs INDEPENDIENTE</t>
  </si>
  <si>
    <t>OITA TRINITA vs SHIMIZU S-PULSE</t>
  </si>
  <si>
    <t>TOCHIGI SC vs VEGALTA SENDAI</t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</si>
  <si>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</si>
  <si>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</si>
  <si>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</si>
  <si>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</si>
  <si>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</si>
  <si>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</si>
  <si>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</si>
  <si>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</si>
  <si>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</si>
  <si>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</si>
  <si>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</si>
  <si>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</si>
  <si>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</si>
  <si>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</si>
  <si>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</si>
  <si>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</si>
  <si>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</si>
  <si>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</si>
  <si>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</si>
  <si>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</si>
  <si>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</si>
  <si>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</si>
  <si>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over 2,5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</si>
  <si>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</si>
  <si>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</si>
  <si>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</si>
  <si>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</si>
  <si>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</si>
  <si>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</si>
  <si>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</si>
  <si>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</si>
  <si>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</si>
  <si>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</si>
  <si>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</si>
  <si>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</si>
  <si>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</si>
  <si>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</si>
  <si>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</si>
  <si>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STAKE BET MATRIZ-FULL 3%</t>
  </si>
  <si>
    <t>LILLE vs PARIS SG</t>
  </si>
  <si>
    <t> FRANCE - LIGUE 1</t>
  </si>
  <si>
    <t> TROYES vs METZ</t>
  </si>
  <si>
    <t>FRANCE - LIGUE 1</t>
  </si>
  <si>
    <t>ATHLETIC BILBAO vs ESPANYOL</t>
  </si>
  <si>
    <t>LA LIGA</t>
  </si>
  <si>
    <t>BURNLEY vs MANCHESTER UTD</t>
  </si>
  <si>
    <t>PREMIER LEAGUE</t>
  </si>
  <si>
    <t>  CARLISLE UTD vs PORT VALE</t>
  </si>
  <si>
    <t>LEAGUE TWO</t>
  </si>
  <si>
    <t>COVENTRY CITY vs BLACKPOOL</t>
  </si>
  <si>
    <t>CHAMPIONSHIP</t>
  </si>
  <si>
    <t>EXETER CITY vs LEYTON ORIENT</t>
  </si>
  <si>
    <t>HARROGATE vs CRAWLEY TOWN</t>
  </si>
  <si>
    <t>HARTLEPOOL vs BARROW</t>
  </si>
  <si>
    <t> NORTHAMPTON vs NEWPORT</t>
  </si>
  <si>
    <t>PORTSMOUTH vs BURTON ALBION</t>
  </si>
  <si>
    <t>LEAGUE ONE</t>
  </si>
  <si>
    <t> SCUNTHORPE vs WALSALL</t>
  </si>
  <si>
    <t>STOKE CITY vs SWANSEA CITY</t>
  </si>
  <si>
    <t> WYCOMBE vs SHREWSBURY</t>
  </si>
  <si>
    <t> PRESTON vs HUDDERSFIELD</t>
  </si>
  <si>
    <t>QP RANGERS vs MIDDLESBROUGH</t>
  </si>
  <si>
    <t> BRENTFORD vs CRYSTAL PALACE</t>
  </si>
  <si>
    <t>   BURTON ALBION vs CAMBRIDGE UTD</t>
  </si>
  <si>
    <t> HUDDERSFIELD vs SHEFFIELD UTD</t>
  </si>
  <si>
    <t>LINCOLN CITY vs WYCOMBE</t>
  </si>
  <si>
    <t> LEAGUE ONE</t>
  </si>
  <si>
    <t> PLYMOUTH vs SHREWSBURY</t>
  </si>
  <si>
    <t> PORTIMONENSE vs BOAVISTA</t>
  </si>
  <si>
    <t>PORTUGAL - PRIMEIRA LIGA</t>
  </si>
  <si>
    <t> SPORTING BRAGA vs PACOS FERREIRA</t>
  </si>
  <si>
    <t> ALAVES vs VALENCIA</t>
  </si>
  <si>
    <t> CLERMONT vs SAINT-ETIENNE</t>
  </si>
  <si>
    <t> FAMALICAO vs MOREIRENSE</t>
  </si>
  <si>
    <t>REAL SOCIEDAD vs GRANADA</t>
  </si>
  <si>
    <t> LA LIGA</t>
  </si>
  <si>
    <t>BOURNEMOUTH vs NOTTM FOREST</t>
  </si>
  <si>
    <t>LILLE vs METZ</t>
  </si>
  <si>
    <t> BIELEFELD vs UNION BERLIN</t>
  </si>
  <si>
    <t>BUNDESLIGA</t>
  </si>
  <si>
    <t> BLACKBURN vs MILLWALL</t>
  </si>
  <si>
    <t> BRISTOL CITY vs MIDDLESBROUGH</t>
  </si>
  <si>
    <t> CHAMPIONSHIP</t>
  </si>
  <si>
    <t>CADIZ vs GETAFE</t>
  </si>
  <si>
    <t>CAMBRIDGE UTD vs ACCRINGTON</t>
  </si>
  <si>
    <t> CARLISLE UTD vs SWINDON TOWN</t>
  </si>
  <si>
    <t> CRYSTAL PALACE vs CHELSEA</t>
  </si>
  <si>
    <t> GUINGAMP vs PARIS FC</t>
  </si>
  <si>
    <t>FRANCE - LIGUE 2</t>
  </si>
  <si>
    <t>IPSWICH TOWN vs BURTON ALBION</t>
  </si>
  <si>
    <t> LENS vs LYON</t>
  </si>
  <si>
    <t> MONZA vs PISA</t>
  </si>
  <si>
    <t> ITALY - SERIE B</t>
  </si>
  <si>
    <t> NANCY vs USL DUNKERQUE</t>
  </si>
  <si>
    <t> NEWPORT vs MANSFIELD</t>
  </si>
  <si>
    <t> LEAGUE TWO</t>
  </si>
  <si>
    <t> NIORT vs AUXERRE</t>
  </si>
  <si>
    <t> NORTHAMPTON vs COLCHESTER UTD</t>
  </si>
  <si>
    <t>  OLDHAM vs BRADFORD</t>
  </si>
  <si>
    <t> PACOS FERREIRA vs VIZELA</t>
  </si>
  <si>
    <t> PORTUGAL - PRIMEIRA LIGA</t>
  </si>
  <si>
    <t>PARMA vs TERNANA</t>
  </si>
  <si>
    <t> PAU FC vs CAEN</t>
  </si>
  <si>
    <t> QUEVILLY ROUEN vs VALENCIENNES</t>
  </si>
  <si>
    <t> FRANCE - LIGUE 2</t>
  </si>
  <si>
    <t> RODEZ AVEYRON vs AMIENS</t>
  </si>
  <si>
    <t>SCUNTHORPE vs ROCHDALE</t>
  </si>
  <si>
    <t>SOCHAUX vs AC AJACCIO</t>
  </si>
  <si>
    <t> BRESCIA vs FROSINONE</t>
  </si>
  <si>
    <t>ITALY - SERIE B</t>
  </si>
  <si>
    <t>  CITTADELLA vs BENEVENTO</t>
  </si>
  <si>
    <t> COMO vs COSENZA</t>
  </si>
  <si>
    <t>                   FC PORTO B vs CHAVES</t>
  </si>
  <si>
    <t> PORTUGAL - SEGUNDA LIGA</t>
  </si>
  <si>
    <t> HUESCA vs LUGO</t>
  </si>
  <si>
    <t>SPAIN - LA LIGA 2</t>
  </si>
  <si>
    <t> SPORTING GIJON vs PONFERRADINA</t>
  </si>
  <si>
    <t> SPAIN - LA LIGA 2</t>
  </si>
  <si>
    <t> VALENCIA vs FC BARCELONA</t>
  </si>
  <si>
    <t> AMOREBIETA vs LEGANES</t>
  </si>
  <si>
    <t> SANTA CLARA vs PORTIMONENSE</t>
  </si>
  <si>
    <t> ALESSANDRIA vs PERUGIA</t>
  </si>
  <si>
    <t> BRISTOL CITY vs COVENTRY CITY</t>
  </si>
  <si>
    <t> GILLINGHAM vs AFC WIMBLEDON</t>
  </si>
  <si>
    <t>   PISA vs PARMA</t>
  </si>
  <si>
    <t> PORDENONE vs MONZA</t>
  </si>
  <si>
    <t> PRESTON vs NOTTM FOREST</t>
  </si>
  <si>
    <t> SWANSEA CITY vs BOURNEMOUTH</t>
  </si>
  <si>
    <t>  LECCE vs CITTADELLA</t>
  </si>
  <si>
    <t> STOKE CITY vs LUTON TOWN</t>
  </si>
  <si>
    <t>AC MILAN vs UDINESE</t>
  </si>
  <si>
    <t> ITALY - SERIE A</t>
  </si>
  <si>
    <t> LEVANTE vs ELCHE</t>
  </si>
  <si>
    <t>ACCRINGTON vs WYCOMBE</t>
  </si>
  <si>
    <t>   AUXERRE vs QUEVILLY ROUEN</t>
  </si>
  <si>
    <t>   BARNSLEY vs MIDDLESBROUGH</t>
  </si>
  <si>
    <t>   BIRMINGHAM CITY vs HUDDERSFIELD</t>
  </si>
  <si>
    <t>  BOURNEMOUTH vs STOKE CITY</t>
  </si>
  <si>
    <t>   BRENTFORD vs NEWCASTLE UTD</t>
  </si>
  <si>
    <t> PREMIER LEAGUE</t>
  </si>
  <si>
    <t>   COVENTRY CITY vs PRESTON</t>
  </si>
  <si>
    <t>  CRYSTAL PALACE vs BURNLEY</t>
  </si>
  <si>
    <t>   GUINGAMP vs NIORT</t>
  </si>
  <si>
    <t> LAS PALMAS vs LUGO</t>
  </si>
  <si>
    <t> LINCOLN CITY vs GILLINGHAM</t>
  </si>
  <si>
    <t>   MILLWALL vs SHEFFIELD UTD</t>
  </si>
  <si>
    <t>  PARIS FC vs SOCHAUX</t>
  </si>
  <si>
    <t>  UD IBIZA vs HUESCA</t>
  </si>
  <si>
    <t>  VALENCIENNES vs PAU FC</t>
  </si>
  <si>
    <t>ALCORCON vs PONFERRADINA</t>
  </si>
  <si>
    <t> ASCOLI vs CROTONE</t>
  </si>
  <si>
    <t>  ESTORIL vs BOAVISTA</t>
  </si>
  <si>
    <t> FARENSE vs VILAFRANQUENSE</t>
  </si>
  <si>
    <t>PORTUGAL - SEGUNDA LIGA</t>
  </si>
  <si>
    <t>  FC BARCELONA vs ATHLETIC BILBAO</t>
  </si>
  <si>
    <t> LEGANES vs GIRONA</t>
  </si>
  <si>
    <t> LYON vs LILLE</t>
  </si>
  <si>
    <t>  MONZA vs LECCE</t>
  </si>
  <si>
    <t> REAL SOCIEDAD vs OSASUNA</t>
  </si>
  <si>
    <t>    SPORTING GIJON vs REAL ZARAGOZA</t>
  </si>
  <si>
    <t>   VALLADOLID vs AMOREBIETA</t>
  </si>
  <si>
    <t> ACADEMICA vs ACADEMICO VISEU</t>
  </si>
  <si>
    <t> ARBROATH vs PARTICK THISTLE</t>
  </si>
  <si>
    <t>SCOTLAND - CHAMPIONSHIP</t>
  </si>
  <si>
    <t>BENEVENTO vs CREMONESE</t>
  </si>
  <si>
    <t>BRESCIA vs PERUGIA</t>
  </si>
  <si>
    <t> BRISTOL ROVERS vs BARROW</t>
  </si>
  <si>
    <t>COLCHESTER UTD vs LEYTON ORIENT</t>
  </si>
  <si>
    <t>  CRAWLEY TOWN vs OLDHAM</t>
  </si>
  <si>
    <t> PORTSMOUTH vs OXFORD UTD</t>
  </si>
  <si>
    <t> SPAL vs CITTADELLA</t>
  </si>
  <si>
    <t>MONZA vs PARMA</t>
  </si>
  <si>
    <t> PISA vs CROTONE</t>
  </si>
  <si>
    <t>  ALAVES vs SEVILLA FC</t>
  </si>
  <si>
    <t> MANSFIELD vs EXETER CITY</t>
  </si>
  <si>
    <t> PARTICK THISTLE vs INVERNESS</t>
  </si>
  <si>
    <t>  ACADEMICO VISEU vs ESTRELA AMADORA</t>
  </si>
  <si>
    <t> BARROW vs WALSALL</t>
  </si>
  <si>
    <t>  CITTADELLA vs MONZA</t>
  </si>
  <si>
    <t> COLCHESTER UTD vs PORT VALE</t>
  </si>
  <si>
    <t>CREMONESE vs BRESCIA</t>
  </si>
  <si>
    <t> HARROGATE vs HARTLEPOOL</t>
  </si>
  <si>
    <t> HUESCA vs LAS PALMAS</t>
  </si>
  <si>
    <t>       LENS vs BREST</t>
  </si>
  <si>
    <t>LINCOLN CITY vs SHEFFIELD WED</t>
  </si>
  <si>
    <t>  NEWCASTLE UTD vs BRIGHTON</t>
  </si>
  <si>
    <t>  NICE vs PARIS SG</t>
  </si>
  <si>
    <t>     NORWICH CITY vs BRENTFORD</t>
  </si>
  <si>
    <t>  PRESTON vs BOURNEMOUTH</t>
  </si>
  <si>
    <t>  RAITH ROVERS vs AYR UTD</t>
  </si>
  <si>
    <t>  SALFORD CITY vs FOREST GREEN</t>
  </si>
  <si>
    <t>  SC BASTIA vs VALENCIENNES</t>
  </si>
  <si>
    <t> SOCHAUX vs GUINGAMP</t>
  </si>
  <si>
    <t>STOKE CITY vs BLACKPOOL</t>
  </si>
  <si>
    <t> SWANSEA CITY vs COVENTRY CITY</t>
  </si>
  <si>
    <t> VALENCIA vs GRANADA</t>
  </si>
  <si>
    <t>  ELCHE vs FC BARCELONA</t>
  </si>
  <si>
    <t>  GENOA vs EMPOLI</t>
  </si>
  <si>
    <t>ITALY - SERIE A</t>
  </si>
  <si>
    <t>  LILLE vs CLERMONT</t>
  </si>
  <si>
    <t>  MARSEILLE vs MONACO</t>
  </si>
  <si>
    <t>   PONFERRADINA vs UD IBIZA</t>
  </si>
  <si>
    <t> REIMS vs STRASBOURG</t>
  </si>
  <si>
    <t> SAINT-ETIENNE vs METZ</t>
  </si>
  <si>
    <t>   BARNSLEY vs STOKE CITY</t>
  </si>
  <si>
    <t>  BLACKBURN vs MILLWALL</t>
  </si>
  <si>
    <t> COVENTRY CITY vs LUTON TOWN</t>
  </si>
  <si>
    <t> CRAWLEY TOWN vs BRISTOL ROVERS</t>
  </si>
  <si>
    <t> MILTON KEYNES vs CHELTENHAM</t>
  </si>
  <si>
    <t>   ALMAGRO vs TRISTAN SUAREZ</t>
  </si>
  <si>
    <t>  ATLETICO MADRID vs CADIZ</t>
  </si>
  <si>
    <t> LILLE vs SAINT-ETIENNE</t>
  </si>
  <si>
    <t>  AC MILAN vs EMPOLI</t>
  </si>
  <si>
    <t> AFC WIMBLEDON vs LINCOLN CITY</t>
  </si>
  <si>
    <t> AUXERRE vs SOCHAUX</t>
  </si>
  <si>
    <t>  CAEN vs TOULOUSE</t>
  </si>
  <si>
    <t> COVENTRY CITY vs SHEFFIELD UTD</t>
  </si>
  <si>
    <t> ESTORIL vs PORTIMONENSE</t>
  </si>
  <si>
    <t> EXETER CITY vs SALFORD CITY</t>
  </si>
  <si>
    <t>   HAMILTON vs DUNFERMLINE</t>
  </si>
  <si>
    <t> SCOTLAND - CHAMPIONSHIP</t>
  </si>
  <si>
    <t> INVERNESS vs ARBROATH</t>
  </si>
  <si>
    <t> LAS PALMAS vs GIRONA</t>
  </si>
  <si>
    <t> LE HAVRE vs NIMES</t>
  </si>
  <si>
    <t>  LECCE vs BRESCIA</t>
  </si>
  <si>
    <t> PDHAE vs FOSSANO</t>
  </si>
  <si>
    <t>ITALY - SERIE D - GROUP A</t>
  </si>
  <si>
    <t> SCUNTHORPE vs COLCHESTER UTD</t>
  </si>
  <si>
    <t> SHREWSBURY vs OXFORD UTD</t>
  </si>
  <si>
    <t>    STEVENAGE vs NEWPORT</t>
  </si>
  <si>
    <t>   TERNANA vs COSENZA</t>
  </si>
  <si>
    <t>    TROYES vs NANTES</t>
  </si>
  <si>
    <t>   VIS PESARO vs GROSSETO</t>
  </si>
  <si>
    <t>ITALY - SERIE C - GROUP B</t>
  </si>
  <si>
    <t>      WYCOMBE vs ROTHERHAM</t>
  </si>
  <si>
    <t>  ALBINOLEFFE vs PADOVA</t>
  </si>
  <si>
    <t>ITALY - SERIE C - GROUP A</t>
  </si>
  <si>
    <t>   ALCORCON vs HUESCA</t>
  </si>
  <si>
    <t>  ANGERS vs REIMS</t>
  </si>
  <si>
    <t>    BREST vs MARSEILLE</t>
  </si>
  <si>
    <t>   CLERMONT vs LORIENT</t>
  </si>
  <si>
    <t>        FOGGIA vs PICERNO</t>
  </si>
  <si>
    <t>     COVILHA vs TROFENSE</t>
  </si>
  <si>
    <t>ITALY - SERIE C - GROUP C</t>
  </si>
  <si>
    <t>   MAFRA vs NACIONAL</t>
  </si>
  <si>
    <t> MANTOVA vs FIORENZUOLA</t>
  </si>
  <si>
    <t> ITALY - SERIE C - GROUP A</t>
  </si>
  <si>
    <t>  MARITIMO vs GUIMARAES</t>
  </si>
  <si>
    <t>  PERGOLETTESE vs TRENTO</t>
  </si>
  <si>
    <t>  PIACENZA vs PRO VERCELLI</t>
  </si>
  <si>
    <t>   PRO PATRIA vs GIANA ERMINIO</t>
  </si>
  <si>
    <t> REAL OVIEDO vs VALLADOLID</t>
  </si>
  <si>
    <t>  SAGAN TOSU vs URAWA RD</t>
  </si>
  <si>
    <t>   SPORTING GIJON vs TENERIFE</t>
  </si>
  <si>
    <t> STRASBOURG vs MONACO</t>
  </si>
  <si>
    <t>  MALLORCA vs REAL MADRID</t>
  </si>
  <si>
    <t>  BARNET vs BOREHAM WOOD</t>
  </si>
  <si>
    <t> ENGLAND - NATIONAL LEAGUE</t>
  </si>
  <si>
    <t>  BRESCIA vs BENEVENTO</t>
  </si>
  <si>
    <t>    CARLISLE UTD vs NEWPORT</t>
  </si>
  <si>
    <t>  CITTADELLA vs REGGINA</t>
  </si>
  <si>
    <t>   COMO vs TERNANA</t>
  </si>
  <si>
    <t>   COSENZA vs LECCE</t>
  </si>
  <si>
    <t>   EXETER CITY vs CRAWLEY TOWN</t>
  </si>
  <si>
    <t>   FOREST GREEN vs LEYTON ORIENT</t>
  </si>
  <si>
    <t>  HARTLEPOOL vs BRADFORD</t>
  </si>
  <si>
    <t>   NANCY vs PARIS FC</t>
  </si>
  <si>
    <t>  NIMES vs AUXERRE</t>
  </si>
  <si>
    <t>  PLYMOUTH vs PORTSMOUTH</t>
  </si>
  <si>
    <t>  PORT VALE vs MANSFIELD</t>
  </si>
  <si>
    <t>    QUEVILLY ROUEN vs AC AJACCIO</t>
  </si>
  <si>
    <t>  ROCHDALE vs SALFORD CITY</t>
  </si>
  <si>
    <t>  RODEZ AVEYRON vs GUINGAMP</t>
  </si>
  <si>
    <t>   STEVENAGE vs NORTHAMPTON</t>
  </si>
  <si>
    <t>  WALSALL vs OLDHAM</t>
  </si>
  <si>
    <t>   FIORENZUOLA vs PRO PATRIA</t>
  </si>
  <si>
    <t> LUTON TOWN vs PRESTON</t>
  </si>
  <si>
    <t>  MILLWALL vs HUDDERSFIELD</t>
  </si>
  <si>
    <t> PRO VERCELLI vs ALBINOLEFFE</t>
  </si>
  <si>
    <t>RENATE vs PIACENZA</t>
  </si>
  <si>
    <t>  SUDTIROL vs PRO SESTO</t>
  </si>
  <si>
    <t> TRENTO vs VIRTUS VERONA</t>
  </si>
  <si>
    <t>   GIANA ERMINIO vs FERALPISALO</t>
  </si>
  <si>
    <t> A. RAFAELA vs TEMPERLEY</t>
  </si>
  <si>
    <t>BOULOGNE vs CRETEIL</t>
  </si>
  <si>
    <t>FRANCE - NATIONAL</t>
  </si>
  <si>
    <t>  CHAMBLY vs LE MANS</t>
  </si>
  <si>
    <t>  DUNFERMLINE vs GREENOCK MORTON</t>
  </si>
  <si>
    <t>    GENOA vs TORINO</t>
  </si>
  <si>
    <t>  SEDAN vs BOURG-EN-BRESSE</t>
  </si>
  <si>
    <t> FRANCE - NATIONAL</t>
  </si>
  <si>
    <t>  VILLEFRANCHE vs STADE BRIOCHIN</t>
  </si>
  <si>
    <t>  AUXERRE vs TOULOUSE</t>
  </si>
  <si>
    <t>  CAMBRIDGE UTD vs MILTON KEYNES</t>
  </si>
  <si>
    <t>   CEREZO OSAKA vs C. SAPPORO</t>
  </si>
  <si>
    <t> JAPAN - J1 LEAGUE</t>
  </si>
  <si>
    <t> CHACARITA J. vs D. MADRYN</t>
  </si>
  <si>
    <t> CHESTERFIELD vs MAIDENHEAD UTD</t>
  </si>
  <si>
    <t>    ELCHE vs VALENCIA</t>
  </si>
  <si>
    <t>   FROSINONE vs BENEVENTO</t>
  </si>
  <si>
    <t> GIRONA vs UD IBIZA</t>
  </si>
  <si>
    <t> HARROGATE vs WALSALL</t>
  </si>
  <si>
    <t>      IMOLESE vs MONTEVARCHI</t>
  </si>
  <si>
    <t> ITALY - SERIE C - GROUP B</t>
  </si>
  <si>
    <t>    INSTITUTO vs QUILMES</t>
  </si>
  <si>
    <t>    LEYTON ORIENT vs ROCHDALE</t>
  </si>
  <si>
    <t>   LINCOLN CITY vs SUNDERLAND</t>
  </si>
  <si>
    <t>   NIORT vs QUEVILLY ROUEN</t>
  </si>
  <si>
    <t>   NORTHAMPTON vs BRISTOL ROVERS</t>
  </si>
  <si>
    <t>  OITA TRINITA vs R. YAMAGUCHI</t>
  </si>
  <si>
    <t>      OLBIA vs ACN SIENA</t>
  </si>
  <si>
    <t>  OLDHAM vs EXETER CITY</t>
  </si>
  <si>
    <t>  OMIYA ARDIJA vs TOKUSHIMA V.</t>
  </si>
  <si>
    <t>   OSASUNA vs LEVANTE</t>
  </si>
  <si>
    <t>   PARMA vs LECCE</t>
  </si>
  <si>
    <t> PONTEDERA vs VITERBESE</t>
  </si>
  <si>
    <t> RAITH ROVERS vs INVERNESS</t>
  </si>
  <si>
    <t>  ROTHERHAM vs SHREWSBURY</t>
  </si>
  <si>
    <t>   SOCHAUX vs RODEZ AVEYRON</t>
  </si>
  <si>
    <t>STOKE CITY vs MILLWALL</t>
  </si>
  <si>
    <t> SWANSEA CITY vs BIRMINGHAM CITY</t>
  </si>
  <si>
    <t>              TERAMO vs PESCARA</t>
  </si>
  <si>
    <t>  AMOREBIETA vs ALCORCON</t>
  </si>
  <si>
    <t>  ANGERS vs BREST</t>
  </si>
  <si>
    <t>  BOLOGNA vs ATALANTA</t>
  </si>
  <si>
    <t>   CADIZ vs VILLARREAL</t>
  </si>
  <si>
    <t>  CASALE vs SESTRI LEVANTE</t>
  </si>
  <si>
    <t> GIL VICENTE vs MARITIMO</t>
  </si>
  <si>
    <t>        LEGANES vs SPORTING GIJON</t>
  </si>
  <si>
    <t>  LORIENT vs STRASBOURG</t>
  </si>
  <si>
    <t>     MARSEILLE vs NICE</t>
  </si>
  <si>
    <t>  PERUGIA vs COMO</t>
  </si>
  <si>
    <t>    PONFERRADINA vs EIBAR</t>
  </si>
  <si>
    <t>   PORTIMONENSE vs SPORTING BRAGA</t>
  </si>
  <si>
    <t>   REAL MADRID vs FC BARCELONA</t>
  </si>
  <si>
    <t>   REIMS vs LYON</t>
  </si>
  <si>
    <t>  SPAL vs CREMONESE</t>
  </si>
  <si>
    <t>    CESENA vs REGGIANA</t>
  </si>
  <si>
    <t>   COLCHESTER UTD vs FOREST GREEN</t>
  </si>
  <si>
    <t>    DUNFERMLINE vs PARTICK THISTLE</t>
  </si>
  <si>
    <t>  HARROGATE vs LEYTON ORIENT</t>
  </si>
  <si>
    <t>   MAIDENHEAD UTD vs SOUTHEND UTD</t>
  </si>
  <si>
    <t>ENGLAND - NATIONAL LEAGUE</t>
  </si>
  <si>
    <t>        ROCHDALE vs MANSFIELD</t>
  </si>
  <si>
    <t>   OITA TRINITA vs FC RYUKYU</t>
  </si>
  <si>
    <t>   SETE vs CONCARNEAU</t>
  </si>
  <si>
    <t>   STADE BRIOCHIN vs SEDAN</t>
  </si>
  <si>
    <t>  ALBINOLEFFE vs PRO SESTO</t>
  </si>
  <si>
    <t>    ALBIREX NIIGATA vs T. GUNMA</t>
  </si>
  <si>
    <t>  ARBROATH vs RAITH ROVERS</t>
  </si>
  <si>
    <t>  COLCHESTER UTD vs TRANMERE</t>
  </si>
  <si>
    <t> FERALPISALO vs SUDTIROL</t>
  </si>
  <si>
    <t>   IG MORIOKA vs R. YAMAGUCHI</t>
  </si>
  <si>
    <t>     INVERNESS vs DUNFERMLINE</t>
  </si>
  <si>
    <t>  OLDHAM vs MANSFIELD</t>
  </si>
  <si>
    <t>  RENATE vs GIANA ERMINIO</t>
  </si>
  <si>
    <t>  SCUNTHORPE vs HARROGATE</t>
  </si>
  <si>
    <t>     SEREGNO vs PRO PATRIA</t>
  </si>
  <si>
    <t>  TRIESTINA vs LEGNAGO SALUS</t>
  </si>
  <si>
    <t> UD IBIZA vs REAL SOCIEDAD B</t>
  </si>
  <si>
    <t>   V-V. NAGASAKI vs Z. KANAZAWA</t>
  </si>
  <si>
    <t>  VENTFORET KOFU vs YOKOHAMA FC</t>
  </si>
  <si>
    <t> WEALDSTONE vs BROMLEY</t>
  </si>
  <si>
    <t>   ALCORCON vs VALLADOLID</t>
  </si>
  <si>
    <t>   CHACARITA J. vs ALVARADO</t>
  </si>
  <si>
    <t>   FERMANA vs CESENA</t>
  </si>
  <si>
    <t>    GUBBIO vs VITERBESE</t>
  </si>
  <si>
    <t> MALAGA vs HUESCA</t>
  </si>
  <si>
    <t>    OLBIA vs TERAMO</t>
  </si>
  <si>
    <t> PESCARA vs PONTEDERA</t>
  </si>
  <si>
    <t> LAS PALMAS vs LEGANES</t>
  </si>
  <si>
    <t>      HARTLEPOOL vs MANSFIELD</t>
  </si>
  <si>
    <t>    ROCHDALE vs CARLISLE UTD</t>
  </si>
  <si>
    <t>     VEGALTA SENDAI vs OITA TRINITA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</si>
</sst>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 textRotation="45"/>
    </xf>
    <xf numFmtId="0" fontId="0" fillId="0" borderId="0" xfId="0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7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5" fontId="9" fillId="7" borderId="0" xfId="0" applyNumberFormat="1" applyFont="1" applyFill="1" applyAlignment="1">
      <alignment horizontal="center"/>
    </xf>
    <xf numFmtId="164" fontId="11" fillId="8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0" fillId="0" borderId="0" xfId="0" applyFill="1"/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abSelected="1" topLeftCell="A2" workbookViewId="0">
      <selection activeCell="C2" sqref="C2"/>
    </sheetView>
  </sheetViews>
  <sheetFormatPr defaultRowHeight="15" x14ac:dyDescent="0.25"/>
  <cols>
    <col min="1" max="1" width="10.7109375" bestFit="1" customWidth="1"/>
    <col min="2" max="2" width="35.28515625" bestFit="1" customWidth="1"/>
    <col min="14" max="14" width="31.5703125" bestFit="1" customWidth="1"/>
  </cols>
  <sheetData>
    <row r="1" spans="1:14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110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</row>
    <row r="2" spans="1:14" x14ac:dyDescent="0.25">
      <c r="A2" s="3">
        <v>44598</v>
      </c>
      <c r="B2" s="4" t="s">
        <v>112</v>
      </c>
      <c r="C2" s="23"/>
      <c r="D2" s="23"/>
      <c r="E2" s="23"/>
      <c r="F2" s="23"/>
      <c r="G2" s="23"/>
      <c r="H2" s="23"/>
      <c r="I2" s="23"/>
      <c r="J2" s="23"/>
      <c r="K2" s="23"/>
      <c r="L2" s="6"/>
      <c r="M2" s="6">
        <v>53</v>
      </c>
      <c r="N2" s="4" t="s">
        <v>113</v>
      </c>
    </row>
    <row r="3" spans="1:14" x14ac:dyDescent="0.25">
      <c r="A3" s="3">
        <v>44598</v>
      </c>
      <c r="B3" s="4" t="s">
        <v>114</v>
      </c>
      <c r="C3" s="23"/>
      <c r="D3" s="23"/>
      <c r="E3" s="23"/>
      <c r="F3" s="23"/>
      <c r="G3" s="23"/>
      <c r="H3" s="23"/>
      <c r="I3" s="23"/>
      <c r="J3" s="23"/>
      <c r="K3" s="23"/>
      <c r="L3" s="6"/>
      <c r="M3" s="6">
        <v>31</v>
      </c>
      <c r="N3" s="4" t="s">
        <v>115</v>
      </c>
    </row>
    <row r="4" spans="1:14" x14ac:dyDescent="0.25">
      <c r="A4" s="3">
        <v>44599</v>
      </c>
      <c r="B4" s="4" t="s">
        <v>116</v>
      </c>
      <c r="C4" s="23"/>
      <c r="D4" s="23"/>
      <c r="E4" s="23"/>
      <c r="F4" s="23"/>
      <c r="G4" s="23"/>
      <c r="H4" s="23"/>
      <c r="I4" s="23"/>
      <c r="J4" s="23"/>
      <c r="K4" s="23"/>
      <c r="L4" s="6"/>
      <c r="M4" s="6">
        <v>57</v>
      </c>
      <c r="N4" s="4" t="s">
        <v>117</v>
      </c>
    </row>
    <row r="5" spans="1:14" x14ac:dyDescent="0.25">
      <c r="A5" s="3">
        <v>44600</v>
      </c>
      <c r="B5" s="8" t="s">
        <v>118</v>
      </c>
      <c r="C5" s="44"/>
      <c r="D5" s="44"/>
      <c r="E5" s="44"/>
      <c r="F5" s="44"/>
      <c r="G5" s="44"/>
      <c r="H5" s="44"/>
      <c r="I5" s="44"/>
      <c r="J5" s="44"/>
      <c r="K5" s="40"/>
      <c r="L5" s="44"/>
      <c r="M5" s="6">
        <v>32</v>
      </c>
      <c r="N5" s="6" t="s">
        <v>119</v>
      </c>
    </row>
    <row r="6" spans="1:14" x14ac:dyDescent="0.25">
      <c r="A6" s="3">
        <v>44600</v>
      </c>
      <c r="B6" s="4" t="s">
        <v>120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6">
        <v>41</v>
      </c>
      <c r="N6" s="4" t="s">
        <v>121</v>
      </c>
    </row>
    <row r="7" spans="1:14" x14ac:dyDescent="0.25">
      <c r="A7" s="3">
        <v>44600</v>
      </c>
      <c r="B7" s="4" t="s">
        <v>122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6">
        <v>54</v>
      </c>
      <c r="N7" s="4" t="s">
        <v>123</v>
      </c>
    </row>
    <row r="8" spans="1:14" x14ac:dyDescent="0.25">
      <c r="A8" s="3">
        <v>44600</v>
      </c>
      <c r="B8" s="4" t="s">
        <v>124</v>
      </c>
      <c r="C8" s="44"/>
      <c r="D8" s="44"/>
      <c r="E8" s="44"/>
      <c r="F8" s="44"/>
      <c r="G8" s="44"/>
      <c r="H8" s="44"/>
      <c r="I8" s="44"/>
      <c r="J8" s="44"/>
      <c r="K8" s="44"/>
      <c r="L8" s="44"/>
      <c r="M8" s="6">
        <v>55</v>
      </c>
      <c r="N8" s="4" t="s">
        <v>121</v>
      </c>
    </row>
    <row r="9" spans="1:14" x14ac:dyDescent="0.25">
      <c r="A9" s="3">
        <v>44600</v>
      </c>
      <c r="B9" s="4" t="s">
        <v>125</v>
      </c>
      <c r="C9" s="44"/>
      <c r="D9" s="44"/>
      <c r="E9" s="44"/>
      <c r="F9" s="44"/>
      <c r="G9" s="44"/>
      <c r="H9" s="44"/>
      <c r="I9" s="44"/>
      <c r="J9" s="44"/>
      <c r="K9" s="44"/>
      <c r="L9" s="44"/>
      <c r="M9" s="6">
        <v>12</v>
      </c>
      <c r="N9" s="4" t="s">
        <v>121</v>
      </c>
    </row>
    <row r="10" spans="1:14" x14ac:dyDescent="0.25">
      <c r="A10" s="3">
        <v>44600</v>
      </c>
      <c r="B10" s="4" t="s">
        <v>126</v>
      </c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6">
        <v>66</v>
      </c>
      <c r="N10" s="4" t="s">
        <v>121</v>
      </c>
    </row>
    <row r="11" spans="1:14" x14ac:dyDescent="0.25">
      <c r="A11" s="3">
        <v>44600</v>
      </c>
      <c r="B11" s="4" t="s">
        <v>127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6">
        <v>37</v>
      </c>
      <c r="N11" s="4" t="s">
        <v>121</v>
      </c>
    </row>
    <row r="12" spans="1:14" x14ac:dyDescent="0.25">
      <c r="A12" s="3">
        <v>44600</v>
      </c>
      <c r="B12" s="4" t="s">
        <v>128</v>
      </c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6">
        <v>45</v>
      </c>
      <c r="N12" s="4" t="s">
        <v>129</v>
      </c>
    </row>
    <row r="13" spans="1:14" x14ac:dyDescent="0.25">
      <c r="A13" s="3">
        <v>44600</v>
      </c>
      <c r="B13" s="4" t="s">
        <v>130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6">
        <v>27</v>
      </c>
      <c r="N13" s="4" t="s">
        <v>121</v>
      </c>
    </row>
    <row r="14" spans="1:14" x14ac:dyDescent="0.25">
      <c r="A14" s="3">
        <v>44600</v>
      </c>
      <c r="B14" s="4" t="s">
        <v>131</v>
      </c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6">
        <v>40</v>
      </c>
      <c r="N14" s="4" t="s">
        <v>123</v>
      </c>
    </row>
    <row r="15" spans="1:14" x14ac:dyDescent="0.25">
      <c r="A15" s="3">
        <v>44600</v>
      </c>
      <c r="B15" s="4" t="s">
        <v>132</v>
      </c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6">
        <v>51</v>
      </c>
      <c r="N15" s="4" t="s">
        <v>129</v>
      </c>
    </row>
    <row r="16" spans="1:14" x14ac:dyDescent="0.25">
      <c r="A16" s="3">
        <v>44601</v>
      </c>
      <c r="B16" s="6" t="s">
        <v>133</v>
      </c>
      <c r="C16" s="38"/>
      <c r="D16" s="38"/>
      <c r="E16" s="38"/>
      <c r="F16" s="38"/>
      <c r="G16" s="38"/>
      <c r="H16" s="38"/>
      <c r="I16" s="38"/>
      <c r="J16" s="44"/>
      <c r="K16" s="38"/>
      <c r="M16" s="6">
        <v>30</v>
      </c>
      <c r="N16" s="4" t="s">
        <v>123</v>
      </c>
    </row>
    <row r="17" spans="1:14" x14ac:dyDescent="0.25">
      <c r="A17" s="16">
        <v>44601</v>
      </c>
      <c r="B17" s="6" t="s">
        <v>134</v>
      </c>
      <c r="C17" s="38"/>
      <c r="D17" s="38"/>
      <c r="E17" s="38"/>
      <c r="F17" s="38"/>
      <c r="G17" s="38"/>
      <c r="H17" s="38"/>
      <c r="I17" s="38"/>
      <c r="M17" s="6">
        <v>48</v>
      </c>
      <c r="N17" s="6" t="s">
        <v>123</v>
      </c>
    </row>
    <row r="18" spans="1:14" x14ac:dyDescent="0.25">
      <c r="A18" s="16">
        <v>44604</v>
      </c>
      <c r="B18" s="6" t="s">
        <v>135</v>
      </c>
      <c r="C18" s="38"/>
      <c r="D18" s="38"/>
      <c r="E18" s="38"/>
      <c r="F18" s="38"/>
      <c r="G18" s="38"/>
      <c r="H18" s="38"/>
      <c r="I18" s="38"/>
      <c r="M18" s="6">
        <v>60</v>
      </c>
      <c r="N18" s="6" t="s">
        <v>119</v>
      </c>
    </row>
    <row r="19" spans="1:14" x14ac:dyDescent="0.25">
      <c r="A19" s="16">
        <v>44604</v>
      </c>
      <c r="B19" s="6" t="s">
        <v>136</v>
      </c>
      <c r="M19" s="6">
        <v>44</v>
      </c>
      <c r="N19" s="6" t="s">
        <v>129</v>
      </c>
    </row>
    <row r="20" spans="1:14" x14ac:dyDescent="0.25">
      <c r="A20" s="16">
        <v>44604</v>
      </c>
      <c r="B20" s="6" t="s">
        <v>137</v>
      </c>
      <c r="M20" s="6">
        <v>25</v>
      </c>
      <c r="N20" s="6" t="s">
        <v>123</v>
      </c>
    </row>
    <row r="21" spans="1:14" x14ac:dyDescent="0.25">
      <c r="A21" s="16">
        <v>44604</v>
      </c>
      <c r="B21" s="6" t="s">
        <v>138</v>
      </c>
      <c r="M21" s="6">
        <v>10</v>
      </c>
      <c r="N21" s="6" t="s">
        <v>139</v>
      </c>
    </row>
    <row r="22" spans="1:14" x14ac:dyDescent="0.25">
      <c r="A22" s="16">
        <v>44604</v>
      </c>
      <c r="B22" s="6" t="s">
        <v>140</v>
      </c>
      <c r="M22" s="6">
        <v>43</v>
      </c>
      <c r="N22" s="6" t="s">
        <v>129</v>
      </c>
    </row>
    <row r="23" spans="1:14" x14ac:dyDescent="0.25">
      <c r="A23" s="16">
        <v>44604</v>
      </c>
      <c r="B23" s="6" t="s">
        <v>141</v>
      </c>
      <c r="M23" s="6">
        <v>18</v>
      </c>
      <c r="N23" s="6" t="s">
        <v>142</v>
      </c>
    </row>
    <row r="24" spans="1:14" x14ac:dyDescent="0.25">
      <c r="A24" s="16">
        <v>44604</v>
      </c>
      <c r="B24" s="6" t="s">
        <v>143</v>
      </c>
      <c r="M24" s="6">
        <v>33</v>
      </c>
      <c r="N24" s="6" t="s">
        <v>142</v>
      </c>
    </row>
    <row r="25" spans="1:14" x14ac:dyDescent="0.25">
      <c r="A25" s="16">
        <v>44605</v>
      </c>
      <c r="B25" s="6" t="s">
        <v>144</v>
      </c>
      <c r="M25" s="6">
        <v>60</v>
      </c>
      <c r="N25" s="6" t="s">
        <v>117</v>
      </c>
    </row>
    <row r="26" spans="1:14" x14ac:dyDescent="0.25">
      <c r="A26" s="16">
        <v>44605</v>
      </c>
      <c r="B26" s="6" t="s">
        <v>145</v>
      </c>
      <c r="M26" s="6">
        <v>35</v>
      </c>
      <c r="N26" s="6" t="s">
        <v>115</v>
      </c>
    </row>
    <row r="27" spans="1:14" x14ac:dyDescent="0.25">
      <c r="A27" s="16">
        <v>44605</v>
      </c>
      <c r="B27" s="6" t="s">
        <v>146</v>
      </c>
      <c r="M27" s="6">
        <v>34</v>
      </c>
      <c r="N27" s="6" t="s">
        <v>142</v>
      </c>
    </row>
    <row r="28" spans="1:14" x14ac:dyDescent="0.25">
      <c r="A28" s="16">
        <v>44605</v>
      </c>
      <c r="B28" s="6" t="s">
        <v>147</v>
      </c>
      <c r="M28" s="6">
        <v>43</v>
      </c>
      <c r="N28" s="6" t="s">
        <v>148</v>
      </c>
    </row>
    <row r="29" spans="1:14" x14ac:dyDescent="0.25">
      <c r="A29" s="16">
        <v>44610</v>
      </c>
      <c r="B29" s="6" t="s">
        <v>149</v>
      </c>
      <c r="M29" s="6">
        <v>33</v>
      </c>
      <c r="N29" s="6" t="s">
        <v>123</v>
      </c>
    </row>
    <row r="30" spans="1:14" x14ac:dyDescent="0.25">
      <c r="A30" s="16">
        <v>44610</v>
      </c>
      <c r="B30" s="6" t="s">
        <v>150</v>
      </c>
      <c r="M30" s="6">
        <v>20</v>
      </c>
      <c r="N30" s="6" t="s">
        <v>115</v>
      </c>
    </row>
    <row r="31" spans="1:14" x14ac:dyDescent="0.25">
      <c r="A31" s="16">
        <v>44611</v>
      </c>
      <c r="B31" s="6" t="s">
        <v>151</v>
      </c>
      <c r="M31" s="6">
        <v>12</v>
      </c>
      <c r="N31" s="6" t="s">
        <v>152</v>
      </c>
    </row>
    <row r="32" spans="1:14" x14ac:dyDescent="0.25">
      <c r="A32" s="16">
        <v>44611</v>
      </c>
      <c r="B32" s="6" t="s">
        <v>153</v>
      </c>
      <c r="M32" s="6">
        <v>61</v>
      </c>
      <c r="N32" s="6" t="s">
        <v>123</v>
      </c>
    </row>
    <row r="33" spans="1:14" x14ac:dyDescent="0.25">
      <c r="A33" s="16">
        <v>44611</v>
      </c>
      <c r="B33" s="6" t="s">
        <v>154</v>
      </c>
      <c r="M33" s="6">
        <v>59</v>
      </c>
      <c r="N33" s="6" t="s">
        <v>155</v>
      </c>
    </row>
    <row r="34" spans="1:14" x14ac:dyDescent="0.25">
      <c r="A34" s="16">
        <v>44611</v>
      </c>
      <c r="B34" s="6" t="s">
        <v>156</v>
      </c>
      <c r="M34" s="6">
        <v>45</v>
      </c>
      <c r="N34" s="6" t="s">
        <v>148</v>
      </c>
    </row>
    <row r="35" spans="1:14" x14ac:dyDescent="0.25">
      <c r="A35" s="16">
        <v>44611</v>
      </c>
      <c r="B35" s="6" t="s">
        <v>157</v>
      </c>
      <c r="M35" s="6">
        <v>55</v>
      </c>
      <c r="N35" s="6" t="s">
        <v>129</v>
      </c>
    </row>
    <row r="36" spans="1:14" x14ac:dyDescent="0.25">
      <c r="A36" s="16">
        <v>44611</v>
      </c>
      <c r="B36" s="6" t="s">
        <v>158</v>
      </c>
      <c r="M36" s="6">
        <v>32</v>
      </c>
      <c r="N36" s="6" t="s">
        <v>121</v>
      </c>
    </row>
    <row r="37" spans="1:14" x14ac:dyDescent="0.25">
      <c r="A37" s="16">
        <v>44611</v>
      </c>
      <c r="B37" s="6" t="s">
        <v>159</v>
      </c>
      <c r="M37" s="6">
        <v>37</v>
      </c>
      <c r="N37" s="6" t="s">
        <v>119</v>
      </c>
    </row>
    <row r="38" spans="1:14" x14ac:dyDescent="0.25">
      <c r="A38" s="16">
        <v>44611</v>
      </c>
      <c r="B38" s="6" t="s">
        <v>160</v>
      </c>
      <c r="M38" s="6">
        <v>32</v>
      </c>
      <c r="N38" s="6" t="s">
        <v>161</v>
      </c>
    </row>
    <row r="39" spans="1:14" x14ac:dyDescent="0.25">
      <c r="A39" s="16">
        <v>44611</v>
      </c>
      <c r="B39" s="6" t="s">
        <v>162</v>
      </c>
      <c r="M39" s="6">
        <v>43</v>
      </c>
      <c r="N39" s="6" t="s">
        <v>129</v>
      </c>
    </row>
    <row r="40" spans="1:14" x14ac:dyDescent="0.25">
      <c r="A40" s="16">
        <v>44611</v>
      </c>
      <c r="B40" s="6" t="s">
        <v>163</v>
      </c>
      <c r="M40" s="6">
        <v>75</v>
      </c>
      <c r="N40" s="6" t="s">
        <v>115</v>
      </c>
    </row>
    <row r="41" spans="1:14" x14ac:dyDescent="0.25">
      <c r="A41" s="16">
        <v>44611</v>
      </c>
      <c r="B41" s="6" t="s">
        <v>164</v>
      </c>
      <c r="M41" s="6">
        <v>57</v>
      </c>
      <c r="N41" s="6" t="s">
        <v>165</v>
      </c>
    </row>
    <row r="42" spans="1:14" x14ac:dyDescent="0.25">
      <c r="A42" s="16">
        <v>44611</v>
      </c>
      <c r="B42" s="6" t="s">
        <v>166</v>
      </c>
      <c r="M42" s="6">
        <v>46</v>
      </c>
      <c r="N42" s="6" t="s">
        <v>161</v>
      </c>
    </row>
    <row r="43" spans="1:14" x14ac:dyDescent="0.25">
      <c r="A43" s="16">
        <v>44611</v>
      </c>
      <c r="B43" s="6" t="s">
        <v>167</v>
      </c>
      <c r="M43" s="6">
        <v>61</v>
      </c>
      <c r="N43" s="6" t="s">
        <v>168</v>
      </c>
    </row>
    <row r="44" spans="1:14" x14ac:dyDescent="0.25">
      <c r="A44" s="16">
        <v>44611</v>
      </c>
      <c r="B44" s="6" t="s">
        <v>169</v>
      </c>
      <c r="M44" s="6">
        <v>41</v>
      </c>
      <c r="N44" s="6" t="s">
        <v>161</v>
      </c>
    </row>
    <row r="45" spans="1:14" x14ac:dyDescent="0.25">
      <c r="A45" s="16">
        <v>44611</v>
      </c>
      <c r="B45" s="6" t="s">
        <v>170</v>
      </c>
      <c r="M45" s="6">
        <v>24</v>
      </c>
      <c r="N45" s="6" t="s">
        <v>121</v>
      </c>
    </row>
    <row r="46" spans="1:14" x14ac:dyDescent="0.25">
      <c r="A46" s="16">
        <v>44611</v>
      </c>
      <c r="B46" s="6" t="s">
        <v>171</v>
      </c>
      <c r="M46" s="6">
        <v>33</v>
      </c>
      <c r="N46" s="6" t="s">
        <v>121</v>
      </c>
    </row>
    <row r="47" spans="1:14" x14ac:dyDescent="0.25">
      <c r="A47" s="16">
        <v>44611</v>
      </c>
      <c r="B47" s="6" t="s">
        <v>172</v>
      </c>
      <c r="M47" s="6">
        <v>24</v>
      </c>
      <c r="N47" s="6" t="s">
        <v>173</v>
      </c>
    </row>
    <row r="48" spans="1:14" x14ac:dyDescent="0.25">
      <c r="A48" s="16">
        <v>44611</v>
      </c>
      <c r="B48" s="6" t="s">
        <v>174</v>
      </c>
      <c r="M48" s="6">
        <v>28</v>
      </c>
      <c r="N48" s="6" t="s">
        <v>165</v>
      </c>
    </row>
    <row r="49" spans="1:14" x14ac:dyDescent="0.25">
      <c r="A49" s="16">
        <v>44611</v>
      </c>
      <c r="B49" s="6" t="s">
        <v>175</v>
      </c>
      <c r="M49" s="6">
        <v>63</v>
      </c>
      <c r="N49" s="6" t="s">
        <v>161</v>
      </c>
    </row>
    <row r="50" spans="1:14" x14ac:dyDescent="0.25">
      <c r="A50" s="16">
        <v>44611</v>
      </c>
      <c r="B50" s="6" t="s">
        <v>176</v>
      </c>
      <c r="M50" s="6">
        <v>35</v>
      </c>
      <c r="N50" s="6" t="s">
        <v>177</v>
      </c>
    </row>
    <row r="51" spans="1:14" x14ac:dyDescent="0.25">
      <c r="A51" s="16">
        <v>44611</v>
      </c>
      <c r="B51" s="6" t="s">
        <v>178</v>
      </c>
      <c r="M51" s="6">
        <v>41</v>
      </c>
      <c r="N51" s="6" t="s">
        <v>177</v>
      </c>
    </row>
    <row r="52" spans="1:14" x14ac:dyDescent="0.25">
      <c r="A52" s="16">
        <v>44611</v>
      </c>
      <c r="B52" s="6" t="s">
        <v>179</v>
      </c>
      <c r="M52" s="6">
        <v>33</v>
      </c>
      <c r="N52" s="6" t="s">
        <v>121</v>
      </c>
    </row>
    <row r="53" spans="1:14" x14ac:dyDescent="0.25">
      <c r="A53" s="16">
        <v>44611</v>
      </c>
      <c r="B53" s="6" t="s">
        <v>180</v>
      </c>
      <c r="M53" s="6">
        <v>41</v>
      </c>
      <c r="N53" s="6" t="s">
        <v>161</v>
      </c>
    </row>
    <row r="54" spans="1:14" x14ac:dyDescent="0.25">
      <c r="A54" s="16">
        <v>44612</v>
      </c>
      <c r="B54" s="6" t="s">
        <v>181</v>
      </c>
      <c r="M54" s="6">
        <v>40</v>
      </c>
      <c r="N54" s="6" t="s">
        <v>182</v>
      </c>
    </row>
    <row r="55" spans="1:14" x14ac:dyDescent="0.25">
      <c r="A55" s="16">
        <v>44612</v>
      </c>
      <c r="B55" s="6" t="s">
        <v>183</v>
      </c>
      <c r="M55" s="6">
        <v>31</v>
      </c>
      <c r="N55" s="6" t="s">
        <v>182</v>
      </c>
    </row>
    <row r="56" spans="1:14" x14ac:dyDescent="0.25">
      <c r="A56" s="16">
        <v>44612</v>
      </c>
      <c r="B56" s="6" t="s">
        <v>184</v>
      </c>
      <c r="M56" s="6">
        <v>44</v>
      </c>
      <c r="N56" s="6" t="s">
        <v>182</v>
      </c>
    </row>
    <row r="57" spans="1:14" x14ac:dyDescent="0.25">
      <c r="A57" s="16">
        <v>44612</v>
      </c>
      <c r="B57" s="6" t="s">
        <v>185</v>
      </c>
      <c r="M57" s="6">
        <v>62</v>
      </c>
      <c r="N57" s="6" t="s">
        <v>186</v>
      </c>
    </row>
    <row r="58" spans="1:14" x14ac:dyDescent="0.25">
      <c r="A58" s="16">
        <v>44612</v>
      </c>
      <c r="B58" s="6" t="s">
        <v>187</v>
      </c>
      <c r="M58" s="6">
        <v>35</v>
      </c>
      <c r="N58" s="6" t="s">
        <v>188</v>
      </c>
    </row>
    <row r="59" spans="1:14" x14ac:dyDescent="0.25">
      <c r="A59" s="16">
        <v>44612</v>
      </c>
      <c r="B59" s="6" t="s">
        <v>189</v>
      </c>
      <c r="M59" s="6">
        <v>49</v>
      </c>
      <c r="N59" s="6" t="s">
        <v>190</v>
      </c>
    </row>
    <row r="60" spans="1:14" x14ac:dyDescent="0.25">
      <c r="A60" s="16">
        <v>44612</v>
      </c>
      <c r="B60" s="6" t="s">
        <v>191</v>
      </c>
      <c r="M60" s="6">
        <v>48</v>
      </c>
      <c r="N60" s="6" t="s">
        <v>117</v>
      </c>
    </row>
    <row r="61" spans="1:14" x14ac:dyDescent="0.25">
      <c r="A61" s="16">
        <v>44613</v>
      </c>
      <c r="B61" s="6" t="s">
        <v>192</v>
      </c>
      <c r="M61" s="6">
        <v>42</v>
      </c>
      <c r="N61" s="6" t="s">
        <v>190</v>
      </c>
    </row>
    <row r="62" spans="1:14" x14ac:dyDescent="0.25">
      <c r="A62" s="16">
        <v>44613</v>
      </c>
      <c r="B62" s="6" t="s">
        <v>193</v>
      </c>
      <c r="M62" s="6">
        <v>25</v>
      </c>
      <c r="N62" s="6" t="s">
        <v>173</v>
      </c>
    </row>
    <row r="63" spans="1:14" x14ac:dyDescent="0.25">
      <c r="A63" s="16">
        <v>44614</v>
      </c>
      <c r="B63" s="6" t="s">
        <v>194</v>
      </c>
      <c r="M63" s="6">
        <v>34</v>
      </c>
      <c r="N63" s="6" t="s">
        <v>182</v>
      </c>
    </row>
    <row r="64" spans="1:14" x14ac:dyDescent="0.25">
      <c r="A64" s="16">
        <v>44614</v>
      </c>
      <c r="B64" s="6" t="s">
        <v>195</v>
      </c>
      <c r="M64" s="6">
        <v>64</v>
      </c>
      <c r="N64" s="6" t="s">
        <v>155</v>
      </c>
    </row>
    <row r="65" spans="1:14" x14ac:dyDescent="0.25">
      <c r="A65" s="16">
        <v>44614</v>
      </c>
      <c r="B65" s="6" t="s">
        <v>196</v>
      </c>
      <c r="M65" s="6">
        <v>19</v>
      </c>
      <c r="N65" s="6" t="s">
        <v>129</v>
      </c>
    </row>
    <row r="66" spans="1:14" x14ac:dyDescent="0.25">
      <c r="A66" s="16">
        <v>44614</v>
      </c>
      <c r="B66" s="6" t="s">
        <v>197</v>
      </c>
      <c r="M66" s="6">
        <v>22</v>
      </c>
      <c r="N66" s="6" t="s">
        <v>182</v>
      </c>
    </row>
    <row r="67" spans="1:14" x14ac:dyDescent="0.25">
      <c r="A67" s="16">
        <v>44614</v>
      </c>
      <c r="B67" s="6" t="s">
        <v>198</v>
      </c>
      <c r="M67" s="6">
        <v>69</v>
      </c>
      <c r="N67" s="6" t="s">
        <v>182</v>
      </c>
    </row>
    <row r="68" spans="1:14" x14ac:dyDescent="0.25">
      <c r="A68" s="16">
        <v>44614</v>
      </c>
      <c r="B68" s="6" t="s">
        <v>199</v>
      </c>
      <c r="M68" s="6">
        <v>24</v>
      </c>
      <c r="N68" s="6" t="s">
        <v>123</v>
      </c>
    </row>
    <row r="69" spans="1:14" x14ac:dyDescent="0.25">
      <c r="A69" s="16">
        <v>44614</v>
      </c>
      <c r="B69" s="6" t="s">
        <v>200</v>
      </c>
      <c r="M69" s="6">
        <v>40</v>
      </c>
      <c r="N69" s="6" t="s">
        <v>155</v>
      </c>
    </row>
    <row r="70" spans="1:14" x14ac:dyDescent="0.25">
      <c r="A70" s="16">
        <v>44615</v>
      </c>
      <c r="B70" s="6" t="s">
        <v>201</v>
      </c>
      <c r="M70" s="6">
        <v>40</v>
      </c>
      <c r="N70" s="6" t="s">
        <v>165</v>
      </c>
    </row>
    <row r="71" spans="1:14" x14ac:dyDescent="0.25">
      <c r="A71" s="16">
        <v>44615</v>
      </c>
      <c r="B71" s="6" t="s">
        <v>202</v>
      </c>
      <c r="M71" s="6">
        <v>37</v>
      </c>
      <c r="N71" s="6" t="s">
        <v>123</v>
      </c>
    </row>
    <row r="72" spans="1:14" x14ac:dyDescent="0.25">
      <c r="A72" s="16">
        <v>44617</v>
      </c>
      <c r="B72" s="6" t="s">
        <v>203</v>
      </c>
      <c r="M72" s="6">
        <v>29</v>
      </c>
      <c r="N72" s="6" t="s">
        <v>204</v>
      </c>
    </row>
    <row r="73" spans="1:14" x14ac:dyDescent="0.25">
      <c r="A73" s="16">
        <v>44617</v>
      </c>
      <c r="B73" s="6" t="s">
        <v>205</v>
      </c>
      <c r="M73" s="6">
        <v>59</v>
      </c>
      <c r="N73" s="6" t="s">
        <v>117</v>
      </c>
    </row>
    <row r="74" spans="1:14" x14ac:dyDescent="0.25">
      <c r="A74" s="16">
        <v>44618</v>
      </c>
      <c r="B74" s="6" t="s">
        <v>206</v>
      </c>
      <c r="M74" s="6">
        <v>61</v>
      </c>
      <c r="N74" s="6" t="s">
        <v>129</v>
      </c>
    </row>
    <row r="75" spans="1:14" x14ac:dyDescent="0.25">
      <c r="A75" s="16">
        <v>44618</v>
      </c>
      <c r="B75" s="6" t="s">
        <v>207</v>
      </c>
      <c r="M75" s="6">
        <v>25</v>
      </c>
      <c r="N75" s="6" t="s">
        <v>161</v>
      </c>
    </row>
    <row r="76" spans="1:14" x14ac:dyDescent="0.25">
      <c r="A76" s="16">
        <v>44618</v>
      </c>
      <c r="B76" s="6" t="s">
        <v>208</v>
      </c>
      <c r="M76" s="6">
        <v>57</v>
      </c>
      <c r="N76" s="6" t="s">
        <v>123</v>
      </c>
    </row>
    <row r="77" spans="1:14" x14ac:dyDescent="0.25">
      <c r="A77" s="16">
        <v>44618</v>
      </c>
      <c r="B77" s="6" t="s">
        <v>209</v>
      </c>
      <c r="M77" s="6">
        <v>36</v>
      </c>
      <c r="N77" s="6" t="s">
        <v>155</v>
      </c>
    </row>
    <row r="78" spans="1:14" x14ac:dyDescent="0.25">
      <c r="A78" s="16">
        <v>44618</v>
      </c>
      <c r="B78" s="6" t="s">
        <v>210</v>
      </c>
      <c r="M78" s="6">
        <v>38</v>
      </c>
      <c r="N78" s="6" t="s">
        <v>155</v>
      </c>
    </row>
    <row r="79" spans="1:14" x14ac:dyDescent="0.25">
      <c r="A79" s="16">
        <v>44618</v>
      </c>
      <c r="B79" s="6" t="s">
        <v>211</v>
      </c>
      <c r="M79" s="6">
        <v>54</v>
      </c>
      <c r="N79" s="6" t="s">
        <v>212</v>
      </c>
    </row>
    <row r="80" spans="1:14" x14ac:dyDescent="0.25">
      <c r="A80" s="16">
        <v>44618</v>
      </c>
      <c r="B80" s="6" t="s">
        <v>213</v>
      </c>
      <c r="M80" s="6">
        <v>37</v>
      </c>
      <c r="N80" s="6" t="s">
        <v>123</v>
      </c>
    </row>
    <row r="81" spans="1:14" x14ac:dyDescent="0.25">
      <c r="A81" s="16">
        <v>44618</v>
      </c>
      <c r="B81" s="6" t="s">
        <v>214</v>
      </c>
      <c r="M81" s="6">
        <v>48</v>
      </c>
      <c r="N81" s="6" t="s">
        <v>119</v>
      </c>
    </row>
    <row r="82" spans="1:14" x14ac:dyDescent="0.25">
      <c r="A82" s="16">
        <v>44618</v>
      </c>
      <c r="B82" s="6" t="s">
        <v>215</v>
      </c>
      <c r="M82" s="6">
        <v>46</v>
      </c>
      <c r="N82" s="6" t="s">
        <v>161</v>
      </c>
    </row>
    <row r="83" spans="1:14" x14ac:dyDescent="0.25">
      <c r="A83" s="16">
        <v>44618</v>
      </c>
      <c r="B83" s="6" t="s">
        <v>216</v>
      </c>
      <c r="M83" s="6">
        <v>60</v>
      </c>
      <c r="N83" s="6" t="s">
        <v>190</v>
      </c>
    </row>
    <row r="84" spans="1:14" x14ac:dyDescent="0.25">
      <c r="A84" s="16">
        <v>44618</v>
      </c>
      <c r="B84" s="6" t="s">
        <v>217</v>
      </c>
      <c r="M84" s="6">
        <v>25</v>
      </c>
      <c r="N84" s="6" t="s">
        <v>129</v>
      </c>
    </row>
    <row r="85" spans="1:14" x14ac:dyDescent="0.25">
      <c r="A85" s="16">
        <v>44618</v>
      </c>
      <c r="B85" s="6" t="s">
        <v>218</v>
      </c>
      <c r="M85" s="6">
        <v>55</v>
      </c>
      <c r="N85" s="6" t="s">
        <v>123</v>
      </c>
    </row>
    <row r="86" spans="1:14" x14ac:dyDescent="0.25">
      <c r="A86" s="16">
        <v>44618</v>
      </c>
      <c r="B86" s="6" t="s">
        <v>219</v>
      </c>
      <c r="M86" s="6">
        <v>20</v>
      </c>
      <c r="N86" s="6" t="s">
        <v>177</v>
      </c>
    </row>
    <row r="87" spans="1:14" x14ac:dyDescent="0.25">
      <c r="A87" s="16">
        <v>44618</v>
      </c>
      <c r="B87" s="6" t="s">
        <v>220</v>
      </c>
      <c r="M87" s="6">
        <v>8</v>
      </c>
      <c r="N87" s="6" t="s">
        <v>188</v>
      </c>
    </row>
    <row r="88" spans="1:14" x14ac:dyDescent="0.25">
      <c r="A88" s="16">
        <v>44618</v>
      </c>
      <c r="B88" s="6" t="s">
        <v>221</v>
      </c>
      <c r="M88" s="6">
        <v>48</v>
      </c>
      <c r="N88" s="6" t="s">
        <v>177</v>
      </c>
    </row>
    <row r="89" spans="1:14" x14ac:dyDescent="0.25">
      <c r="A89" s="16">
        <v>44619</v>
      </c>
      <c r="B89" t="s">
        <v>222</v>
      </c>
      <c r="M89" s="6">
        <v>40</v>
      </c>
      <c r="N89" s="6" t="s">
        <v>190</v>
      </c>
    </row>
    <row r="90" spans="1:14" x14ac:dyDescent="0.25">
      <c r="A90" s="16">
        <v>44619</v>
      </c>
      <c r="B90" t="s">
        <v>223</v>
      </c>
      <c r="M90" s="6">
        <v>19</v>
      </c>
      <c r="N90" s="6" t="s">
        <v>165</v>
      </c>
    </row>
    <row r="91" spans="1:14" x14ac:dyDescent="0.25">
      <c r="A91" s="16">
        <v>44619</v>
      </c>
      <c r="B91" t="s">
        <v>224</v>
      </c>
      <c r="M91" s="6">
        <v>39</v>
      </c>
      <c r="N91" s="6" t="s">
        <v>173</v>
      </c>
    </row>
    <row r="92" spans="1:14" x14ac:dyDescent="0.25">
      <c r="A92" s="16">
        <v>44619</v>
      </c>
      <c r="B92" t="s">
        <v>225</v>
      </c>
      <c r="M92" s="6">
        <v>43</v>
      </c>
      <c r="N92" s="6" t="s">
        <v>226</v>
      </c>
    </row>
    <row r="93" spans="1:14" x14ac:dyDescent="0.25">
      <c r="A93" s="16">
        <v>44619</v>
      </c>
      <c r="B93" t="s">
        <v>227</v>
      </c>
      <c r="M93" s="6">
        <v>38</v>
      </c>
      <c r="N93" s="6" t="s">
        <v>148</v>
      </c>
    </row>
    <row r="94" spans="1:14" x14ac:dyDescent="0.25">
      <c r="A94" s="16">
        <v>44619</v>
      </c>
      <c r="B94" t="s">
        <v>228</v>
      </c>
      <c r="M94" s="6">
        <v>42</v>
      </c>
      <c r="N94" s="6" t="s">
        <v>190</v>
      </c>
    </row>
    <row r="95" spans="1:14" x14ac:dyDescent="0.25">
      <c r="A95" s="16">
        <v>44619</v>
      </c>
      <c r="B95" t="s">
        <v>229</v>
      </c>
      <c r="M95" s="6">
        <v>50</v>
      </c>
      <c r="N95" s="6" t="s">
        <v>115</v>
      </c>
    </row>
    <row r="96" spans="1:14" x14ac:dyDescent="0.25">
      <c r="A96" s="16">
        <v>44619</v>
      </c>
      <c r="B96" t="s">
        <v>230</v>
      </c>
      <c r="M96" s="6">
        <v>61</v>
      </c>
      <c r="N96" s="6" t="s">
        <v>182</v>
      </c>
    </row>
    <row r="97" spans="1:14" x14ac:dyDescent="0.25">
      <c r="A97" s="16">
        <v>44619</v>
      </c>
      <c r="B97" t="s">
        <v>231</v>
      </c>
      <c r="M97" s="6">
        <v>39</v>
      </c>
      <c r="N97" s="6" t="s">
        <v>117</v>
      </c>
    </row>
    <row r="98" spans="1:14" x14ac:dyDescent="0.25">
      <c r="A98" s="16">
        <v>44619</v>
      </c>
      <c r="B98" t="s">
        <v>232</v>
      </c>
      <c r="M98" s="6">
        <v>42</v>
      </c>
      <c r="N98" s="6" t="s">
        <v>188</v>
      </c>
    </row>
    <row r="99" spans="1:14" x14ac:dyDescent="0.25">
      <c r="A99" s="16">
        <v>44619</v>
      </c>
      <c r="B99" t="s">
        <v>233</v>
      </c>
      <c r="M99" s="6">
        <v>63</v>
      </c>
      <c r="N99" s="6" t="s">
        <v>188</v>
      </c>
    </row>
    <row r="100" spans="1:14" x14ac:dyDescent="0.25">
      <c r="A100" s="16">
        <v>44620</v>
      </c>
      <c r="B100" t="s">
        <v>234</v>
      </c>
      <c r="M100" s="6">
        <v>28</v>
      </c>
      <c r="N100" s="6" t="s">
        <v>226</v>
      </c>
    </row>
    <row r="1048576" spans="1:1" x14ac:dyDescent="0.25">
      <c r="A1048576" s="16"/>
    </row>
  </sheetData>
  <conditionalFormatting sqref="K1:K15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8576"/>
  <sheetViews>
    <sheetView topLeftCell="C1" workbookViewId="0">
      <selection activeCell="F6" sqref="F6"/>
    </sheetView>
  </sheetViews>
  <sheetFormatPr defaultRowHeight="15" x14ac:dyDescent="0.25"/>
  <cols>
    <col min="1" max="1" width="10.7109375" bestFit="1" customWidth="1"/>
    <col min="2" max="2" width="43.7109375" style="6" customWidth="1"/>
    <col min="14" max="14" width="32.140625" style="6" customWidth="1"/>
  </cols>
  <sheetData>
    <row r="1" spans="1:14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110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</row>
    <row r="2" spans="1:14" x14ac:dyDescent="0.25">
      <c r="A2" s="3">
        <v>44621</v>
      </c>
      <c r="B2" s="4" t="s">
        <v>235</v>
      </c>
      <c r="C2" s="23"/>
      <c r="D2" s="23"/>
      <c r="E2" s="23"/>
      <c r="F2" s="23"/>
      <c r="G2" s="23"/>
      <c r="H2" s="23"/>
      <c r="I2" s="23"/>
      <c r="J2" s="23"/>
      <c r="K2" s="23"/>
      <c r="L2" s="6"/>
      <c r="M2" s="6">
        <v>30</v>
      </c>
      <c r="N2" s="4" t="s">
        <v>236</v>
      </c>
    </row>
    <row r="3" spans="1:14" x14ac:dyDescent="0.25">
      <c r="A3" s="3">
        <v>44621</v>
      </c>
      <c r="B3" s="4" t="s">
        <v>237</v>
      </c>
      <c r="C3" s="23"/>
      <c r="D3" s="23"/>
      <c r="E3" s="23"/>
      <c r="F3" s="23"/>
      <c r="G3" s="23"/>
      <c r="H3" s="23"/>
      <c r="I3" s="23"/>
      <c r="J3" s="23"/>
      <c r="K3" s="23"/>
      <c r="L3" s="6"/>
      <c r="M3" s="6">
        <v>32</v>
      </c>
      <c r="N3" s="4" t="s">
        <v>182</v>
      </c>
    </row>
    <row r="4" spans="1:14" x14ac:dyDescent="0.25">
      <c r="A4" s="3">
        <v>44621</v>
      </c>
      <c r="B4" s="4" t="s">
        <v>238</v>
      </c>
      <c r="C4" s="23"/>
      <c r="D4" s="23"/>
      <c r="E4" s="23"/>
      <c r="F4" s="23"/>
      <c r="G4" s="23"/>
      <c r="H4" s="23"/>
      <c r="I4" s="23"/>
      <c r="J4" s="23"/>
      <c r="K4" s="23"/>
      <c r="L4" s="6"/>
      <c r="M4" s="6">
        <v>42</v>
      </c>
      <c r="N4" s="4" t="s">
        <v>165</v>
      </c>
    </row>
    <row r="5" spans="1:14" x14ac:dyDescent="0.25">
      <c r="A5" s="3">
        <v>44621</v>
      </c>
      <c r="B5" s="8" t="s">
        <v>239</v>
      </c>
      <c r="C5" s="45"/>
      <c r="D5" s="45"/>
      <c r="E5" s="45"/>
      <c r="F5" s="45"/>
      <c r="G5" s="45"/>
      <c r="H5" s="45"/>
      <c r="I5" s="45"/>
      <c r="J5" s="45"/>
      <c r="K5" s="40"/>
      <c r="L5" s="45"/>
      <c r="M5" s="6">
        <v>14</v>
      </c>
      <c r="N5" s="6" t="s">
        <v>121</v>
      </c>
    </row>
    <row r="6" spans="1:14" x14ac:dyDescent="0.25">
      <c r="A6" s="3">
        <v>44621</v>
      </c>
      <c r="B6" s="4" t="s">
        <v>240</v>
      </c>
      <c r="C6" s="45"/>
      <c r="D6" s="45"/>
      <c r="E6" s="45"/>
      <c r="F6" s="45"/>
      <c r="G6" s="45"/>
      <c r="H6" s="45"/>
      <c r="I6" s="45"/>
      <c r="J6" s="45"/>
      <c r="K6" s="45"/>
      <c r="L6" s="45"/>
      <c r="M6" s="6">
        <v>44</v>
      </c>
      <c r="N6" s="4" t="s">
        <v>121</v>
      </c>
    </row>
    <row r="7" spans="1:14" x14ac:dyDescent="0.25">
      <c r="A7" s="3">
        <v>44621</v>
      </c>
      <c r="B7" s="4" t="s">
        <v>241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6">
        <v>27</v>
      </c>
      <c r="N7" s="4" t="s">
        <v>168</v>
      </c>
    </row>
    <row r="8" spans="1:14" x14ac:dyDescent="0.25">
      <c r="A8" s="3">
        <v>44621</v>
      </c>
      <c r="B8" s="4" t="s">
        <v>242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6">
        <v>43</v>
      </c>
      <c r="N8" s="4" t="s">
        <v>129</v>
      </c>
    </row>
    <row r="9" spans="1:14" x14ac:dyDescent="0.25">
      <c r="A9" s="16">
        <v>44622</v>
      </c>
      <c r="B9" s="6" t="s">
        <v>243</v>
      </c>
      <c r="M9" s="6">
        <v>38</v>
      </c>
      <c r="N9" s="6" t="s">
        <v>182</v>
      </c>
    </row>
    <row r="10" spans="1:14" x14ac:dyDescent="0.25">
      <c r="A10" s="16">
        <v>44623</v>
      </c>
      <c r="B10" s="6" t="s">
        <v>244</v>
      </c>
      <c r="M10" s="6">
        <v>50</v>
      </c>
      <c r="N10" s="6" t="s">
        <v>182</v>
      </c>
    </row>
    <row r="11" spans="1:14" x14ac:dyDescent="0.25">
      <c r="A11" s="16">
        <v>44623</v>
      </c>
      <c r="B11" s="6" t="s">
        <v>245</v>
      </c>
      <c r="M11" s="6">
        <v>51</v>
      </c>
      <c r="N11" s="6" t="s">
        <v>182</v>
      </c>
    </row>
    <row r="12" spans="1:14" x14ac:dyDescent="0.25">
      <c r="A12" s="16">
        <v>44624</v>
      </c>
      <c r="B12" s="6" t="s">
        <v>246</v>
      </c>
      <c r="M12" s="6">
        <v>57</v>
      </c>
      <c r="N12" s="6" t="s">
        <v>148</v>
      </c>
    </row>
    <row r="13" spans="1:14" x14ac:dyDescent="0.25">
      <c r="A13" s="16">
        <v>44624</v>
      </c>
      <c r="B13" s="6" t="s">
        <v>247</v>
      </c>
      <c r="M13" s="6">
        <v>43</v>
      </c>
      <c r="N13" s="6" t="s">
        <v>121</v>
      </c>
    </row>
    <row r="14" spans="1:14" x14ac:dyDescent="0.25">
      <c r="A14" s="16">
        <v>44624</v>
      </c>
      <c r="B14" s="6" t="s">
        <v>248</v>
      </c>
      <c r="M14" s="6">
        <v>20</v>
      </c>
      <c r="N14" s="6" t="s">
        <v>236</v>
      </c>
    </row>
    <row r="15" spans="1:14" x14ac:dyDescent="0.25">
      <c r="A15" s="16">
        <v>44625</v>
      </c>
      <c r="B15" s="6" t="s">
        <v>249</v>
      </c>
      <c r="M15" s="6">
        <v>7</v>
      </c>
      <c r="N15" s="6" t="s">
        <v>186</v>
      </c>
    </row>
    <row r="16" spans="1:14" x14ac:dyDescent="0.25">
      <c r="A16" s="16">
        <v>44625</v>
      </c>
      <c r="B16" s="6" t="s">
        <v>250</v>
      </c>
      <c r="M16" s="6">
        <v>32</v>
      </c>
      <c r="N16" s="6" t="s">
        <v>168</v>
      </c>
    </row>
    <row r="17" spans="1:14" x14ac:dyDescent="0.25">
      <c r="A17" s="16">
        <v>44625</v>
      </c>
      <c r="B17" s="6" t="s">
        <v>251</v>
      </c>
      <c r="M17" s="6">
        <v>47</v>
      </c>
      <c r="N17" s="6" t="s">
        <v>165</v>
      </c>
    </row>
    <row r="18" spans="1:14" x14ac:dyDescent="0.25">
      <c r="A18" s="16">
        <v>44625</v>
      </c>
      <c r="B18" s="6" t="s">
        <v>252</v>
      </c>
      <c r="M18" s="6">
        <v>18</v>
      </c>
      <c r="N18" s="6" t="s">
        <v>121</v>
      </c>
    </row>
    <row r="19" spans="1:14" x14ac:dyDescent="0.25">
      <c r="A19" s="16">
        <v>44625</v>
      </c>
      <c r="B19" s="6" t="s">
        <v>253</v>
      </c>
      <c r="M19" s="6">
        <v>26</v>
      </c>
      <c r="N19" s="6" t="s">
        <v>165</v>
      </c>
    </row>
    <row r="20" spans="1:14" x14ac:dyDescent="0.25">
      <c r="A20" s="16">
        <v>44625</v>
      </c>
      <c r="B20" s="6" t="s">
        <v>254</v>
      </c>
      <c r="M20" s="6">
        <v>59</v>
      </c>
      <c r="N20" s="6" t="s">
        <v>168</v>
      </c>
    </row>
    <row r="21" spans="1:14" x14ac:dyDescent="0.25">
      <c r="A21" s="16">
        <v>44625</v>
      </c>
      <c r="B21" s="6" t="s">
        <v>255</v>
      </c>
      <c r="M21" s="6">
        <v>41</v>
      </c>
      <c r="N21" s="6" t="s">
        <v>188</v>
      </c>
    </row>
    <row r="22" spans="1:14" x14ac:dyDescent="0.25">
      <c r="A22" s="16">
        <v>44625</v>
      </c>
      <c r="B22" s="6" t="s">
        <v>256</v>
      </c>
      <c r="M22" s="6">
        <v>42</v>
      </c>
      <c r="N22" s="6" t="s">
        <v>115</v>
      </c>
    </row>
    <row r="23" spans="1:14" x14ac:dyDescent="0.25">
      <c r="A23" s="16">
        <v>44625</v>
      </c>
      <c r="B23" s="6" t="s">
        <v>257</v>
      </c>
      <c r="M23" s="6">
        <v>18</v>
      </c>
      <c r="N23" s="6" t="s">
        <v>139</v>
      </c>
    </row>
    <row r="24" spans="1:14" x14ac:dyDescent="0.25">
      <c r="A24" s="16">
        <v>44625</v>
      </c>
      <c r="B24" s="6" t="s">
        <v>258</v>
      </c>
      <c r="M24" s="6">
        <v>12</v>
      </c>
      <c r="N24" s="6" t="s">
        <v>212</v>
      </c>
    </row>
    <row r="25" spans="1:14" x14ac:dyDescent="0.25">
      <c r="A25" s="16">
        <v>44625</v>
      </c>
      <c r="B25" s="6" t="s">
        <v>259</v>
      </c>
      <c r="M25" s="6">
        <v>9</v>
      </c>
      <c r="N25" s="6" t="s">
        <v>113</v>
      </c>
    </row>
    <row r="26" spans="1:14" x14ac:dyDescent="0.25">
      <c r="A26" s="16">
        <v>44625</v>
      </c>
      <c r="B26" s="6" t="s">
        <v>260</v>
      </c>
      <c r="M26" s="6">
        <v>28</v>
      </c>
      <c r="N26" s="6" t="s">
        <v>212</v>
      </c>
    </row>
    <row r="27" spans="1:14" x14ac:dyDescent="0.25">
      <c r="A27" s="16">
        <v>44625</v>
      </c>
      <c r="B27" s="6" t="s">
        <v>261</v>
      </c>
      <c r="M27" s="6">
        <v>29</v>
      </c>
      <c r="N27" s="6" t="s">
        <v>123</v>
      </c>
    </row>
    <row r="28" spans="1:14" x14ac:dyDescent="0.25">
      <c r="A28" s="16">
        <v>44625</v>
      </c>
      <c r="B28" s="6" t="s">
        <v>262</v>
      </c>
      <c r="M28" s="6">
        <v>32</v>
      </c>
      <c r="N28" s="6" t="s">
        <v>236</v>
      </c>
    </row>
    <row r="29" spans="1:14" x14ac:dyDescent="0.25">
      <c r="A29" s="16">
        <v>44625</v>
      </c>
      <c r="B29" s="6" t="s">
        <v>263</v>
      </c>
      <c r="M29" s="6">
        <v>35</v>
      </c>
      <c r="N29" s="6" t="s">
        <v>121</v>
      </c>
    </row>
    <row r="30" spans="1:14" x14ac:dyDescent="0.25">
      <c r="A30" s="16">
        <v>44625</v>
      </c>
      <c r="B30" s="6" t="s">
        <v>264</v>
      </c>
      <c r="M30" s="6">
        <v>36</v>
      </c>
      <c r="N30" s="6" t="s">
        <v>161</v>
      </c>
    </row>
    <row r="31" spans="1:14" x14ac:dyDescent="0.25">
      <c r="A31" s="16">
        <v>44625</v>
      </c>
      <c r="B31" s="6" t="s">
        <v>265</v>
      </c>
      <c r="M31" s="6">
        <v>28</v>
      </c>
      <c r="N31" s="6" t="s">
        <v>177</v>
      </c>
    </row>
    <row r="32" spans="1:14" x14ac:dyDescent="0.25">
      <c r="A32" s="16">
        <v>44625</v>
      </c>
      <c r="B32" s="6" t="s">
        <v>266</v>
      </c>
      <c r="M32" s="6">
        <v>34</v>
      </c>
      <c r="N32" s="6" t="s">
        <v>155</v>
      </c>
    </row>
    <row r="33" spans="1:14" x14ac:dyDescent="0.25">
      <c r="A33" s="16">
        <v>44625</v>
      </c>
      <c r="B33" s="6" t="s">
        <v>267</v>
      </c>
      <c r="M33" s="6">
        <v>64</v>
      </c>
      <c r="N33" s="6" t="s">
        <v>123</v>
      </c>
    </row>
    <row r="34" spans="1:14" x14ac:dyDescent="0.25">
      <c r="A34" s="16">
        <v>44625</v>
      </c>
      <c r="B34" s="6" t="s">
        <v>268</v>
      </c>
      <c r="M34" s="6">
        <v>40</v>
      </c>
      <c r="N34" s="6" t="s">
        <v>148</v>
      </c>
    </row>
    <row r="35" spans="1:14" x14ac:dyDescent="0.25">
      <c r="A35" s="16">
        <v>44626</v>
      </c>
      <c r="B35" s="6" t="s">
        <v>269</v>
      </c>
      <c r="M35" s="6">
        <v>62</v>
      </c>
      <c r="N35" s="6" t="s">
        <v>148</v>
      </c>
    </row>
    <row r="36" spans="1:14" x14ac:dyDescent="0.25">
      <c r="A36" s="16">
        <v>44626</v>
      </c>
      <c r="B36" s="6" t="s">
        <v>270</v>
      </c>
      <c r="M36" s="6">
        <v>38</v>
      </c>
      <c r="N36" s="6" t="s">
        <v>271</v>
      </c>
    </row>
    <row r="37" spans="1:14" x14ac:dyDescent="0.25">
      <c r="A37" s="16">
        <v>44626</v>
      </c>
      <c r="B37" s="6" t="s">
        <v>272</v>
      </c>
      <c r="M37" s="6">
        <v>18</v>
      </c>
      <c r="N37" s="6" t="s">
        <v>115</v>
      </c>
    </row>
    <row r="38" spans="1:14" x14ac:dyDescent="0.25">
      <c r="A38" s="16">
        <v>44626</v>
      </c>
      <c r="B38" s="6" t="s">
        <v>273</v>
      </c>
      <c r="M38" s="6">
        <v>39</v>
      </c>
      <c r="N38" s="6" t="s">
        <v>115</v>
      </c>
    </row>
    <row r="39" spans="1:14" x14ac:dyDescent="0.25">
      <c r="A39" s="16">
        <v>44626</v>
      </c>
      <c r="B39" s="6" t="s">
        <v>274</v>
      </c>
      <c r="M39" s="6">
        <v>28</v>
      </c>
      <c r="N39" s="6" t="s">
        <v>188</v>
      </c>
    </row>
    <row r="40" spans="1:14" x14ac:dyDescent="0.25">
      <c r="A40" s="16">
        <v>44626</v>
      </c>
      <c r="B40" s="6" t="s">
        <v>275</v>
      </c>
      <c r="M40" s="6">
        <v>39</v>
      </c>
      <c r="N40" s="6" t="s">
        <v>115</v>
      </c>
    </row>
    <row r="41" spans="1:14" x14ac:dyDescent="0.25">
      <c r="A41" s="16">
        <v>44626</v>
      </c>
      <c r="B41" s="6" t="s">
        <v>276</v>
      </c>
      <c r="M41" s="6">
        <v>41</v>
      </c>
      <c r="N41" s="6" t="s">
        <v>115</v>
      </c>
    </row>
    <row r="42" spans="1:14" x14ac:dyDescent="0.25">
      <c r="A42" s="16">
        <v>44628</v>
      </c>
      <c r="B42" s="6" t="s">
        <v>277</v>
      </c>
      <c r="M42" s="6">
        <v>45</v>
      </c>
      <c r="N42" s="6" t="s">
        <v>155</v>
      </c>
    </row>
    <row r="43" spans="1:14" x14ac:dyDescent="0.25">
      <c r="A43" s="16">
        <v>44628</v>
      </c>
      <c r="B43" s="6" t="s">
        <v>278</v>
      </c>
      <c r="M43" s="6">
        <v>61</v>
      </c>
      <c r="N43" s="6" t="s">
        <v>123</v>
      </c>
    </row>
    <row r="44" spans="1:14" x14ac:dyDescent="0.25">
      <c r="A44" s="16">
        <v>44628</v>
      </c>
      <c r="B44" s="6" t="s">
        <v>279</v>
      </c>
      <c r="M44" s="6">
        <v>53</v>
      </c>
      <c r="N44" s="6" t="s">
        <v>123</v>
      </c>
    </row>
    <row r="45" spans="1:14" x14ac:dyDescent="0.25">
      <c r="A45" s="16">
        <v>44628</v>
      </c>
      <c r="B45" s="6" t="s">
        <v>280</v>
      </c>
      <c r="M45" s="6">
        <v>10</v>
      </c>
      <c r="N45" s="6" t="s">
        <v>155</v>
      </c>
    </row>
    <row r="46" spans="1:14" x14ac:dyDescent="0.25">
      <c r="A46" s="16">
        <v>44628</v>
      </c>
      <c r="B46" s="6" t="s">
        <v>281</v>
      </c>
      <c r="M46" s="6">
        <v>35</v>
      </c>
      <c r="N46" s="6" t="s">
        <v>139</v>
      </c>
    </row>
    <row r="47" spans="1:14" x14ac:dyDescent="0.25">
      <c r="A47" s="16">
        <v>44631</v>
      </c>
      <c r="B47" s="6" t="s">
        <v>282</v>
      </c>
      <c r="M47" s="6">
        <v>57</v>
      </c>
      <c r="N47" s="6" t="s">
        <v>51</v>
      </c>
    </row>
    <row r="48" spans="1:14" x14ac:dyDescent="0.25">
      <c r="A48" s="16">
        <v>44631</v>
      </c>
      <c r="B48" s="6" t="s">
        <v>283</v>
      </c>
      <c r="M48" s="6">
        <v>28</v>
      </c>
      <c r="N48" s="6" t="s">
        <v>148</v>
      </c>
    </row>
    <row r="49" spans="1:14" x14ac:dyDescent="0.25">
      <c r="A49" s="16">
        <v>44631</v>
      </c>
      <c r="B49" s="6" t="s">
        <v>284</v>
      </c>
      <c r="M49" s="6">
        <v>25</v>
      </c>
      <c r="N49" s="6" t="s">
        <v>115</v>
      </c>
    </row>
    <row r="50" spans="1:14" x14ac:dyDescent="0.25">
      <c r="A50" s="16">
        <v>44632</v>
      </c>
      <c r="B50" s="6" t="s">
        <v>285</v>
      </c>
      <c r="M50" s="6">
        <v>36</v>
      </c>
      <c r="N50" s="6" t="s">
        <v>271</v>
      </c>
    </row>
    <row r="51" spans="1:14" x14ac:dyDescent="0.25">
      <c r="A51" s="16">
        <v>44632</v>
      </c>
      <c r="B51" s="6" t="s">
        <v>286</v>
      </c>
      <c r="M51" s="6">
        <v>10</v>
      </c>
      <c r="N51" s="6" t="s">
        <v>139</v>
      </c>
    </row>
    <row r="52" spans="1:14" x14ac:dyDescent="0.25">
      <c r="A52" s="16">
        <v>44632</v>
      </c>
      <c r="B52" s="6" t="s">
        <v>287</v>
      </c>
      <c r="M52" s="6">
        <v>16</v>
      </c>
      <c r="N52" s="6" t="s">
        <v>161</v>
      </c>
    </row>
    <row r="53" spans="1:14" x14ac:dyDescent="0.25">
      <c r="A53" s="16">
        <v>44632</v>
      </c>
      <c r="B53" s="6" t="s">
        <v>288</v>
      </c>
      <c r="M53" s="6">
        <v>41</v>
      </c>
      <c r="N53" s="6" t="s">
        <v>177</v>
      </c>
    </row>
    <row r="54" spans="1:14" x14ac:dyDescent="0.25">
      <c r="A54" s="16">
        <v>44632</v>
      </c>
      <c r="B54" s="6" t="s">
        <v>289</v>
      </c>
      <c r="M54" s="6">
        <v>57</v>
      </c>
      <c r="N54" s="6" t="s">
        <v>123</v>
      </c>
    </row>
    <row r="55" spans="1:14" x14ac:dyDescent="0.25">
      <c r="A55" s="16">
        <v>44632</v>
      </c>
      <c r="B55" s="6" t="s">
        <v>290</v>
      </c>
      <c r="M55" s="6">
        <v>51</v>
      </c>
      <c r="N55" s="6" t="s">
        <v>173</v>
      </c>
    </row>
    <row r="56" spans="1:14" x14ac:dyDescent="0.25">
      <c r="A56" s="16">
        <v>44632</v>
      </c>
      <c r="B56" s="6" t="s">
        <v>291</v>
      </c>
      <c r="M56" s="6">
        <v>23</v>
      </c>
      <c r="N56" s="6" t="s">
        <v>168</v>
      </c>
    </row>
    <row r="57" spans="1:14" x14ac:dyDescent="0.25">
      <c r="A57" s="16">
        <v>44632</v>
      </c>
      <c r="B57" s="6" t="s">
        <v>292</v>
      </c>
      <c r="M57" s="6">
        <v>12</v>
      </c>
      <c r="N57" s="6" t="s">
        <v>293</v>
      </c>
    </row>
    <row r="58" spans="1:14" x14ac:dyDescent="0.25">
      <c r="A58" s="16">
        <v>44632</v>
      </c>
      <c r="B58" s="6" t="s">
        <v>294</v>
      </c>
      <c r="M58" s="6">
        <v>17</v>
      </c>
      <c r="N58" s="6" t="s">
        <v>236</v>
      </c>
    </row>
    <row r="59" spans="1:14" x14ac:dyDescent="0.25">
      <c r="A59" s="16">
        <v>44632</v>
      </c>
      <c r="B59" s="6" t="s">
        <v>295</v>
      </c>
      <c r="M59" s="6">
        <v>67</v>
      </c>
      <c r="N59" s="6" t="s">
        <v>188</v>
      </c>
    </row>
    <row r="60" spans="1:14" x14ac:dyDescent="0.25">
      <c r="A60" s="16">
        <v>44632</v>
      </c>
      <c r="B60" s="6" t="s">
        <v>296</v>
      </c>
      <c r="M60" s="6">
        <v>13</v>
      </c>
      <c r="N60" s="6" t="s">
        <v>177</v>
      </c>
    </row>
    <row r="61" spans="1:14" x14ac:dyDescent="0.25">
      <c r="A61" s="16">
        <v>44632</v>
      </c>
      <c r="B61" s="6" t="s">
        <v>297</v>
      </c>
      <c r="M61" s="6">
        <v>32</v>
      </c>
      <c r="N61" s="6" t="s">
        <v>182</v>
      </c>
    </row>
    <row r="62" spans="1:14" x14ac:dyDescent="0.25">
      <c r="A62" s="16">
        <v>44632</v>
      </c>
      <c r="B62" s="6" t="s">
        <v>298</v>
      </c>
      <c r="M62" s="6">
        <v>77</v>
      </c>
      <c r="N62" s="6" t="s">
        <v>299</v>
      </c>
    </row>
    <row r="63" spans="1:14" x14ac:dyDescent="0.25">
      <c r="A63" s="16">
        <v>44632</v>
      </c>
      <c r="B63" s="6" t="s">
        <v>300</v>
      </c>
      <c r="M63" s="6">
        <v>36</v>
      </c>
      <c r="N63" s="6" t="s">
        <v>121</v>
      </c>
    </row>
    <row r="64" spans="1:14" x14ac:dyDescent="0.25">
      <c r="A64" s="16">
        <v>44632</v>
      </c>
      <c r="B64" s="6" t="s">
        <v>301</v>
      </c>
      <c r="M64" s="6">
        <v>56</v>
      </c>
      <c r="N64" s="6" t="s">
        <v>129</v>
      </c>
    </row>
    <row r="65" spans="1:14" x14ac:dyDescent="0.25">
      <c r="A65" s="16">
        <v>44632</v>
      </c>
      <c r="B65" s="6" t="s">
        <v>302</v>
      </c>
      <c r="M65" s="6">
        <v>70</v>
      </c>
      <c r="N65" s="6" t="s">
        <v>168</v>
      </c>
    </row>
    <row r="66" spans="1:14" x14ac:dyDescent="0.25">
      <c r="A66" s="16">
        <v>44632</v>
      </c>
      <c r="B66" s="6" t="s">
        <v>303</v>
      </c>
      <c r="M66" s="6">
        <v>55</v>
      </c>
      <c r="N66" s="6" t="s">
        <v>182</v>
      </c>
    </row>
    <row r="67" spans="1:14" x14ac:dyDescent="0.25">
      <c r="A67" s="16">
        <v>44632</v>
      </c>
      <c r="B67" s="6" t="s">
        <v>304</v>
      </c>
      <c r="M67" s="6">
        <v>53</v>
      </c>
      <c r="N67" s="6" t="s">
        <v>115</v>
      </c>
    </row>
    <row r="68" spans="1:14" x14ac:dyDescent="0.25">
      <c r="A68" s="16">
        <v>44632</v>
      </c>
      <c r="B68" s="6" t="s">
        <v>305</v>
      </c>
      <c r="M68" s="6">
        <v>44</v>
      </c>
      <c r="N68" s="6" t="s">
        <v>306</v>
      </c>
    </row>
    <row r="69" spans="1:14" x14ac:dyDescent="0.25">
      <c r="A69" s="16">
        <v>44632</v>
      </c>
      <c r="B69" s="6" t="s">
        <v>307</v>
      </c>
      <c r="M69" s="6">
        <v>53</v>
      </c>
      <c r="N69" s="6" t="s">
        <v>129</v>
      </c>
    </row>
    <row r="70" spans="1:14" x14ac:dyDescent="0.25">
      <c r="A70" s="16">
        <v>44633</v>
      </c>
      <c r="B70" s="6" t="s">
        <v>308</v>
      </c>
      <c r="M70" s="6">
        <v>26</v>
      </c>
      <c r="N70" s="6" t="s">
        <v>309</v>
      </c>
    </row>
    <row r="71" spans="1:14" x14ac:dyDescent="0.25">
      <c r="A71" s="16">
        <v>44633</v>
      </c>
      <c r="B71" s="6" t="s">
        <v>310</v>
      </c>
      <c r="M71" s="6">
        <v>37</v>
      </c>
      <c r="N71" s="6" t="s">
        <v>188</v>
      </c>
    </row>
    <row r="72" spans="1:14" x14ac:dyDescent="0.25">
      <c r="A72" s="16">
        <v>44633</v>
      </c>
      <c r="B72" s="6" t="s">
        <v>311</v>
      </c>
      <c r="M72" s="6">
        <v>30</v>
      </c>
      <c r="N72" s="6" t="s">
        <v>115</v>
      </c>
    </row>
    <row r="73" spans="1:14" x14ac:dyDescent="0.25">
      <c r="A73" s="16">
        <v>44633</v>
      </c>
      <c r="B73" s="6" t="s">
        <v>312</v>
      </c>
      <c r="M73" s="6">
        <v>30</v>
      </c>
      <c r="N73" s="6" t="s">
        <v>115</v>
      </c>
    </row>
    <row r="74" spans="1:14" x14ac:dyDescent="0.25">
      <c r="A74" s="16">
        <v>44633</v>
      </c>
      <c r="B74" s="6" t="s">
        <v>313</v>
      </c>
      <c r="M74" s="6">
        <v>49</v>
      </c>
      <c r="N74" s="6" t="s">
        <v>115</v>
      </c>
    </row>
    <row r="75" spans="1:14" x14ac:dyDescent="0.25">
      <c r="A75" s="16">
        <v>44633</v>
      </c>
      <c r="B75" s="6" t="s">
        <v>315</v>
      </c>
      <c r="M75" s="6">
        <v>31</v>
      </c>
      <c r="N75" s="6" t="s">
        <v>226</v>
      </c>
    </row>
    <row r="76" spans="1:14" x14ac:dyDescent="0.25">
      <c r="A76" s="16">
        <v>44633</v>
      </c>
      <c r="B76" s="6" t="s">
        <v>314</v>
      </c>
      <c r="M76" s="6">
        <v>60</v>
      </c>
      <c r="N76" s="6" t="s">
        <v>316</v>
      </c>
    </row>
    <row r="77" spans="1:14" x14ac:dyDescent="0.25">
      <c r="A77" s="16">
        <v>44633</v>
      </c>
      <c r="B77" s="6" t="s">
        <v>317</v>
      </c>
      <c r="M77" s="6">
        <v>31</v>
      </c>
      <c r="N77" s="6" t="s">
        <v>186</v>
      </c>
    </row>
    <row r="78" spans="1:14" x14ac:dyDescent="0.25">
      <c r="A78" s="16">
        <v>44633</v>
      </c>
      <c r="B78" s="6" t="s">
        <v>318</v>
      </c>
      <c r="M78" s="6">
        <v>63</v>
      </c>
      <c r="N78" s="6" t="s">
        <v>319</v>
      </c>
    </row>
    <row r="79" spans="1:14" x14ac:dyDescent="0.25">
      <c r="A79" s="16">
        <v>44633</v>
      </c>
      <c r="B79" s="6" t="s">
        <v>320</v>
      </c>
      <c r="M79" s="6">
        <v>52</v>
      </c>
      <c r="N79" s="6" t="s">
        <v>173</v>
      </c>
    </row>
    <row r="80" spans="1:14" x14ac:dyDescent="0.25">
      <c r="A80" s="16">
        <v>44633</v>
      </c>
      <c r="B80" s="6" t="s">
        <v>321</v>
      </c>
      <c r="M80" s="6">
        <v>80</v>
      </c>
      <c r="N80" s="6" t="s">
        <v>319</v>
      </c>
    </row>
    <row r="81" spans="1:14" x14ac:dyDescent="0.25">
      <c r="A81" s="16">
        <v>44633</v>
      </c>
      <c r="B81" s="6" t="s">
        <v>322</v>
      </c>
      <c r="M81" s="6">
        <v>29</v>
      </c>
      <c r="N81" s="6" t="s">
        <v>309</v>
      </c>
    </row>
    <row r="82" spans="1:14" x14ac:dyDescent="0.25">
      <c r="A82" s="16">
        <v>44633</v>
      </c>
      <c r="B82" s="6" t="s">
        <v>323</v>
      </c>
      <c r="M82" s="6">
        <v>23</v>
      </c>
      <c r="N82" s="6" t="s">
        <v>319</v>
      </c>
    </row>
    <row r="83" spans="1:14" x14ac:dyDescent="0.25">
      <c r="A83" s="16">
        <v>44633</v>
      </c>
      <c r="B83" s="6" t="s">
        <v>324</v>
      </c>
      <c r="M83" s="6">
        <v>69</v>
      </c>
      <c r="N83" s="6" t="s">
        <v>190</v>
      </c>
    </row>
    <row r="84" spans="1:14" x14ac:dyDescent="0.25">
      <c r="A84" s="16">
        <v>44633</v>
      </c>
      <c r="B84" s="6" t="s">
        <v>325</v>
      </c>
      <c r="M84" s="6">
        <v>63</v>
      </c>
      <c r="N84" s="6" t="s">
        <v>32</v>
      </c>
    </row>
    <row r="85" spans="1:14" x14ac:dyDescent="0.25">
      <c r="A85" s="16">
        <v>44633</v>
      </c>
      <c r="B85" s="6" t="s">
        <v>326</v>
      </c>
      <c r="M85" s="6">
        <v>28</v>
      </c>
      <c r="N85" s="6" t="s">
        <v>326</v>
      </c>
    </row>
    <row r="86" spans="1:14" x14ac:dyDescent="0.25">
      <c r="A86" s="16">
        <v>44633</v>
      </c>
      <c r="B86" s="6" t="s">
        <v>327</v>
      </c>
      <c r="M86" s="6">
        <v>50</v>
      </c>
      <c r="N86" s="6" t="s">
        <v>113</v>
      </c>
    </row>
    <row r="87" spans="1:14" x14ac:dyDescent="0.25">
      <c r="A87" s="16">
        <v>44634</v>
      </c>
      <c r="B87" s="6" t="s">
        <v>328</v>
      </c>
      <c r="M87" s="6">
        <v>56</v>
      </c>
      <c r="N87" s="6" t="s">
        <v>148</v>
      </c>
    </row>
    <row r="88" spans="1:14" x14ac:dyDescent="0.25">
      <c r="A88" s="16">
        <v>44635</v>
      </c>
      <c r="B88" s="6" t="s">
        <v>329</v>
      </c>
      <c r="M88" s="6">
        <v>47</v>
      </c>
      <c r="N88" s="6" t="s">
        <v>330</v>
      </c>
    </row>
    <row r="89" spans="1:14" x14ac:dyDescent="0.25">
      <c r="A89" s="16">
        <v>44635</v>
      </c>
      <c r="B89" s="6" t="s">
        <v>331</v>
      </c>
      <c r="M89" s="6">
        <v>38</v>
      </c>
      <c r="N89" s="6" t="s">
        <v>182</v>
      </c>
    </row>
    <row r="90" spans="1:14" x14ac:dyDescent="0.25">
      <c r="A90" s="16">
        <v>44635</v>
      </c>
      <c r="B90" s="6" t="s">
        <v>332</v>
      </c>
      <c r="M90" s="6">
        <v>33</v>
      </c>
      <c r="N90" s="6" t="s">
        <v>121</v>
      </c>
    </row>
    <row r="91" spans="1:14" x14ac:dyDescent="0.25">
      <c r="A91" s="16">
        <v>44635</v>
      </c>
      <c r="B91" s="6" t="s">
        <v>333</v>
      </c>
      <c r="M91" s="6">
        <v>30</v>
      </c>
      <c r="N91" s="6" t="s">
        <v>182</v>
      </c>
    </row>
    <row r="92" spans="1:14" x14ac:dyDescent="0.25">
      <c r="A92" s="16">
        <v>44635</v>
      </c>
      <c r="B92" s="6" t="s">
        <v>334</v>
      </c>
      <c r="M92" s="6">
        <v>36</v>
      </c>
      <c r="N92" s="6" t="s">
        <v>182</v>
      </c>
    </row>
    <row r="93" spans="1:14" x14ac:dyDescent="0.25">
      <c r="A93" s="16">
        <v>44635</v>
      </c>
      <c r="B93" s="6" t="s">
        <v>335</v>
      </c>
      <c r="M93" s="6">
        <v>65</v>
      </c>
      <c r="N93" s="6" t="s">
        <v>182</v>
      </c>
    </row>
    <row r="94" spans="1:14" x14ac:dyDescent="0.25">
      <c r="A94" s="16">
        <v>44635</v>
      </c>
      <c r="B94" s="6" t="s">
        <v>336</v>
      </c>
      <c r="M94" s="6">
        <v>13</v>
      </c>
      <c r="N94" s="6" t="s">
        <v>168</v>
      </c>
    </row>
    <row r="95" spans="1:14" x14ac:dyDescent="0.25">
      <c r="A95" s="16">
        <v>44635</v>
      </c>
      <c r="B95" s="6" t="s">
        <v>337</v>
      </c>
      <c r="M95" s="6">
        <v>33</v>
      </c>
      <c r="N95" s="6" t="s">
        <v>121</v>
      </c>
    </row>
    <row r="96" spans="1:14" x14ac:dyDescent="0.25">
      <c r="A96" s="16">
        <v>44635</v>
      </c>
      <c r="B96" s="6" t="s">
        <v>338</v>
      </c>
      <c r="M96" s="6">
        <v>47</v>
      </c>
      <c r="N96" s="6" t="s">
        <v>168</v>
      </c>
    </row>
    <row r="97" spans="1:14" x14ac:dyDescent="0.25">
      <c r="A97" s="16">
        <v>44635</v>
      </c>
      <c r="B97" s="6" t="s">
        <v>339</v>
      </c>
      <c r="M97" s="6">
        <v>44</v>
      </c>
      <c r="N97" s="6" t="s">
        <v>177</v>
      </c>
    </row>
    <row r="98" spans="1:14" x14ac:dyDescent="0.25">
      <c r="A98" s="16">
        <v>44635</v>
      </c>
      <c r="B98" s="6" t="s">
        <v>340</v>
      </c>
      <c r="M98" s="6">
        <v>14</v>
      </c>
      <c r="N98" s="6" t="s">
        <v>177</v>
      </c>
    </row>
    <row r="99" spans="1:14" x14ac:dyDescent="0.25">
      <c r="A99" s="16">
        <v>44635</v>
      </c>
      <c r="B99" s="6" t="s">
        <v>341</v>
      </c>
      <c r="M99" s="6">
        <v>26</v>
      </c>
      <c r="N99" s="6" t="s">
        <v>139</v>
      </c>
    </row>
    <row r="100" spans="1:14" x14ac:dyDescent="0.25">
      <c r="A100" s="16">
        <v>44635</v>
      </c>
      <c r="B100" s="6" t="s">
        <v>342</v>
      </c>
      <c r="M100" s="6">
        <v>50</v>
      </c>
      <c r="N100" s="6" t="s">
        <v>168</v>
      </c>
    </row>
    <row r="101" spans="1:14" x14ac:dyDescent="0.25">
      <c r="A101" s="16">
        <v>44635</v>
      </c>
      <c r="B101" s="6" t="s">
        <v>343</v>
      </c>
      <c r="M101" s="6">
        <v>30</v>
      </c>
      <c r="N101" s="6" t="s">
        <v>177</v>
      </c>
    </row>
    <row r="102" spans="1:14" x14ac:dyDescent="0.25">
      <c r="A102" s="16">
        <v>44635</v>
      </c>
      <c r="B102" s="6" t="s">
        <v>344</v>
      </c>
      <c r="M102" s="6">
        <v>31</v>
      </c>
      <c r="N102" s="6" t="s">
        <v>168</v>
      </c>
    </row>
    <row r="103" spans="1:14" x14ac:dyDescent="0.25">
      <c r="A103" s="16">
        <v>44635</v>
      </c>
      <c r="B103" s="6" t="s">
        <v>345</v>
      </c>
      <c r="M103" s="6">
        <v>29</v>
      </c>
      <c r="N103" s="6" t="s">
        <v>161</v>
      </c>
    </row>
    <row r="104" spans="1:14" x14ac:dyDescent="0.25">
      <c r="A104" s="16">
        <v>44635</v>
      </c>
      <c r="B104" s="6" t="s">
        <v>346</v>
      </c>
      <c r="M104" s="6">
        <v>70</v>
      </c>
      <c r="N104" s="6" t="s">
        <v>168</v>
      </c>
    </row>
    <row r="105" spans="1:14" x14ac:dyDescent="0.25">
      <c r="A105" s="16">
        <v>44635</v>
      </c>
      <c r="B105" s="6" t="s">
        <v>347</v>
      </c>
      <c r="M105" s="6">
        <v>39</v>
      </c>
      <c r="N105" s="6" t="s">
        <v>168</v>
      </c>
    </row>
    <row r="106" spans="1:14" x14ac:dyDescent="0.25">
      <c r="A106" s="16">
        <v>44636</v>
      </c>
      <c r="B106" s="6" t="s">
        <v>348</v>
      </c>
      <c r="M106" s="6">
        <v>38</v>
      </c>
      <c r="N106" s="6" t="s">
        <v>319</v>
      </c>
    </row>
    <row r="107" spans="1:14" x14ac:dyDescent="0.25">
      <c r="A107" s="16">
        <v>44636</v>
      </c>
      <c r="B107" s="6" t="s">
        <v>349</v>
      </c>
      <c r="M107" s="6">
        <v>28</v>
      </c>
      <c r="N107" s="6" t="s">
        <v>155</v>
      </c>
    </row>
    <row r="108" spans="1:14" x14ac:dyDescent="0.25">
      <c r="A108" s="16">
        <v>44636</v>
      </c>
      <c r="B108" s="6" t="s">
        <v>350</v>
      </c>
      <c r="M108" s="6">
        <v>44</v>
      </c>
      <c r="N108" s="6" t="s">
        <v>155</v>
      </c>
    </row>
    <row r="109" spans="1:14" x14ac:dyDescent="0.25">
      <c r="A109" s="16">
        <v>44636</v>
      </c>
      <c r="B109" s="6" t="s">
        <v>351</v>
      </c>
      <c r="M109" s="6">
        <v>45</v>
      </c>
      <c r="N109" s="6" t="s">
        <v>319</v>
      </c>
    </row>
    <row r="110" spans="1:14" x14ac:dyDescent="0.25">
      <c r="A110" s="16">
        <v>44636</v>
      </c>
      <c r="B110" s="6" t="s">
        <v>352</v>
      </c>
      <c r="M110" s="6">
        <v>37</v>
      </c>
      <c r="N110" s="6" t="s">
        <v>309</v>
      </c>
    </row>
    <row r="111" spans="1:14" x14ac:dyDescent="0.25">
      <c r="A111" s="16">
        <v>44636</v>
      </c>
      <c r="B111" s="6" t="s">
        <v>353</v>
      </c>
      <c r="M111" s="6">
        <v>23</v>
      </c>
      <c r="N111" s="6" t="s">
        <v>319</v>
      </c>
    </row>
    <row r="112" spans="1:14" x14ac:dyDescent="0.25">
      <c r="A112" s="16">
        <v>44636</v>
      </c>
      <c r="B112" s="6" t="s">
        <v>354</v>
      </c>
      <c r="M112" s="6">
        <v>43</v>
      </c>
      <c r="N112" s="6" t="s">
        <v>319</v>
      </c>
    </row>
    <row r="113" spans="1:14" x14ac:dyDescent="0.25">
      <c r="A113" s="16">
        <v>44637</v>
      </c>
      <c r="B113" s="6" t="s">
        <v>355</v>
      </c>
      <c r="M113" s="6">
        <v>17</v>
      </c>
      <c r="N113" s="6" t="s">
        <v>309</v>
      </c>
    </row>
    <row r="114" spans="1:14" x14ac:dyDescent="0.25">
      <c r="A114" s="16">
        <v>44638</v>
      </c>
      <c r="B114" s="6" t="s">
        <v>356</v>
      </c>
      <c r="M114" s="6">
        <v>13</v>
      </c>
      <c r="N114" s="6" t="s">
        <v>51</v>
      </c>
    </row>
    <row r="115" spans="1:14" x14ac:dyDescent="0.25">
      <c r="A115" s="16">
        <v>44638</v>
      </c>
      <c r="B115" s="6" t="s">
        <v>357</v>
      </c>
      <c r="M115" s="6">
        <v>35</v>
      </c>
      <c r="N115" s="6" t="s">
        <v>358</v>
      </c>
    </row>
    <row r="116" spans="1:14" x14ac:dyDescent="0.25">
      <c r="A116" s="16">
        <v>44638</v>
      </c>
      <c r="B116" s="6" t="s">
        <v>359</v>
      </c>
      <c r="M116" s="6">
        <v>50</v>
      </c>
      <c r="N116" s="6" t="s">
        <v>358</v>
      </c>
    </row>
    <row r="117" spans="1:14" x14ac:dyDescent="0.25">
      <c r="A117" s="16">
        <v>44638</v>
      </c>
      <c r="B117" s="6" t="s">
        <v>360</v>
      </c>
      <c r="M117" s="6">
        <v>16</v>
      </c>
      <c r="N117" s="6" t="s">
        <v>236</v>
      </c>
    </row>
    <row r="118" spans="1:14" x14ac:dyDescent="0.25">
      <c r="A118" s="16">
        <v>44638</v>
      </c>
      <c r="B118" s="6" t="s">
        <v>361</v>
      </c>
      <c r="M118" s="6">
        <v>38</v>
      </c>
      <c r="N118" s="6" t="s">
        <v>271</v>
      </c>
    </row>
    <row r="119" spans="1:14" x14ac:dyDescent="0.25">
      <c r="A119" s="16">
        <v>44638</v>
      </c>
      <c r="B119" s="6" t="s">
        <v>362</v>
      </c>
      <c r="M119" s="6">
        <v>49</v>
      </c>
      <c r="N119" s="6" t="s">
        <v>363</v>
      </c>
    </row>
    <row r="120" spans="1:14" x14ac:dyDescent="0.25">
      <c r="A120" s="16">
        <v>44638</v>
      </c>
      <c r="B120" s="6" t="s">
        <v>364</v>
      </c>
      <c r="M120" s="6">
        <v>63</v>
      </c>
      <c r="N120" s="6" t="s">
        <v>363</v>
      </c>
    </row>
    <row r="121" spans="1:14" x14ac:dyDescent="0.25">
      <c r="A121" s="16">
        <v>44639</v>
      </c>
      <c r="B121" s="6" t="s">
        <v>365</v>
      </c>
      <c r="M121" s="6">
        <v>30</v>
      </c>
      <c r="N121" s="6" t="s">
        <v>161</v>
      </c>
    </row>
    <row r="122" spans="1:14" x14ac:dyDescent="0.25">
      <c r="A122" s="16">
        <v>44639</v>
      </c>
      <c r="B122" s="6" t="s">
        <v>366</v>
      </c>
      <c r="M122" s="6">
        <v>41</v>
      </c>
      <c r="N122" s="6" t="s">
        <v>129</v>
      </c>
    </row>
    <row r="123" spans="1:14" x14ac:dyDescent="0.25">
      <c r="A123" s="16">
        <v>44639</v>
      </c>
      <c r="B123" s="6" t="s">
        <v>367</v>
      </c>
      <c r="M123" s="6">
        <v>53</v>
      </c>
      <c r="N123" s="6" t="s">
        <v>368</v>
      </c>
    </row>
    <row r="124" spans="1:14" x14ac:dyDescent="0.25">
      <c r="A124" s="16">
        <v>44639</v>
      </c>
      <c r="B124" s="6" t="s">
        <v>369</v>
      </c>
      <c r="M124" s="6">
        <v>57</v>
      </c>
      <c r="N124" s="6" t="s">
        <v>51</v>
      </c>
    </row>
    <row r="125" spans="1:14" x14ac:dyDescent="0.25">
      <c r="A125" s="16">
        <v>44639</v>
      </c>
      <c r="B125" s="6" t="s">
        <v>370</v>
      </c>
      <c r="M125" s="6">
        <v>58</v>
      </c>
      <c r="N125" s="6" t="s">
        <v>330</v>
      </c>
    </row>
    <row r="126" spans="1:14" x14ac:dyDescent="0.25">
      <c r="A126" s="16">
        <v>44639</v>
      </c>
      <c r="B126" s="6" t="s">
        <v>371</v>
      </c>
      <c r="M126" s="6">
        <v>48</v>
      </c>
      <c r="N126" s="6" t="s">
        <v>148</v>
      </c>
    </row>
    <row r="127" spans="1:14" x14ac:dyDescent="0.25">
      <c r="A127" s="16">
        <v>44639</v>
      </c>
      <c r="B127" s="6" t="s">
        <v>372</v>
      </c>
      <c r="M127" s="6">
        <v>36</v>
      </c>
      <c r="N127" s="6" t="s">
        <v>182</v>
      </c>
    </row>
    <row r="128" spans="1:14" x14ac:dyDescent="0.25">
      <c r="A128" s="16">
        <v>44639</v>
      </c>
      <c r="B128" s="6" t="s">
        <v>373</v>
      </c>
      <c r="M128" s="6">
        <v>35</v>
      </c>
      <c r="N128" s="6" t="s">
        <v>188</v>
      </c>
    </row>
    <row r="129" spans="1:14" x14ac:dyDescent="0.25">
      <c r="A129" s="16">
        <v>44639</v>
      </c>
      <c r="B129" s="6" t="s">
        <v>374</v>
      </c>
      <c r="M129" s="6">
        <v>38</v>
      </c>
      <c r="N129" s="6" t="s">
        <v>121</v>
      </c>
    </row>
    <row r="130" spans="1:14" x14ac:dyDescent="0.25">
      <c r="A130" s="16">
        <v>44639</v>
      </c>
      <c r="B130" s="6" t="s">
        <v>375</v>
      </c>
      <c r="M130" s="6">
        <v>68</v>
      </c>
      <c r="N130" s="6" t="s">
        <v>376</v>
      </c>
    </row>
    <row r="131" spans="1:14" x14ac:dyDescent="0.25">
      <c r="A131" s="16">
        <v>44639</v>
      </c>
      <c r="B131" s="6" t="s">
        <v>377</v>
      </c>
      <c r="M131" s="6">
        <v>28</v>
      </c>
      <c r="N131" s="6" t="s">
        <v>51</v>
      </c>
    </row>
    <row r="132" spans="1:14" x14ac:dyDescent="0.25">
      <c r="A132" s="16">
        <v>44639</v>
      </c>
      <c r="B132" s="6" t="s">
        <v>378</v>
      </c>
      <c r="M132" s="6">
        <v>47</v>
      </c>
      <c r="N132" s="6" t="s">
        <v>121</v>
      </c>
    </row>
    <row r="133" spans="1:14" x14ac:dyDescent="0.25">
      <c r="A133" s="16">
        <v>44639</v>
      </c>
      <c r="B133" s="6" t="s">
        <v>379</v>
      </c>
      <c r="M133" s="6">
        <v>31</v>
      </c>
      <c r="N133" s="6" t="s">
        <v>139</v>
      </c>
    </row>
    <row r="134" spans="1:14" x14ac:dyDescent="0.25">
      <c r="A134" s="16">
        <v>44639</v>
      </c>
      <c r="B134" s="6" t="s">
        <v>380</v>
      </c>
      <c r="M134" s="6">
        <v>38</v>
      </c>
      <c r="N134" s="6" t="s">
        <v>177</v>
      </c>
    </row>
    <row r="135" spans="1:14" x14ac:dyDescent="0.25">
      <c r="A135" s="16">
        <v>44639</v>
      </c>
      <c r="B135" s="6" t="s">
        <v>381</v>
      </c>
      <c r="M135" s="6">
        <v>43</v>
      </c>
      <c r="N135" s="6" t="s">
        <v>168</v>
      </c>
    </row>
    <row r="136" spans="1:14" x14ac:dyDescent="0.25">
      <c r="A136" s="16">
        <v>44639</v>
      </c>
      <c r="B136" s="6" t="s">
        <v>382</v>
      </c>
      <c r="M136" s="6">
        <v>81</v>
      </c>
      <c r="N136" s="6" t="s">
        <v>26</v>
      </c>
    </row>
    <row r="137" spans="1:14" x14ac:dyDescent="0.25">
      <c r="A137" s="16">
        <v>44639</v>
      </c>
      <c r="B137" s="6" t="s">
        <v>383</v>
      </c>
      <c r="M137" s="6">
        <v>50</v>
      </c>
      <c r="N137" s="6" t="s">
        <v>306</v>
      </c>
    </row>
    <row r="138" spans="1:14" x14ac:dyDescent="0.25">
      <c r="A138" s="16">
        <v>44639</v>
      </c>
      <c r="B138" s="6" t="s">
        <v>384</v>
      </c>
      <c r="M138" s="6">
        <v>25</v>
      </c>
      <c r="N138" s="6" t="s">
        <v>121</v>
      </c>
    </row>
    <row r="139" spans="1:14" x14ac:dyDescent="0.25">
      <c r="A139" s="16">
        <v>44639</v>
      </c>
      <c r="B139" s="6" t="s">
        <v>385</v>
      </c>
      <c r="M139" s="6">
        <v>75</v>
      </c>
      <c r="N139" s="6" t="s">
        <v>26</v>
      </c>
    </row>
    <row r="140" spans="1:14" x14ac:dyDescent="0.25">
      <c r="A140" s="16">
        <v>44639</v>
      </c>
      <c r="B140" s="6" t="s">
        <v>386</v>
      </c>
      <c r="M140" s="6">
        <v>18</v>
      </c>
      <c r="N140" s="6" t="s">
        <v>148</v>
      </c>
    </row>
    <row r="141" spans="1:14" x14ac:dyDescent="0.25">
      <c r="A141" s="16">
        <v>44639</v>
      </c>
      <c r="B141" s="6" t="s">
        <v>387</v>
      </c>
      <c r="M141" s="6">
        <v>30</v>
      </c>
      <c r="N141" s="6" t="s">
        <v>182</v>
      </c>
    </row>
    <row r="142" spans="1:14" x14ac:dyDescent="0.25">
      <c r="A142" s="16">
        <v>44639</v>
      </c>
      <c r="B142" s="6" t="s">
        <v>388</v>
      </c>
      <c r="M142" s="6">
        <v>27</v>
      </c>
      <c r="N142" s="6" t="s">
        <v>306</v>
      </c>
    </row>
    <row r="143" spans="1:14" x14ac:dyDescent="0.25">
      <c r="A143" s="16">
        <v>44639</v>
      </c>
      <c r="B143" s="6" t="s">
        <v>389</v>
      </c>
      <c r="M143" s="6">
        <v>44</v>
      </c>
      <c r="N143" s="6" t="s">
        <v>293</v>
      </c>
    </row>
    <row r="144" spans="1:14" x14ac:dyDescent="0.25">
      <c r="A144" s="16">
        <v>44639</v>
      </c>
      <c r="B144" s="6" t="s">
        <v>390</v>
      </c>
      <c r="M144" s="6">
        <v>77</v>
      </c>
      <c r="N144" s="6" t="s">
        <v>129</v>
      </c>
    </row>
    <row r="145" spans="1:14" x14ac:dyDescent="0.25">
      <c r="A145" s="16">
        <v>44639</v>
      </c>
      <c r="B145" s="6" t="s">
        <v>391</v>
      </c>
      <c r="M145" s="6">
        <v>37</v>
      </c>
      <c r="N145" s="6" t="s">
        <v>161</v>
      </c>
    </row>
    <row r="146" spans="1:14" x14ac:dyDescent="0.25">
      <c r="A146" s="16">
        <v>44639</v>
      </c>
      <c r="B146" s="6" t="s">
        <v>392</v>
      </c>
      <c r="M146" s="6">
        <v>44</v>
      </c>
      <c r="N146" s="6" t="s">
        <v>123</v>
      </c>
    </row>
    <row r="147" spans="1:14" x14ac:dyDescent="0.25">
      <c r="A147" s="16">
        <v>44639</v>
      </c>
      <c r="B147" s="6" t="s">
        <v>393</v>
      </c>
      <c r="M147" s="6">
        <v>41</v>
      </c>
      <c r="N147" s="6" t="s">
        <v>155</v>
      </c>
    </row>
    <row r="148" spans="1:14" x14ac:dyDescent="0.25">
      <c r="A148" s="16">
        <v>44639</v>
      </c>
      <c r="B148" s="6" t="s">
        <v>394</v>
      </c>
      <c r="M148" s="6">
        <v>16</v>
      </c>
      <c r="N148" s="6" t="s">
        <v>376</v>
      </c>
    </row>
    <row r="149" spans="1:14" x14ac:dyDescent="0.25">
      <c r="A149" s="16">
        <v>44640</v>
      </c>
      <c r="B149" s="6" t="s">
        <v>395</v>
      </c>
      <c r="M149" s="6">
        <v>56</v>
      </c>
      <c r="N149" s="6" t="s">
        <v>190</v>
      </c>
    </row>
    <row r="150" spans="1:14" x14ac:dyDescent="0.25">
      <c r="A150" s="16">
        <v>44640</v>
      </c>
      <c r="B150" s="6" t="s">
        <v>396</v>
      </c>
      <c r="M150" s="6">
        <v>16</v>
      </c>
      <c r="N150" s="6" t="s">
        <v>115</v>
      </c>
    </row>
    <row r="151" spans="1:14" x14ac:dyDescent="0.25">
      <c r="A151" s="16">
        <v>44640</v>
      </c>
      <c r="B151" s="6" t="s">
        <v>397</v>
      </c>
      <c r="M151" s="6">
        <v>8</v>
      </c>
      <c r="N151" s="6" t="s">
        <v>204</v>
      </c>
    </row>
    <row r="152" spans="1:14" x14ac:dyDescent="0.25">
      <c r="A152" s="16">
        <v>44640</v>
      </c>
      <c r="B152" s="6" t="s">
        <v>398</v>
      </c>
      <c r="M152" s="6">
        <v>36</v>
      </c>
      <c r="N152" s="6" t="s">
        <v>117</v>
      </c>
    </row>
    <row r="153" spans="1:14" x14ac:dyDescent="0.25">
      <c r="A153" s="16">
        <v>44640</v>
      </c>
      <c r="B153" s="6" t="s">
        <v>399</v>
      </c>
      <c r="M153" s="6">
        <v>60</v>
      </c>
      <c r="N153" s="6" t="s">
        <v>299</v>
      </c>
    </row>
    <row r="154" spans="1:14" x14ac:dyDescent="0.25">
      <c r="A154" s="16">
        <v>44640</v>
      </c>
      <c r="B154" s="6" t="s">
        <v>400</v>
      </c>
      <c r="M154" s="6">
        <v>17</v>
      </c>
      <c r="N154" s="6" t="s">
        <v>173</v>
      </c>
    </row>
    <row r="155" spans="1:14" x14ac:dyDescent="0.25">
      <c r="A155" s="16">
        <v>44640</v>
      </c>
      <c r="B155" s="6" t="s">
        <v>401</v>
      </c>
      <c r="M155" s="6">
        <v>29</v>
      </c>
      <c r="N155" s="6" t="s">
        <v>190</v>
      </c>
    </row>
    <row r="156" spans="1:14" x14ac:dyDescent="0.25">
      <c r="A156" s="16">
        <v>44640</v>
      </c>
      <c r="B156" s="6" t="s">
        <v>402</v>
      </c>
      <c r="M156" s="6">
        <v>44</v>
      </c>
      <c r="N156" s="6" t="s">
        <v>115</v>
      </c>
    </row>
    <row r="157" spans="1:14" x14ac:dyDescent="0.25">
      <c r="A157" s="16">
        <v>44640</v>
      </c>
      <c r="B157" s="6" t="s">
        <v>403</v>
      </c>
      <c r="M157" s="6">
        <v>44</v>
      </c>
      <c r="N157" s="6" t="s">
        <v>113</v>
      </c>
    </row>
    <row r="158" spans="1:14" x14ac:dyDescent="0.25">
      <c r="A158" s="16">
        <v>44640</v>
      </c>
      <c r="B158" s="6" t="s">
        <v>404</v>
      </c>
      <c r="M158" s="6">
        <v>32</v>
      </c>
      <c r="N158" s="6" t="s">
        <v>182</v>
      </c>
    </row>
    <row r="159" spans="1:14" x14ac:dyDescent="0.25">
      <c r="A159" s="16">
        <v>44640</v>
      </c>
      <c r="B159" s="6" t="s">
        <v>405</v>
      </c>
      <c r="M159" s="6">
        <v>46</v>
      </c>
      <c r="N159" s="6" t="s">
        <v>190</v>
      </c>
    </row>
    <row r="160" spans="1:14" x14ac:dyDescent="0.25">
      <c r="A160" s="16">
        <v>44640</v>
      </c>
      <c r="B160" s="6" t="s">
        <v>406</v>
      </c>
      <c r="M160" s="6">
        <v>19</v>
      </c>
      <c r="N160" s="6" t="s">
        <v>173</v>
      </c>
    </row>
    <row r="161" spans="1:14" x14ac:dyDescent="0.25">
      <c r="A161" s="16">
        <v>44640</v>
      </c>
      <c r="B161" s="6" t="s">
        <v>407</v>
      </c>
      <c r="M161" s="6">
        <v>35</v>
      </c>
      <c r="N161" s="6" t="s">
        <v>117</v>
      </c>
    </row>
    <row r="162" spans="1:14" x14ac:dyDescent="0.25">
      <c r="A162" s="16">
        <v>44640</v>
      </c>
      <c r="B162" s="6" t="s">
        <v>408</v>
      </c>
      <c r="M162" s="6">
        <v>38</v>
      </c>
      <c r="N162" s="6" t="s">
        <v>115</v>
      </c>
    </row>
    <row r="163" spans="1:14" x14ac:dyDescent="0.25">
      <c r="A163" s="16">
        <v>44640</v>
      </c>
      <c r="B163" s="6" t="s">
        <v>409</v>
      </c>
      <c r="M163" s="6">
        <v>31</v>
      </c>
      <c r="N163" s="6" t="s">
        <v>182</v>
      </c>
    </row>
    <row r="164" spans="1:14" x14ac:dyDescent="0.25">
      <c r="A164" s="16">
        <v>44641</v>
      </c>
      <c r="B164" s="6" t="s">
        <v>410</v>
      </c>
      <c r="M164" s="6">
        <v>58</v>
      </c>
      <c r="N164" s="6" t="s">
        <v>376</v>
      </c>
    </row>
    <row r="165" spans="1:14" x14ac:dyDescent="0.25">
      <c r="A165" s="16">
        <v>44641</v>
      </c>
      <c r="B165" s="6" t="s">
        <v>411</v>
      </c>
      <c r="M165" s="6">
        <v>18</v>
      </c>
      <c r="N165" s="6" t="s">
        <v>121</v>
      </c>
    </row>
    <row r="166" spans="1:14" x14ac:dyDescent="0.25">
      <c r="A166" s="16">
        <v>44642</v>
      </c>
      <c r="B166" s="6" t="s">
        <v>412</v>
      </c>
      <c r="M166" s="6">
        <v>42</v>
      </c>
      <c r="N166" s="6" t="s">
        <v>236</v>
      </c>
    </row>
    <row r="167" spans="1:14" x14ac:dyDescent="0.25">
      <c r="A167" s="16">
        <v>44642</v>
      </c>
      <c r="B167" s="6" t="s">
        <v>413</v>
      </c>
      <c r="M167" s="6">
        <v>41</v>
      </c>
      <c r="N167" s="6" t="s">
        <v>168</v>
      </c>
    </row>
    <row r="168" spans="1:14" x14ac:dyDescent="0.25">
      <c r="A168" s="16">
        <v>44642</v>
      </c>
      <c r="B168" s="6" t="s">
        <v>414</v>
      </c>
      <c r="M168" s="6">
        <v>58</v>
      </c>
      <c r="N168" s="6" t="s">
        <v>415</v>
      </c>
    </row>
    <row r="169" spans="1:14" x14ac:dyDescent="0.25">
      <c r="A169" s="16">
        <v>44642</v>
      </c>
      <c r="B169" s="6" t="s">
        <v>416</v>
      </c>
      <c r="M169" s="6">
        <v>57</v>
      </c>
      <c r="N169" s="6" t="s">
        <v>168</v>
      </c>
    </row>
    <row r="170" spans="1:14" x14ac:dyDescent="0.25">
      <c r="A170" s="16">
        <v>44643</v>
      </c>
      <c r="B170" s="6" t="s">
        <v>417</v>
      </c>
      <c r="M170" s="6">
        <v>62</v>
      </c>
      <c r="N170" s="6" t="s">
        <v>26</v>
      </c>
    </row>
    <row r="171" spans="1:14" x14ac:dyDescent="0.25">
      <c r="A171" s="16">
        <v>44645</v>
      </c>
      <c r="B171" s="6" t="s">
        <v>418</v>
      </c>
      <c r="M171" s="6">
        <v>52</v>
      </c>
      <c r="N171" s="6" t="s">
        <v>358</v>
      </c>
    </row>
    <row r="172" spans="1:14" x14ac:dyDescent="0.25">
      <c r="A172" s="16">
        <v>44645</v>
      </c>
      <c r="B172" s="6" t="s">
        <v>419</v>
      </c>
      <c r="M172" s="6">
        <v>60</v>
      </c>
      <c r="N172" s="6" t="s">
        <v>363</v>
      </c>
    </row>
    <row r="173" spans="1:14" x14ac:dyDescent="0.25">
      <c r="A173" s="16">
        <v>44646</v>
      </c>
      <c r="B173" s="6" t="s">
        <v>420</v>
      </c>
      <c r="M173" s="6">
        <v>44</v>
      </c>
      <c r="N173" s="6" t="s">
        <v>319</v>
      </c>
    </row>
    <row r="174" spans="1:14" x14ac:dyDescent="0.25">
      <c r="A174" s="16">
        <v>44646</v>
      </c>
      <c r="B174" s="6" t="s">
        <v>421</v>
      </c>
      <c r="M174" s="6">
        <v>52</v>
      </c>
      <c r="N174" s="6" t="s">
        <v>26</v>
      </c>
    </row>
    <row r="175" spans="1:14" x14ac:dyDescent="0.25">
      <c r="A175" s="16">
        <v>44646</v>
      </c>
      <c r="B175" s="6" t="s">
        <v>422</v>
      </c>
      <c r="M175" s="6">
        <v>24</v>
      </c>
      <c r="N175" s="6" t="s">
        <v>236</v>
      </c>
    </row>
    <row r="176" spans="1:14" x14ac:dyDescent="0.25">
      <c r="A176" s="16">
        <v>44646</v>
      </c>
      <c r="B176" s="6" t="s">
        <v>423</v>
      </c>
      <c r="M176" s="6">
        <v>53</v>
      </c>
      <c r="N176" s="6" t="s">
        <v>168</v>
      </c>
    </row>
    <row r="177" spans="1:14" x14ac:dyDescent="0.25">
      <c r="A177" s="16">
        <v>44646</v>
      </c>
      <c r="B177" s="6" t="s">
        <v>424</v>
      </c>
      <c r="M177" s="6">
        <v>46</v>
      </c>
      <c r="N177" s="6" t="s">
        <v>319</v>
      </c>
    </row>
    <row r="178" spans="1:14" x14ac:dyDescent="0.25">
      <c r="A178" s="16">
        <v>44646</v>
      </c>
      <c r="B178" s="6" t="s">
        <v>425</v>
      </c>
      <c r="M178" s="6">
        <v>39</v>
      </c>
      <c r="N178" s="6" t="s">
        <v>26</v>
      </c>
    </row>
    <row r="179" spans="1:14" x14ac:dyDescent="0.25">
      <c r="A179" s="16">
        <v>44646</v>
      </c>
      <c r="B179" s="6" t="s">
        <v>426</v>
      </c>
      <c r="M179" s="6">
        <v>22</v>
      </c>
      <c r="N179" s="6" t="s">
        <v>236</v>
      </c>
    </row>
    <row r="180" spans="1:14" x14ac:dyDescent="0.25">
      <c r="A180" s="16">
        <v>44646</v>
      </c>
      <c r="B180" s="6" t="s">
        <v>427</v>
      </c>
      <c r="M180" s="6">
        <v>44</v>
      </c>
      <c r="N180" s="6" t="s">
        <v>121</v>
      </c>
    </row>
    <row r="181" spans="1:14" x14ac:dyDescent="0.25">
      <c r="A181" s="16">
        <v>44646</v>
      </c>
      <c r="B181" s="6" t="s">
        <v>428</v>
      </c>
      <c r="M181" s="6">
        <v>31</v>
      </c>
      <c r="N181" s="6" t="s">
        <v>309</v>
      </c>
    </row>
    <row r="182" spans="1:14" x14ac:dyDescent="0.25">
      <c r="A182" s="16">
        <v>44646</v>
      </c>
      <c r="B182" s="6" t="s">
        <v>429</v>
      </c>
      <c r="M182" s="6">
        <v>23</v>
      </c>
      <c r="N182" s="6" t="s">
        <v>168</v>
      </c>
    </row>
    <row r="183" spans="1:14" x14ac:dyDescent="0.25">
      <c r="A183" s="16">
        <v>44646</v>
      </c>
      <c r="B183" s="6" t="s">
        <v>430</v>
      </c>
      <c r="M183" s="6">
        <v>11</v>
      </c>
      <c r="N183" s="6" t="s">
        <v>309</v>
      </c>
    </row>
    <row r="184" spans="1:14" x14ac:dyDescent="0.25">
      <c r="A184" s="16">
        <v>44646</v>
      </c>
      <c r="B184" s="6" t="s">
        <v>431</v>
      </c>
      <c r="M184" s="6">
        <v>31</v>
      </c>
      <c r="N184" s="6" t="s">
        <v>309</v>
      </c>
    </row>
    <row r="185" spans="1:14" x14ac:dyDescent="0.25">
      <c r="A185" s="16">
        <v>44646</v>
      </c>
      <c r="B185" s="6" t="s">
        <v>432</v>
      </c>
      <c r="M185" s="6">
        <v>10</v>
      </c>
      <c r="N185" s="6" t="s">
        <v>188</v>
      </c>
    </row>
    <row r="186" spans="1:14" x14ac:dyDescent="0.25">
      <c r="A186" s="16">
        <v>44646</v>
      </c>
      <c r="B186" s="6" t="s">
        <v>433</v>
      </c>
      <c r="M186" s="6">
        <v>42</v>
      </c>
      <c r="N186" s="6" t="s">
        <v>26</v>
      </c>
    </row>
    <row r="187" spans="1:14" x14ac:dyDescent="0.25">
      <c r="A187" s="16">
        <v>44646</v>
      </c>
      <c r="B187" s="6" t="s">
        <v>434</v>
      </c>
      <c r="M187" s="6">
        <v>30</v>
      </c>
      <c r="N187" s="6" t="s">
        <v>26</v>
      </c>
    </row>
    <row r="188" spans="1:14" x14ac:dyDescent="0.25">
      <c r="A188" s="16">
        <v>44646</v>
      </c>
      <c r="B188" s="6" t="s">
        <v>435</v>
      </c>
      <c r="M188" s="6">
        <v>52</v>
      </c>
      <c r="N188" s="6" t="s">
        <v>330</v>
      </c>
    </row>
    <row r="189" spans="1:14" x14ac:dyDescent="0.25">
      <c r="A189" s="16">
        <v>44647</v>
      </c>
      <c r="B189" s="6" t="s">
        <v>436</v>
      </c>
      <c r="M189" s="6">
        <v>64</v>
      </c>
      <c r="N189" s="6" t="s">
        <v>190</v>
      </c>
    </row>
    <row r="190" spans="1:14" x14ac:dyDescent="0.25">
      <c r="A190" s="16">
        <v>44647</v>
      </c>
      <c r="B190" s="6" t="s">
        <v>437</v>
      </c>
      <c r="M190" s="6">
        <v>39</v>
      </c>
      <c r="N190" s="6" t="s">
        <v>51</v>
      </c>
    </row>
    <row r="191" spans="1:14" x14ac:dyDescent="0.25">
      <c r="A191" s="16">
        <v>44647</v>
      </c>
      <c r="B191" s="6" t="s">
        <v>438</v>
      </c>
      <c r="M191" s="6">
        <v>73</v>
      </c>
      <c r="N191" s="6" t="s">
        <v>306</v>
      </c>
    </row>
    <row r="192" spans="1:14" x14ac:dyDescent="0.25">
      <c r="A192" s="16">
        <v>44647</v>
      </c>
      <c r="B192" s="6" t="s">
        <v>439</v>
      </c>
      <c r="M192" s="6">
        <v>26</v>
      </c>
      <c r="N192" s="6" t="s">
        <v>376</v>
      </c>
    </row>
    <row r="193" spans="1:14" x14ac:dyDescent="0.25">
      <c r="A193" s="16">
        <v>44647</v>
      </c>
      <c r="B193" s="6" t="s">
        <v>440</v>
      </c>
      <c r="M193" s="6">
        <v>56</v>
      </c>
      <c r="N193" s="6" t="s">
        <v>188</v>
      </c>
    </row>
    <row r="194" spans="1:14" x14ac:dyDescent="0.25">
      <c r="A194" s="16">
        <v>44647</v>
      </c>
      <c r="B194" s="6" t="s">
        <v>441</v>
      </c>
      <c r="M194" s="6">
        <v>23</v>
      </c>
      <c r="N194" s="6" t="s">
        <v>306</v>
      </c>
    </row>
    <row r="195" spans="1:14" x14ac:dyDescent="0.25">
      <c r="A195" s="16">
        <v>44647</v>
      </c>
      <c r="B195" s="6" t="s">
        <v>442</v>
      </c>
      <c r="M195" s="6">
        <v>40</v>
      </c>
      <c r="N195" s="6" t="s">
        <v>376</v>
      </c>
    </row>
    <row r="196" spans="1:14" x14ac:dyDescent="0.25">
      <c r="A196" s="16">
        <v>44648</v>
      </c>
      <c r="B196" s="6" t="s">
        <v>443</v>
      </c>
      <c r="M196" s="6">
        <v>37</v>
      </c>
      <c r="N196" s="6" t="s">
        <v>190</v>
      </c>
    </row>
    <row r="197" spans="1:14" x14ac:dyDescent="0.25">
      <c r="A197" s="16">
        <v>44649</v>
      </c>
      <c r="B197" s="6" t="s">
        <v>444</v>
      </c>
      <c r="M197" s="6">
        <v>68</v>
      </c>
      <c r="N197" s="6" t="s">
        <v>168</v>
      </c>
    </row>
    <row r="198" spans="1:14" x14ac:dyDescent="0.25">
      <c r="A198" s="16">
        <v>44649</v>
      </c>
      <c r="B198" s="6" t="s">
        <v>445</v>
      </c>
      <c r="M198" s="6">
        <v>36</v>
      </c>
      <c r="N198" s="6" t="s">
        <v>121</v>
      </c>
    </row>
    <row r="199" spans="1:14" x14ac:dyDescent="0.25">
      <c r="A199" s="16">
        <v>44650</v>
      </c>
      <c r="B199" s="6" t="s">
        <v>446</v>
      </c>
      <c r="M199" s="6">
        <v>46</v>
      </c>
      <c r="N199" s="6" t="s">
        <v>26</v>
      </c>
    </row>
    <row r="1048576" spans="1:1" x14ac:dyDescent="0.25">
      <c r="A1048576" s="3"/>
    </row>
  </sheetData>
  <conditionalFormatting sqref="K1:K8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A6" workbookViewId="0">
      <selection activeCell="B28" sqref="B28"/>
    </sheetView>
  </sheetViews>
  <sheetFormatPr defaultRowHeight="15" x14ac:dyDescent="0.25"/>
  <cols>
    <col min="1" max="1" width="10.7109375" bestFit="1" customWidth="1"/>
    <col min="2" max="2" width="38.5703125" style="6" bestFit="1" customWidth="1"/>
    <col min="3" max="9" width="9.140625" style="6"/>
    <col min="10" max="10" width="16" bestFit="1" customWidth="1"/>
    <col min="13" max="13" width="30.42578125" style="6" bestFit="1" customWidth="1"/>
    <col min="14" max="14" width="9.140625" style="6"/>
  </cols>
  <sheetData>
    <row r="1" spans="1:15" ht="226.5" x14ac:dyDescent="0.25">
      <c r="A1" s="1" t="s">
        <v>0</v>
      </c>
      <c r="B1" s="1" t="s">
        <v>1</v>
      </c>
      <c r="C1" s="17" t="s">
        <v>73</v>
      </c>
      <c r="D1" s="17" t="s">
        <v>74</v>
      </c>
      <c r="E1" s="17" t="s">
        <v>75</v>
      </c>
      <c r="F1" s="17" t="s">
        <v>76</v>
      </c>
      <c r="G1" s="17" t="s">
        <v>77</v>
      </c>
      <c r="H1" s="17" t="s">
        <v>78</v>
      </c>
      <c r="I1" s="17" t="s">
        <v>79</v>
      </c>
      <c r="J1" s="12" t="s">
        <v>8</v>
      </c>
      <c r="K1" s="12" t="s">
        <v>15</v>
      </c>
      <c r="L1" s="13" t="s">
        <v>11</v>
      </c>
      <c r="M1" s="14" t="s">
        <v>12</v>
      </c>
      <c r="N1" s="15" t="s">
        <v>10</v>
      </c>
      <c r="O1" s="15" t="s">
        <v>16</v>
      </c>
    </row>
    <row r="2" spans="1:15" x14ac:dyDescent="0.25">
      <c r="A2" s="3">
        <v>45108</v>
      </c>
      <c r="B2" s="4" t="s">
        <v>18</v>
      </c>
      <c r="C2" s="6">
        <v>3.37</v>
      </c>
      <c r="D2" s="6">
        <v>2.84</v>
      </c>
      <c r="E2" s="6">
        <v>2.2000000000000002</v>
      </c>
      <c r="F2" s="6">
        <v>404</v>
      </c>
      <c r="G2" s="6">
        <v>2.0499999999999998</v>
      </c>
      <c r="H2" s="6">
        <v>1.58</v>
      </c>
      <c r="I2" s="6">
        <v>1.98</v>
      </c>
      <c r="J2" s="5" t="s">
        <v>20</v>
      </c>
      <c r="K2" s="6"/>
      <c r="L2" s="6">
        <v>46</v>
      </c>
      <c r="M2" s="4" t="s">
        <v>19</v>
      </c>
      <c r="N2" s="6" t="s">
        <v>80</v>
      </c>
      <c r="O2" s="6"/>
    </row>
    <row r="3" spans="1:15" x14ac:dyDescent="0.25">
      <c r="A3" s="3">
        <v>45108</v>
      </c>
      <c r="B3" s="4" t="s">
        <v>21</v>
      </c>
      <c r="C3" s="6">
        <v>2.25</v>
      </c>
      <c r="D3" s="6">
        <v>3.14</v>
      </c>
      <c r="E3" s="6">
        <v>3.7</v>
      </c>
      <c r="F3" s="6">
        <v>2.81</v>
      </c>
      <c r="G3" s="6">
        <v>2.4700000000000002</v>
      </c>
      <c r="H3" s="6">
        <v>1.58</v>
      </c>
      <c r="I3" s="6">
        <v>2.14</v>
      </c>
      <c r="J3" s="5" t="s">
        <v>20</v>
      </c>
      <c r="K3" s="6"/>
      <c r="L3" s="6">
        <v>36</v>
      </c>
      <c r="M3" s="4" t="s">
        <v>17</v>
      </c>
      <c r="N3" s="6" t="s">
        <v>81</v>
      </c>
      <c r="O3" s="6"/>
    </row>
    <row r="4" spans="1:15" x14ac:dyDescent="0.25">
      <c r="A4" s="3">
        <v>45108</v>
      </c>
      <c r="B4" s="4" t="s">
        <v>22</v>
      </c>
      <c r="C4" s="6">
        <v>1.99</v>
      </c>
      <c r="D4" s="6">
        <v>3.11</v>
      </c>
      <c r="E4" s="6">
        <v>4.75</v>
      </c>
      <c r="F4" s="6">
        <v>2.4900000000000002</v>
      </c>
      <c r="G4" s="6">
        <v>2.77</v>
      </c>
      <c r="H4" s="6">
        <v>1.48</v>
      </c>
      <c r="I4" s="6">
        <v>2.44</v>
      </c>
      <c r="J4" s="5" t="s">
        <v>20</v>
      </c>
      <c r="K4" s="6"/>
      <c r="L4" s="6">
        <v>40</v>
      </c>
      <c r="M4" s="4" t="s">
        <v>23</v>
      </c>
      <c r="N4" s="6" t="s">
        <v>84</v>
      </c>
      <c r="O4" s="6"/>
    </row>
    <row r="5" spans="1:15" x14ac:dyDescent="0.25">
      <c r="A5" s="7">
        <v>45108</v>
      </c>
      <c r="B5" s="4" t="s">
        <v>24</v>
      </c>
      <c r="C5" s="6">
        <v>1.6</v>
      </c>
      <c r="D5" s="6">
        <v>3.9</v>
      </c>
      <c r="E5" s="6">
        <v>6.48</v>
      </c>
      <c r="F5" s="6">
        <v>3.06</v>
      </c>
      <c r="G5" s="6">
        <v>2.2000000000000002</v>
      </c>
      <c r="H5" s="6">
        <v>1.71</v>
      </c>
      <c r="I5" s="6">
        <v>1.93</v>
      </c>
      <c r="J5" s="9" t="s">
        <v>20</v>
      </c>
      <c r="K5" s="6"/>
      <c r="L5" s="6">
        <v>35</v>
      </c>
      <c r="M5" s="4" t="s">
        <v>17</v>
      </c>
      <c r="N5" s="6" t="s">
        <v>82</v>
      </c>
      <c r="O5" s="6"/>
    </row>
    <row r="6" spans="1:15" x14ac:dyDescent="0.25">
      <c r="A6" s="7">
        <v>45108</v>
      </c>
      <c r="B6" s="4" t="s">
        <v>25</v>
      </c>
      <c r="C6" s="6">
        <v>1.93</v>
      </c>
      <c r="D6" s="6">
        <v>3.62</v>
      </c>
      <c r="E6" s="6">
        <v>4.13</v>
      </c>
      <c r="F6" s="6">
        <v>3.58</v>
      </c>
      <c r="G6" s="6">
        <v>1.96</v>
      </c>
      <c r="H6" s="6">
        <v>1.91</v>
      </c>
      <c r="I6" s="6">
        <v>1.72</v>
      </c>
      <c r="J6" s="9" t="s">
        <v>20</v>
      </c>
      <c r="K6" s="6"/>
      <c r="L6" s="6">
        <v>33</v>
      </c>
      <c r="M6" s="4" t="s">
        <v>26</v>
      </c>
      <c r="N6" s="6" t="s">
        <v>81</v>
      </c>
      <c r="O6" s="6"/>
    </row>
    <row r="7" spans="1:15" x14ac:dyDescent="0.25">
      <c r="A7" s="16">
        <v>45108</v>
      </c>
      <c r="B7" s="6" t="s">
        <v>27</v>
      </c>
      <c r="C7" s="6">
        <v>1.82</v>
      </c>
      <c r="D7" s="6">
        <v>2.91</v>
      </c>
      <c r="E7" s="6">
        <v>3.71</v>
      </c>
      <c r="F7" s="6">
        <v>2.4900000000000002</v>
      </c>
      <c r="G7" s="6">
        <v>2.25</v>
      </c>
      <c r="H7" s="6">
        <v>1.48</v>
      </c>
      <c r="I7" s="6">
        <v>1.99</v>
      </c>
      <c r="J7" s="9" t="s">
        <v>20</v>
      </c>
      <c r="L7" s="6">
        <v>68</v>
      </c>
      <c r="M7" s="6" t="s">
        <v>28</v>
      </c>
      <c r="N7" s="6" t="s">
        <v>89</v>
      </c>
    </row>
    <row r="8" spans="1:15" x14ac:dyDescent="0.25">
      <c r="A8" s="16">
        <v>45108</v>
      </c>
      <c r="B8" s="6" t="s">
        <v>29</v>
      </c>
      <c r="C8" s="6">
        <v>2.3199999999999998</v>
      </c>
      <c r="D8" s="6">
        <v>3.15</v>
      </c>
      <c r="E8" s="6">
        <v>3.1</v>
      </c>
      <c r="F8" s="6">
        <v>404</v>
      </c>
      <c r="G8" s="6">
        <v>2.17</v>
      </c>
      <c r="H8" s="6">
        <v>1.68</v>
      </c>
      <c r="I8" s="6">
        <v>1.91</v>
      </c>
      <c r="J8" s="9" t="s">
        <v>20</v>
      </c>
      <c r="L8" s="6">
        <v>52</v>
      </c>
      <c r="M8" s="6" t="s">
        <v>30</v>
      </c>
      <c r="N8" s="6" t="s">
        <v>84</v>
      </c>
    </row>
    <row r="9" spans="1:15" x14ac:dyDescent="0.25">
      <c r="A9" s="16">
        <v>45108</v>
      </c>
      <c r="B9" s="6" t="s">
        <v>31</v>
      </c>
      <c r="C9" s="6">
        <v>4.07</v>
      </c>
      <c r="D9" s="6">
        <v>3.72</v>
      </c>
      <c r="E9" s="6">
        <v>1.93</v>
      </c>
      <c r="F9" s="6">
        <v>3.59</v>
      </c>
      <c r="G9" s="6">
        <v>1.98</v>
      </c>
      <c r="H9" s="6">
        <v>1.9</v>
      </c>
      <c r="I9" s="6">
        <v>1.74</v>
      </c>
      <c r="J9" s="9" t="s">
        <v>20</v>
      </c>
      <c r="L9" s="6">
        <v>45</v>
      </c>
      <c r="M9" s="6" t="s">
        <v>32</v>
      </c>
      <c r="N9" s="6" t="s">
        <v>80</v>
      </c>
    </row>
    <row r="10" spans="1:15" x14ac:dyDescent="0.25">
      <c r="A10" s="16">
        <v>45108</v>
      </c>
      <c r="B10" s="6" t="s">
        <v>33</v>
      </c>
      <c r="C10" s="6">
        <v>1.85</v>
      </c>
      <c r="D10" s="6">
        <v>3.3</v>
      </c>
      <c r="E10" s="6">
        <v>4.7</v>
      </c>
      <c r="F10" s="6">
        <v>2.7</v>
      </c>
      <c r="G10" s="6">
        <v>2.36</v>
      </c>
      <c r="H10" s="6">
        <v>1.6</v>
      </c>
      <c r="I10" s="6">
        <v>1.76</v>
      </c>
      <c r="J10" s="9" t="s">
        <v>20</v>
      </c>
      <c r="L10" s="6">
        <v>16</v>
      </c>
      <c r="M10" s="6" t="s">
        <v>34</v>
      </c>
      <c r="N10" s="6" t="s">
        <v>90</v>
      </c>
    </row>
    <row r="11" spans="1:15" x14ac:dyDescent="0.25">
      <c r="A11" s="16">
        <v>45109</v>
      </c>
      <c r="B11" s="6" t="s">
        <v>35</v>
      </c>
      <c r="C11" s="6">
        <v>1.93</v>
      </c>
      <c r="D11" s="6">
        <v>3.11</v>
      </c>
      <c r="E11" s="6">
        <v>4.54</v>
      </c>
      <c r="F11" s="6">
        <v>2.5</v>
      </c>
      <c r="G11" s="6">
        <v>2.63</v>
      </c>
      <c r="H11" s="6">
        <v>1.47</v>
      </c>
      <c r="I11" s="6">
        <v>1.87</v>
      </c>
      <c r="J11" s="9" t="s">
        <v>20</v>
      </c>
      <c r="L11" s="6">
        <v>69</v>
      </c>
      <c r="M11" s="6" t="s">
        <v>36</v>
      </c>
      <c r="N11" s="6" t="s">
        <v>86</v>
      </c>
    </row>
    <row r="12" spans="1:15" x14ac:dyDescent="0.25">
      <c r="A12" s="16">
        <v>45109</v>
      </c>
      <c r="B12" s="6" t="s">
        <v>37</v>
      </c>
      <c r="C12" s="6">
        <v>2.11</v>
      </c>
      <c r="D12" s="6">
        <v>3.68</v>
      </c>
      <c r="E12" s="6">
        <v>3.45</v>
      </c>
      <c r="F12" s="6">
        <v>3.79</v>
      </c>
      <c r="G12" s="6">
        <v>1.9</v>
      </c>
      <c r="H12" s="6">
        <v>1.97</v>
      </c>
      <c r="I12" s="6">
        <v>1.66</v>
      </c>
      <c r="J12" s="9" t="s">
        <v>20</v>
      </c>
      <c r="L12" s="6">
        <v>41</v>
      </c>
      <c r="M12" s="6" t="s">
        <v>38</v>
      </c>
      <c r="N12" s="6" t="s">
        <v>91</v>
      </c>
    </row>
    <row r="13" spans="1:15" x14ac:dyDescent="0.25">
      <c r="A13" s="16">
        <v>45109</v>
      </c>
      <c r="B13" s="6" t="s">
        <v>39</v>
      </c>
      <c r="C13" s="6">
        <v>1.69</v>
      </c>
      <c r="D13" s="6">
        <v>4.1900000000000004</v>
      </c>
      <c r="E13" s="6">
        <v>4.8600000000000003</v>
      </c>
      <c r="F13" s="6">
        <v>4.8899999999999997</v>
      </c>
      <c r="G13" s="6">
        <v>1.61</v>
      </c>
      <c r="H13" s="6">
        <v>2.39</v>
      </c>
      <c r="I13" s="6">
        <v>1.49</v>
      </c>
      <c r="J13" s="9" t="s">
        <v>20</v>
      </c>
      <c r="L13" s="6">
        <v>44</v>
      </c>
      <c r="M13" s="6" t="s">
        <v>26</v>
      </c>
      <c r="N13" s="6" t="s">
        <v>86</v>
      </c>
    </row>
    <row r="14" spans="1:15" x14ac:dyDescent="0.25">
      <c r="A14" s="16">
        <v>45109</v>
      </c>
      <c r="B14" s="6" t="s">
        <v>40</v>
      </c>
      <c r="C14" s="6">
        <v>1.96</v>
      </c>
      <c r="D14" s="6">
        <v>3.24</v>
      </c>
      <c r="E14" s="6">
        <v>4.72</v>
      </c>
      <c r="F14" s="6">
        <v>2.38</v>
      </c>
      <c r="G14" s="6">
        <v>2.88</v>
      </c>
      <c r="H14" s="6">
        <v>1.44</v>
      </c>
      <c r="I14" s="6">
        <v>2.5299999999999998</v>
      </c>
      <c r="J14" s="9" t="s">
        <v>20</v>
      </c>
      <c r="L14" s="6">
        <v>47</v>
      </c>
      <c r="M14" s="6" t="s">
        <v>41</v>
      </c>
      <c r="N14" s="6" t="s">
        <v>85</v>
      </c>
    </row>
    <row r="15" spans="1:15" x14ac:dyDescent="0.25">
      <c r="A15" s="16">
        <v>45109</v>
      </c>
      <c r="B15" s="6" t="s">
        <v>42</v>
      </c>
      <c r="C15" s="6">
        <v>2.71</v>
      </c>
      <c r="D15" s="6">
        <v>2.83</v>
      </c>
      <c r="E15" s="6">
        <v>2.98</v>
      </c>
      <c r="F15" s="6">
        <v>2.41</v>
      </c>
      <c r="G15" s="6">
        <v>2.8</v>
      </c>
      <c r="H15" s="6">
        <v>1.42</v>
      </c>
      <c r="I15" s="6">
        <v>2.4500000000000002</v>
      </c>
      <c r="J15" s="9" t="s">
        <v>20</v>
      </c>
      <c r="L15" s="6">
        <v>46</v>
      </c>
      <c r="M15" s="6" t="s">
        <v>34</v>
      </c>
      <c r="N15" s="6" t="s">
        <v>90</v>
      </c>
    </row>
    <row r="16" spans="1:15" x14ac:dyDescent="0.25">
      <c r="A16" s="16">
        <v>45109</v>
      </c>
      <c r="B16" s="6" t="s">
        <v>43</v>
      </c>
      <c r="C16" s="6">
        <v>2.0099999999999998</v>
      </c>
      <c r="D16" s="6">
        <v>3.45</v>
      </c>
      <c r="E16" s="6">
        <v>4.1399999999999997</v>
      </c>
      <c r="F16" s="6">
        <v>3.16</v>
      </c>
      <c r="G16" s="6">
        <v>2.2200000000000002</v>
      </c>
      <c r="H16" s="6">
        <v>1.71</v>
      </c>
      <c r="I16" s="6">
        <v>1.94</v>
      </c>
      <c r="J16" s="9" t="s">
        <v>20</v>
      </c>
      <c r="L16" s="6">
        <v>27</v>
      </c>
      <c r="M16" s="6" t="s">
        <v>44</v>
      </c>
      <c r="N16" s="6" t="s">
        <v>81</v>
      </c>
    </row>
    <row r="17" spans="1:14" x14ac:dyDescent="0.25">
      <c r="A17" s="16">
        <v>45110</v>
      </c>
      <c r="B17" s="6" t="s">
        <v>45</v>
      </c>
      <c r="C17" s="6">
        <v>2.33</v>
      </c>
      <c r="D17" s="6">
        <v>2.81</v>
      </c>
      <c r="E17" s="6">
        <v>3.86</v>
      </c>
      <c r="F17" s="6">
        <v>2.48</v>
      </c>
      <c r="G17" s="6">
        <v>2.8</v>
      </c>
      <c r="H17" s="6">
        <v>1.45</v>
      </c>
      <c r="I17" s="6">
        <v>2.42</v>
      </c>
      <c r="J17" s="9" t="s">
        <v>20</v>
      </c>
      <c r="L17" s="6">
        <v>31</v>
      </c>
      <c r="M17" s="6" t="s">
        <v>46</v>
      </c>
      <c r="N17" s="6" t="s">
        <v>82</v>
      </c>
    </row>
    <row r="18" spans="1:14" x14ac:dyDescent="0.25">
      <c r="A18" s="16">
        <v>45110</v>
      </c>
      <c r="B18" s="6" t="s">
        <v>47</v>
      </c>
      <c r="C18" s="6">
        <v>1.76</v>
      </c>
      <c r="D18" s="6">
        <v>3.34</v>
      </c>
      <c r="E18" s="6">
        <v>5.86</v>
      </c>
      <c r="F18" s="6">
        <v>2.62</v>
      </c>
      <c r="G18" s="6">
        <v>2.62</v>
      </c>
      <c r="H18" s="6">
        <v>1.52</v>
      </c>
      <c r="I18" s="6">
        <v>2.27</v>
      </c>
      <c r="J18" s="9" t="s">
        <v>20</v>
      </c>
      <c r="L18" s="6">
        <v>49</v>
      </c>
      <c r="M18" s="6" t="s">
        <v>17</v>
      </c>
      <c r="N18" s="6" t="s">
        <v>83</v>
      </c>
    </row>
    <row r="19" spans="1:14" x14ac:dyDescent="0.25">
      <c r="A19" s="16">
        <v>45110</v>
      </c>
      <c r="B19" s="6" t="s">
        <v>48</v>
      </c>
      <c r="C19" s="6">
        <v>2.63</v>
      </c>
      <c r="D19" s="6">
        <v>2.85</v>
      </c>
      <c r="E19" s="6">
        <v>3.31</v>
      </c>
      <c r="F19" s="6">
        <v>2.5499999999999998</v>
      </c>
      <c r="G19" s="6">
        <v>2.75</v>
      </c>
      <c r="H19" s="6">
        <v>1.48</v>
      </c>
      <c r="I19" s="6">
        <v>2.38</v>
      </c>
      <c r="J19" s="9" t="s">
        <v>20</v>
      </c>
      <c r="L19" s="6">
        <v>34</v>
      </c>
      <c r="M19" s="6" t="s">
        <v>49</v>
      </c>
      <c r="N19" s="6" t="s">
        <v>81</v>
      </c>
    </row>
    <row r="20" spans="1:14" x14ac:dyDescent="0.25">
      <c r="A20" s="16">
        <v>45110</v>
      </c>
      <c r="B20" s="6" t="s">
        <v>50</v>
      </c>
      <c r="C20" s="6">
        <v>2.94</v>
      </c>
      <c r="D20" s="6">
        <v>2.97</v>
      </c>
      <c r="E20" s="6">
        <v>2.82</v>
      </c>
      <c r="F20" s="6">
        <v>3.22</v>
      </c>
      <c r="G20" s="6">
        <v>2.2000000000000002</v>
      </c>
      <c r="H20" s="6">
        <v>1.71</v>
      </c>
      <c r="I20" s="6">
        <v>1.92</v>
      </c>
      <c r="J20" s="9" t="s">
        <v>20</v>
      </c>
      <c r="L20" s="6">
        <v>23</v>
      </c>
      <c r="M20" s="6" t="s">
        <v>38</v>
      </c>
      <c r="N20" s="6" t="s">
        <v>90</v>
      </c>
    </row>
    <row r="21" spans="1:14" x14ac:dyDescent="0.25">
      <c r="A21" s="16">
        <v>45111</v>
      </c>
      <c r="B21" s="6" t="s">
        <v>52</v>
      </c>
      <c r="C21" s="6">
        <v>2.4700000000000002</v>
      </c>
      <c r="D21" s="6">
        <v>2.61</v>
      </c>
      <c r="E21" s="6">
        <v>3.52</v>
      </c>
      <c r="F21" s="6">
        <v>2.5499999999999998</v>
      </c>
      <c r="G21" s="6">
        <v>2.63</v>
      </c>
      <c r="H21" s="6">
        <v>1.46</v>
      </c>
      <c r="I21" s="6">
        <v>2.2999999999999998</v>
      </c>
      <c r="J21" s="9" t="s">
        <v>20</v>
      </c>
      <c r="L21" s="6">
        <v>54</v>
      </c>
      <c r="M21" s="6" t="s">
        <v>14</v>
      </c>
      <c r="N21" s="6" t="s">
        <v>90</v>
      </c>
    </row>
    <row r="22" spans="1:14" x14ac:dyDescent="0.25">
      <c r="A22" s="16">
        <v>45112</v>
      </c>
      <c r="B22" s="6" t="s">
        <v>53</v>
      </c>
      <c r="C22" s="6">
        <v>2.98</v>
      </c>
      <c r="D22" s="6">
        <v>2.96</v>
      </c>
      <c r="E22" s="6">
        <v>2.78</v>
      </c>
      <c r="F22" s="6">
        <v>2.7</v>
      </c>
      <c r="G22" s="6">
        <v>2.58</v>
      </c>
      <c r="H22" s="6">
        <v>1.54</v>
      </c>
      <c r="I22" s="6">
        <v>2.23</v>
      </c>
      <c r="J22" s="9" t="s">
        <v>20</v>
      </c>
      <c r="L22" s="6">
        <v>63</v>
      </c>
      <c r="M22" s="6" t="s">
        <v>49</v>
      </c>
      <c r="N22" s="6" t="s">
        <v>83</v>
      </c>
    </row>
    <row r="23" spans="1:14" x14ac:dyDescent="0.25">
      <c r="A23" s="16">
        <v>45112</v>
      </c>
      <c r="B23" s="6" t="s">
        <v>54</v>
      </c>
      <c r="C23" s="6">
        <v>2.23</v>
      </c>
      <c r="D23" s="6">
        <v>3.49</v>
      </c>
      <c r="E23" s="6">
        <v>3.13</v>
      </c>
      <c r="F23" s="6">
        <v>3.72</v>
      </c>
      <c r="G23" s="6">
        <v>1.85</v>
      </c>
      <c r="H23" s="6">
        <v>1.95</v>
      </c>
      <c r="I23" s="6">
        <v>1.63</v>
      </c>
      <c r="J23" s="9" t="s">
        <v>20</v>
      </c>
      <c r="L23" s="6">
        <v>12</v>
      </c>
      <c r="M23" s="6" t="s">
        <v>55</v>
      </c>
      <c r="N23" s="6" t="s">
        <v>87</v>
      </c>
    </row>
    <row r="24" spans="1:14" x14ac:dyDescent="0.25">
      <c r="A24" s="16">
        <v>45112</v>
      </c>
      <c r="B24" s="6" t="s">
        <v>56</v>
      </c>
      <c r="C24" s="6">
        <v>4.3099999999999996</v>
      </c>
      <c r="D24" s="6">
        <v>4.22</v>
      </c>
      <c r="E24" s="6">
        <v>1.76</v>
      </c>
      <c r="F24" s="6">
        <v>5</v>
      </c>
      <c r="G24" s="6">
        <v>1.58</v>
      </c>
      <c r="H24" s="6">
        <v>2.4500000000000002</v>
      </c>
      <c r="I24" s="6">
        <v>1.49</v>
      </c>
      <c r="J24" s="9" t="s">
        <v>20</v>
      </c>
      <c r="L24" s="6">
        <v>23</v>
      </c>
      <c r="M24" s="6" t="s">
        <v>26</v>
      </c>
      <c r="N24" s="6" t="s">
        <v>88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opLeftCell="C1" workbookViewId="0">
      <selection sqref="A1:N18"/>
    </sheetView>
  </sheetViews>
  <sheetFormatPr defaultRowHeight="15" x14ac:dyDescent="0.25"/>
  <cols>
    <col min="1" max="1" width="10.7109375" bestFit="1" customWidth="1"/>
    <col min="2" max="2" width="36.140625" customWidth="1"/>
    <col min="3" max="3" width="11.7109375" customWidth="1"/>
    <col min="4" max="4" width="6.5703125" customWidth="1"/>
    <col min="5" max="5" width="9.42578125" customWidth="1"/>
    <col min="6" max="6" width="9.5703125" customWidth="1"/>
    <col min="7" max="7" width="9" customWidth="1"/>
    <col min="8" max="9" width="10.28515625" customWidth="1"/>
    <col min="10" max="10" width="21.7109375" bestFit="1" customWidth="1"/>
    <col min="11" max="11" width="14.140625" bestFit="1" customWidth="1"/>
    <col min="13" max="13" width="12.5703125" bestFit="1" customWidth="1"/>
    <col min="14" max="14" width="31.5703125" bestFit="1" customWidth="1"/>
  </cols>
  <sheetData>
    <row r="1" spans="1:15" ht="144" x14ac:dyDescent="0.25">
      <c r="A1" s="1" t="s">
        <v>0</v>
      </c>
      <c r="B1" s="1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110</v>
      </c>
      <c r="J1" s="17" t="s">
        <v>8</v>
      </c>
      <c r="K1" s="39" t="s">
        <v>9</v>
      </c>
      <c r="L1" s="37" t="s">
        <v>10</v>
      </c>
      <c r="M1" s="37" t="s">
        <v>11</v>
      </c>
      <c r="N1" s="37" t="s">
        <v>12</v>
      </c>
      <c r="O1" s="2"/>
    </row>
    <row r="2" spans="1:15" x14ac:dyDescent="0.25">
      <c r="A2" s="3">
        <v>45114</v>
      </c>
      <c r="B2" s="4" t="s">
        <v>57</v>
      </c>
      <c r="C2" s="23">
        <v>3.36</v>
      </c>
      <c r="D2" s="23">
        <v>3.15</v>
      </c>
      <c r="E2" s="23">
        <v>2.42</v>
      </c>
      <c r="F2" s="23">
        <v>2.91</v>
      </c>
      <c r="G2" s="23">
        <v>2.4</v>
      </c>
      <c r="H2" s="23">
        <v>1.621</v>
      </c>
      <c r="I2" s="23">
        <v>1.819</v>
      </c>
      <c r="J2" s="23" t="s">
        <v>20</v>
      </c>
      <c r="K2" s="23"/>
      <c r="L2" s="6"/>
      <c r="M2" s="6">
        <v>18</v>
      </c>
      <c r="N2" s="4" t="s">
        <v>44</v>
      </c>
      <c r="O2" s="6"/>
    </row>
    <row r="3" spans="1:15" x14ac:dyDescent="0.25">
      <c r="A3" s="3">
        <v>45115</v>
      </c>
      <c r="B3" s="4" t="s">
        <v>58</v>
      </c>
      <c r="C3" s="23"/>
      <c r="D3" s="23"/>
      <c r="E3" s="23"/>
      <c r="F3" s="23"/>
      <c r="G3" s="23"/>
      <c r="H3" s="23"/>
      <c r="I3" s="23"/>
      <c r="J3" s="23" t="s">
        <v>20</v>
      </c>
      <c r="K3" s="23"/>
      <c r="L3" s="6"/>
      <c r="M3" s="6">
        <v>21</v>
      </c>
      <c r="N3" s="4" t="s">
        <v>19</v>
      </c>
      <c r="O3" s="6"/>
    </row>
    <row r="4" spans="1:15" x14ac:dyDescent="0.25">
      <c r="A4" s="3">
        <v>45115</v>
      </c>
      <c r="B4" s="4" t="s">
        <v>59</v>
      </c>
      <c r="C4" s="23"/>
      <c r="D4" s="23"/>
      <c r="E4" s="23"/>
      <c r="F4" s="23"/>
      <c r="G4" s="23"/>
      <c r="H4" s="23"/>
      <c r="I4" s="23"/>
      <c r="J4" s="23" t="s">
        <v>20</v>
      </c>
      <c r="K4" s="23"/>
      <c r="L4" s="6"/>
      <c r="M4" s="6">
        <v>43</v>
      </c>
      <c r="N4" s="4" t="s">
        <v>51</v>
      </c>
      <c r="O4" s="6"/>
    </row>
    <row r="5" spans="1:15" x14ac:dyDescent="0.25">
      <c r="A5" s="3">
        <v>45115</v>
      </c>
      <c r="B5" s="8" t="s">
        <v>60</v>
      </c>
      <c r="C5" s="10"/>
      <c r="D5" s="10"/>
      <c r="E5" s="10"/>
      <c r="F5" s="10"/>
      <c r="G5" s="10"/>
      <c r="H5" s="10"/>
      <c r="I5" s="10"/>
      <c r="J5" s="10" t="s">
        <v>20</v>
      </c>
      <c r="K5" s="40"/>
      <c r="L5" s="10"/>
      <c r="M5" s="6">
        <v>19</v>
      </c>
      <c r="N5" s="6" t="s">
        <v>49</v>
      </c>
      <c r="O5" s="6"/>
    </row>
    <row r="6" spans="1:15" x14ac:dyDescent="0.25">
      <c r="A6" s="3">
        <v>45115</v>
      </c>
      <c r="B6" s="4" t="s">
        <v>61</v>
      </c>
      <c r="C6" s="10"/>
      <c r="D6" s="10"/>
      <c r="E6" s="10"/>
      <c r="F6" s="10"/>
      <c r="G6" s="10"/>
      <c r="H6" s="10"/>
      <c r="I6" s="10"/>
      <c r="J6" s="10" t="s">
        <v>20</v>
      </c>
      <c r="K6" s="10"/>
      <c r="L6" s="10"/>
      <c r="M6" s="6">
        <v>83</v>
      </c>
      <c r="N6" s="4" t="s">
        <v>51</v>
      </c>
      <c r="O6" s="6"/>
    </row>
    <row r="7" spans="1:15" x14ac:dyDescent="0.25">
      <c r="A7" s="3">
        <v>45115</v>
      </c>
      <c r="B7" s="4" t="s">
        <v>62</v>
      </c>
      <c r="C7" s="10"/>
      <c r="D7" s="10"/>
      <c r="E7" s="10"/>
      <c r="F7" s="10"/>
      <c r="G7" s="10"/>
      <c r="H7" s="10"/>
      <c r="I7" s="10"/>
      <c r="J7" s="10" t="s">
        <v>20</v>
      </c>
      <c r="K7" s="10"/>
      <c r="L7" s="10"/>
      <c r="M7" s="6">
        <v>51</v>
      </c>
      <c r="N7" s="4" t="s">
        <v>41</v>
      </c>
      <c r="O7" s="6"/>
    </row>
    <row r="8" spans="1:15" x14ac:dyDescent="0.25">
      <c r="A8" s="3">
        <v>45115</v>
      </c>
      <c r="B8" s="4" t="s">
        <v>63</v>
      </c>
      <c r="C8" s="10"/>
      <c r="D8" s="10"/>
      <c r="E8" s="10"/>
      <c r="F8" s="10"/>
      <c r="G8" s="10"/>
      <c r="H8" s="10"/>
      <c r="I8" s="10"/>
      <c r="J8" s="10" t="s">
        <v>20</v>
      </c>
      <c r="K8" s="10"/>
      <c r="L8" s="10"/>
      <c r="M8" s="6">
        <v>70</v>
      </c>
      <c r="N8" s="4" t="s">
        <v>23</v>
      </c>
      <c r="O8" s="6"/>
    </row>
    <row r="9" spans="1:15" x14ac:dyDescent="0.25">
      <c r="A9" s="3">
        <v>45115</v>
      </c>
      <c r="B9" s="4" t="s">
        <v>64</v>
      </c>
      <c r="C9" s="10"/>
      <c r="D9" s="10"/>
      <c r="E9" s="10"/>
      <c r="F9" s="10"/>
      <c r="G9" s="10"/>
      <c r="H9" s="10"/>
      <c r="I9" s="10"/>
      <c r="J9" s="10" t="s">
        <v>20</v>
      </c>
      <c r="K9" s="10"/>
      <c r="L9" s="10"/>
      <c r="M9" s="6">
        <v>24</v>
      </c>
      <c r="N9" s="4" t="s">
        <v>65</v>
      </c>
      <c r="O9" s="6"/>
    </row>
    <row r="10" spans="1:15" x14ac:dyDescent="0.25">
      <c r="A10" s="3">
        <v>45115</v>
      </c>
      <c r="B10" s="4" t="s">
        <v>66</v>
      </c>
      <c r="C10" s="10"/>
      <c r="D10" s="10"/>
      <c r="E10" s="10"/>
      <c r="F10" s="10"/>
      <c r="G10" s="10"/>
      <c r="H10" s="10"/>
      <c r="I10" s="10"/>
      <c r="J10" s="10" t="s">
        <v>20</v>
      </c>
      <c r="K10" s="10"/>
      <c r="L10" s="10"/>
      <c r="M10" s="6">
        <v>63</v>
      </c>
      <c r="N10" s="4" t="s">
        <v>41</v>
      </c>
      <c r="O10" s="6"/>
    </row>
    <row r="11" spans="1:15" x14ac:dyDescent="0.25">
      <c r="A11" s="3">
        <v>45115</v>
      </c>
      <c r="B11" s="4" t="s">
        <v>67</v>
      </c>
      <c r="C11" s="10"/>
      <c r="D11" s="10"/>
      <c r="E11" s="10"/>
      <c r="F11" s="10"/>
      <c r="G11" s="10"/>
      <c r="H11" s="10"/>
      <c r="I11" s="10"/>
      <c r="J11" s="10" t="s">
        <v>20</v>
      </c>
      <c r="K11" s="10"/>
      <c r="L11" s="10"/>
      <c r="M11" s="6">
        <v>40</v>
      </c>
      <c r="N11" s="4" t="s">
        <v>41</v>
      </c>
      <c r="O11" s="6"/>
    </row>
    <row r="12" spans="1:15" x14ac:dyDescent="0.25">
      <c r="A12" s="3">
        <v>45115</v>
      </c>
      <c r="B12" s="4" t="s">
        <v>68</v>
      </c>
      <c r="C12" s="10"/>
      <c r="D12" s="10"/>
      <c r="E12" s="10"/>
      <c r="F12" s="10"/>
      <c r="G12" s="10"/>
      <c r="H12" s="10"/>
      <c r="I12" s="10"/>
      <c r="J12" s="10" t="s">
        <v>20</v>
      </c>
      <c r="K12" s="10"/>
      <c r="L12" s="10"/>
      <c r="M12" s="6">
        <v>32</v>
      </c>
      <c r="N12" s="4" t="s">
        <v>69</v>
      </c>
      <c r="O12" s="6"/>
    </row>
    <row r="13" spans="1:15" x14ac:dyDescent="0.25">
      <c r="A13" s="3">
        <v>45115</v>
      </c>
      <c r="B13" s="4" t="s">
        <v>70</v>
      </c>
      <c r="C13" s="10"/>
      <c r="D13" s="10"/>
      <c r="E13" s="10"/>
      <c r="F13" s="10"/>
      <c r="G13" s="10"/>
      <c r="H13" s="10"/>
      <c r="I13" s="10"/>
      <c r="J13" s="10" t="s">
        <v>20</v>
      </c>
      <c r="K13" s="10"/>
      <c r="L13" s="10"/>
      <c r="M13" s="6">
        <v>53</v>
      </c>
      <c r="N13" s="4" t="s">
        <v>19</v>
      </c>
      <c r="O13" s="6"/>
    </row>
    <row r="14" spans="1:15" x14ac:dyDescent="0.25">
      <c r="A14" s="3">
        <v>45116</v>
      </c>
      <c r="B14" s="4" t="s">
        <v>66</v>
      </c>
      <c r="C14" s="10"/>
      <c r="D14" s="10"/>
      <c r="E14" s="10"/>
      <c r="F14" s="10"/>
      <c r="G14" s="10"/>
      <c r="H14" s="10"/>
      <c r="I14" s="10"/>
      <c r="J14" s="10" t="s">
        <v>20</v>
      </c>
      <c r="K14" s="10"/>
      <c r="L14" s="10"/>
      <c r="M14" s="6">
        <v>63</v>
      </c>
      <c r="N14" s="4" t="s">
        <v>41</v>
      </c>
      <c r="O14" s="6"/>
    </row>
    <row r="15" spans="1:15" x14ac:dyDescent="0.25">
      <c r="A15" s="3">
        <v>45116</v>
      </c>
      <c r="B15" s="4" t="s">
        <v>71</v>
      </c>
      <c r="C15" s="10"/>
      <c r="D15" s="10"/>
      <c r="E15" s="10"/>
      <c r="F15" s="10"/>
      <c r="G15" s="10"/>
      <c r="H15" s="10"/>
      <c r="I15" s="10"/>
      <c r="J15" s="10" t="s">
        <v>20</v>
      </c>
      <c r="K15" s="10"/>
      <c r="L15" s="10"/>
      <c r="M15" s="6">
        <v>46</v>
      </c>
      <c r="N15" s="4" t="s">
        <v>26</v>
      </c>
      <c r="O15" s="6"/>
    </row>
    <row r="16" spans="1:15" x14ac:dyDescent="0.25">
      <c r="A16" s="3">
        <v>45116</v>
      </c>
      <c r="B16" s="6" t="s">
        <v>72</v>
      </c>
      <c r="C16" s="38"/>
      <c r="D16" s="38"/>
      <c r="E16" s="38"/>
      <c r="F16" s="38"/>
      <c r="G16" s="38"/>
      <c r="H16" s="38"/>
      <c r="I16" s="38"/>
      <c r="J16" s="10" t="s">
        <v>20</v>
      </c>
      <c r="K16" s="38"/>
      <c r="M16" s="6">
        <v>53</v>
      </c>
      <c r="N16" s="4" t="s">
        <v>26</v>
      </c>
    </row>
    <row r="17" spans="3:9" x14ac:dyDescent="0.25">
      <c r="C17" s="38"/>
      <c r="D17" s="38"/>
      <c r="E17" s="38"/>
      <c r="F17" s="38"/>
      <c r="G17" s="38"/>
      <c r="H17" s="38"/>
      <c r="I17" s="38"/>
    </row>
    <row r="18" spans="3:9" x14ac:dyDescent="0.25">
      <c r="C18" s="38"/>
      <c r="D18" s="38"/>
      <c r="E18" s="38"/>
      <c r="F18" s="38"/>
      <c r="G18" s="38"/>
      <c r="H18" s="38"/>
      <c r="I18" s="38"/>
    </row>
  </sheetData>
  <conditionalFormatting sqref="K1:K15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3" workbookViewId="0">
      <selection activeCell="B21" sqref="B2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bestFit="1" customWidth="1"/>
    <col min="6" max="6" width="11.28515625" bestFit="1" customWidth="1"/>
    <col min="7" max="7" width="12" bestFit="1" customWidth="1"/>
  </cols>
  <sheetData>
    <row r="1" spans="1:8" ht="117" x14ac:dyDescent="0.25">
      <c r="A1" s="18" t="s">
        <v>0</v>
      </c>
      <c r="B1" s="18" t="s">
        <v>1</v>
      </c>
      <c r="C1" s="18" t="s">
        <v>13</v>
      </c>
      <c r="D1" s="18" t="s">
        <v>92</v>
      </c>
      <c r="E1" s="18" t="s">
        <v>15</v>
      </c>
      <c r="F1" s="18" t="s">
        <v>93</v>
      </c>
      <c r="G1" s="18" t="s">
        <v>94</v>
      </c>
      <c r="H1" s="18" t="s">
        <v>10</v>
      </c>
    </row>
    <row r="2" spans="1:8" x14ac:dyDescent="0.25">
      <c r="A2" s="3">
        <v>45108</v>
      </c>
      <c r="B2" s="4" t="s">
        <v>18</v>
      </c>
      <c r="C2" s="19">
        <v>2.0499999999999998</v>
      </c>
      <c r="D2" s="6" t="s">
        <v>20</v>
      </c>
      <c r="E2" s="24" t="s">
        <v>95</v>
      </c>
      <c r="F2" s="21">
        <f>C2*D$34</f>
        <v>1537.4999999999998</v>
      </c>
      <c r="G2" s="21">
        <f>F2-D$34</f>
        <v>787.49999999999977</v>
      </c>
      <c r="H2" s="25" t="s">
        <v>86</v>
      </c>
    </row>
    <row r="3" spans="1:8" x14ac:dyDescent="0.25">
      <c r="A3" s="3">
        <v>45108</v>
      </c>
      <c r="B3" s="4" t="s">
        <v>21</v>
      </c>
      <c r="C3" s="19">
        <v>1.95</v>
      </c>
      <c r="D3" s="23" t="s">
        <v>20</v>
      </c>
      <c r="E3" s="24" t="s">
        <v>96</v>
      </c>
      <c r="F3" s="21">
        <f t="shared" ref="F3:F20" si="0">C3*D$34</f>
        <v>1462.5</v>
      </c>
      <c r="G3" s="21">
        <f t="shared" ref="G3:G20" si="1">F3-D$34</f>
        <v>712.5</v>
      </c>
      <c r="H3" s="25" t="s">
        <v>81</v>
      </c>
    </row>
    <row r="4" spans="1:8" x14ac:dyDescent="0.25">
      <c r="A4" s="3">
        <v>45108</v>
      </c>
      <c r="B4" s="4" t="s">
        <v>22</v>
      </c>
      <c r="C4" s="19">
        <v>1.95</v>
      </c>
      <c r="D4" s="6" t="s">
        <v>20</v>
      </c>
      <c r="E4" s="42" t="s">
        <v>96</v>
      </c>
      <c r="F4" s="21">
        <f t="shared" si="0"/>
        <v>1462.5</v>
      </c>
      <c r="G4" s="21">
        <v>0</v>
      </c>
      <c r="H4" s="25" t="s">
        <v>84</v>
      </c>
    </row>
    <row r="5" spans="1:8" x14ac:dyDescent="0.25">
      <c r="A5" s="7">
        <v>45108</v>
      </c>
      <c r="B5" s="4" t="s">
        <v>25</v>
      </c>
      <c r="C5" s="19">
        <v>1.96</v>
      </c>
      <c r="D5" s="6" t="s">
        <v>20</v>
      </c>
      <c r="E5" s="20" t="s">
        <v>95</v>
      </c>
      <c r="F5" s="21">
        <v>0</v>
      </c>
      <c r="G5" s="21">
        <f t="shared" si="1"/>
        <v>-750</v>
      </c>
      <c r="H5" s="25" t="s">
        <v>81</v>
      </c>
    </row>
    <row r="6" spans="1:8" x14ac:dyDescent="0.25">
      <c r="A6" s="16">
        <v>45108</v>
      </c>
      <c r="B6" s="6" t="s">
        <v>27</v>
      </c>
      <c r="C6" s="19">
        <v>2</v>
      </c>
      <c r="D6" s="6" t="s">
        <v>20</v>
      </c>
      <c r="E6" s="24" t="s">
        <v>96</v>
      </c>
      <c r="F6" s="21">
        <f t="shared" si="0"/>
        <v>1500</v>
      </c>
      <c r="G6" s="21">
        <f t="shared" si="1"/>
        <v>750</v>
      </c>
      <c r="H6" s="25" t="s">
        <v>81</v>
      </c>
    </row>
    <row r="7" spans="1:8" x14ac:dyDescent="0.25">
      <c r="A7" s="16">
        <v>45108</v>
      </c>
      <c r="B7" s="6" t="s">
        <v>31</v>
      </c>
      <c r="C7" s="19">
        <v>1.98</v>
      </c>
      <c r="D7" s="6" t="s">
        <v>20</v>
      </c>
      <c r="E7" s="24" t="s">
        <v>95</v>
      </c>
      <c r="F7" s="21">
        <f t="shared" si="0"/>
        <v>1485</v>
      </c>
      <c r="G7" s="21">
        <f t="shared" si="1"/>
        <v>735</v>
      </c>
      <c r="H7" s="25" t="s">
        <v>86</v>
      </c>
    </row>
    <row r="8" spans="1:8" x14ac:dyDescent="0.25">
      <c r="A8" s="16">
        <v>45108</v>
      </c>
      <c r="B8" s="6" t="s">
        <v>33</v>
      </c>
      <c r="C8" s="19">
        <v>1.95</v>
      </c>
      <c r="D8" s="6" t="s">
        <v>20</v>
      </c>
      <c r="E8" s="24" t="s">
        <v>96</v>
      </c>
      <c r="F8" s="21">
        <f t="shared" si="0"/>
        <v>1462.5</v>
      </c>
      <c r="G8" s="21">
        <f t="shared" si="1"/>
        <v>712.5</v>
      </c>
      <c r="H8" s="25" t="s">
        <v>90</v>
      </c>
    </row>
    <row r="9" spans="1:8" x14ac:dyDescent="0.25">
      <c r="A9" s="16">
        <v>45109</v>
      </c>
      <c r="B9" s="6" t="s">
        <v>35</v>
      </c>
      <c r="C9" s="19">
        <v>1.95</v>
      </c>
      <c r="D9" s="6" t="s">
        <v>20</v>
      </c>
      <c r="E9" s="20" t="s">
        <v>96</v>
      </c>
      <c r="F9" s="21">
        <v>0</v>
      </c>
      <c r="G9" s="21">
        <f t="shared" si="1"/>
        <v>-750</v>
      </c>
      <c r="H9" s="25" t="s">
        <v>86</v>
      </c>
    </row>
    <row r="10" spans="1:8" x14ac:dyDescent="0.25">
      <c r="A10" s="16">
        <v>45109</v>
      </c>
      <c r="B10" s="6" t="s">
        <v>37</v>
      </c>
      <c r="C10" s="19">
        <v>1.9</v>
      </c>
      <c r="D10" s="6" t="s">
        <v>20</v>
      </c>
      <c r="E10" s="24" t="s">
        <v>95</v>
      </c>
      <c r="F10" s="21">
        <f t="shared" si="0"/>
        <v>1425</v>
      </c>
      <c r="G10" s="21">
        <f t="shared" si="1"/>
        <v>675</v>
      </c>
      <c r="H10" s="25" t="s">
        <v>91</v>
      </c>
    </row>
    <row r="11" spans="1:8" x14ac:dyDescent="0.25">
      <c r="A11" s="16">
        <v>45109</v>
      </c>
      <c r="B11" s="6" t="s">
        <v>39</v>
      </c>
      <c r="C11" s="19">
        <v>1.61</v>
      </c>
      <c r="D11" s="6" t="s">
        <v>20</v>
      </c>
      <c r="E11" s="24" t="s">
        <v>95</v>
      </c>
      <c r="F11" s="21">
        <f t="shared" si="0"/>
        <v>1207.5</v>
      </c>
      <c r="G11" s="21">
        <f t="shared" si="1"/>
        <v>457.5</v>
      </c>
      <c r="H11" s="25" t="s">
        <v>86</v>
      </c>
    </row>
    <row r="12" spans="1:8" x14ac:dyDescent="0.25">
      <c r="A12" s="16">
        <v>45109</v>
      </c>
      <c r="B12" s="6" t="s">
        <v>40</v>
      </c>
      <c r="C12" s="19">
        <v>2</v>
      </c>
      <c r="D12" s="6" t="s">
        <v>20</v>
      </c>
      <c r="E12" s="20" t="s">
        <v>96</v>
      </c>
      <c r="F12" s="21">
        <v>0</v>
      </c>
      <c r="G12" s="21">
        <f t="shared" si="1"/>
        <v>-750</v>
      </c>
      <c r="H12" s="25" t="s">
        <v>85</v>
      </c>
    </row>
    <row r="13" spans="1:8" x14ac:dyDescent="0.25">
      <c r="A13" s="16">
        <v>45109</v>
      </c>
      <c r="B13" s="6" t="s">
        <v>42</v>
      </c>
      <c r="C13" s="19">
        <v>1.95</v>
      </c>
      <c r="D13" s="6" t="s">
        <v>20</v>
      </c>
      <c r="E13" s="42" t="s">
        <v>96</v>
      </c>
      <c r="F13" s="21">
        <v>0</v>
      </c>
      <c r="G13" s="21">
        <v>0</v>
      </c>
      <c r="H13" s="25" t="s">
        <v>90</v>
      </c>
    </row>
    <row r="14" spans="1:8" x14ac:dyDescent="0.25">
      <c r="A14" s="16">
        <v>45110</v>
      </c>
      <c r="B14" s="6" t="s">
        <v>45</v>
      </c>
      <c r="C14" s="19">
        <v>1.95</v>
      </c>
      <c r="D14" s="6" t="s">
        <v>20</v>
      </c>
      <c r="E14" s="42" t="s">
        <v>96</v>
      </c>
      <c r="F14" s="21">
        <v>0</v>
      </c>
      <c r="G14" s="21">
        <v>0</v>
      </c>
      <c r="H14" s="6" t="s">
        <v>82</v>
      </c>
    </row>
    <row r="15" spans="1:8" x14ac:dyDescent="0.25">
      <c r="A15" s="16">
        <v>45110</v>
      </c>
      <c r="B15" s="6" t="s">
        <v>47</v>
      </c>
      <c r="C15" s="19">
        <v>1.96</v>
      </c>
      <c r="D15" s="6" t="s">
        <v>20</v>
      </c>
      <c r="E15" s="42" t="s">
        <v>96</v>
      </c>
      <c r="F15" s="21">
        <v>0</v>
      </c>
      <c r="G15" s="21">
        <v>0</v>
      </c>
      <c r="H15" s="6" t="s">
        <v>83</v>
      </c>
    </row>
    <row r="16" spans="1:8" x14ac:dyDescent="0.25">
      <c r="A16" s="16">
        <v>45110</v>
      </c>
      <c r="B16" s="6" t="s">
        <v>48</v>
      </c>
      <c r="C16" s="19">
        <v>1.95</v>
      </c>
      <c r="D16" s="6" t="s">
        <v>20</v>
      </c>
      <c r="E16" s="24" t="s">
        <v>96</v>
      </c>
      <c r="F16" s="21">
        <f t="shared" si="0"/>
        <v>1462.5</v>
      </c>
      <c r="G16" s="21">
        <f t="shared" si="1"/>
        <v>712.5</v>
      </c>
      <c r="H16" s="6" t="s">
        <v>81</v>
      </c>
    </row>
    <row r="17" spans="1:8" x14ac:dyDescent="0.25">
      <c r="A17" s="16">
        <v>45111</v>
      </c>
      <c r="B17" s="6" t="s">
        <v>52</v>
      </c>
      <c r="C17" s="19">
        <v>1.95</v>
      </c>
      <c r="D17" s="6" t="s">
        <v>20</v>
      </c>
      <c r="E17" s="24" t="s">
        <v>96</v>
      </c>
      <c r="F17" s="21">
        <f t="shared" si="0"/>
        <v>1462.5</v>
      </c>
      <c r="G17" s="21">
        <f t="shared" si="1"/>
        <v>712.5</v>
      </c>
      <c r="H17" s="6" t="s">
        <v>90</v>
      </c>
    </row>
    <row r="18" spans="1:8" x14ac:dyDescent="0.25">
      <c r="A18" s="16">
        <v>45112</v>
      </c>
      <c r="B18" s="6" t="s">
        <v>53</v>
      </c>
      <c r="C18" s="19">
        <v>1.95</v>
      </c>
      <c r="D18" s="6" t="s">
        <v>20</v>
      </c>
      <c r="E18" s="42" t="s">
        <v>96</v>
      </c>
      <c r="F18" s="21">
        <f t="shared" si="0"/>
        <v>1462.5</v>
      </c>
      <c r="G18" s="21">
        <v>0</v>
      </c>
      <c r="H18" s="6" t="s">
        <v>83</v>
      </c>
    </row>
    <row r="19" spans="1:8" x14ac:dyDescent="0.25">
      <c r="A19" s="16">
        <v>45112</v>
      </c>
      <c r="B19" s="6" t="s">
        <v>54</v>
      </c>
      <c r="C19" s="19">
        <v>1.85</v>
      </c>
      <c r="D19" s="6" t="s">
        <v>20</v>
      </c>
      <c r="E19" s="24" t="s">
        <v>95</v>
      </c>
      <c r="F19" s="21">
        <f t="shared" si="0"/>
        <v>1387.5</v>
      </c>
      <c r="G19" s="21">
        <f t="shared" si="1"/>
        <v>637.5</v>
      </c>
      <c r="H19" s="6" t="s">
        <v>87</v>
      </c>
    </row>
    <row r="20" spans="1:8" x14ac:dyDescent="0.25">
      <c r="A20" s="16">
        <v>45112</v>
      </c>
      <c r="B20" s="6" t="s">
        <v>56</v>
      </c>
      <c r="C20" s="19">
        <v>1.51</v>
      </c>
      <c r="D20" s="6" t="s">
        <v>20</v>
      </c>
      <c r="E20" s="24" t="s">
        <v>95</v>
      </c>
      <c r="F20" s="21">
        <f t="shared" si="0"/>
        <v>1132.5</v>
      </c>
      <c r="G20" s="21">
        <f t="shared" si="1"/>
        <v>382.5</v>
      </c>
      <c r="H20" s="6" t="s">
        <v>88</v>
      </c>
    </row>
    <row r="21" spans="1:8" x14ac:dyDescent="0.25">
      <c r="A21" s="7"/>
      <c r="B21" s="4"/>
      <c r="C21" s="11"/>
      <c r="D21" s="6"/>
      <c r="E21" s="24"/>
      <c r="F21" s="21"/>
      <c r="G21" s="21"/>
      <c r="H21" s="25"/>
    </row>
    <row r="22" spans="1:8" x14ac:dyDescent="0.25">
      <c r="A22" s="6"/>
      <c r="B22" s="6"/>
      <c r="C22" s="6"/>
      <c r="D22" s="46"/>
      <c r="E22" s="46"/>
      <c r="F22" s="47"/>
      <c r="G22" s="46"/>
      <c r="H22" s="46"/>
    </row>
    <row r="23" spans="1:8" ht="15.75" x14ac:dyDescent="0.25">
      <c r="A23" s="6"/>
      <c r="B23" s="6" t="s">
        <v>97</v>
      </c>
      <c r="C23" s="6"/>
      <c r="D23" s="43">
        <f>COUNT(C2:C21)</f>
        <v>19</v>
      </c>
      <c r="E23" s="10"/>
      <c r="F23" s="26"/>
      <c r="G23" s="10"/>
      <c r="H23" s="10"/>
    </row>
    <row r="24" spans="1:8" x14ac:dyDescent="0.25">
      <c r="A24" s="6"/>
      <c r="B24" s="6" t="s">
        <v>98</v>
      </c>
      <c r="C24" s="6"/>
      <c r="D24" s="22">
        <v>3</v>
      </c>
      <c r="E24" s="27"/>
      <c r="F24" s="28"/>
      <c r="G24" s="29"/>
      <c r="H24" s="27"/>
    </row>
    <row r="25" spans="1:8" x14ac:dyDescent="0.25">
      <c r="A25" s="6"/>
      <c r="B25" s="6" t="s">
        <v>99</v>
      </c>
      <c r="C25" s="6"/>
      <c r="D25" s="25">
        <f>D23-D24</f>
        <v>16</v>
      </c>
      <c r="E25" s="27"/>
      <c r="F25" s="28"/>
      <c r="G25" s="29"/>
      <c r="H25" s="27"/>
    </row>
    <row r="26" spans="1:8" x14ac:dyDescent="0.25">
      <c r="A26" s="6"/>
      <c r="B26" s="6" t="s">
        <v>100</v>
      </c>
      <c r="C26" s="6"/>
      <c r="D26" s="6">
        <f>D25/D23*100</f>
        <v>84.210526315789465</v>
      </c>
      <c r="E26" s="27"/>
      <c r="F26" s="28"/>
      <c r="G26" s="29"/>
      <c r="H26" s="27"/>
    </row>
    <row r="27" spans="1:8" x14ac:dyDescent="0.25">
      <c r="A27" s="6"/>
      <c r="B27" s="6" t="s">
        <v>101</v>
      </c>
      <c r="C27" s="6"/>
      <c r="D27" s="6">
        <f>1/D28*100</f>
        <v>52.240857849876278</v>
      </c>
      <c r="E27" s="27"/>
      <c r="F27" s="28"/>
      <c r="G27" s="29"/>
      <c r="H27" s="27"/>
    </row>
    <row r="28" spans="1:8" x14ac:dyDescent="0.25">
      <c r="A28" s="6"/>
      <c r="B28" s="6" t="s">
        <v>102</v>
      </c>
      <c r="C28" s="6"/>
      <c r="D28" s="6">
        <f>SUM(C2:C21)/D23</f>
        <v>1.9142105263157894</v>
      </c>
      <c r="E28" s="27"/>
      <c r="F28" s="28"/>
      <c r="G28" s="29"/>
      <c r="H28" s="27"/>
    </row>
    <row r="29" spans="1:8" x14ac:dyDescent="0.25">
      <c r="A29" s="6"/>
      <c r="B29" s="6" t="s">
        <v>103</v>
      </c>
      <c r="C29" s="6"/>
      <c r="D29" s="25">
        <f>D26-D27</f>
        <v>31.969668465913188</v>
      </c>
      <c r="E29" s="27"/>
      <c r="F29" s="28"/>
      <c r="G29" s="29"/>
      <c r="H29" s="27"/>
    </row>
    <row r="30" spans="1:8" x14ac:dyDescent="0.25">
      <c r="A30" s="6"/>
      <c r="B30" s="6" t="s">
        <v>104</v>
      </c>
      <c r="C30" s="6"/>
      <c r="D30" s="25">
        <f>D29/1</f>
        <v>31.969668465913188</v>
      </c>
      <c r="E30" s="27"/>
      <c r="F30" s="28"/>
      <c r="G30" s="29"/>
      <c r="H30" s="27"/>
    </row>
    <row r="31" spans="1:8" ht="18.75" x14ac:dyDescent="0.3">
      <c r="A31" s="6"/>
      <c r="B31" s="30" t="s">
        <v>105</v>
      </c>
      <c r="C31" s="6"/>
      <c r="D31" s="31">
        <v>25000</v>
      </c>
      <c r="E31" s="27"/>
      <c r="F31" s="28"/>
      <c r="G31" s="29"/>
      <c r="H31" s="27"/>
    </row>
    <row r="32" spans="1:8" ht="18.75" x14ac:dyDescent="0.3">
      <c r="A32" s="6"/>
      <c r="B32" s="6" t="s">
        <v>106</v>
      </c>
      <c r="C32" s="6"/>
      <c r="D32" s="32">
        <v>25000</v>
      </c>
      <c r="E32" s="27"/>
      <c r="F32" s="28"/>
      <c r="G32" s="29"/>
      <c r="H32" s="27"/>
    </row>
    <row r="33" spans="1:8" x14ac:dyDescent="0.25">
      <c r="A33" s="6"/>
      <c r="B33" s="6" t="s">
        <v>107</v>
      </c>
      <c r="C33" s="6"/>
      <c r="D33" s="21">
        <f>D32/100</f>
        <v>250</v>
      </c>
      <c r="E33" s="27"/>
      <c r="F33" s="28"/>
      <c r="G33" s="29"/>
      <c r="H33" s="27"/>
    </row>
    <row r="34" spans="1:8" x14ac:dyDescent="0.25">
      <c r="A34" s="6"/>
      <c r="B34" s="33" t="s">
        <v>111</v>
      </c>
      <c r="C34" s="6"/>
      <c r="D34" s="34">
        <f>D33*3</f>
        <v>750</v>
      </c>
      <c r="E34" s="27"/>
      <c r="F34" s="28"/>
      <c r="G34" s="29"/>
      <c r="H34" s="27"/>
    </row>
    <row r="35" spans="1:8" x14ac:dyDescent="0.25">
      <c r="A35" s="6"/>
      <c r="B35" s="6" t="s">
        <v>108</v>
      </c>
      <c r="C35" s="6"/>
      <c r="D35" s="41">
        <f>SUM(G2:G20)</f>
        <v>5025</v>
      </c>
      <c r="E35" s="27"/>
      <c r="F35" s="28"/>
      <c r="G35" s="29"/>
      <c r="H35" s="27"/>
    </row>
    <row r="36" spans="1:8" x14ac:dyDescent="0.25">
      <c r="A36" s="6"/>
      <c r="B36" s="35" t="s">
        <v>109</v>
      </c>
      <c r="C36" s="6"/>
      <c r="D36" s="10">
        <f>D35/D31*100</f>
        <v>20.100000000000001</v>
      </c>
      <c r="E36" s="27"/>
      <c r="F36" s="28"/>
      <c r="G36" s="29"/>
      <c r="H36" s="27"/>
    </row>
    <row r="37" spans="1:8" x14ac:dyDescent="0.25">
      <c r="A37" s="6"/>
      <c r="B37" s="6"/>
      <c r="C37" s="6"/>
      <c r="D37" s="10"/>
      <c r="E37" s="27"/>
      <c r="F37" s="28"/>
      <c r="G37" s="29"/>
      <c r="H37" s="27"/>
    </row>
    <row r="38" spans="1:8" x14ac:dyDescent="0.25">
      <c r="A38" s="6"/>
      <c r="B38" s="6"/>
      <c r="C38" s="6"/>
      <c r="D38" s="10"/>
      <c r="E38" s="27"/>
      <c r="F38" s="28"/>
      <c r="G38" s="29"/>
      <c r="H38" s="27"/>
    </row>
    <row r="39" spans="1:8" x14ac:dyDescent="0.25">
      <c r="A39" s="6"/>
      <c r="B39" s="36"/>
      <c r="C39" s="6"/>
      <c r="D39" s="10"/>
      <c r="E39" s="27"/>
      <c r="F39" s="28"/>
      <c r="G39" s="29"/>
      <c r="H39" s="27"/>
    </row>
    <row r="40" spans="1:8" x14ac:dyDescent="0.25">
      <c r="A40" s="6"/>
      <c r="B40" s="36"/>
      <c r="C40" s="6"/>
      <c r="D40" s="10"/>
      <c r="E40" s="27"/>
      <c r="F40" s="28"/>
      <c r="G40" s="29"/>
      <c r="H40" s="27"/>
    </row>
    <row r="41" spans="1:8" x14ac:dyDescent="0.25">
      <c r="A41" s="6"/>
      <c r="B41" s="36"/>
      <c r="C41" s="6"/>
      <c r="D41" s="10"/>
      <c r="E41" s="27"/>
      <c r="F41" s="28"/>
      <c r="G41" s="29"/>
      <c r="H41" s="27"/>
    </row>
  </sheetData>
  <mergeCells count="2">
    <mergeCell ref="D22:F22"/>
    <mergeCell ref="G22:H22"/>
  </mergeCells>
  <conditionalFormatting sqref="E24:E41 H24:H41">
    <cfRule type="cellIs" dxfId="4" priority="10" operator="greaterThan">
      <formula>0</formula>
    </cfRule>
    <cfRule type="cellIs" dxfId="3" priority="11" operator="lessThan">
      <formula>-240.63</formula>
    </cfRule>
    <cfRule type="cellIs" dxfId="2" priority="12" operator="greaterThan">
      <formula>0</formula>
    </cfRule>
  </conditionalFormatting>
  <conditionalFormatting sqref="G2:G21">
    <cfRule type="cellIs" dxfId="1" priority="13" operator="lessThan">
      <formula>0</formula>
    </cfRule>
    <cfRule type="cellIs" dxfId="0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fevereiro</vt:lpstr>
      <vt:lpstr>marco</vt:lpstr>
      <vt:lpstr>julho1-5</vt:lpstr>
      <vt:lpstr>julho</vt:lpstr>
      <vt:lpstr>julhoInvest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2023-07-07T00:53:57Z</dcterms:modified>
</cp:coreProperties>
</file>