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janeiro" sheetId="5" r:id="rId1"/>
    <sheet name="mls" sheetId="4" r:id="rId2"/>
    <sheet name="julho1-5" sheetId="2" r:id="rId3"/>
    <sheet name="julho" sheetId="1" r:id="rId4"/>
    <sheet name="julhoInvest" sheetId="3" r:id="rId5"/>
  </sheets>
  <calcPr calcId="152511"/>
</workbook>
</file>

<file path=xl/calcChain.xml><?xml version="1.0" encoding="utf-8"?>
<calcChain xmlns="http://schemas.openxmlformats.org/spreadsheetml/2006/main">
  <c r="G29" i="3" l="1"/>
  <c r="D42" i="3" l="1"/>
  <c r="D37" i="3"/>
  <c r="D47" i="3" l="1"/>
  <c r="D41" i="3"/>
  <c r="D48" i="3" l="1"/>
  <c r="D39" i="3"/>
  <c r="D40" i="3" s="1"/>
  <c r="D43" i="3" s="1"/>
  <c r="D44" i="3" s="1"/>
  <c r="F19" i="3" l="1"/>
  <c r="G19" i="3" s="1"/>
  <c r="G28" i="3"/>
  <c r="G27" i="3"/>
  <c r="F23" i="3"/>
  <c r="G26" i="3"/>
  <c r="G24" i="3"/>
  <c r="G25" i="3"/>
  <c r="G14" i="3"/>
  <c r="F16" i="3"/>
  <c r="G16" i="3" s="1"/>
  <c r="F18" i="3"/>
  <c r="G18" i="3" s="1"/>
  <c r="G13" i="3"/>
  <c r="G15" i="3"/>
  <c r="F17" i="3"/>
  <c r="G17" i="3" s="1"/>
  <c r="G9" i="3"/>
  <c r="F2" i="3"/>
  <c r="G2" i="3" s="1"/>
  <c r="F10" i="3"/>
  <c r="G10" i="3" s="1"/>
  <c r="G3" i="3"/>
  <c r="F22" i="3"/>
  <c r="G22" i="3" s="1"/>
  <c r="F20" i="3"/>
  <c r="G20" i="3" s="1"/>
  <c r="F11" i="3"/>
  <c r="G11" i="3" s="1"/>
  <c r="F8" i="3"/>
  <c r="G8" i="3" s="1"/>
  <c r="F4" i="3"/>
  <c r="G4" i="3" s="1"/>
  <c r="F6" i="3"/>
  <c r="G6" i="3" s="1"/>
  <c r="F12" i="3"/>
  <c r="G12" i="3" s="1"/>
  <c r="G5" i="3"/>
  <c r="F7" i="3"/>
  <c r="G7" i="3" s="1"/>
  <c r="D49" i="3" l="1"/>
  <c r="D50" i="3" s="1"/>
</calcChain>
</file>

<file path=xl/sharedStrings.xml><?xml version="1.0" encoding="utf-8"?>
<sst xmlns="http://schemas.openxmlformats.org/spreadsheetml/2006/main" count="839" uniqueCount="345">
  <si>
    <t>DATA</t>
  </si>
  <si>
    <t>GAME</t>
  </si>
  <si>
    <t>HOME-PINNACLE</t>
  </si>
  <si>
    <t>DRAW-PINNACLE</t>
  </si>
  <si>
    <t>AWAY-PINNACLE</t>
  </si>
  <si>
    <t>UNDER 1,5-PINNACLE</t>
  </si>
  <si>
    <t xml:space="preserve">OVER 2,5-PINNACLE </t>
  </si>
  <si>
    <t>UNDER 2,5-PINNACLE</t>
  </si>
  <si>
    <t>ANALISE-FUNDAMENTALISTA</t>
  </si>
  <si>
    <t>ANALISE TECNICA</t>
  </si>
  <si>
    <t>RESULT</t>
  </si>
  <si>
    <t>PERFORMANCE</t>
  </si>
  <si>
    <t>LEAGUE</t>
  </si>
  <si>
    <t>PRICE</t>
  </si>
  <si>
    <t>ARGENTINA - PRIMERA C</t>
  </si>
  <si>
    <t>ANALISE-TECNICA</t>
  </si>
  <si>
    <t>ARGENTINA - LIGA PROFESIONAL</t>
  </si>
  <si>
    <t>A. ALAGOINAS vs RETRO</t>
  </si>
  <si>
    <t>BRAZIL - SERIE D</t>
  </si>
  <si>
    <t>matriz-full</t>
  </si>
  <si>
    <t>A. TUCUMAN vs UNION SANTA FE</t>
  </si>
  <si>
    <t>AVAI vs ABC</t>
  </si>
  <si>
    <t> BRAZIL - SERIE B</t>
  </si>
  <si>
    <t> ESTUDIANTES vs CENTRAL CORDOBA</t>
  </si>
  <si>
    <t> FAGIANO OKAYAMA vs MITO HOLLYHOCK</t>
  </si>
  <si>
    <t>JAPAN - J2 LEAGUE</t>
  </si>
  <si>
    <t> INTER LIMEIRA vs CRAC</t>
  </si>
  <si>
    <t> BRAZIL - SERIE D</t>
  </si>
  <si>
    <t> KATALLER TOYAMA vs KAGOSHIMA UTD</t>
  </si>
  <si>
    <t>JAPAN - J3 LEAGUE</t>
  </si>
  <si>
    <t>SAGAN TOSU vs URAWA RD</t>
  </si>
  <si>
    <t>JAPAN - J1 LEAGUE</t>
  </si>
  <si>
    <t>SAO BERNARDO vs BOTAFOGO PB</t>
  </si>
  <si>
    <t> BRAZIL - SERIE C</t>
  </si>
  <si>
    <t> AMAZONAS vs POUSO ALEGRE</t>
  </si>
  <si>
    <t>BRAZIL - SERIE C</t>
  </si>
  <si>
    <t>ANYANG vs GYEONGNAM</t>
  </si>
  <si>
    <t> SOUTH KOREA - K LEAGUE 2</t>
  </si>
  <si>
    <t> BLAUBLITZ AKITA vs IWAKI</t>
  </si>
  <si>
    <t> CUIABA vs SANTOS</t>
  </si>
  <si>
    <t>BRAZIL - SERIE A</t>
  </si>
  <si>
    <t> FLORESTA vs REMO</t>
  </si>
  <si>
    <t>  INCHEON UTD vs GANGWON</t>
  </si>
  <si>
    <t>SOUTH KOREA - K LEAGUE 1</t>
  </si>
  <si>
    <t>  ATLANTA vs D. MADRYN</t>
  </si>
  <si>
    <t> ARGENTINA - PRIMERA NACIONAL</t>
  </si>
  <si>
    <t>   BOCA JUNIORS vs SARMIENTO</t>
  </si>
  <si>
    <t> BOTAFOGO SP vs GUARANI</t>
  </si>
  <si>
    <t>BRAZIL - SERIE B</t>
  </si>
  <si>
    <t>   CHEONGJU vs SEONGNAM</t>
  </si>
  <si>
    <t>ARGENTINA - PRIMERA NACIONAL</t>
  </si>
  <si>
    <t> G. LAMADRID vs LUJAN</t>
  </si>
  <si>
    <t> CRB vs SPORT RECIFE</t>
  </si>
  <si>
    <t>FAGIANO OKAYAMA vs FUJIEDA MYFC</t>
  </si>
  <si>
    <t> JAPAN - J2 LEAGUE</t>
  </si>
  <si>
    <t> VEGALTA SENDAI vs SHIMIZU S-PULSE</t>
  </si>
  <si>
    <t> GANGWON vs GWANGJU</t>
  </si>
  <si>
    <t> A. ALAGOINAS vs JACUIPENSE</t>
  </si>
  <si>
    <t>A. RAFAELA vs D. RIESTRA</t>
  </si>
  <si>
    <t>ABC vs CRICIUMA</t>
  </si>
  <si>
    <t>  ALMAGRO vs ALL BOYS</t>
  </si>
  <si>
    <t> ATLETICO MG vs CORINTHIANS</t>
  </si>
  <si>
    <t> AVAI vs PONTE PRETA</t>
  </si>
  <si>
    <t>CHEONGJU vs ANYANG</t>
  </si>
  <si>
    <t>SOUTH KOREA - K LEAGUE 2</t>
  </si>
  <si>
    <t> CORITIBA vs AMERICA MG</t>
  </si>
  <si>
    <t> CUIABA vs BAHIA</t>
  </si>
  <si>
    <t>FC IMABARI vs AC NUMAZU</t>
  </si>
  <si>
    <t> JAPAN - J3 LEAGUE</t>
  </si>
  <si>
    <t>OITA TRINITA vs SHIMIZU S-PULSE</t>
  </si>
  <si>
    <t>TOCHIGI SC vs VEGALTA SENDAI</t>
  </si>
  <si>
    <r>
      <t xml:space="preserve">HOME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9" tint="-0.249977111117893"/>
        <rFont val="Calibri"/>
        <family val="2"/>
        <scheme val="minor"/>
      </rPr>
      <t>PINNACLE</t>
    </r>
  </si>
  <si>
    <r>
      <t xml:space="preserve">DRAW </t>
    </r>
    <r>
      <rPr>
        <b/>
        <sz val="14"/>
        <color rgb="FFFF0000"/>
        <rFont val="Calibri"/>
        <family val="2"/>
        <scheme val="minor"/>
      </rPr>
      <t xml:space="preserve">CLOSE ODDS </t>
    </r>
    <r>
      <rPr>
        <b/>
        <sz val="11"/>
        <color theme="1"/>
        <rFont val="Calibri"/>
        <family val="2"/>
        <scheme val="minor"/>
      </rPr>
      <t>MAKET</t>
    </r>
    <r>
      <rPr>
        <b/>
        <sz val="11"/>
        <color theme="9" tint="-0.249977111117893"/>
        <rFont val="Calibri"/>
        <family val="2"/>
        <scheme val="minor"/>
      </rPr>
      <t xml:space="preserve"> PINNACLE</t>
    </r>
  </si>
  <si>
    <r>
      <t xml:space="preserve">AWAY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9" tint="-0.249977111117893"/>
        <rFont val="Calibri"/>
        <family val="2"/>
        <scheme val="minor"/>
      </rPr>
      <t>PINNACLE</t>
    </r>
  </si>
  <si>
    <r>
      <t xml:space="preserve">UNDER 1,5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9" tint="-0.249977111117893"/>
        <rFont val="Calibri"/>
        <family val="2"/>
        <scheme val="minor"/>
      </rPr>
      <t>PINNACLE</t>
    </r>
  </si>
  <si>
    <r>
      <t xml:space="preserve">OVER 2,5 </t>
    </r>
    <r>
      <rPr>
        <b/>
        <sz val="14"/>
        <color rgb="FFFF0000"/>
        <rFont val="Calibri"/>
        <family val="2"/>
        <scheme val="minor"/>
      </rPr>
      <t xml:space="preserve">CLOSE ODDS </t>
    </r>
    <r>
      <rPr>
        <b/>
        <sz val="11"/>
        <color theme="1"/>
        <rFont val="Calibri"/>
        <family val="2"/>
        <scheme val="minor"/>
      </rPr>
      <t>MAKET</t>
    </r>
    <r>
      <rPr>
        <b/>
        <sz val="11"/>
        <color theme="9" tint="-0.249977111117893"/>
        <rFont val="Calibri"/>
        <family val="2"/>
        <scheme val="minor"/>
      </rPr>
      <t xml:space="preserve"> PINNACLE</t>
    </r>
  </si>
  <si>
    <r>
      <t xml:space="preserve">UNDER 2,5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9" tint="-0.249977111117893"/>
        <rFont val="Calibri"/>
        <family val="2"/>
        <scheme val="minor"/>
      </rPr>
      <t>PINNACLE</t>
    </r>
  </si>
  <si>
    <r>
      <t xml:space="preserve">OVER 2,25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</t>
    </r>
    <r>
      <rPr>
        <b/>
        <sz val="11"/>
        <color theme="9" tint="-0.249977111117893"/>
        <rFont val="Calibri"/>
        <family val="2"/>
        <scheme val="minor"/>
      </rPr>
      <t xml:space="preserve"> PINNACLE</t>
    </r>
  </si>
  <si>
    <t>1--2</t>
  </si>
  <si>
    <t>1--0</t>
  </si>
  <si>
    <t>1--1</t>
  </si>
  <si>
    <t>2--0</t>
  </si>
  <si>
    <t>0--2</t>
  </si>
  <si>
    <t>3--0</t>
  </si>
  <si>
    <t>2--1</t>
  </si>
  <si>
    <t>2--3</t>
  </si>
  <si>
    <t>0--3</t>
  </si>
  <si>
    <t>0--1</t>
  </si>
  <si>
    <t>0--0</t>
  </si>
  <si>
    <t>2--4</t>
  </si>
  <si>
    <t>ANALISE-FUNDAMENTALSTA</t>
  </si>
  <si>
    <t>RETURN</t>
  </si>
  <si>
    <t>PROFIT</t>
  </si>
  <si>
    <t>over 2,5</t>
  </si>
  <si>
    <t>under 2</t>
  </si>
  <si>
    <t>T.ENTRADA</t>
  </si>
  <si>
    <t>T.ERROS</t>
  </si>
  <si>
    <t>T.ACERTOS</t>
  </si>
  <si>
    <t>MARGEM</t>
  </si>
  <si>
    <t>EX.MARGEM</t>
  </si>
  <si>
    <t>MEDIA ODDS</t>
  </si>
  <si>
    <t>PROFIT RATE</t>
  </si>
  <si>
    <t>MONTH RATE</t>
  </si>
  <si>
    <t>CAPITAL INICIAL BANTUBET</t>
  </si>
  <si>
    <r>
      <t>CAPITAL</t>
    </r>
    <r>
      <rPr>
        <b/>
        <sz val="12"/>
        <color rgb="FFFF6600"/>
        <rFont val="Calibri"/>
        <family val="2"/>
        <scheme val="minor"/>
      </rPr>
      <t xml:space="preserve"> INVEST</t>
    </r>
  </si>
  <si>
    <t>STAKE</t>
  </si>
  <si>
    <t>LUCRO</t>
  </si>
  <si>
    <t>RATE</t>
  </si>
  <si>
    <t>OVER 2,25-PINNACLE</t>
  </si>
  <si>
    <t>  CHAPECOENSE vs CRB</t>
  </si>
  <si>
    <t>  DAEJEON CITIZEN vs SUWON BLUEWINGS</t>
  </si>
  <si>
    <t>  FIGUEIRENSE vs CSA</t>
  </si>
  <si>
    <t>  POUSO ALEGRE vs FLORESTA</t>
  </si>
  <si>
    <t>HERCULIO LUZ vs INDEPENDIENTE</t>
  </si>
  <si>
    <t>  BARRACAS C. vs ARGENTINOS JRS</t>
  </si>
  <si>
    <t> ARGENTINA - LIGA PROFESIONAL</t>
  </si>
  <si>
    <t>         JEJU UTD vs GWANGJU</t>
  </si>
  <si>
    <t> SOUTH KOREA - K LEAGUE 1</t>
  </si>
  <si>
    <t>    SUWON BLUEWINGS vs POHANG STEELERS</t>
  </si>
  <si>
    <t> CHUNGNAM ASAN vs ANYANG</t>
  </si>
  <si>
    <t> FC GIFU vs FC IMABARI</t>
  </si>
  <si>
    <t> R. YAMAGUCHI vs IWAKI</t>
  </si>
  <si>
    <t>  TOKYO VERDY vs TOKUSHIMA V.</t>
  </si>
  <si>
    <t> V. HACHINOHE vs EHIME FC</t>
  </si>
  <si>
    <t>STAKE BET MATRIZ-FULL 4%</t>
  </si>
  <si>
    <t>over 2,25</t>
  </si>
  <si>
    <t>  BUSAN IPARK vs SEONGNAM</t>
  </si>
  <si>
    <t> CSA vs EC SAO JOSE</t>
  </si>
  <si>
    <t> FAGIANO OKAYAMA vs V-V. NAGASAKI</t>
  </si>
  <si>
    <t> FORTALEZA vs CUIABA</t>
  </si>
  <si>
    <t> BRAZIL - SERIE A</t>
  </si>
  <si>
    <t>  INTERNACIONAL vs PALMEIRAS</t>
  </si>
  <si>
    <t>3--1</t>
  </si>
  <si>
    <t> MIAMI FC vs CHARLESTON</t>
  </si>
  <si>
    <t>usa - usl championship</t>
  </si>
  <si>
    <t>NORTH CAROLINA vs FORWARD MADISON</t>
  </si>
  <si>
    <t> usa - usl league one</t>
  </si>
  <si>
    <t>CHAPECOENSE vs ITUANO</t>
  </si>
  <si>
    <t>MICHIGAN STARS vs ASC SAN DIEGO</t>
  </si>
  <si>
    <t>usa - nisa</t>
  </si>
  <si>
    <t> ONE KNOXVILLE vs UNION OMAHA</t>
  </si>
  <si>
    <t>usa - usl league one</t>
  </si>
  <si>
    <t>2--2</t>
  </si>
  <si>
    <t> USA - NISA</t>
  </si>
  <si>
    <t>USA - USL LEAGUE ONE</t>
  </si>
  <si>
    <t>REAL SALT LAKE vs NEW YORK RB</t>
  </si>
  <si>
    <t>USA - MLS</t>
  </si>
  <si>
    <t>CHARLOTTE vs GREENVILLE</t>
  </si>
  <si>
    <t> DETROIT CITY vs LOUISVILLE CITY</t>
  </si>
  <si>
    <t>USA - USL CHAMPIONSHIP</t>
  </si>
  <si>
    <t>COLCHESTER UTD vs SWINDON TOWN</t>
  </si>
  <si>
    <t>LEAGUE TWO</t>
  </si>
  <si>
    <t> COVENTRY CITY vs BRISTOL CITY</t>
  </si>
  <si>
    <t>CHAMPIONSHIP</t>
  </si>
  <si>
    <t>CREWE ALEXANDRA vs TRANMERE</t>
  </si>
  <si>
    <t>PORTSMOUTH vs CHARLTON</t>
  </si>
  <si>
    <t> LEAGUE ONE</t>
  </si>
  <si>
    <t>SHREWSBURY vs FLEETWOOD</t>
  </si>
  <si>
    <t>LEAGUE ONE</t>
  </si>
  <si>
    <t>SUTTON UTD vs AFC WIMBLEDON</t>
  </si>
  <si>
    <t> BIRMINGHAM CITY vs MIDDLESBROUGH</t>
  </si>
  <si>
    <t> CHAMPIONSHIP</t>
  </si>
  <si>
    <t> LINCOLN CITY vs IPSWICH TOWN</t>
  </si>
  <si>
    <t> NEWPORT vs CRAWLEY TOWN</t>
  </si>
  <si>
    <t> LEAGUE TWO</t>
  </si>
  <si>
    <t>NORTHAMPTON vs LEYTON ORIENT</t>
  </si>
  <si>
    <t> NORWICH CITY vs WATFORD</t>
  </si>
  <si>
    <t>STOKE CITY vs PRESTON</t>
  </si>
  <si>
    <t>SWANSEA CITY vs BURNLEY</t>
  </si>
  <si>
    <t>ELCHE vs CELTA VIGO</t>
  </si>
  <si>
    <t> LA LIGA</t>
  </si>
  <si>
    <t> BOLTON vs PLYMOUTH</t>
  </si>
  <si>
    <t> CREWE ALEXANDRA vs AFC WIMBLEDON</t>
  </si>
  <si>
    <t> FOGGIA vs PICERNO</t>
  </si>
  <si>
    <t> ITALY - SERIE C - GROUP C</t>
  </si>
  <si>
    <t> GELBISON vs AVELLINO</t>
  </si>
  <si>
    <t>ITALY - SERIE C - GROUP C</t>
  </si>
  <si>
    <t>PDHAE vs CHIERI</t>
  </si>
  <si>
    <t>ITALY - SERIE D - GROUP A</t>
  </si>
  <si>
    <t>TURRIS vs JUVE STABIA</t>
  </si>
  <si>
    <t>CASATESE vs BRUSAPORTO</t>
  </si>
  <si>
    <t>ITALY - SERIE D - GROUP B</t>
  </si>
  <si>
    <t> CASTELLANZESE vs CASALE</t>
  </si>
  <si>
    <t> ITALY - SERIE D - GROUP A</t>
  </si>
  <si>
    <t>CHISOLA vs LIGORNA</t>
  </si>
  <si>
    <t>CREMA vs FANFULA</t>
  </si>
  <si>
    <t>ITALY - SERIE D - GROUP D</t>
  </si>
  <si>
    <t> LEGNANO vs BRA</t>
  </si>
  <si>
    <t> PRATO vs RAVENNA</t>
  </si>
  <si>
    <t> ITALY - SERIE D - GROUP D</t>
  </si>
  <si>
    <t>SANT'ANGELO vs BAGNOLESE</t>
  </si>
  <si>
    <t>SEVILLA FC vs GETAFE</t>
  </si>
  <si>
    <t> UNITED RICCIONE vs PISTOIESE</t>
  </si>
  <si>
    <t>VARESINA vs VILLA ALME</t>
  </si>
  <si>
    <t>PARIS FC vs DIJON</t>
  </si>
  <si>
    <t>FRANCE - LIGUE 2</t>
  </si>
  <si>
    <t>PAU FC vs GRENOBLE</t>
  </si>
  <si>
    <t>RODEZ AVEYRON vs NIORT</t>
  </si>
  <si>
    <t>VALENCIENNES vs ANNECY</t>
  </si>
  <si>
    <t>CASALE vs CHISOLA</t>
  </si>
  <si>
    <t>FOSSANO vs CASTELLANZESE</t>
  </si>
  <si>
    <t>PDHAE vs BORGOSESIA</t>
  </si>
  <si>
    <t> ANNECY vs PARIS FC</t>
  </si>
  <si>
    <t>BORDEAUX vs AMIENS</t>
  </si>
  <si>
    <t> FRANCE - LIGUE 2</t>
  </si>
  <si>
    <t> METZ vs QUEVILLY ROUEN</t>
  </si>
  <si>
    <t> SC BASTIA vs PAU FC</t>
  </si>
  <si>
    <t>BARI vs PARMA</t>
  </si>
  <si>
    <t> ITALY - SERIE B</t>
  </si>
  <si>
    <t> BOLTON vs PORTSMOUTH</t>
  </si>
  <si>
    <t>FLEETWOOD vs OXFORD UTD</t>
  </si>
  <si>
    <t>HARROGATE vs STEVENAGE</t>
  </si>
  <si>
    <t> IPSWICH TOWN vs PLYMOUTH</t>
  </si>
  <si>
    <t>MANSFIELD vs CREWE ALEXANDRA</t>
  </si>
  <si>
    <t>MIDDLESBROUGH vs MILLWALL</t>
  </si>
  <si>
    <t> PERUGIA vs PALERMO</t>
  </si>
  <si>
    <t> PRESTON vs NORWICH CITY</t>
  </si>
  <si>
    <t> PRISON LEOPARDS vs KANSANSHI DYNAM</t>
  </si>
  <si>
    <t> ZAMBIA - SUPER LEAGUE</t>
  </si>
  <si>
    <t>TRANMERE vs WALSALL</t>
  </si>
  <si>
    <t>WATFORD vs BLACKPOOL</t>
  </si>
  <si>
    <t>WYCOMBE vs SHEFFIELD WED</t>
  </si>
  <si>
    <t>ARCONATESE vs CASATESE</t>
  </si>
  <si>
    <t>AVELLINO vs MONOPOLI</t>
  </si>
  <si>
    <t> BRENO vs VARESINA</t>
  </si>
  <si>
    <t> ITALY - SERIE D - GROUP B</t>
  </si>
  <si>
    <t>CALDIERO TERME vs MONTEBELLUNA</t>
  </si>
  <si>
    <t> ITALY - SERIE D - GROUP C</t>
  </si>
  <si>
    <t>CAMPODARSEGO vs TORVISCOSA</t>
  </si>
  <si>
    <t>CHELSEA vs CRYSTAL PALACE</t>
  </si>
  <si>
    <t>PREMIER LEAGUE</t>
  </si>
  <si>
    <t> CHIERI vs CASTELLANZESE</t>
  </si>
  <si>
    <t> FOSSANO vs PDHAE</t>
  </si>
  <si>
    <t> LEVICO vs MONTECCHIO MAGG</t>
  </si>
  <si>
    <t>ITALY - SERIE D - GROUP C</t>
  </si>
  <si>
    <t> LIGORNA vs ASTI</t>
  </si>
  <si>
    <t>NEWCASTLE UTD vs FULHAM</t>
  </si>
  <si>
    <t>REAL FORTE Q. vs SAMMAURESE</t>
  </si>
  <si>
    <t>VILLA ALME vs SEREGNO</t>
  </si>
  <si>
    <t>GENOA vs VENEZIA</t>
  </si>
  <si>
    <t>ITALY - SERIE B</t>
  </si>
  <si>
    <t> SANREMESE vs STRESA</t>
  </si>
  <si>
    <t>BENEVENTO vs GENOA</t>
  </si>
  <si>
    <t>BUILDCON vs FOREST RANGERS</t>
  </si>
  <si>
    <t>CARDIFF CITY vs MILLWALL</t>
  </si>
  <si>
    <t>CITTADELLA vs CAGLIARI</t>
  </si>
  <si>
    <t> COMO vs PISA</t>
  </si>
  <si>
    <t> COVENTRY CITY vs NORWICH CITY</t>
  </si>
  <si>
    <t> ESPANYOL vs REAL BETIS</t>
  </si>
  <si>
    <t>LA LIGA</t>
  </si>
  <si>
    <t> GRIMSBY vs HARROGATE</t>
  </si>
  <si>
    <t>HARTLEPOOL vs ROCHDALE</t>
  </si>
  <si>
    <t>MODENA vs COSENZA</t>
  </si>
  <si>
    <t>OXFORD UTD vs IPSWICH TOWN</t>
  </si>
  <si>
    <t>SPAL vs ASCOLI</t>
  </si>
  <si>
    <t> VENEZIA vs SUDTIROL</t>
  </si>
  <si>
    <t> WALSALL vs SWINDON TOWN</t>
  </si>
  <si>
    <t>ZANACO vs NKANA</t>
  </si>
  <si>
    <t>ZESCO UTD vs NKWAZI</t>
  </si>
  <si>
    <t>CARTIGLIANO vs MESTRE</t>
  </si>
  <si>
    <t>CASTANESE vs BRA</t>
  </si>
  <si>
    <t> CASTELLANZESE vs LIGORNA</t>
  </si>
  <si>
    <t>CLODIENSE vs LEVICO</t>
  </si>
  <si>
    <t>FOGGIA vs POTENZA</t>
  </si>
  <si>
    <t>PDHAE vs VADO</t>
  </si>
  <si>
    <t>REAL CALEPINA vs ARCONATESE</t>
  </si>
  <si>
    <t> SAMMAURESE vs BAGNOLESE</t>
  </si>
  <si>
    <t>SANREMESE vs LEGNANO</t>
  </si>
  <si>
    <t>SCANDICCI vs REAL FORTE Q.</t>
  </si>
  <si>
    <t>TORVISCOSA vs DOLOMITI BELLUN</t>
  </si>
  <si>
    <t>VARESINA vs BRUSAPORTO</t>
  </si>
  <si>
    <t> VILLAFRANCA vs ESTE</t>
  </si>
  <si>
    <t>AFC WIMBLEDON vs WALSALL</t>
  </si>
  <si>
    <t> CARLISLE UTD vs HARTLEPOOL</t>
  </si>
  <si>
    <t>HERTHA BERLIN vs WOLFSBURG</t>
  </si>
  <si>
    <t> BUNDESLIGA</t>
  </si>
  <si>
    <t>PORT VALE vs DERBY COUNTY</t>
  </si>
  <si>
    <t>SWINDON TOWN vs STEVENAGE</t>
  </si>
  <si>
    <t>FEZZANESE vs PINEROLO</t>
  </si>
  <si>
    <t> GOZZANO vs ASTI</t>
  </si>
  <si>
    <t>ALMERIA vs ESPANYOL</t>
  </si>
  <si>
    <t> AFC WIMBLEDON vs STOCKPORT</t>
  </si>
  <si>
    <t>AMIENS vs LE HAVRE</t>
  </si>
  <si>
    <t>ASCOLI vs PALERMO</t>
  </si>
  <si>
    <t> BURTON ALBION vs OXFORD UTD</t>
  </si>
  <si>
    <t>COSENZA vs PARMA</t>
  </si>
  <si>
    <t>COVENTRY CITY vs HUDDERSFIELD</t>
  </si>
  <si>
    <t>GETAFE vs REAL BETIS</t>
  </si>
  <si>
    <t>HANNOVER 96 vs KAISERSLAUTERN</t>
  </si>
  <si>
    <t>germany - 2. bundesliga</t>
  </si>
  <si>
    <t> L. RADIANTS vs ZESCO UTD</t>
  </si>
  <si>
    <t>ZAMBIA - SUPER LEAGUE</t>
  </si>
  <si>
    <t> MAN UTD ZAMBIA vs POWER DYNAMOS</t>
  </si>
  <si>
    <t> NKANA vs GREEN BUFFALOES</t>
  </si>
  <si>
    <t>NKWAZI vs KANSANSHI DYNAM</t>
  </si>
  <si>
    <t> PAU FC vs ANNECY</t>
  </si>
  <si>
    <t> PRISON LEOPARDS vs BUILDCON</t>
  </si>
  <si>
    <t>QUEVILLY ROUEN vs PARIS FC</t>
  </si>
  <si>
    <t> RODEZ AVEYRON vs GUINGAMP</t>
  </si>
  <si>
    <t> SEVILLA FC vs ELCHE</t>
  </si>
  <si>
    <t> SIVASSPOR vs ADANA DEMIRSPOR</t>
  </si>
  <si>
    <t> turkey - super lig</t>
  </si>
  <si>
    <t>SWINDON TOWN vs GILLINGHAM</t>
  </si>
  <si>
    <t>TRANMERE vs LEYTON ORIENT</t>
  </si>
  <si>
    <t>TROYES vs LENS</t>
  </si>
  <si>
    <t>FRANCE - LIGUE 1</t>
  </si>
  <si>
    <t>VALENCIENNES vs METZ</t>
  </si>
  <si>
    <t>ASTI vs BRA</t>
  </si>
  <si>
    <t> BRUSAPORTO vs SEREGNO</t>
  </si>
  <si>
    <t> CALDIERO TERME vs TORVISCOSA</t>
  </si>
  <si>
    <t>CHIERI vs VADO</t>
  </si>
  <si>
    <t>CITTA DI VARESE vs CASATESE</t>
  </si>
  <si>
    <t> CJARLINS MUZANE vs ADRIESE</t>
  </si>
  <si>
    <t> DOLOMITI BELLUN vs VIRTUS BOLZANO</t>
  </si>
  <si>
    <t>FOREST RANGERS vs ZANACO</t>
  </si>
  <si>
    <t>FOSSANO vs LIGORNA</t>
  </si>
  <si>
    <t>KECIORENGUCU vs ALTAY</t>
  </si>
  <si>
    <t>turkey - 1. lig</t>
  </si>
  <si>
    <t>MESTRE vs CAMPODARSEGO</t>
  </si>
  <si>
    <t> MONTECCHIO MAGG vs CLODIENSE</t>
  </si>
  <si>
    <t>NICE vs LILLE</t>
  </si>
  <si>
    <t>PINEROLO vs LEGNANO</t>
  </si>
  <si>
    <t>PISTOIESE vs GIANA ERMINIO</t>
  </si>
  <si>
    <t> TURRIS vs GIUGLIANO</t>
  </si>
  <si>
    <t>VITERBESE vs JUVE STABIA</t>
  </si>
  <si>
    <t>A. CERIGNOLA vs MONOPOLI</t>
  </si>
  <si>
    <t> VILLARREAL vs RAYO VALLECANO</t>
  </si>
  <si>
    <t>ANNECY vs CAEN</t>
  </si>
  <si>
    <t>BORDEAUX vs LE HAVRE</t>
  </si>
  <si>
    <t>GRENOBLE vs QUEVILLY ROUEN</t>
  </si>
  <si>
    <t>GUINGAMP vs NIMES</t>
  </si>
  <si>
    <t>NIORT vs AMIENS</t>
  </si>
  <si>
    <t>PARIS FC vs PAU FC</t>
  </si>
  <si>
    <t>SC BASTIA vs SAINT-ETIENNE</t>
  </si>
  <si>
    <t>ABC vs GUARANI</t>
  </si>
  <si>
    <t>AVAI vs SAMPAIO CORREA</t>
  </si>
  <si>
    <t>1--3</t>
  </si>
  <si>
    <t>7--1</t>
  </si>
  <si>
    <t>1--4</t>
  </si>
  <si>
    <t>4--0</t>
  </si>
  <si>
    <t>5--2</t>
  </si>
  <si>
    <t>4-0</t>
  </si>
  <si>
    <t>0--4</t>
  </si>
  <si>
    <t>3--3</t>
  </si>
  <si>
    <t>0--5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</si>
</sst>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[$$-409]* #,##0.00_ ;_-[$$-409]* \-#,##0.00\ ;_-[$$-409]* &quot;-&quot;??_ ;_-@_ "/>
    <numFmt numFmtId="165" formatCode="&quot;R$&quot;\ #,##0.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rgb="FFFF66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center" textRotation="45"/>
    </xf>
    <xf numFmtId="0" fontId="0" fillId="0" borderId="0" xfId="0" applyAlignment="1">
      <alignment horizontal="center" textRotation="45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center" textRotation="90"/>
    </xf>
    <xf numFmtId="0" fontId="1" fillId="0" borderId="0" xfId="0" applyFont="1" applyFill="1" applyAlignment="1">
      <alignment horizontal="center" textRotation="90"/>
    </xf>
    <xf numFmtId="0" fontId="1" fillId="6" borderId="0" xfId="0" applyFont="1" applyFill="1" applyAlignment="1">
      <alignment horizontal="center" textRotation="90"/>
    </xf>
    <xf numFmtId="0" fontId="1" fillId="0" borderId="0" xfId="0" applyFont="1" applyAlignment="1">
      <alignment horizontal="center" textRotation="90"/>
    </xf>
    <xf numFmtId="14" fontId="0" fillId="0" borderId="0" xfId="0" applyNumberFormat="1"/>
    <xf numFmtId="0" fontId="1" fillId="3" borderId="0" xfId="0" applyFont="1" applyFill="1" applyAlignment="1">
      <alignment horizontal="center" textRotation="90"/>
    </xf>
    <xf numFmtId="0" fontId="7" fillId="0" borderId="0" xfId="0" applyFont="1" applyAlignment="1">
      <alignment horizontal="center" textRotation="45"/>
    </xf>
    <xf numFmtId="2" fontId="2" fillId="4" borderId="0" xfId="0" applyNumberFormat="1" applyFont="1" applyFill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8" fillId="0" borderId="1" xfId="0" applyFont="1" applyFill="1" applyBorder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7" borderId="0" xfId="0" applyFont="1" applyFill="1" applyAlignment="1">
      <alignment horizontal="center"/>
    </xf>
    <xf numFmtId="165" fontId="9" fillId="7" borderId="0" xfId="0" applyNumberFormat="1" applyFont="1" applyFill="1" applyAlignment="1">
      <alignment horizontal="center"/>
    </xf>
    <xf numFmtId="164" fontId="11" fillId="8" borderId="0" xfId="0" applyNumberFormat="1" applyFont="1" applyFill="1" applyAlignment="1">
      <alignment horizontal="center"/>
    </xf>
    <xf numFmtId="0" fontId="0" fillId="9" borderId="0" xfId="0" applyFill="1" applyAlignment="1">
      <alignment horizontal="center"/>
    </xf>
    <xf numFmtId="164" fontId="0" fillId="9" borderId="0" xfId="0" applyNumberFormat="1" applyFill="1" applyAlignment="1">
      <alignment horizontal="center"/>
    </xf>
    <xf numFmtId="0" fontId="0" fillId="1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textRotation="90"/>
    </xf>
    <xf numFmtId="0" fontId="0" fillId="0" borderId="0" xfId="0" applyFill="1"/>
    <xf numFmtId="0" fontId="1" fillId="4" borderId="0" xfId="0" applyFont="1" applyFill="1" applyAlignment="1">
      <alignment horizontal="center" textRotation="90"/>
    </xf>
    <xf numFmtId="0" fontId="3" fillId="0" borderId="0" xfId="0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164" fontId="12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3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11" borderId="0" xfId="0" applyFill="1"/>
    <xf numFmtId="0" fontId="0" fillId="0" borderId="0" xfId="0" applyFont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topLeftCell="A19" workbookViewId="0">
      <selection activeCell="K54" sqref="K54"/>
    </sheetView>
  </sheetViews>
  <sheetFormatPr defaultRowHeight="15" x14ac:dyDescent="0.25"/>
  <cols>
    <col min="1" max="1" width="10.7109375" bestFit="1" customWidth="1"/>
    <col min="2" max="2" width="36.28515625" customWidth="1"/>
    <col min="11" max="11" width="12" bestFit="1" customWidth="1"/>
    <col min="14" max="14" width="25.140625" bestFit="1" customWidth="1"/>
  </cols>
  <sheetData>
    <row r="1" spans="1:14" ht="144" x14ac:dyDescent="0.25">
      <c r="A1" s="1" t="s">
        <v>0</v>
      </c>
      <c r="B1" s="1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108</v>
      </c>
      <c r="J1" s="17" t="s">
        <v>8</v>
      </c>
      <c r="K1" s="39" t="s">
        <v>9</v>
      </c>
      <c r="L1" s="37" t="s">
        <v>10</v>
      </c>
      <c r="M1" s="37" t="s">
        <v>11</v>
      </c>
      <c r="N1" s="37" t="s">
        <v>12</v>
      </c>
    </row>
    <row r="2" spans="1:14" x14ac:dyDescent="0.25">
      <c r="A2" s="3">
        <v>44927</v>
      </c>
      <c r="B2" s="4" t="s">
        <v>150</v>
      </c>
      <c r="C2" s="23">
        <v>3.14</v>
      </c>
      <c r="D2" s="23">
        <v>3.4</v>
      </c>
      <c r="E2" s="23">
        <v>2.38</v>
      </c>
      <c r="F2" s="23">
        <v>3.19</v>
      </c>
      <c r="G2" s="23">
        <v>2.12</v>
      </c>
      <c r="H2" s="23">
        <v>1.76</v>
      </c>
      <c r="I2" s="23">
        <v>187</v>
      </c>
      <c r="J2" s="23"/>
      <c r="K2" s="23"/>
      <c r="L2" s="6" t="s">
        <v>79</v>
      </c>
      <c r="M2" s="6">
        <v>57</v>
      </c>
      <c r="N2" s="4" t="s">
        <v>151</v>
      </c>
    </row>
    <row r="3" spans="1:14" x14ac:dyDescent="0.25">
      <c r="A3" s="3">
        <v>44927</v>
      </c>
      <c r="B3" s="4" t="s">
        <v>152</v>
      </c>
      <c r="C3" s="23">
        <v>2.09</v>
      </c>
      <c r="D3" s="23">
        <v>3.47</v>
      </c>
      <c r="E3" s="23">
        <v>3.83</v>
      </c>
      <c r="F3" s="23">
        <v>3.3</v>
      </c>
      <c r="G3" s="23">
        <v>2.08</v>
      </c>
      <c r="H3" s="23">
        <v>1.84</v>
      </c>
      <c r="I3" s="23">
        <v>1.82</v>
      </c>
      <c r="J3" s="23"/>
      <c r="K3" s="23">
        <v>1.57</v>
      </c>
      <c r="L3" s="6" t="s">
        <v>80</v>
      </c>
      <c r="M3" s="6">
        <v>40</v>
      </c>
      <c r="N3" s="4" t="s">
        <v>153</v>
      </c>
    </row>
    <row r="4" spans="1:14" x14ac:dyDescent="0.25">
      <c r="A4" s="16">
        <v>44927</v>
      </c>
      <c r="B4" t="s">
        <v>154</v>
      </c>
      <c r="C4">
        <v>4</v>
      </c>
      <c r="D4">
        <v>3.31</v>
      </c>
      <c r="E4">
        <v>2.08</v>
      </c>
      <c r="F4">
        <v>2.88</v>
      </c>
      <c r="G4">
        <v>2.31</v>
      </c>
      <c r="H4">
        <v>1.65</v>
      </c>
      <c r="I4">
        <v>2.0299999999999998</v>
      </c>
      <c r="L4" t="s">
        <v>79</v>
      </c>
      <c r="M4">
        <v>49</v>
      </c>
      <c r="N4" t="s">
        <v>151</v>
      </c>
    </row>
    <row r="5" spans="1:14" x14ac:dyDescent="0.25">
      <c r="A5" s="16">
        <v>44927</v>
      </c>
      <c r="B5" t="s">
        <v>155</v>
      </c>
      <c r="C5">
        <v>1.89</v>
      </c>
      <c r="D5">
        <v>3.73</v>
      </c>
      <c r="E5">
        <v>4.17</v>
      </c>
      <c r="F5">
        <v>3.64</v>
      </c>
      <c r="G5">
        <v>1.92</v>
      </c>
      <c r="H5">
        <v>1.95</v>
      </c>
      <c r="I5">
        <v>1.68</v>
      </c>
      <c r="K5">
        <v>1.466</v>
      </c>
      <c r="L5" t="s">
        <v>336</v>
      </c>
      <c r="M5">
        <v>47</v>
      </c>
      <c r="N5" t="s">
        <v>156</v>
      </c>
    </row>
    <row r="6" spans="1:14" x14ac:dyDescent="0.25">
      <c r="A6" s="16">
        <v>44927</v>
      </c>
      <c r="B6" t="s">
        <v>157</v>
      </c>
      <c r="C6">
        <v>2.31</v>
      </c>
      <c r="D6">
        <v>3.18</v>
      </c>
      <c r="E6">
        <v>3.5</v>
      </c>
      <c r="F6">
        <v>2.67</v>
      </c>
      <c r="G6">
        <v>2.5299999999999998</v>
      </c>
      <c r="H6">
        <v>1.56</v>
      </c>
      <c r="I6">
        <v>2.21</v>
      </c>
      <c r="K6">
        <v>1.88</v>
      </c>
      <c r="L6" t="s">
        <v>86</v>
      </c>
      <c r="M6">
        <v>10</v>
      </c>
      <c r="N6" t="s">
        <v>158</v>
      </c>
    </row>
    <row r="7" spans="1:14" x14ac:dyDescent="0.25">
      <c r="A7" s="16">
        <v>44927</v>
      </c>
      <c r="B7" t="s">
        <v>159</v>
      </c>
      <c r="C7">
        <v>2.29</v>
      </c>
      <c r="D7">
        <v>3.17</v>
      </c>
      <c r="E7">
        <v>3.56</v>
      </c>
      <c r="F7">
        <v>2.71</v>
      </c>
      <c r="G7">
        <v>2.5099999999999998</v>
      </c>
      <c r="H7">
        <v>1.56</v>
      </c>
      <c r="I7">
        <v>2.1800000000000002</v>
      </c>
      <c r="L7" t="s">
        <v>84</v>
      </c>
      <c r="M7">
        <v>57</v>
      </c>
      <c r="N7" t="s">
        <v>151</v>
      </c>
    </row>
    <row r="8" spans="1:14" x14ac:dyDescent="0.25">
      <c r="A8" s="16">
        <v>44928</v>
      </c>
      <c r="B8" t="s">
        <v>160</v>
      </c>
      <c r="C8">
        <v>3.66</v>
      </c>
      <c r="D8">
        <v>3.31</v>
      </c>
      <c r="E8">
        <v>2.21</v>
      </c>
      <c r="F8">
        <v>2.89</v>
      </c>
      <c r="G8">
        <v>2.35</v>
      </c>
      <c r="H8">
        <v>1.66</v>
      </c>
      <c r="I8">
        <v>2.06</v>
      </c>
      <c r="K8">
        <v>1.75</v>
      </c>
      <c r="L8" t="s">
        <v>336</v>
      </c>
      <c r="M8">
        <v>28</v>
      </c>
      <c r="N8" t="s">
        <v>161</v>
      </c>
    </row>
    <row r="9" spans="1:14" x14ac:dyDescent="0.25">
      <c r="A9" s="16">
        <v>44928</v>
      </c>
      <c r="B9" t="s">
        <v>162</v>
      </c>
      <c r="C9">
        <v>6.03</v>
      </c>
      <c r="D9">
        <v>3.56</v>
      </c>
      <c r="E9">
        <v>1.69</v>
      </c>
      <c r="F9">
        <v>2.89</v>
      </c>
      <c r="G9">
        <v>2.33</v>
      </c>
      <c r="H9">
        <v>1.64</v>
      </c>
      <c r="I9">
        <v>2.04</v>
      </c>
      <c r="L9" t="s">
        <v>80</v>
      </c>
      <c r="M9">
        <v>37</v>
      </c>
      <c r="N9" t="s">
        <v>158</v>
      </c>
    </row>
    <row r="10" spans="1:14" x14ac:dyDescent="0.25">
      <c r="A10" s="16">
        <v>44928</v>
      </c>
      <c r="B10" t="s">
        <v>163</v>
      </c>
      <c r="C10">
        <v>1.55</v>
      </c>
      <c r="D10">
        <v>4.09</v>
      </c>
      <c r="E10">
        <v>6.7</v>
      </c>
      <c r="F10">
        <v>3.35</v>
      </c>
      <c r="G10">
        <v>2.0699999999999998</v>
      </c>
      <c r="H10">
        <v>1.82</v>
      </c>
      <c r="I10">
        <v>1.8</v>
      </c>
      <c r="L10" t="s">
        <v>142</v>
      </c>
      <c r="M10">
        <v>29</v>
      </c>
      <c r="N10" t="s">
        <v>164</v>
      </c>
    </row>
    <row r="11" spans="1:14" x14ac:dyDescent="0.25">
      <c r="A11" s="16">
        <v>44928</v>
      </c>
      <c r="B11" t="s">
        <v>165</v>
      </c>
      <c r="C11">
        <v>2.62</v>
      </c>
      <c r="D11">
        <v>3.11</v>
      </c>
      <c r="E11">
        <v>3.03</v>
      </c>
      <c r="F11">
        <v>2.68</v>
      </c>
      <c r="G11">
        <v>2.5</v>
      </c>
      <c r="H11">
        <v>1.57</v>
      </c>
      <c r="I11">
        <v>1.87</v>
      </c>
      <c r="L11" t="s">
        <v>79</v>
      </c>
      <c r="M11">
        <v>21</v>
      </c>
      <c r="N11" t="s">
        <v>151</v>
      </c>
    </row>
    <row r="12" spans="1:14" x14ac:dyDescent="0.25">
      <c r="A12" s="16">
        <v>44928</v>
      </c>
      <c r="B12" t="s">
        <v>166</v>
      </c>
      <c r="C12">
        <v>1.92</v>
      </c>
      <c r="D12">
        <v>3.67</v>
      </c>
      <c r="E12">
        <v>4.25</v>
      </c>
      <c r="F12">
        <v>3.66</v>
      </c>
      <c r="G12">
        <v>1.97</v>
      </c>
      <c r="H12">
        <v>1.93</v>
      </c>
      <c r="I12">
        <v>1.72</v>
      </c>
      <c r="K12">
        <v>1.49</v>
      </c>
      <c r="L12" t="s">
        <v>87</v>
      </c>
      <c r="M12">
        <v>26</v>
      </c>
      <c r="N12" t="s">
        <v>153</v>
      </c>
    </row>
    <row r="13" spans="1:14" x14ac:dyDescent="0.25">
      <c r="A13" s="16">
        <v>44928</v>
      </c>
      <c r="B13" t="s">
        <v>167</v>
      </c>
      <c r="C13">
        <v>2.1</v>
      </c>
      <c r="D13">
        <v>3.33</v>
      </c>
      <c r="E13">
        <v>3.96</v>
      </c>
      <c r="F13">
        <v>2.81</v>
      </c>
      <c r="G13">
        <v>2.4500000000000002</v>
      </c>
      <c r="H13">
        <v>1.61</v>
      </c>
      <c r="I13">
        <v>2.13</v>
      </c>
      <c r="K13">
        <v>1.83</v>
      </c>
      <c r="L13" t="s">
        <v>87</v>
      </c>
      <c r="M13">
        <v>47</v>
      </c>
      <c r="N13" t="s">
        <v>153</v>
      </c>
    </row>
    <row r="14" spans="1:14" x14ac:dyDescent="0.25">
      <c r="A14" s="16">
        <v>44928</v>
      </c>
      <c r="B14" t="s">
        <v>168</v>
      </c>
      <c r="C14">
        <v>3.28</v>
      </c>
      <c r="D14">
        <v>3.36</v>
      </c>
      <c r="E14">
        <v>2.35</v>
      </c>
      <c r="F14">
        <v>3.11</v>
      </c>
      <c r="G14">
        <v>2.2200000000000002</v>
      </c>
      <c r="H14">
        <v>1.72</v>
      </c>
      <c r="I14">
        <v>1.95</v>
      </c>
      <c r="K14">
        <v>1.66</v>
      </c>
      <c r="L14" t="s">
        <v>78</v>
      </c>
      <c r="M14">
        <v>40</v>
      </c>
      <c r="N14" t="s">
        <v>153</v>
      </c>
    </row>
    <row r="15" spans="1:14" x14ac:dyDescent="0.25">
      <c r="A15" s="16">
        <v>44932</v>
      </c>
      <c r="B15" t="s">
        <v>169</v>
      </c>
      <c r="C15">
        <v>4.0599999999999996</v>
      </c>
      <c r="D15">
        <v>3.27</v>
      </c>
      <c r="E15">
        <v>2.13</v>
      </c>
      <c r="F15">
        <v>2.83</v>
      </c>
      <c r="G15">
        <v>2.4500000000000002</v>
      </c>
      <c r="H15">
        <v>1.61</v>
      </c>
      <c r="I15">
        <v>2.13</v>
      </c>
      <c r="K15">
        <v>1.82</v>
      </c>
      <c r="L15" t="s">
        <v>87</v>
      </c>
      <c r="M15">
        <v>49</v>
      </c>
      <c r="N15" t="s">
        <v>170</v>
      </c>
    </row>
    <row r="16" spans="1:14" x14ac:dyDescent="0.25">
      <c r="A16" s="16">
        <v>44933</v>
      </c>
      <c r="B16" t="s">
        <v>171</v>
      </c>
      <c r="C16">
        <v>1.83</v>
      </c>
      <c r="D16">
        <v>3.79</v>
      </c>
      <c r="E16">
        <v>4.45</v>
      </c>
      <c r="F16">
        <v>3.78</v>
      </c>
      <c r="G16">
        <v>1.88</v>
      </c>
      <c r="H16">
        <v>2</v>
      </c>
      <c r="I16">
        <v>1.65</v>
      </c>
      <c r="K16">
        <v>1.43</v>
      </c>
      <c r="L16" t="s">
        <v>88</v>
      </c>
      <c r="M16">
        <v>56</v>
      </c>
      <c r="N16" t="s">
        <v>156</v>
      </c>
    </row>
    <row r="17" spans="1:14" x14ac:dyDescent="0.25">
      <c r="A17" s="16">
        <v>44933</v>
      </c>
      <c r="B17" t="s">
        <v>172</v>
      </c>
      <c r="C17">
        <v>3.08</v>
      </c>
      <c r="D17">
        <v>3.1</v>
      </c>
      <c r="E17">
        <v>2.59</v>
      </c>
      <c r="F17">
        <v>2.65</v>
      </c>
      <c r="G17">
        <v>2.54</v>
      </c>
      <c r="H17">
        <v>1.55</v>
      </c>
      <c r="I17">
        <v>2.2200000000000002</v>
      </c>
      <c r="L17" t="s">
        <v>88</v>
      </c>
      <c r="M17">
        <v>52</v>
      </c>
      <c r="N17" t="s">
        <v>151</v>
      </c>
    </row>
    <row r="18" spans="1:14" x14ac:dyDescent="0.25">
      <c r="A18" s="16">
        <v>44933</v>
      </c>
      <c r="B18" t="s">
        <v>173</v>
      </c>
      <c r="C18">
        <v>1.81</v>
      </c>
      <c r="D18">
        <v>3.14</v>
      </c>
      <c r="E18">
        <v>4.6900000000000004</v>
      </c>
      <c r="F18">
        <v>2.64</v>
      </c>
      <c r="G18">
        <v>2.33</v>
      </c>
      <c r="H18">
        <v>1.55</v>
      </c>
      <c r="I18">
        <v>2.06</v>
      </c>
      <c r="L18" t="s">
        <v>85</v>
      </c>
      <c r="M18">
        <v>28</v>
      </c>
      <c r="N18" t="s">
        <v>174</v>
      </c>
    </row>
    <row r="19" spans="1:14" x14ac:dyDescent="0.25">
      <c r="A19" s="16">
        <v>44933</v>
      </c>
      <c r="B19" t="s">
        <v>175</v>
      </c>
      <c r="C19">
        <v>3.19</v>
      </c>
      <c r="D19">
        <v>2.99</v>
      </c>
      <c r="E19">
        <v>2.0699999999999998</v>
      </c>
      <c r="F19">
        <v>2.23</v>
      </c>
      <c r="G19">
        <v>2.5499999999999998</v>
      </c>
      <c r="H19">
        <v>1.4</v>
      </c>
      <c r="I19">
        <v>2.27</v>
      </c>
      <c r="L19" t="s">
        <v>79</v>
      </c>
      <c r="M19">
        <v>71</v>
      </c>
      <c r="N19" t="s">
        <v>176</v>
      </c>
    </row>
    <row r="20" spans="1:14" x14ac:dyDescent="0.25">
      <c r="A20" s="16">
        <v>44933</v>
      </c>
      <c r="B20" t="s">
        <v>177</v>
      </c>
      <c r="C20">
        <v>2.95</v>
      </c>
      <c r="D20">
        <v>3.23</v>
      </c>
      <c r="E20">
        <v>12.19</v>
      </c>
      <c r="F20">
        <v>404</v>
      </c>
      <c r="G20">
        <v>2.12</v>
      </c>
      <c r="H20">
        <v>1.65</v>
      </c>
      <c r="I20">
        <v>1.88</v>
      </c>
      <c r="L20" t="s">
        <v>88</v>
      </c>
      <c r="M20">
        <v>18</v>
      </c>
      <c r="N20" t="s">
        <v>178</v>
      </c>
    </row>
    <row r="21" spans="1:14" x14ac:dyDescent="0.25">
      <c r="A21" s="16">
        <v>44933</v>
      </c>
      <c r="B21" t="s">
        <v>179</v>
      </c>
      <c r="C21">
        <v>3.8</v>
      </c>
      <c r="D21">
        <v>2.69</v>
      </c>
      <c r="E21">
        <v>2.2200000000000002</v>
      </c>
      <c r="F21">
        <v>2.1800000000000002</v>
      </c>
      <c r="G21">
        <v>2.65</v>
      </c>
      <c r="H21">
        <v>1.44</v>
      </c>
      <c r="I21">
        <v>2.6</v>
      </c>
      <c r="L21" t="s">
        <v>80</v>
      </c>
      <c r="M21">
        <v>23</v>
      </c>
      <c r="N21" t="s">
        <v>176</v>
      </c>
    </row>
    <row r="22" spans="1:14" x14ac:dyDescent="0.25">
      <c r="A22" s="16">
        <v>44934</v>
      </c>
      <c r="B22" t="s">
        <v>180</v>
      </c>
      <c r="C22">
        <v>2.2400000000000002</v>
      </c>
      <c r="D22">
        <v>2.97</v>
      </c>
      <c r="E22">
        <v>3.11</v>
      </c>
      <c r="F22">
        <v>404</v>
      </c>
      <c r="G22">
        <v>2.09</v>
      </c>
      <c r="H22">
        <v>1.67</v>
      </c>
      <c r="I22">
        <v>1.85</v>
      </c>
      <c r="L22" t="s">
        <v>82</v>
      </c>
      <c r="M22">
        <v>35</v>
      </c>
      <c r="N22" t="s">
        <v>181</v>
      </c>
    </row>
    <row r="23" spans="1:14" x14ac:dyDescent="0.25">
      <c r="A23" s="16">
        <v>44934</v>
      </c>
      <c r="B23" t="s">
        <v>182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L23" t="s">
        <v>337</v>
      </c>
      <c r="M23">
        <v>28</v>
      </c>
      <c r="N23" t="s">
        <v>183</v>
      </c>
    </row>
    <row r="24" spans="1:14" x14ac:dyDescent="0.25">
      <c r="A24" s="16">
        <v>44934</v>
      </c>
      <c r="B24" t="s">
        <v>184</v>
      </c>
      <c r="C24">
        <v>3.32</v>
      </c>
      <c r="D24">
        <v>3.09</v>
      </c>
      <c r="E24">
        <v>2.08</v>
      </c>
      <c r="F24">
        <v>2.57</v>
      </c>
      <c r="G24">
        <v>2.33</v>
      </c>
      <c r="H24">
        <v>1.52</v>
      </c>
      <c r="I24">
        <v>2.06</v>
      </c>
      <c r="L24" t="s">
        <v>82</v>
      </c>
      <c r="M24">
        <v>30</v>
      </c>
      <c r="N24" t="s">
        <v>178</v>
      </c>
    </row>
    <row r="25" spans="1:14" x14ac:dyDescent="0.25">
      <c r="A25" s="16">
        <v>44934</v>
      </c>
      <c r="B25" t="s">
        <v>185</v>
      </c>
      <c r="C25">
        <v>2.23</v>
      </c>
      <c r="D25">
        <v>3.01</v>
      </c>
      <c r="E25">
        <v>3.07</v>
      </c>
      <c r="F25">
        <v>404</v>
      </c>
      <c r="G25">
        <v>1.81</v>
      </c>
      <c r="H25">
        <v>1.93</v>
      </c>
      <c r="I25">
        <v>1.6</v>
      </c>
      <c r="L25" t="s">
        <v>142</v>
      </c>
      <c r="M25">
        <v>43</v>
      </c>
      <c r="N25" t="s">
        <v>186</v>
      </c>
    </row>
    <row r="26" spans="1:14" x14ac:dyDescent="0.25">
      <c r="A26" s="16">
        <v>44934</v>
      </c>
      <c r="B26" t="s">
        <v>187</v>
      </c>
      <c r="C26">
        <v>2.39</v>
      </c>
      <c r="D26">
        <v>2.81</v>
      </c>
      <c r="E26">
        <v>2.97</v>
      </c>
      <c r="F26">
        <v>2.61</v>
      </c>
      <c r="G26">
        <v>2.27</v>
      </c>
      <c r="H26">
        <v>1.53</v>
      </c>
      <c r="I26">
        <v>2.0099999999999998</v>
      </c>
      <c r="L26" t="s">
        <v>79</v>
      </c>
      <c r="M26">
        <v>31</v>
      </c>
      <c r="N26" t="s">
        <v>183</v>
      </c>
    </row>
    <row r="27" spans="1:14" x14ac:dyDescent="0.25">
      <c r="A27" s="16">
        <v>44934</v>
      </c>
      <c r="B27" t="s">
        <v>188</v>
      </c>
      <c r="C27">
        <v>2.69</v>
      </c>
      <c r="D27">
        <v>3.1</v>
      </c>
      <c r="E27">
        <v>2.4300000000000002</v>
      </c>
      <c r="F27">
        <v>404</v>
      </c>
      <c r="G27">
        <v>1.78</v>
      </c>
      <c r="H27">
        <v>1.97</v>
      </c>
      <c r="I27">
        <v>1.56</v>
      </c>
      <c r="L27" t="s">
        <v>132</v>
      </c>
      <c r="M27">
        <v>30</v>
      </c>
      <c r="N27" t="s">
        <v>189</v>
      </c>
    </row>
    <row r="28" spans="1:14" x14ac:dyDescent="0.25">
      <c r="A28" s="16">
        <v>44934</v>
      </c>
      <c r="B28" t="s">
        <v>190</v>
      </c>
      <c r="C28">
        <v>1.75</v>
      </c>
      <c r="D28">
        <v>3.5</v>
      </c>
      <c r="E28">
        <v>4</v>
      </c>
      <c r="F28">
        <v>404</v>
      </c>
      <c r="G28">
        <v>1.86</v>
      </c>
      <c r="H28">
        <v>1.88</v>
      </c>
      <c r="I28">
        <v>1.65</v>
      </c>
      <c r="L28" t="s">
        <v>79</v>
      </c>
      <c r="M28">
        <v>32</v>
      </c>
      <c r="N28" t="s">
        <v>186</v>
      </c>
    </row>
    <row r="29" spans="1:14" x14ac:dyDescent="0.25">
      <c r="A29" s="16">
        <v>44934</v>
      </c>
      <c r="B29" t="s">
        <v>191</v>
      </c>
      <c r="C29">
        <v>1.87</v>
      </c>
      <c r="D29">
        <v>3.29</v>
      </c>
      <c r="E29">
        <v>5.38</v>
      </c>
      <c r="F29">
        <v>2.54</v>
      </c>
      <c r="G29">
        <v>2.76</v>
      </c>
      <c r="H29">
        <v>1.5</v>
      </c>
      <c r="I29">
        <v>2.4</v>
      </c>
      <c r="K29">
        <v>2.04</v>
      </c>
      <c r="L29" t="s">
        <v>84</v>
      </c>
      <c r="M29">
        <v>38</v>
      </c>
      <c r="N29" t="s">
        <v>170</v>
      </c>
    </row>
    <row r="30" spans="1:14" x14ac:dyDescent="0.25">
      <c r="A30" s="16">
        <v>44934</v>
      </c>
      <c r="B30" t="s">
        <v>192</v>
      </c>
      <c r="C30">
        <v>2.56</v>
      </c>
      <c r="D30">
        <v>3.2</v>
      </c>
      <c r="E30">
        <v>2.4900000000000002</v>
      </c>
      <c r="F30">
        <v>404</v>
      </c>
      <c r="G30">
        <v>1.85</v>
      </c>
      <c r="H30">
        <v>1.88</v>
      </c>
      <c r="I30">
        <v>1.63</v>
      </c>
      <c r="L30" t="s">
        <v>338</v>
      </c>
      <c r="M30">
        <v>15</v>
      </c>
      <c r="N30" t="s">
        <v>189</v>
      </c>
    </row>
    <row r="31" spans="1:14" x14ac:dyDescent="0.25">
      <c r="A31" s="16">
        <v>44934</v>
      </c>
      <c r="B31" t="s">
        <v>193</v>
      </c>
      <c r="C31">
        <v>2.66</v>
      </c>
      <c r="D31">
        <v>2.93</v>
      </c>
      <c r="E31">
        <v>2.58</v>
      </c>
      <c r="F31">
        <v>2.64</v>
      </c>
      <c r="G31">
        <v>2.29</v>
      </c>
      <c r="H31">
        <v>1.54</v>
      </c>
      <c r="I31">
        <v>2.02</v>
      </c>
      <c r="L31" t="s">
        <v>132</v>
      </c>
      <c r="M31">
        <v>19</v>
      </c>
      <c r="N31" t="s">
        <v>181</v>
      </c>
    </row>
    <row r="32" spans="1:14" x14ac:dyDescent="0.25">
      <c r="A32" s="16">
        <v>44936</v>
      </c>
      <c r="B32" t="s">
        <v>194</v>
      </c>
      <c r="C32">
        <v>2.19</v>
      </c>
      <c r="D32">
        <v>3.07</v>
      </c>
      <c r="E32">
        <v>3.98</v>
      </c>
      <c r="F32">
        <v>2.84</v>
      </c>
      <c r="G32">
        <v>2.4</v>
      </c>
      <c r="H32">
        <v>1.61</v>
      </c>
      <c r="I32">
        <v>2.1</v>
      </c>
      <c r="L32" t="s">
        <v>84</v>
      </c>
      <c r="M32">
        <v>32</v>
      </c>
      <c r="N32" t="s">
        <v>195</v>
      </c>
    </row>
    <row r="33" spans="1:14" x14ac:dyDescent="0.25">
      <c r="A33" s="16">
        <v>44936</v>
      </c>
      <c r="B33" t="s">
        <v>196</v>
      </c>
      <c r="C33">
        <v>2.84</v>
      </c>
      <c r="D33">
        <v>2.78</v>
      </c>
      <c r="E33">
        <v>3.12</v>
      </c>
      <c r="F33">
        <v>2.25</v>
      </c>
      <c r="G33">
        <v>3.05</v>
      </c>
      <c r="H33">
        <v>1.4</v>
      </c>
      <c r="I33">
        <v>2.68</v>
      </c>
      <c r="L33" t="s">
        <v>88</v>
      </c>
      <c r="M33">
        <v>44</v>
      </c>
      <c r="N33" t="s">
        <v>195</v>
      </c>
    </row>
    <row r="34" spans="1:14" x14ac:dyDescent="0.25">
      <c r="A34" s="16">
        <v>44936</v>
      </c>
      <c r="B34" t="s">
        <v>197</v>
      </c>
      <c r="C34">
        <v>2.31</v>
      </c>
      <c r="D34">
        <v>2.98</v>
      </c>
      <c r="E34">
        <v>3.77</v>
      </c>
      <c r="F34">
        <v>2.4900000000000002</v>
      </c>
      <c r="G34">
        <v>2.71</v>
      </c>
      <c r="H34">
        <v>1.5</v>
      </c>
      <c r="I34">
        <v>2.36</v>
      </c>
      <c r="L34" t="s">
        <v>80</v>
      </c>
      <c r="M34">
        <v>21</v>
      </c>
      <c r="N34" t="s">
        <v>195</v>
      </c>
    </row>
    <row r="35" spans="1:14" x14ac:dyDescent="0.25">
      <c r="A35" s="16">
        <v>44936</v>
      </c>
      <c r="B35" t="s">
        <v>198</v>
      </c>
      <c r="C35">
        <v>2.4900000000000002</v>
      </c>
      <c r="D35">
        <v>3.06</v>
      </c>
      <c r="E35">
        <v>3.28</v>
      </c>
      <c r="F35">
        <v>2.96</v>
      </c>
      <c r="G35">
        <v>2.34</v>
      </c>
      <c r="H35">
        <v>1.64</v>
      </c>
      <c r="I35">
        <v>2.04</v>
      </c>
      <c r="L35" t="s">
        <v>142</v>
      </c>
      <c r="M35">
        <v>54</v>
      </c>
      <c r="N35" t="s">
        <v>195</v>
      </c>
    </row>
    <row r="36" spans="1:14" x14ac:dyDescent="0.25">
      <c r="A36" s="16">
        <v>44937</v>
      </c>
      <c r="B36" t="s">
        <v>199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L36" t="s">
        <v>339</v>
      </c>
      <c r="M36">
        <v>32</v>
      </c>
      <c r="N36" t="s">
        <v>178</v>
      </c>
    </row>
    <row r="37" spans="1:14" x14ac:dyDescent="0.25">
      <c r="A37" s="16">
        <v>44937</v>
      </c>
      <c r="B37" t="s">
        <v>200</v>
      </c>
      <c r="C37">
        <v>2.68</v>
      </c>
      <c r="D37">
        <v>3.35</v>
      </c>
      <c r="E37">
        <v>2.31</v>
      </c>
      <c r="F37">
        <v>404</v>
      </c>
      <c r="G37">
        <v>1.85</v>
      </c>
      <c r="H37">
        <v>1.88</v>
      </c>
      <c r="I37">
        <v>1.63</v>
      </c>
      <c r="L37" t="s">
        <v>142</v>
      </c>
      <c r="M37">
        <v>50</v>
      </c>
      <c r="N37" t="s">
        <v>183</v>
      </c>
    </row>
    <row r="38" spans="1:14" x14ac:dyDescent="0.25">
      <c r="A38" s="16">
        <v>44937</v>
      </c>
      <c r="B38" t="s">
        <v>201</v>
      </c>
      <c r="C38">
        <v>2.5</v>
      </c>
      <c r="D38">
        <v>3.07</v>
      </c>
      <c r="E38">
        <v>2.64</v>
      </c>
      <c r="F38">
        <v>404</v>
      </c>
      <c r="G38">
        <v>1.91</v>
      </c>
      <c r="H38">
        <v>1.93</v>
      </c>
      <c r="I38">
        <v>1.66</v>
      </c>
      <c r="L38" t="s">
        <v>340</v>
      </c>
      <c r="M38">
        <v>56</v>
      </c>
      <c r="N38" t="s">
        <v>183</v>
      </c>
    </row>
    <row r="39" spans="1:14" x14ac:dyDescent="0.25">
      <c r="A39" s="16">
        <v>44939</v>
      </c>
      <c r="B39" t="s">
        <v>202</v>
      </c>
      <c r="C39">
        <v>3.01</v>
      </c>
      <c r="D39">
        <v>3.02</v>
      </c>
      <c r="E39">
        <v>2.76</v>
      </c>
      <c r="F39">
        <v>2.71</v>
      </c>
      <c r="G39">
        <v>2.48</v>
      </c>
      <c r="H39">
        <v>1.57</v>
      </c>
      <c r="I39">
        <v>2.17</v>
      </c>
      <c r="L39" t="s">
        <v>81</v>
      </c>
      <c r="M39">
        <v>59</v>
      </c>
      <c r="N39" t="s">
        <v>195</v>
      </c>
    </row>
    <row r="40" spans="1:14" x14ac:dyDescent="0.25">
      <c r="A40" s="16">
        <v>44939</v>
      </c>
      <c r="B40" t="s">
        <v>203</v>
      </c>
      <c r="C40">
        <v>2.0299999999999998</v>
      </c>
      <c r="D40">
        <v>3.36</v>
      </c>
      <c r="E40">
        <v>4.09</v>
      </c>
      <c r="F40">
        <v>3.15</v>
      </c>
      <c r="G40">
        <v>2.16</v>
      </c>
      <c r="H40">
        <v>1.78</v>
      </c>
      <c r="I40">
        <v>1.85</v>
      </c>
      <c r="K40">
        <v>1.61</v>
      </c>
      <c r="L40" t="s">
        <v>80</v>
      </c>
      <c r="M40">
        <v>66</v>
      </c>
      <c r="N40" t="s">
        <v>204</v>
      </c>
    </row>
    <row r="41" spans="1:14" x14ac:dyDescent="0.25">
      <c r="A41" s="16">
        <v>44939</v>
      </c>
      <c r="B41" t="s">
        <v>205</v>
      </c>
      <c r="C41">
        <v>2.2000000000000002</v>
      </c>
      <c r="D41">
        <v>3.17</v>
      </c>
      <c r="E41">
        <v>3.8</v>
      </c>
      <c r="F41">
        <v>2.89</v>
      </c>
      <c r="G41">
        <v>2.3199999999999998</v>
      </c>
      <c r="H41">
        <v>1.65</v>
      </c>
      <c r="I41">
        <v>2.04</v>
      </c>
      <c r="K41">
        <v>1.73</v>
      </c>
      <c r="L41" t="s">
        <v>81</v>
      </c>
      <c r="M41">
        <v>17</v>
      </c>
      <c r="N41" t="s">
        <v>195</v>
      </c>
    </row>
    <row r="42" spans="1:14" x14ac:dyDescent="0.25">
      <c r="A42" s="16">
        <v>44939</v>
      </c>
      <c r="B42" t="s">
        <v>206</v>
      </c>
      <c r="C42">
        <v>1.95</v>
      </c>
      <c r="D42">
        <v>3.13</v>
      </c>
      <c r="E42">
        <v>4.92</v>
      </c>
      <c r="F42">
        <v>2.56</v>
      </c>
      <c r="G42">
        <v>2.6669999999999998</v>
      </c>
      <c r="H42">
        <v>1.51</v>
      </c>
      <c r="I42">
        <v>2.3199999999999998</v>
      </c>
      <c r="K42">
        <v>1.98</v>
      </c>
      <c r="L42" t="s">
        <v>79</v>
      </c>
      <c r="M42">
        <v>54</v>
      </c>
      <c r="N42" t="s">
        <v>195</v>
      </c>
    </row>
    <row r="43" spans="1:14" x14ac:dyDescent="0.25">
      <c r="A43" s="16">
        <v>44940</v>
      </c>
      <c r="B43" t="s">
        <v>207</v>
      </c>
      <c r="C43">
        <v>2.62</v>
      </c>
      <c r="D43">
        <v>3</v>
      </c>
      <c r="E43">
        <v>3.2</v>
      </c>
      <c r="F43">
        <v>2.93</v>
      </c>
      <c r="G43">
        <v>2.3199999999999998</v>
      </c>
      <c r="H43">
        <v>1.66</v>
      </c>
      <c r="I43">
        <v>2.0299999999999998</v>
      </c>
      <c r="K43">
        <v>1.72</v>
      </c>
      <c r="L43" t="s">
        <v>341</v>
      </c>
      <c r="M43">
        <v>31</v>
      </c>
      <c r="N43" t="s">
        <v>208</v>
      </c>
    </row>
    <row r="44" spans="1:14" x14ac:dyDescent="0.25">
      <c r="A44" s="16">
        <v>44940</v>
      </c>
      <c r="B44" t="s">
        <v>209</v>
      </c>
      <c r="C44">
        <v>1.82</v>
      </c>
      <c r="D44">
        <v>3.71</v>
      </c>
      <c r="E44">
        <v>4.5999999999999996</v>
      </c>
      <c r="F44">
        <v>3.22</v>
      </c>
      <c r="G44">
        <v>2.11</v>
      </c>
      <c r="H44">
        <v>1.77</v>
      </c>
      <c r="I44">
        <v>1.85</v>
      </c>
      <c r="K44">
        <v>1.58</v>
      </c>
      <c r="L44" t="s">
        <v>83</v>
      </c>
      <c r="M44">
        <v>29</v>
      </c>
      <c r="N44" t="s">
        <v>156</v>
      </c>
    </row>
    <row r="45" spans="1:14" x14ac:dyDescent="0.25">
      <c r="A45" s="16">
        <v>44940</v>
      </c>
      <c r="B45" t="s">
        <v>210</v>
      </c>
      <c r="C45">
        <v>3.07</v>
      </c>
      <c r="D45">
        <v>3.44</v>
      </c>
      <c r="E45">
        <v>2.4</v>
      </c>
      <c r="F45">
        <v>3.42</v>
      </c>
      <c r="G45">
        <v>2.0299999999999998</v>
      </c>
      <c r="H45">
        <v>1.85</v>
      </c>
      <c r="I45">
        <v>1.78</v>
      </c>
      <c r="K45">
        <v>1.52</v>
      </c>
      <c r="L45" t="s">
        <v>78</v>
      </c>
      <c r="M45">
        <v>31</v>
      </c>
      <c r="N45" t="s">
        <v>158</v>
      </c>
    </row>
    <row r="46" spans="1:14" x14ac:dyDescent="0.25">
      <c r="A46" s="16">
        <v>44940</v>
      </c>
      <c r="B46" t="s">
        <v>211</v>
      </c>
      <c r="C46">
        <v>4.2</v>
      </c>
      <c r="D46">
        <v>3.42</v>
      </c>
      <c r="E46">
        <v>1.98</v>
      </c>
      <c r="F46">
        <v>3.03</v>
      </c>
      <c r="G46">
        <v>2.2400000000000002</v>
      </c>
      <c r="H46">
        <v>1.69</v>
      </c>
      <c r="I46">
        <v>1.96</v>
      </c>
      <c r="K46">
        <v>1.67</v>
      </c>
      <c r="L46" t="s">
        <v>80</v>
      </c>
      <c r="M46">
        <v>72</v>
      </c>
      <c r="N46" t="s">
        <v>164</v>
      </c>
    </row>
    <row r="47" spans="1:14" x14ac:dyDescent="0.25">
      <c r="A47" s="16">
        <v>44940</v>
      </c>
      <c r="B47" t="s">
        <v>212</v>
      </c>
      <c r="C47">
        <v>1.5</v>
      </c>
      <c r="D47">
        <v>4.5199999999999996</v>
      </c>
      <c r="E47">
        <v>6.61</v>
      </c>
      <c r="F47">
        <v>4.22</v>
      </c>
      <c r="G47">
        <v>1.75</v>
      </c>
      <c r="H47">
        <v>2.14</v>
      </c>
      <c r="I47">
        <v>1.55</v>
      </c>
      <c r="K47">
        <v>1.41</v>
      </c>
      <c r="L47" t="s">
        <v>80</v>
      </c>
      <c r="M47">
        <v>43</v>
      </c>
      <c r="N47" t="s">
        <v>156</v>
      </c>
    </row>
    <row r="48" spans="1:14" x14ac:dyDescent="0.25">
      <c r="A48" s="16">
        <v>44940</v>
      </c>
      <c r="B48" t="s">
        <v>213</v>
      </c>
      <c r="C48">
        <v>1.59</v>
      </c>
      <c r="D48">
        <v>3.99</v>
      </c>
      <c r="E48">
        <v>6.29</v>
      </c>
      <c r="F48">
        <v>3.61</v>
      </c>
      <c r="G48">
        <v>1.95</v>
      </c>
      <c r="H48">
        <v>1.92</v>
      </c>
      <c r="I48">
        <v>1.71</v>
      </c>
      <c r="K48">
        <v>1.47</v>
      </c>
      <c r="L48" t="s">
        <v>80</v>
      </c>
      <c r="M48">
        <v>48</v>
      </c>
      <c r="N48" t="s">
        <v>164</v>
      </c>
    </row>
    <row r="49" spans="1:14" x14ac:dyDescent="0.25">
      <c r="A49" s="16">
        <v>44940</v>
      </c>
      <c r="B49" t="s">
        <v>214</v>
      </c>
      <c r="C49">
        <v>2.15</v>
      </c>
      <c r="D49">
        <v>3.32</v>
      </c>
      <c r="E49">
        <v>3.82</v>
      </c>
      <c r="F49">
        <v>2.97</v>
      </c>
      <c r="G49">
        <v>2.33</v>
      </c>
      <c r="H49">
        <v>1.67</v>
      </c>
      <c r="I49">
        <v>2.04</v>
      </c>
      <c r="K49">
        <v>1.72</v>
      </c>
      <c r="L49" t="s">
        <v>79</v>
      </c>
      <c r="M49">
        <v>56</v>
      </c>
      <c r="N49" t="s">
        <v>161</v>
      </c>
    </row>
    <row r="50" spans="1:14" x14ac:dyDescent="0.25">
      <c r="A50" s="16">
        <v>44940</v>
      </c>
      <c r="B50" t="s">
        <v>215</v>
      </c>
      <c r="C50">
        <v>2.37</v>
      </c>
      <c r="D50">
        <v>2.99</v>
      </c>
      <c r="E50">
        <v>3.7</v>
      </c>
      <c r="F50">
        <v>2.76</v>
      </c>
      <c r="G50">
        <v>2.52</v>
      </c>
      <c r="H50">
        <v>1.5669999999999999</v>
      </c>
      <c r="I50">
        <v>2.19</v>
      </c>
      <c r="K50">
        <v>1.85</v>
      </c>
      <c r="L50" t="s">
        <v>343</v>
      </c>
      <c r="M50">
        <v>35</v>
      </c>
      <c r="N50" t="s">
        <v>208</v>
      </c>
    </row>
    <row r="51" spans="1:14" x14ac:dyDescent="0.25">
      <c r="A51" s="16">
        <v>44940</v>
      </c>
      <c r="B51" t="s">
        <v>216</v>
      </c>
      <c r="C51">
        <v>3.17</v>
      </c>
      <c r="D51">
        <v>3.41</v>
      </c>
      <c r="E51">
        <v>2.39</v>
      </c>
      <c r="F51">
        <v>3.27</v>
      </c>
      <c r="G51">
        <v>2.12</v>
      </c>
      <c r="H51">
        <v>1.79</v>
      </c>
      <c r="I51">
        <v>1.87</v>
      </c>
      <c r="K51">
        <v>1.6</v>
      </c>
      <c r="L51" t="s">
        <v>342</v>
      </c>
      <c r="M51">
        <v>29</v>
      </c>
      <c r="N51" t="s">
        <v>153</v>
      </c>
    </row>
    <row r="52" spans="1:14" x14ac:dyDescent="0.25">
      <c r="A52" s="16">
        <v>44940</v>
      </c>
      <c r="B52" t="s">
        <v>217</v>
      </c>
      <c r="C52">
        <v>606</v>
      </c>
      <c r="D52">
        <v>606</v>
      </c>
      <c r="E52">
        <v>606</v>
      </c>
      <c r="F52">
        <v>606</v>
      </c>
      <c r="G52">
        <v>606</v>
      </c>
      <c r="H52">
        <v>606</v>
      </c>
      <c r="I52">
        <v>606</v>
      </c>
      <c r="K52">
        <v>606</v>
      </c>
      <c r="L52">
        <v>606</v>
      </c>
      <c r="M52">
        <v>50</v>
      </c>
      <c r="N52" t="s">
        <v>218</v>
      </c>
    </row>
    <row r="53" spans="1:14" x14ac:dyDescent="0.25">
      <c r="A53" s="16">
        <v>44940</v>
      </c>
      <c r="B53" t="s">
        <v>219</v>
      </c>
      <c r="C53">
        <v>2.61</v>
      </c>
      <c r="D53">
        <v>2.95</v>
      </c>
      <c r="E53">
        <v>3.22</v>
      </c>
      <c r="F53">
        <v>2.54</v>
      </c>
      <c r="G53">
        <v>2.68</v>
      </c>
      <c r="H53">
        <v>1.5</v>
      </c>
      <c r="I53">
        <v>2.33</v>
      </c>
      <c r="K53">
        <v>1.99</v>
      </c>
      <c r="L53" t="s">
        <v>80</v>
      </c>
      <c r="M53">
        <v>48</v>
      </c>
      <c r="N53" t="s">
        <v>164</v>
      </c>
    </row>
    <row r="54" spans="1:14" x14ac:dyDescent="0.25">
      <c r="A54" s="16">
        <v>44940</v>
      </c>
      <c r="B54" t="s">
        <v>220</v>
      </c>
      <c r="C54">
        <v>1.86</v>
      </c>
      <c r="D54">
        <v>3.7</v>
      </c>
      <c r="E54">
        <v>4.51</v>
      </c>
      <c r="F54">
        <v>3.52</v>
      </c>
      <c r="G54">
        <v>2.0299999999999998</v>
      </c>
      <c r="H54">
        <v>1.88</v>
      </c>
      <c r="I54">
        <v>1.77</v>
      </c>
      <c r="K54">
        <v>1.52</v>
      </c>
      <c r="L54" t="s">
        <v>81</v>
      </c>
      <c r="M54">
        <v>16</v>
      </c>
      <c r="N54" t="s">
        <v>153</v>
      </c>
    </row>
    <row r="55" spans="1:14" x14ac:dyDescent="0.25">
      <c r="A55" s="16">
        <v>44940</v>
      </c>
      <c r="B55" t="s">
        <v>221</v>
      </c>
      <c r="C55">
        <v>3.3</v>
      </c>
      <c r="D55">
        <v>3.37</v>
      </c>
      <c r="E55">
        <v>2.31</v>
      </c>
      <c r="F55">
        <v>3.37</v>
      </c>
      <c r="G55">
        <v>2.04</v>
      </c>
      <c r="H55">
        <v>1.84</v>
      </c>
      <c r="I55">
        <v>1.78</v>
      </c>
      <c r="K55">
        <v>1.53</v>
      </c>
      <c r="L55" t="s">
        <v>87</v>
      </c>
      <c r="M55">
        <v>41</v>
      </c>
      <c r="N55" t="s">
        <v>158</v>
      </c>
    </row>
    <row r="56" spans="1:14" x14ac:dyDescent="0.25">
      <c r="A56" s="16">
        <v>44941</v>
      </c>
      <c r="B56" t="s">
        <v>222</v>
      </c>
      <c r="C56">
        <v>606</v>
      </c>
      <c r="D56">
        <v>606</v>
      </c>
      <c r="E56">
        <v>606</v>
      </c>
      <c r="F56">
        <v>606</v>
      </c>
      <c r="G56">
        <v>606</v>
      </c>
      <c r="H56">
        <v>606</v>
      </c>
      <c r="I56">
        <v>606</v>
      </c>
      <c r="K56">
        <v>606</v>
      </c>
      <c r="L56">
        <v>606</v>
      </c>
      <c r="M56">
        <v>36</v>
      </c>
      <c r="N56" t="s">
        <v>181</v>
      </c>
    </row>
    <row r="57" spans="1:14" x14ac:dyDescent="0.25">
      <c r="A57" s="16">
        <v>44941</v>
      </c>
      <c r="B57" t="s">
        <v>223</v>
      </c>
      <c r="C57">
        <v>606</v>
      </c>
      <c r="D57">
        <v>606</v>
      </c>
      <c r="E57">
        <v>606</v>
      </c>
      <c r="F57">
        <v>606</v>
      </c>
      <c r="G57">
        <v>606</v>
      </c>
      <c r="H57">
        <v>606</v>
      </c>
      <c r="I57">
        <v>606</v>
      </c>
      <c r="K57">
        <v>606</v>
      </c>
      <c r="L57">
        <v>606</v>
      </c>
      <c r="M57">
        <v>60</v>
      </c>
      <c r="N57" t="s">
        <v>176</v>
      </c>
    </row>
    <row r="58" spans="1:14" x14ac:dyDescent="0.25">
      <c r="A58" s="16">
        <v>44941</v>
      </c>
      <c r="B58" t="s">
        <v>224</v>
      </c>
      <c r="C58">
        <v>606</v>
      </c>
      <c r="D58">
        <v>606</v>
      </c>
      <c r="E58">
        <v>606</v>
      </c>
      <c r="F58">
        <v>606</v>
      </c>
      <c r="G58">
        <v>606</v>
      </c>
      <c r="H58">
        <v>606</v>
      </c>
      <c r="I58">
        <v>606</v>
      </c>
      <c r="K58">
        <v>606</v>
      </c>
      <c r="L58">
        <v>606</v>
      </c>
      <c r="M58">
        <v>27</v>
      </c>
      <c r="N58" t="s">
        <v>225</v>
      </c>
    </row>
    <row r="59" spans="1:14" x14ac:dyDescent="0.25">
      <c r="A59" s="16">
        <v>44941</v>
      </c>
      <c r="B59" t="s">
        <v>226</v>
      </c>
      <c r="C59">
        <v>606</v>
      </c>
      <c r="D59">
        <v>606</v>
      </c>
      <c r="E59">
        <v>606</v>
      </c>
      <c r="F59">
        <v>606</v>
      </c>
      <c r="G59">
        <v>606</v>
      </c>
      <c r="H59">
        <v>606</v>
      </c>
      <c r="I59">
        <v>606</v>
      </c>
      <c r="K59">
        <v>606</v>
      </c>
      <c r="L59">
        <v>606</v>
      </c>
      <c r="M59">
        <v>53</v>
      </c>
      <c r="N59" t="s">
        <v>227</v>
      </c>
    </row>
    <row r="60" spans="1:14" x14ac:dyDescent="0.25">
      <c r="A60" s="16">
        <v>44941</v>
      </c>
      <c r="B60" t="s">
        <v>228</v>
      </c>
      <c r="C60">
        <v>606</v>
      </c>
      <c r="D60">
        <v>606</v>
      </c>
      <c r="E60">
        <v>606</v>
      </c>
      <c r="F60">
        <v>606</v>
      </c>
      <c r="G60">
        <v>606</v>
      </c>
      <c r="H60">
        <v>606</v>
      </c>
      <c r="I60">
        <v>606</v>
      </c>
      <c r="K60">
        <v>606</v>
      </c>
      <c r="L60">
        <v>606</v>
      </c>
      <c r="M60">
        <v>30</v>
      </c>
      <c r="N60" t="s">
        <v>227</v>
      </c>
    </row>
    <row r="61" spans="1:14" x14ac:dyDescent="0.25">
      <c r="A61" s="16">
        <v>44941</v>
      </c>
      <c r="B61" t="s">
        <v>229</v>
      </c>
      <c r="C61">
        <v>1.88</v>
      </c>
      <c r="D61">
        <v>3.5</v>
      </c>
      <c r="E61">
        <v>4.8</v>
      </c>
      <c r="F61">
        <v>2.98</v>
      </c>
      <c r="G61">
        <v>2.2799999999999998</v>
      </c>
      <c r="H61">
        <v>1.69</v>
      </c>
      <c r="I61">
        <v>2.0099999999999998</v>
      </c>
      <c r="K61">
        <v>1.71</v>
      </c>
      <c r="L61" t="s">
        <v>79</v>
      </c>
      <c r="M61">
        <v>38</v>
      </c>
      <c r="N61" t="s">
        <v>230</v>
      </c>
    </row>
    <row r="62" spans="1:14" x14ac:dyDescent="0.25">
      <c r="A62" s="16">
        <v>44941</v>
      </c>
      <c r="B62" t="s">
        <v>231</v>
      </c>
      <c r="C62">
        <v>606</v>
      </c>
      <c r="D62">
        <v>606</v>
      </c>
      <c r="E62">
        <v>606</v>
      </c>
      <c r="F62">
        <v>606</v>
      </c>
      <c r="G62">
        <v>606</v>
      </c>
      <c r="H62">
        <v>606</v>
      </c>
      <c r="I62">
        <v>606</v>
      </c>
      <c r="K62">
        <v>606</v>
      </c>
      <c r="L62">
        <v>606</v>
      </c>
      <c r="M62">
        <v>40</v>
      </c>
      <c r="N62" t="s">
        <v>183</v>
      </c>
    </row>
    <row r="63" spans="1:14" x14ac:dyDescent="0.25">
      <c r="A63" s="16">
        <v>44941</v>
      </c>
      <c r="B63" t="s">
        <v>232</v>
      </c>
      <c r="C63">
        <v>606</v>
      </c>
      <c r="D63">
        <v>606</v>
      </c>
      <c r="E63">
        <v>606</v>
      </c>
      <c r="F63">
        <v>606</v>
      </c>
      <c r="G63">
        <v>606</v>
      </c>
      <c r="H63">
        <v>606</v>
      </c>
      <c r="I63">
        <v>606</v>
      </c>
      <c r="K63">
        <v>606</v>
      </c>
      <c r="L63">
        <v>606</v>
      </c>
      <c r="M63">
        <v>35</v>
      </c>
      <c r="N63" t="s">
        <v>178</v>
      </c>
    </row>
    <row r="64" spans="1:14" x14ac:dyDescent="0.25">
      <c r="A64" s="16">
        <v>44941</v>
      </c>
      <c r="B64" t="s">
        <v>233</v>
      </c>
      <c r="C64">
        <v>606</v>
      </c>
      <c r="D64">
        <v>606</v>
      </c>
      <c r="E64">
        <v>606</v>
      </c>
      <c r="F64">
        <v>606</v>
      </c>
      <c r="G64">
        <v>606</v>
      </c>
      <c r="H64">
        <v>606</v>
      </c>
      <c r="I64">
        <v>606</v>
      </c>
      <c r="K64">
        <v>606</v>
      </c>
      <c r="L64">
        <v>606</v>
      </c>
      <c r="M64">
        <v>38</v>
      </c>
      <c r="N64" t="s">
        <v>234</v>
      </c>
    </row>
    <row r="65" spans="1:14" x14ac:dyDescent="0.25">
      <c r="A65" s="16">
        <v>44941</v>
      </c>
      <c r="B65" t="s">
        <v>235</v>
      </c>
      <c r="C65">
        <v>606</v>
      </c>
      <c r="D65">
        <v>606</v>
      </c>
      <c r="E65">
        <v>606</v>
      </c>
      <c r="F65">
        <v>606</v>
      </c>
      <c r="G65">
        <v>606</v>
      </c>
      <c r="H65">
        <v>606</v>
      </c>
      <c r="I65">
        <v>606</v>
      </c>
      <c r="K65">
        <v>606</v>
      </c>
      <c r="L65">
        <v>606</v>
      </c>
      <c r="M65">
        <v>16</v>
      </c>
      <c r="N65" t="s">
        <v>178</v>
      </c>
    </row>
    <row r="66" spans="1:14" x14ac:dyDescent="0.25">
      <c r="A66" s="16">
        <v>44941</v>
      </c>
      <c r="B66" t="s">
        <v>236</v>
      </c>
      <c r="C66">
        <v>1.47</v>
      </c>
      <c r="D66">
        <v>4.74</v>
      </c>
      <c r="E66">
        <v>7.33</v>
      </c>
      <c r="F66">
        <v>3.86</v>
      </c>
      <c r="G66">
        <v>1.7</v>
      </c>
      <c r="H66">
        <v>2.27</v>
      </c>
      <c r="I66">
        <v>1.52</v>
      </c>
      <c r="K66">
        <v>1.33</v>
      </c>
      <c r="L66" t="s">
        <v>79</v>
      </c>
      <c r="M66">
        <v>22</v>
      </c>
      <c r="N66" t="s">
        <v>230</v>
      </c>
    </row>
    <row r="67" spans="1:14" x14ac:dyDescent="0.25">
      <c r="A67" s="16">
        <v>44941</v>
      </c>
      <c r="B67" t="s">
        <v>237</v>
      </c>
      <c r="C67">
        <v>606</v>
      </c>
      <c r="D67">
        <v>606</v>
      </c>
      <c r="E67">
        <v>606</v>
      </c>
      <c r="F67">
        <v>606</v>
      </c>
      <c r="G67">
        <v>606</v>
      </c>
      <c r="H67">
        <v>606</v>
      </c>
      <c r="I67">
        <v>606</v>
      </c>
      <c r="K67">
        <v>606</v>
      </c>
      <c r="L67">
        <v>606</v>
      </c>
      <c r="M67">
        <v>35</v>
      </c>
      <c r="N67" t="s">
        <v>186</v>
      </c>
    </row>
    <row r="68" spans="1:14" x14ac:dyDescent="0.25">
      <c r="A68" s="16">
        <v>44941</v>
      </c>
      <c r="B68" t="s">
        <v>238</v>
      </c>
      <c r="C68">
        <v>606</v>
      </c>
      <c r="D68">
        <v>606</v>
      </c>
      <c r="E68">
        <v>606</v>
      </c>
      <c r="F68">
        <v>606</v>
      </c>
      <c r="G68">
        <v>606</v>
      </c>
      <c r="H68">
        <v>606</v>
      </c>
      <c r="I68">
        <v>606</v>
      </c>
      <c r="K68">
        <v>606</v>
      </c>
      <c r="L68">
        <v>606</v>
      </c>
      <c r="M68">
        <v>28</v>
      </c>
      <c r="N68" t="s">
        <v>225</v>
      </c>
    </row>
    <row r="69" spans="1:14" x14ac:dyDescent="0.25">
      <c r="A69" s="16">
        <v>44942</v>
      </c>
      <c r="B69" t="s">
        <v>239</v>
      </c>
      <c r="C69">
        <v>1.79</v>
      </c>
      <c r="D69">
        <v>3.48</v>
      </c>
      <c r="E69">
        <v>5.37</v>
      </c>
      <c r="F69">
        <v>3.09</v>
      </c>
      <c r="G69">
        <v>2.25</v>
      </c>
      <c r="H69">
        <v>1.69</v>
      </c>
      <c r="I69">
        <v>1.97</v>
      </c>
      <c r="K69">
        <v>1.66</v>
      </c>
      <c r="L69" t="s">
        <v>79</v>
      </c>
      <c r="M69">
        <v>31</v>
      </c>
      <c r="N69" t="s">
        <v>240</v>
      </c>
    </row>
    <row r="70" spans="1:14" x14ac:dyDescent="0.25">
      <c r="A70" s="16">
        <v>44944</v>
      </c>
      <c r="B70" t="s">
        <v>241</v>
      </c>
      <c r="C70">
        <v>606</v>
      </c>
      <c r="D70">
        <v>606</v>
      </c>
      <c r="E70">
        <v>606</v>
      </c>
      <c r="F70">
        <v>606</v>
      </c>
      <c r="G70">
        <v>606</v>
      </c>
      <c r="H70">
        <v>606</v>
      </c>
      <c r="I70">
        <v>606</v>
      </c>
      <c r="K70">
        <v>606</v>
      </c>
      <c r="L70">
        <v>606</v>
      </c>
      <c r="M70">
        <v>34</v>
      </c>
      <c r="N70" t="s">
        <v>178</v>
      </c>
    </row>
    <row r="71" spans="1:14" x14ac:dyDescent="0.25">
      <c r="A71" s="16">
        <v>44947</v>
      </c>
      <c r="B71" t="s">
        <v>242</v>
      </c>
      <c r="C71">
        <v>3.72</v>
      </c>
      <c r="D71">
        <v>2.99</v>
      </c>
      <c r="E71">
        <v>2.35</v>
      </c>
      <c r="F71">
        <v>2.75</v>
      </c>
      <c r="G71">
        <v>2.5299999999999998</v>
      </c>
      <c r="H71">
        <v>1.57</v>
      </c>
      <c r="I71">
        <v>2.19</v>
      </c>
      <c r="K71">
        <v>1.86</v>
      </c>
      <c r="L71" t="s">
        <v>78</v>
      </c>
      <c r="M71">
        <v>30</v>
      </c>
      <c r="N71" t="s">
        <v>208</v>
      </c>
    </row>
    <row r="72" spans="1:14" x14ac:dyDescent="0.25">
      <c r="A72" s="16">
        <v>44947</v>
      </c>
      <c r="B72" t="s">
        <v>243</v>
      </c>
      <c r="C72">
        <v>606</v>
      </c>
      <c r="D72">
        <v>606</v>
      </c>
      <c r="E72">
        <v>606</v>
      </c>
      <c r="F72">
        <v>606</v>
      </c>
      <c r="G72">
        <v>606</v>
      </c>
      <c r="H72">
        <v>606</v>
      </c>
      <c r="I72">
        <v>606</v>
      </c>
      <c r="K72">
        <v>606</v>
      </c>
      <c r="L72">
        <v>606</v>
      </c>
      <c r="M72">
        <v>31</v>
      </c>
      <c r="N72" t="s">
        <v>218</v>
      </c>
    </row>
    <row r="73" spans="1:14" x14ac:dyDescent="0.25">
      <c r="A73" s="16">
        <v>44947</v>
      </c>
      <c r="B73" t="s">
        <v>244</v>
      </c>
      <c r="C73">
        <v>3</v>
      </c>
      <c r="D73">
        <v>3.12</v>
      </c>
      <c r="E73">
        <v>2.68</v>
      </c>
      <c r="F73">
        <v>2.65</v>
      </c>
      <c r="G73">
        <v>2.59</v>
      </c>
      <c r="H73">
        <v>1.56</v>
      </c>
      <c r="I73">
        <v>2.25</v>
      </c>
      <c r="K73">
        <v>1.93</v>
      </c>
      <c r="L73" t="s">
        <v>87</v>
      </c>
      <c r="M73">
        <v>72</v>
      </c>
      <c r="N73" t="s">
        <v>153</v>
      </c>
    </row>
    <row r="74" spans="1:14" x14ac:dyDescent="0.25">
      <c r="A74" s="16">
        <v>44947</v>
      </c>
      <c r="B74" t="s">
        <v>245</v>
      </c>
      <c r="C74">
        <v>2.98</v>
      </c>
      <c r="D74">
        <v>2.93</v>
      </c>
      <c r="E74">
        <v>2.85</v>
      </c>
      <c r="F74">
        <v>2.69</v>
      </c>
      <c r="G74">
        <v>2.62</v>
      </c>
      <c r="H74">
        <v>1.53</v>
      </c>
      <c r="I74">
        <v>2.27</v>
      </c>
      <c r="K74">
        <v>1.92</v>
      </c>
      <c r="L74" t="s">
        <v>88</v>
      </c>
      <c r="M74">
        <v>31</v>
      </c>
      <c r="N74" t="s">
        <v>208</v>
      </c>
    </row>
    <row r="75" spans="1:14" x14ac:dyDescent="0.25">
      <c r="A75" s="16">
        <v>44947</v>
      </c>
      <c r="B75" t="s">
        <v>246</v>
      </c>
      <c r="C75">
        <v>2.84</v>
      </c>
      <c r="D75">
        <v>3</v>
      </c>
      <c r="E75">
        <v>2.92</v>
      </c>
      <c r="F75">
        <v>3.01</v>
      </c>
      <c r="G75">
        <v>2.29</v>
      </c>
      <c r="H75">
        <v>1.68</v>
      </c>
      <c r="I75">
        <v>2</v>
      </c>
      <c r="K75">
        <v>1.69</v>
      </c>
      <c r="L75" t="s">
        <v>142</v>
      </c>
      <c r="M75">
        <v>56</v>
      </c>
      <c r="N75" t="s">
        <v>240</v>
      </c>
    </row>
    <row r="76" spans="1:14" x14ac:dyDescent="0.25">
      <c r="A76" s="16">
        <v>44947</v>
      </c>
      <c r="B76" t="s">
        <v>247</v>
      </c>
      <c r="C76">
        <v>2.64</v>
      </c>
      <c r="D76">
        <v>3.54</v>
      </c>
      <c r="E76">
        <v>2.73</v>
      </c>
      <c r="F76">
        <v>3.84</v>
      </c>
      <c r="G76">
        <v>1.88</v>
      </c>
      <c r="H76">
        <v>2.02</v>
      </c>
      <c r="I76">
        <v>1.66</v>
      </c>
      <c r="K76">
        <v>1.44</v>
      </c>
      <c r="L76" t="s">
        <v>89</v>
      </c>
      <c r="M76">
        <v>29</v>
      </c>
      <c r="N76" t="s">
        <v>153</v>
      </c>
    </row>
    <row r="77" spans="1:14" x14ac:dyDescent="0.25">
      <c r="A77" s="16">
        <v>44947</v>
      </c>
      <c r="B77" t="s">
        <v>248</v>
      </c>
      <c r="C77">
        <v>2.81</v>
      </c>
      <c r="D77">
        <v>3.1</v>
      </c>
      <c r="E77">
        <v>2.91</v>
      </c>
      <c r="F77">
        <v>2.69</v>
      </c>
      <c r="G77">
        <v>2.5299999999999998</v>
      </c>
      <c r="H77">
        <v>1.58</v>
      </c>
      <c r="I77">
        <v>2.21</v>
      </c>
      <c r="K77">
        <v>1.89</v>
      </c>
      <c r="L77" t="s">
        <v>79</v>
      </c>
      <c r="M77">
        <v>19</v>
      </c>
      <c r="N77" t="s">
        <v>249</v>
      </c>
    </row>
    <row r="78" spans="1:14" x14ac:dyDescent="0.25">
      <c r="A78" s="16">
        <v>44947</v>
      </c>
      <c r="B78" t="s">
        <v>250</v>
      </c>
      <c r="C78">
        <v>404</v>
      </c>
      <c r="D78">
        <v>404</v>
      </c>
      <c r="E78">
        <v>404</v>
      </c>
      <c r="F78">
        <v>404</v>
      </c>
      <c r="G78">
        <v>404</v>
      </c>
      <c r="H78">
        <v>404</v>
      </c>
      <c r="I78">
        <v>404</v>
      </c>
      <c r="K78">
        <v>404</v>
      </c>
      <c r="L78">
        <v>404</v>
      </c>
      <c r="M78">
        <v>23</v>
      </c>
      <c r="N78" t="s">
        <v>164</v>
      </c>
    </row>
    <row r="79" spans="1:14" x14ac:dyDescent="0.25">
      <c r="A79" s="16">
        <v>44947</v>
      </c>
      <c r="B79" t="s">
        <v>251</v>
      </c>
      <c r="C79">
        <v>2.98</v>
      </c>
      <c r="D79">
        <v>3.16</v>
      </c>
      <c r="E79">
        <v>2.62</v>
      </c>
      <c r="F79">
        <v>2.83</v>
      </c>
      <c r="G79">
        <v>2.35</v>
      </c>
      <c r="H79">
        <v>1.63</v>
      </c>
      <c r="I79">
        <v>2.06</v>
      </c>
      <c r="K79">
        <v>1.75</v>
      </c>
      <c r="L79" t="s">
        <v>81</v>
      </c>
      <c r="M79">
        <v>10</v>
      </c>
      <c r="N79" t="s">
        <v>164</v>
      </c>
    </row>
    <row r="80" spans="1:14" x14ac:dyDescent="0.25">
      <c r="A80" s="16">
        <v>44947</v>
      </c>
      <c r="B80" t="s">
        <v>252</v>
      </c>
      <c r="C80">
        <v>1.6</v>
      </c>
      <c r="D80">
        <v>4.04</v>
      </c>
      <c r="E80">
        <v>6.28</v>
      </c>
      <c r="F80">
        <v>3.63</v>
      </c>
      <c r="G80">
        <v>1.97</v>
      </c>
      <c r="H80">
        <v>1.92</v>
      </c>
      <c r="I80">
        <v>1.72</v>
      </c>
      <c r="K80">
        <v>1.48</v>
      </c>
      <c r="L80" t="s">
        <v>81</v>
      </c>
      <c r="M80">
        <v>57</v>
      </c>
      <c r="N80" t="s">
        <v>208</v>
      </c>
    </row>
    <row r="81" spans="1:14" x14ac:dyDescent="0.25">
      <c r="A81" s="16">
        <v>44947</v>
      </c>
      <c r="B81" t="s">
        <v>253</v>
      </c>
      <c r="C81">
        <v>4.82</v>
      </c>
      <c r="D81">
        <v>3.81</v>
      </c>
      <c r="E81">
        <v>1.76</v>
      </c>
      <c r="F81">
        <v>3.6</v>
      </c>
      <c r="G81">
        <v>1.93</v>
      </c>
      <c r="H81">
        <v>1.93</v>
      </c>
      <c r="I81">
        <v>1.7</v>
      </c>
      <c r="K81">
        <v>1.47</v>
      </c>
      <c r="L81" t="s">
        <v>84</v>
      </c>
      <c r="M81">
        <v>18</v>
      </c>
      <c r="N81" t="s">
        <v>156</v>
      </c>
    </row>
    <row r="82" spans="1:14" x14ac:dyDescent="0.25">
      <c r="A82" s="16">
        <v>44947</v>
      </c>
      <c r="B82" t="s">
        <v>254</v>
      </c>
      <c r="C82">
        <v>3.23</v>
      </c>
      <c r="D82">
        <v>2.86</v>
      </c>
      <c r="E82">
        <v>2.72</v>
      </c>
      <c r="F82">
        <v>2.61</v>
      </c>
      <c r="G82">
        <v>2.67</v>
      </c>
      <c r="H82">
        <v>1.52</v>
      </c>
      <c r="I82">
        <v>2.3199999999999998</v>
      </c>
      <c r="K82">
        <v>1.96</v>
      </c>
      <c r="L82" t="s">
        <v>80</v>
      </c>
      <c r="M82">
        <v>29</v>
      </c>
      <c r="N82" t="s">
        <v>240</v>
      </c>
    </row>
    <row r="83" spans="1:14" x14ac:dyDescent="0.25">
      <c r="A83" s="16">
        <v>44947</v>
      </c>
      <c r="B83" t="s">
        <v>255</v>
      </c>
      <c r="C83">
        <v>2.04</v>
      </c>
      <c r="D83">
        <v>3.23</v>
      </c>
      <c r="E83">
        <v>4.3899999999999997</v>
      </c>
      <c r="F83">
        <v>2.89</v>
      </c>
      <c r="G83">
        <v>2.34</v>
      </c>
      <c r="H83">
        <v>1.65</v>
      </c>
      <c r="I83">
        <v>2.0499999999999998</v>
      </c>
      <c r="K83">
        <v>1.75</v>
      </c>
      <c r="L83" t="s">
        <v>87</v>
      </c>
      <c r="M83">
        <v>20</v>
      </c>
      <c r="N83" t="s">
        <v>240</v>
      </c>
    </row>
    <row r="84" spans="1:14" x14ac:dyDescent="0.25">
      <c r="A84" s="16">
        <v>44947</v>
      </c>
      <c r="B84" t="s">
        <v>256</v>
      </c>
      <c r="C84">
        <v>404</v>
      </c>
      <c r="D84">
        <v>404</v>
      </c>
      <c r="E84">
        <v>404</v>
      </c>
      <c r="F84">
        <v>404</v>
      </c>
      <c r="G84">
        <v>404</v>
      </c>
      <c r="H84">
        <v>404</v>
      </c>
      <c r="I84">
        <v>404</v>
      </c>
      <c r="K84">
        <v>404</v>
      </c>
      <c r="L84">
        <v>404</v>
      </c>
      <c r="M84">
        <v>47</v>
      </c>
      <c r="N84" t="s">
        <v>164</v>
      </c>
    </row>
    <row r="85" spans="1:14" x14ac:dyDescent="0.25">
      <c r="A85" s="16">
        <v>44947</v>
      </c>
      <c r="B85" t="s">
        <v>257</v>
      </c>
      <c r="C85">
        <v>606</v>
      </c>
      <c r="D85">
        <v>606</v>
      </c>
      <c r="E85">
        <v>606</v>
      </c>
      <c r="F85">
        <v>606</v>
      </c>
      <c r="G85">
        <v>606</v>
      </c>
      <c r="H85">
        <v>606</v>
      </c>
      <c r="I85">
        <v>606</v>
      </c>
      <c r="K85">
        <v>606</v>
      </c>
      <c r="L85">
        <v>606</v>
      </c>
      <c r="M85">
        <v>19</v>
      </c>
      <c r="N85" t="s">
        <v>218</v>
      </c>
    </row>
    <row r="86" spans="1:14" x14ac:dyDescent="0.25">
      <c r="A86" s="16">
        <v>44947</v>
      </c>
      <c r="B86" t="s">
        <v>258</v>
      </c>
      <c r="C86">
        <v>606</v>
      </c>
      <c r="D86">
        <v>606</v>
      </c>
      <c r="E86">
        <v>606</v>
      </c>
      <c r="F86">
        <v>606</v>
      </c>
      <c r="G86">
        <v>606</v>
      </c>
      <c r="H86">
        <v>606</v>
      </c>
      <c r="I86">
        <v>606</v>
      </c>
      <c r="K86">
        <v>606</v>
      </c>
      <c r="L86">
        <v>606</v>
      </c>
      <c r="M86">
        <v>39</v>
      </c>
      <c r="N86" t="s">
        <v>218</v>
      </c>
    </row>
    <row r="87" spans="1:14" x14ac:dyDescent="0.25">
      <c r="A87" s="16">
        <v>44948</v>
      </c>
      <c r="B87" t="s">
        <v>259</v>
      </c>
      <c r="C87">
        <v>606</v>
      </c>
      <c r="D87">
        <v>606</v>
      </c>
      <c r="E87">
        <v>606</v>
      </c>
      <c r="F87">
        <v>606</v>
      </c>
      <c r="G87">
        <v>606</v>
      </c>
      <c r="H87">
        <v>606</v>
      </c>
      <c r="I87">
        <v>606</v>
      </c>
      <c r="K87">
        <v>606</v>
      </c>
      <c r="L87">
        <v>606</v>
      </c>
      <c r="M87">
        <v>10</v>
      </c>
      <c r="N87" t="s">
        <v>227</v>
      </c>
    </row>
    <row r="88" spans="1:14" x14ac:dyDescent="0.25">
      <c r="A88" s="16">
        <v>44948</v>
      </c>
      <c r="B88" t="s">
        <v>260</v>
      </c>
      <c r="C88">
        <v>606</v>
      </c>
      <c r="D88">
        <v>606</v>
      </c>
      <c r="E88">
        <v>606</v>
      </c>
      <c r="F88">
        <v>606</v>
      </c>
      <c r="G88">
        <v>606</v>
      </c>
      <c r="H88">
        <v>606</v>
      </c>
      <c r="I88">
        <v>606</v>
      </c>
      <c r="K88">
        <v>606</v>
      </c>
      <c r="L88">
        <v>606</v>
      </c>
      <c r="M88">
        <v>21</v>
      </c>
      <c r="N88" t="s">
        <v>183</v>
      </c>
    </row>
    <row r="89" spans="1:14" x14ac:dyDescent="0.25">
      <c r="A89" s="16">
        <v>44948</v>
      </c>
      <c r="B89" t="s">
        <v>261</v>
      </c>
      <c r="C89">
        <v>606</v>
      </c>
      <c r="D89">
        <v>606</v>
      </c>
      <c r="E89">
        <v>606</v>
      </c>
      <c r="F89">
        <v>606</v>
      </c>
      <c r="G89">
        <v>606</v>
      </c>
      <c r="H89">
        <v>606</v>
      </c>
      <c r="I89">
        <v>606</v>
      </c>
      <c r="K89">
        <v>606</v>
      </c>
      <c r="L89">
        <v>606</v>
      </c>
      <c r="M89">
        <v>20</v>
      </c>
      <c r="N89" t="s">
        <v>183</v>
      </c>
    </row>
    <row r="90" spans="1:14" x14ac:dyDescent="0.25">
      <c r="A90" s="16">
        <v>44948</v>
      </c>
      <c r="B90" t="s">
        <v>262</v>
      </c>
      <c r="C90">
        <v>606</v>
      </c>
      <c r="D90">
        <v>606</v>
      </c>
      <c r="E90">
        <v>606</v>
      </c>
      <c r="F90">
        <v>606</v>
      </c>
      <c r="G90">
        <v>606</v>
      </c>
      <c r="H90">
        <v>606</v>
      </c>
      <c r="I90">
        <v>606</v>
      </c>
      <c r="K90">
        <v>606</v>
      </c>
      <c r="L90">
        <v>606</v>
      </c>
      <c r="M90">
        <v>9</v>
      </c>
      <c r="N90" t="s">
        <v>227</v>
      </c>
    </row>
    <row r="91" spans="1:14" x14ac:dyDescent="0.25">
      <c r="A91" s="16">
        <v>44948</v>
      </c>
      <c r="B91" t="s">
        <v>263</v>
      </c>
      <c r="C91">
        <v>606</v>
      </c>
      <c r="D91">
        <v>606</v>
      </c>
      <c r="E91">
        <v>606</v>
      </c>
      <c r="F91">
        <v>606</v>
      </c>
      <c r="G91">
        <v>606</v>
      </c>
      <c r="H91">
        <v>606</v>
      </c>
      <c r="I91">
        <v>606</v>
      </c>
      <c r="K91">
        <v>606</v>
      </c>
      <c r="L91">
        <v>606</v>
      </c>
      <c r="M91">
        <v>29</v>
      </c>
      <c r="N91" t="s">
        <v>176</v>
      </c>
    </row>
    <row r="92" spans="1:14" x14ac:dyDescent="0.25">
      <c r="A92" s="16">
        <v>44948</v>
      </c>
      <c r="B92" t="s">
        <v>264</v>
      </c>
      <c r="C92">
        <v>606</v>
      </c>
      <c r="D92">
        <v>606</v>
      </c>
      <c r="E92">
        <v>606</v>
      </c>
      <c r="F92">
        <v>606</v>
      </c>
      <c r="G92">
        <v>606</v>
      </c>
      <c r="H92">
        <v>606</v>
      </c>
      <c r="I92">
        <v>606</v>
      </c>
      <c r="K92">
        <v>606</v>
      </c>
      <c r="L92">
        <v>606</v>
      </c>
      <c r="M92">
        <v>49</v>
      </c>
      <c r="N92" t="s">
        <v>183</v>
      </c>
    </row>
    <row r="93" spans="1:14" x14ac:dyDescent="0.25">
      <c r="A93" s="16">
        <v>44948</v>
      </c>
      <c r="B93" t="s">
        <v>265</v>
      </c>
      <c r="C93">
        <v>606</v>
      </c>
      <c r="D93">
        <v>606</v>
      </c>
      <c r="E93">
        <v>606</v>
      </c>
      <c r="F93">
        <v>606</v>
      </c>
      <c r="G93">
        <v>606</v>
      </c>
      <c r="H93">
        <v>606</v>
      </c>
      <c r="I93">
        <v>606</v>
      </c>
      <c r="K93">
        <v>606</v>
      </c>
      <c r="L93">
        <v>606</v>
      </c>
      <c r="M93">
        <v>48</v>
      </c>
      <c r="N93" t="s">
        <v>225</v>
      </c>
    </row>
    <row r="94" spans="1:14" x14ac:dyDescent="0.25">
      <c r="A94" s="16">
        <v>44948</v>
      </c>
      <c r="B94" t="s">
        <v>266</v>
      </c>
      <c r="C94">
        <v>606</v>
      </c>
      <c r="D94">
        <v>606</v>
      </c>
      <c r="E94">
        <v>606</v>
      </c>
      <c r="F94">
        <v>606</v>
      </c>
      <c r="G94">
        <v>606</v>
      </c>
      <c r="H94">
        <v>606</v>
      </c>
      <c r="I94">
        <v>606</v>
      </c>
      <c r="K94">
        <v>606</v>
      </c>
      <c r="L94">
        <v>606</v>
      </c>
      <c r="M94">
        <v>25</v>
      </c>
      <c r="N94" t="s">
        <v>186</v>
      </c>
    </row>
    <row r="95" spans="1:14" x14ac:dyDescent="0.25">
      <c r="A95" s="16">
        <v>44948</v>
      </c>
      <c r="B95" t="s">
        <v>267</v>
      </c>
      <c r="C95">
        <v>606</v>
      </c>
      <c r="D95">
        <v>606</v>
      </c>
      <c r="E95">
        <v>606</v>
      </c>
      <c r="F95">
        <v>606</v>
      </c>
      <c r="G95">
        <v>606</v>
      </c>
      <c r="H95">
        <v>606</v>
      </c>
      <c r="I95">
        <v>606</v>
      </c>
      <c r="K95">
        <v>606</v>
      </c>
      <c r="L95">
        <v>606</v>
      </c>
      <c r="M95">
        <v>21</v>
      </c>
      <c r="N95" t="s">
        <v>178</v>
      </c>
    </row>
    <row r="96" spans="1:14" x14ac:dyDescent="0.25">
      <c r="A96" s="16">
        <v>44948</v>
      </c>
      <c r="B96" t="s">
        <v>268</v>
      </c>
      <c r="C96">
        <v>606</v>
      </c>
      <c r="D96">
        <v>606</v>
      </c>
      <c r="E96">
        <v>606</v>
      </c>
      <c r="F96">
        <v>606</v>
      </c>
      <c r="G96">
        <v>606</v>
      </c>
      <c r="H96">
        <v>606</v>
      </c>
      <c r="I96">
        <v>606</v>
      </c>
      <c r="K96">
        <v>606</v>
      </c>
      <c r="L96">
        <v>606</v>
      </c>
      <c r="M96">
        <v>39</v>
      </c>
      <c r="N96" t="s">
        <v>186</v>
      </c>
    </row>
    <row r="97" spans="1:14" x14ac:dyDescent="0.25">
      <c r="A97" s="16">
        <v>44948</v>
      </c>
      <c r="B97" t="s">
        <v>269</v>
      </c>
      <c r="C97">
        <v>606</v>
      </c>
      <c r="D97">
        <v>606</v>
      </c>
      <c r="E97">
        <v>606</v>
      </c>
      <c r="F97">
        <v>606</v>
      </c>
      <c r="G97">
        <v>606</v>
      </c>
      <c r="H97">
        <v>606</v>
      </c>
      <c r="I97">
        <v>606</v>
      </c>
      <c r="K97">
        <v>606</v>
      </c>
      <c r="L97">
        <v>606</v>
      </c>
      <c r="M97">
        <v>52</v>
      </c>
      <c r="N97" t="s">
        <v>234</v>
      </c>
    </row>
    <row r="98" spans="1:14" x14ac:dyDescent="0.25">
      <c r="A98" s="16">
        <v>44948</v>
      </c>
      <c r="B98" t="s">
        <v>270</v>
      </c>
      <c r="C98">
        <v>606</v>
      </c>
      <c r="D98">
        <v>606</v>
      </c>
      <c r="E98">
        <v>606</v>
      </c>
      <c r="F98">
        <v>606</v>
      </c>
      <c r="G98">
        <v>606</v>
      </c>
      <c r="H98">
        <v>606</v>
      </c>
      <c r="I98">
        <v>606</v>
      </c>
      <c r="K98">
        <v>606</v>
      </c>
      <c r="L98">
        <v>606</v>
      </c>
      <c r="M98">
        <v>30</v>
      </c>
      <c r="N98" t="s">
        <v>181</v>
      </c>
    </row>
    <row r="99" spans="1:14" x14ac:dyDescent="0.25">
      <c r="A99" s="16">
        <v>44948</v>
      </c>
      <c r="B99" t="s">
        <v>271</v>
      </c>
      <c r="C99">
        <v>606</v>
      </c>
      <c r="D99">
        <v>606</v>
      </c>
      <c r="E99">
        <v>606</v>
      </c>
      <c r="F99">
        <v>606</v>
      </c>
      <c r="G99">
        <v>606</v>
      </c>
      <c r="H99">
        <v>606</v>
      </c>
      <c r="I99">
        <v>606</v>
      </c>
      <c r="K99">
        <v>606</v>
      </c>
      <c r="L99">
        <v>606</v>
      </c>
      <c r="M99">
        <v>47</v>
      </c>
      <c r="N99" t="s">
        <v>234</v>
      </c>
    </row>
    <row r="100" spans="1:14" x14ac:dyDescent="0.25">
      <c r="A100" s="16">
        <v>44950</v>
      </c>
      <c r="B100" t="s">
        <v>272</v>
      </c>
      <c r="C100">
        <v>404</v>
      </c>
      <c r="D100">
        <v>404</v>
      </c>
      <c r="E100">
        <v>404</v>
      </c>
      <c r="F100">
        <v>404</v>
      </c>
      <c r="G100">
        <v>404</v>
      </c>
      <c r="H100">
        <v>404</v>
      </c>
      <c r="I100">
        <v>404</v>
      </c>
      <c r="K100">
        <v>404</v>
      </c>
      <c r="L100">
        <v>404</v>
      </c>
      <c r="M100">
        <v>37</v>
      </c>
      <c r="N100" t="s">
        <v>151</v>
      </c>
    </row>
    <row r="101" spans="1:14" x14ac:dyDescent="0.25">
      <c r="A101" s="16">
        <v>44950</v>
      </c>
      <c r="B101" t="s">
        <v>273</v>
      </c>
      <c r="C101">
        <v>1.6</v>
      </c>
      <c r="D101">
        <v>3.89</v>
      </c>
      <c r="E101">
        <v>6.51</v>
      </c>
      <c r="F101">
        <v>3.39</v>
      </c>
      <c r="G101">
        <v>2.04</v>
      </c>
      <c r="H101">
        <v>1.84</v>
      </c>
      <c r="I101">
        <v>1.78</v>
      </c>
      <c r="K101">
        <v>1.53</v>
      </c>
      <c r="L101" t="s">
        <v>132</v>
      </c>
      <c r="M101">
        <v>44</v>
      </c>
      <c r="N101" t="s">
        <v>151</v>
      </c>
    </row>
    <row r="102" spans="1:14" x14ac:dyDescent="0.25">
      <c r="A102" s="16">
        <v>44950</v>
      </c>
      <c r="B102" t="s">
        <v>274</v>
      </c>
      <c r="C102">
        <v>3.12</v>
      </c>
      <c r="D102">
        <v>3.41</v>
      </c>
      <c r="E102">
        <v>2.4500000000000002</v>
      </c>
      <c r="F102">
        <v>3.64</v>
      </c>
      <c r="G102">
        <v>1.99</v>
      </c>
      <c r="H102">
        <v>1.92</v>
      </c>
      <c r="I102">
        <v>1.74</v>
      </c>
      <c r="K102">
        <v>1.49</v>
      </c>
      <c r="L102" t="s">
        <v>344</v>
      </c>
      <c r="M102">
        <v>65</v>
      </c>
      <c r="N102" t="s">
        <v>275</v>
      </c>
    </row>
    <row r="103" spans="1:14" x14ac:dyDescent="0.25">
      <c r="A103" s="16">
        <v>44950</v>
      </c>
      <c r="B103" t="s">
        <v>276</v>
      </c>
      <c r="C103">
        <v>4.43</v>
      </c>
      <c r="D103">
        <v>3.17</v>
      </c>
      <c r="E103">
        <v>2.0299999999999998</v>
      </c>
      <c r="F103">
        <v>2.52</v>
      </c>
      <c r="G103">
        <v>2.66</v>
      </c>
      <c r="H103">
        <v>1.51</v>
      </c>
      <c r="I103">
        <v>2.33</v>
      </c>
      <c r="K103">
        <v>1.99</v>
      </c>
      <c r="L103" t="s">
        <v>78</v>
      </c>
      <c r="M103">
        <v>34</v>
      </c>
      <c r="N103" t="s">
        <v>158</v>
      </c>
    </row>
    <row r="104" spans="1:14" x14ac:dyDescent="0.25">
      <c r="A104" s="16">
        <v>44950</v>
      </c>
      <c r="B104" t="s">
        <v>277</v>
      </c>
      <c r="C104">
        <v>404</v>
      </c>
      <c r="D104">
        <v>404</v>
      </c>
      <c r="E104">
        <v>404</v>
      </c>
      <c r="F104">
        <v>404</v>
      </c>
      <c r="G104">
        <v>404</v>
      </c>
      <c r="H104">
        <v>404</v>
      </c>
      <c r="I104">
        <v>404</v>
      </c>
      <c r="K104">
        <v>404</v>
      </c>
      <c r="L104">
        <v>404</v>
      </c>
      <c r="M104">
        <v>75</v>
      </c>
      <c r="N104" t="s">
        <v>151</v>
      </c>
    </row>
    <row r="105" spans="1:14" x14ac:dyDescent="0.25">
      <c r="A105" s="16">
        <v>44951</v>
      </c>
      <c r="B105" t="s">
        <v>278</v>
      </c>
      <c r="C105">
        <v>606</v>
      </c>
      <c r="D105">
        <v>606</v>
      </c>
      <c r="E105">
        <v>606</v>
      </c>
      <c r="F105">
        <v>606</v>
      </c>
      <c r="G105">
        <v>606</v>
      </c>
      <c r="H105">
        <v>606</v>
      </c>
      <c r="I105">
        <v>606</v>
      </c>
      <c r="K105">
        <v>606</v>
      </c>
      <c r="L105">
        <v>606</v>
      </c>
      <c r="M105">
        <v>31</v>
      </c>
      <c r="N105" t="s">
        <v>178</v>
      </c>
    </row>
    <row r="106" spans="1:14" x14ac:dyDescent="0.25">
      <c r="A106" s="16">
        <v>44951</v>
      </c>
      <c r="B106" t="s">
        <v>279</v>
      </c>
      <c r="C106">
        <v>606</v>
      </c>
      <c r="D106">
        <v>606</v>
      </c>
      <c r="E106">
        <v>606</v>
      </c>
      <c r="F106">
        <v>606</v>
      </c>
      <c r="G106">
        <v>606</v>
      </c>
      <c r="H106">
        <v>606</v>
      </c>
      <c r="I106">
        <v>606</v>
      </c>
      <c r="K106">
        <v>606</v>
      </c>
      <c r="L106">
        <v>606</v>
      </c>
      <c r="M106">
        <v>29</v>
      </c>
      <c r="N106" t="s">
        <v>183</v>
      </c>
    </row>
    <row r="107" spans="1:14" x14ac:dyDescent="0.25">
      <c r="A107" s="16">
        <v>44953</v>
      </c>
      <c r="B107" t="s">
        <v>280</v>
      </c>
      <c r="C107">
        <v>2.38</v>
      </c>
      <c r="D107">
        <v>3.2</v>
      </c>
      <c r="E107">
        <v>3.44</v>
      </c>
      <c r="F107">
        <v>3.21</v>
      </c>
      <c r="G107">
        <v>2.1800000000000002</v>
      </c>
      <c r="H107">
        <v>1.75</v>
      </c>
      <c r="I107">
        <v>1.91</v>
      </c>
      <c r="K107">
        <v>1.63</v>
      </c>
      <c r="L107" t="s">
        <v>132</v>
      </c>
      <c r="M107">
        <v>52</v>
      </c>
      <c r="N107" t="s">
        <v>249</v>
      </c>
    </row>
    <row r="108" spans="1:14" x14ac:dyDescent="0.25">
      <c r="A108" s="16">
        <v>44954</v>
      </c>
      <c r="B108" t="s">
        <v>281</v>
      </c>
      <c r="C108">
        <v>4.5999999999999996</v>
      </c>
      <c r="D108">
        <v>3.35</v>
      </c>
      <c r="E108">
        <v>1.93</v>
      </c>
      <c r="F108">
        <v>2.61</v>
      </c>
      <c r="G108">
        <v>2.5499999999999998</v>
      </c>
      <c r="H108">
        <v>1.55</v>
      </c>
      <c r="I108">
        <v>2.23</v>
      </c>
      <c r="K108">
        <v>1.91</v>
      </c>
      <c r="L108" t="s">
        <v>79</v>
      </c>
      <c r="M108">
        <v>32</v>
      </c>
      <c r="N108" t="s">
        <v>164</v>
      </c>
    </row>
    <row r="109" spans="1:14" x14ac:dyDescent="0.25">
      <c r="A109" s="16">
        <v>44954</v>
      </c>
      <c r="B109" t="s">
        <v>282</v>
      </c>
      <c r="C109">
        <v>2.82</v>
      </c>
      <c r="D109">
        <v>2.96</v>
      </c>
      <c r="E109">
        <v>2.94</v>
      </c>
      <c r="F109">
        <v>2.6</v>
      </c>
      <c r="G109">
        <v>2.58</v>
      </c>
      <c r="H109">
        <v>1.54</v>
      </c>
      <c r="I109">
        <v>2.25</v>
      </c>
      <c r="K109">
        <v>1.93</v>
      </c>
      <c r="L109" t="s">
        <v>80</v>
      </c>
      <c r="M109">
        <v>34</v>
      </c>
      <c r="N109" t="s">
        <v>204</v>
      </c>
    </row>
    <row r="110" spans="1:14" x14ac:dyDescent="0.25">
      <c r="A110" s="16">
        <v>44954</v>
      </c>
      <c r="B110" t="s">
        <v>283</v>
      </c>
      <c r="C110">
        <v>2.48</v>
      </c>
      <c r="D110">
        <v>3.04</v>
      </c>
      <c r="E110">
        <v>3.39</v>
      </c>
      <c r="F110">
        <v>2.79</v>
      </c>
      <c r="G110">
        <v>2.44</v>
      </c>
      <c r="H110">
        <v>1.6</v>
      </c>
      <c r="I110">
        <v>2.13</v>
      </c>
      <c r="K110">
        <v>1.82</v>
      </c>
      <c r="L110" t="s">
        <v>78</v>
      </c>
      <c r="M110">
        <v>22</v>
      </c>
      <c r="N110" t="s">
        <v>208</v>
      </c>
    </row>
    <row r="111" spans="1:14" x14ac:dyDescent="0.25">
      <c r="A111" s="16">
        <v>44954</v>
      </c>
      <c r="B111" t="s">
        <v>284</v>
      </c>
      <c r="C111">
        <v>3.3</v>
      </c>
      <c r="D111">
        <v>3.6</v>
      </c>
      <c r="E111">
        <v>2.21</v>
      </c>
      <c r="F111">
        <v>3.67</v>
      </c>
      <c r="G111">
        <v>1.94</v>
      </c>
      <c r="H111">
        <v>1.93</v>
      </c>
      <c r="I111">
        <v>1.7</v>
      </c>
      <c r="K111">
        <v>1.46</v>
      </c>
      <c r="L111" t="s">
        <v>80</v>
      </c>
      <c r="M111">
        <v>23</v>
      </c>
      <c r="N111" t="s">
        <v>158</v>
      </c>
    </row>
    <row r="112" spans="1:14" x14ac:dyDescent="0.25">
      <c r="A112" s="16">
        <v>44954</v>
      </c>
      <c r="B112" t="s">
        <v>285</v>
      </c>
      <c r="C112">
        <v>4.4400000000000004</v>
      </c>
      <c r="D112">
        <v>3.42</v>
      </c>
      <c r="E112">
        <v>1.95</v>
      </c>
      <c r="F112">
        <v>3.15</v>
      </c>
      <c r="G112">
        <v>2.19</v>
      </c>
      <c r="H112">
        <v>1.74</v>
      </c>
      <c r="I112">
        <v>1.92</v>
      </c>
      <c r="K112">
        <v>1.63</v>
      </c>
      <c r="L112" t="s">
        <v>79</v>
      </c>
      <c r="M112">
        <v>75</v>
      </c>
      <c r="N112" t="s">
        <v>208</v>
      </c>
    </row>
    <row r="113" spans="1:14" x14ac:dyDescent="0.25">
      <c r="A113" s="16">
        <v>44954</v>
      </c>
      <c r="B113" t="s">
        <v>286</v>
      </c>
      <c r="C113">
        <v>1.68</v>
      </c>
      <c r="D113">
        <v>3.79</v>
      </c>
      <c r="E113">
        <v>5.76</v>
      </c>
      <c r="F113">
        <v>3.25</v>
      </c>
      <c r="G113">
        <v>2.14</v>
      </c>
      <c r="H113">
        <v>1.77</v>
      </c>
      <c r="I113">
        <v>1.88</v>
      </c>
      <c r="K113">
        <v>1.6</v>
      </c>
      <c r="L113" t="s">
        <v>81</v>
      </c>
      <c r="M113">
        <v>52</v>
      </c>
      <c r="N113" t="s">
        <v>161</v>
      </c>
    </row>
    <row r="114" spans="1:14" x14ac:dyDescent="0.25">
      <c r="A114" s="16">
        <v>44954</v>
      </c>
      <c r="B114" t="s">
        <v>287</v>
      </c>
      <c r="C114">
        <v>3.11</v>
      </c>
      <c r="D114">
        <v>2.82</v>
      </c>
      <c r="E114">
        <v>2.89</v>
      </c>
      <c r="F114">
        <v>2.2200000000000002</v>
      </c>
      <c r="G114">
        <v>3.18</v>
      </c>
      <c r="H114">
        <v>1.39</v>
      </c>
      <c r="I114">
        <v>2.79</v>
      </c>
      <c r="K114">
        <v>2.38</v>
      </c>
      <c r="L114" t="s">
        <v>87</v>
      </c>
      <c r="M114">
        <v>49</v>
      </c>
      <c r="N114" t="s">
        <v>170</v>
      </c>
    </row>
    <row r="115" spans="1:14" x14ac:dyDescent="0.25">
      <c r="A115" s="16">
        <v>44954</v>
      </c>
      <c r="B115" t="s">
        <v>288</v>
      </c>
      <c r="C115">
        <v>606</v>
      </c>
      <c r="D115">
        <v>606</v>
      </c>
      <c r="E115">
        <v>606</v>
      </c>
      <c r="F115">
        <v>606</v>
      </c>
      <c r="G115">
        <v>606</v>
      </c>
      <c r="H115">
        <v>606</v>
      </c>
      <c r="I115">
        <v>606</v>
      </c>
      <c r="K115">
        <v>606</v>
      </c>
      <c r="L115">
        <v>606</v>
      </c>
      <c r="M115">
        <v>16</v>
      </c>
      <c r="N115" s="62" t="s">
        <v>289</v>
      </c>
    </row>
    <row r="116" spans="1:14" x14ac:dyDescent="0.25">
      <c r="A116" s="16">
        <v>44954</v>
      </c>
      <c r="B116" t="s">
        <v>290</v>
      </c>
      <c r="C116">
        <v>606</v>
      </c>
      <c r="D116">
        <v>606</v>
      </c>
      <c r="E116">
        <v>606</v>
      </c>
      <c r="F116">
        <v>606</v>
      </c>
      <c r="G116">
        <v>606</v>
      </c>
      <c r="H116">
        <v>606</v>
      </c>
      <c r="I116">
        <v>606</v>
      </c>
      <c r="K116">
        <v>606</v>
      </c>
      <c r="L116">
        <v>606</v>
      </c>
      <c r="M116">
        <v>67</v>
      </c>
      <c r="N116" t="s">
        <v>291</v>
      </c>
    </row>
    <row r="117" spans="1:14" x14ac:dyDescent="0.25">
      <c r="A117" s="16">
        <v>44954</v>
      </c>
      <c r="B117" t="s">
        <v>292</v>
      </c>
      <c r="C117">
        <v>606</v>
      </c>
      <c r="D117">
        <v>606</v>
      </c>
      <c r="E117">
        <v>606</v>
      </c>
      <c r="F117">
        <v>606</v>
      </c>
      <c r="G117">
        <v>606</v>
      </c>
      <c r="H117">
        <v>606</v>
      </c>
      <c r="I117">
        <v>606</v>
      </c>
      <c r="K117">
        <v>606</v>
      </c>
      <c r="L117">
        <v>606</v>
      </c>
      <c r="M117">
        <v>49</v>
      </c>
      <c r="N117" t="s">
        <v>218</v>
      </c>
    </row>
    <row r="118" spans="1:14" x14ac:dyDescent="0.25">
      <c r="A118" s="16">
        <v>44954</v>
      </c>
      <c r="B118" t="s">
        <v>293</v>
      </c>
      <c r="C118">
        <v>606</v>
      </c>
      <c r="D118">
        <v>606</v>
      </c>
      <c r="E118">
        <v>606</v>
      </c>
      <c r="F118">
        <v>606</v>
      </c>
      <c r="G118">
        <v>606</v>
      </c>
      <c r="H118">
        <v>606</v>
      </c>
      <c r="I118">
        <v>606</v>
      </c>
      <c r="K118">
        <v>606</v>
      </c>
      <c r="L118">
        <v>606</v>
      </c>
      <c r="M118">
        <v>20</v>
      </c>
      <c r="N118" t="s">
        <v>291</v>
      </c>
    </row>
    <row r="119" spans="1:14" x14ac:dyDescent="0.25">
      <c r="A119" s="16">
        <v>44954</v>
      </c>
      <c r="B119" t="s">
        <v>294</v>
      </c>
      <c r="C119">
        <v>606</v>
      </c>
      <c r="D119">
        <v>606</v>
      </c>
      <c r="E119">
        <v>606</v>
      </c>
      <c r="F119">
        <v>606</v>
      </c>
      <c r="G119">
        <v>606</v>
      </c>
      <c r="H119">
        <v>606</v>
      </c>
      <c r="I119">
        <v>606</v>
      </c>
      <c r="K119">
        <v>606</v>
      </c>
      <c r="L119">
        <v>606</v>
      </c>
      <c r="M119">
        <v>54</v>
      </c>
      <c r="N119" t="s">
        <v>291</v>
      </c>
    </row>
    <row r="120" spans="1:14" x14ac:dyDescent="0.25">
      <c r="A120" s="16">
        <v>44954</v>
      </c>
      <c r="B120" t="s">
        <v>295</v>
      </c>
      <c r="C120">
        <v>2.67</v>
      </c>
      <c r="D120">
        <v>2.99</v>
      </c>
      <c r="E120">
        <v>3.09</v>
      </c>
      <c r="F120">
        <v>2.91</v>
      </c>
      <c r="G120">
        <v>2.37</v>
      </c>
      <c r="H120">
        <v>1.63</v>
      </c>
      <c r="I120">
        <v>2.06</v>
      </c>
      <c r="K120">
        <v>1.74</v>
      </c>
      <c r="L120" t="s">
        <v>142</v>
      </c>
      <c r="M120">
        <v>29</v>
      </c>
      <c r="N120" t="s">
        <v>204</v>
      </c>
    </row>
    <row r="121" spans="1:14" x14ac:dyDescent="0.25">
      <c r="A121" s="16">
        <v>44954</v>
      </c>
      <c r="B121" t="s">
        <v>296</v>
      </c>
      <c r="C121">
        <v>606</v>
      </c>
      <c r="D121">
        <v>606</v>
      </c>
      <c r="E121">
        <v>606</v>
      </c>
      <c r="F121">
        <v>606</v>
      </c>
      <c r="G121">
        <v>606</v>
      </c>
      <c r="H121">
        <v>606</v>
      </c>
      <c r="I121">
        <v>606</v>
      </c>
      <c r="K121">
        <v>606</v>
      </c>
      <c r="L121">
        <v>606</v>
      </c>
      <c r="M121">
        <v>42</v>
      </c>
      <c r="N121" t="s">
        <v>218</v>
      </c>
    </row>
    <row r="122" spans="1:14" x14ac:dyDescent="0.25">
      <c r="A122" s="16">
        <v>44954</v>
      </c>
      <c r="B122" t="s">
        <v>297</v>
      </c>
      <c r="C122">
        <v>2.86</v>
      </c>
      <c r="D122">
        <v>2.94</v>
      </c>
      <c r="E122">
        <v>2.92</v>
      </c>
      <c r="F122">
        <v>2.77</v>
      </c>
      <c r="G122">
        <v>2.46</v>
      </c>
      <c r="H122">
        <v>1.58</v>
      </c>
      <c r="I122">
        <v>2.14</v>
      </c>
      <c r="K122">
        <v>1.83</v>
      </c>
      <c r="L122" t="s">
        <v>132</v>
      </c>
      <c r="M122">
        <v>46</v>
      </c>
      <c r="N122" t="s">
        <v>204</v>
      </c>
    </row>
    <row r="123" spans="1:14" x14ac:dyDescent="0.25">
      <c r="A123" s="16">
        <v>44954</v>
      </c>
      <c r="B123" t="s">
        <v>298</v>
      </c>
      <c r="C123">
        <v>2.92</v>
      </c>
      <c r="D123">
        <v>2.94</v>
      </c>
      <c r="E123">
        <v>2.86</v>
      </c>
      <c r="F123">
        <v>2.8</v>
      </c>
      <c r="G123">
        <v>2.42</v>
      </c>
      <c r="H123">
        <v>1.6</v>
      </c>
      <c r="I123">
        <v>2.11</v>
      </c>
      <c r="K123">
        <v>1.8</v>
      </c>
      <c r="L123" t="s">
        <v>87</v>
      </c>
      <c r="M123">
        <v>52</v>
      </c>
      <c r="N123" t="s">
        <v>195</v>
      </c>
    </row>
    <row r="124" spans="1:14" x14ac:dyDescent="0.25">
      <c r="A124" s="16">
        <v>44954</v>
      </c>
      <c r="B124" t="s">
        <v>299</v>
      </c>
      <c r="C124">
        <v>1.57</v>
      </c>
      <c r="D124">
        <v>4.18</v>
      </c>
      <c r="E124">
        <v>7.44</v>
      </c>
      <c r="F124">
        <v>3.25</v>
      </c>
      <c r="G124">
        <v>2.13</v>
      </c>
      <c r="H124">
        <v>1.75</v>
      </c>
      <c r="I124">
        <v>1.91</v>
      </c>
      <c r="K124">
        <v>1.62</v>
      </c>
      <c r="L124" t="s">
        <v>83</v>
      </c>
      <c r="M124">
        <v>31</v>
      </c>
      <c r="N124" t="s">
        <v>170</v>
      </c>
    </row>
    <row r="125" spans="1:14" x14ac:dyDescent="0.25">
      <c r="A125" s="16">
        <v>44954</v>
      </c>
      <c r="B125" t="s">
        <v>300</v>
      </c>
      <c r="C125">
        <v>606</v>
      </c>
      <c r="D125">
        <v>606</v>
      </c>
      <c r="E125">
        <v>606</v>
      </c>
      <c r="F125">
        <v>606</v>
      </c>
      <c r="G125">
        <v>606</v>
      </c>
      <c r="H125">
        <v>606</v>
      </c>
      <c r="I125">
        <v>606</v>
      </c>
      <c r="K125">
        <v>606</v>
      </c>
      <c r="L125">
        <v>606</v>
      </c>
      <c r="M125">
        <v>40</v>
      </c>
      <c r="N125" s="62" t="s">
        <v>301</v>
      </c>
    </row>
    <row r="126" spans="1:14" x14ac:dyDescent="0.25">
      <c r="A126" s="16">
        <v>44954</v>
      </c>
      <c r="B126" t="s">
        <v>302</v>
      </c>
      <c r="C126">
        <v>1.9</v>
      </c>
      <c r="D126">
        <v>3.39</v>
      </c>
      <c r="E126">
        <v>4.68</v>
      </c>
      <c r="F126">
        <v>2.9</v>
      </c>
      <c r="G126">
        <v>2.29</v>
      </c>
      <c r="H126">
        <v>1.66</v>
      </c>
      <c r="I126">
        <v>2.02</v>
      </c>
      <c r="K126">
        <v>1.72</v>
      </c>
      <c r="L126" t="s">
        <v>343</v>
      </c>
      <c r="M126">
        <v>49</v>
      </c>
      <c r="N126" t="s">
        <v>164</v>
      </c>
    </row>
    <row r="127" spans="1:14" x14ac:dyDescent="0.25">
      <c r="A127" s="16">
        <v>44954</v>
      </c>
      <c r="B127" t="s">
        <v>303</v>
      </c>
      <c r="C127">
        <v>2.4900000000000002</v>
      </c>
      <c r="D127">
        <v>2.99</v>
      </c>
      <c r="E127">
        <v>3.37</v>
      </c>
      <c r="F127">
        <v>2.4500000000000002</v>
      </c>
      <c r="G127">
        <v>2.73</v>
      </c>
      <c r="H127">
        <v>1.49</v>
      </c>
      <c r="I127">
        <v>2.39</v>
      </c>
      <c r="K127">
        <v>2.0499999999999998</v>
      </c>
      <c r="L127" t="s">
        <v>79</v>
      </c>
      <c r="M127">
        <v>55</v>
      </c>
      <c r="N127" t="s">
        <v>164</v>
      </c>
    </row>
    <row r="128" spans="1:14" x14ac:dyDescent="0.25">
      <c r="A128" s="16">
        <v>44954</v>
      </c>
      <c r="B128" t="s">
        <v>304</v>
      </c>
      <c r="C128">
        <v>6.11</v>
      </c>
      <c r="D128">
        <v>4.33</v>
      </c>
      <c r="E128">
        <v>1.58</v>
      </c>
      <c r="F128">
        <v>4.07</v>
      </c>
      <c r="G128">
        <v>1.83</v>
      </c>
      <c r="H128">
        <v>2.08</v>
      </c>
      <c r="I128">
        <v>1.61</v>
      </c>
      <c r="K128">
        <v>1.39</v>
      </c>
      <c r="L128" t="s">
        <v>80</v>
      </c>
      <c r="M128">
        <v>34</v>
      </c>
      <c r="N128" t="s">
        <v>305</v>
      </c>
    </row>
    <row r="129" spans="1:14" x14ac:dyDescent="0.25">
      <c r="A129" s="16">
        <v>44954</v>
      </c>
      <c r="B129" t="s">
        <v>306</v>
      </c>
      <c r="C129">
        <v>4.67</v>
      </c>
      <c r="D129">
        <v>3.36</v>
      </c>
      <c r="E129">
        <v>1.91</v>
      </c>
      <c r="F129">
        <v>3.12</v>
      </c>
      <c r="G129">
        <v>2.16</v>
      </c>
      <c r="H129">
        <v>1.74</v>
      </c>
      <c r="I129">
        <v>1.9</v>
      </c>
      <c r="K129">
        <v>1.62</v>
      </c>
      <c r="L129" t="s">
        <v>80</v>
      </c>
      <c r="M129">
        <v>55</v>
      </c>
      <c r="N129" t="s">
        <v>204</v>
      </c>
    </row>
    <row r="130" spans="1:14" x14ac:dyDescent="0.25">
      <c r="A130" s="16">
        <v>44955</v>
      </c>
      <c r="B130" t="s">
        <v>307</v>
      </c>
      <c r="C130">
        <v>606</v>
      </c>
      <c r="D130">
        <v>606</v>
      </c>
      <c r="E130">
        <v>606</v>
      </c>
      <c r="F130">
        <v>606</v>
      </c>
      <c r="G130">
        <v>606</v>
      </c>
      <c r="H130">
        <v>606</v>
      </c>
      <c r="I130">
        <v>606</v>
      </c>
      <c r="K130">
        <v>606</v>
      </c>
      <c r="L130">
        <v>606</v>
      </c>
      <c r="M130">
        <v>39</v>
      </c>
      <c r="N130" t="s">
        <v>183</v>
      </c>
    </row>
    <row r="131" spans="1:14" x14ac:dyDescent="0.25">
      <c r="A131" s="16">
        <v>44955</v>
      </c>
      <c r="B131" t="s">
        <v>308</v>
      </c>
      <c r="C131">
        <v>606</v>
      </c>
      <c r="D131">
        <v>606</v>
      </c>
      <c r="E131">
        <v>606</v>
      </c>
      <c r="F131">
        <v>606</v>
      </c>
      <c r="G131">
        <v>606</v>
      </c>
      <c r="H131">
        <v>606</v>
      </c>
      <c r="I131">
        <v>606</v>
      </c>
      <c r="K131">
        <v>606</v>
      </c>
      <c r="L131">
        <v>606</v>
      </c>
      <c r="M131">
        <v>23</v>
      </c>
      <c r="N131" t="s">
        <v>225</v>
      </c>
    </row>
    <row r="132" spans="1:14" x14ac:dyDescent="0.25">
      <c r="A132" s="16">
        <v>44955</v>
      </c>
      <c r="B132" t="s">
        <v>309</v>
      </c>
      <c r="C132">
        <v>606</v>
      </c>
      <c r="D132">
        <v>606</v>
      </c>
      <c r="E132">
        <v>606</v>
      </c>
      <c r="F132">
        <v>606</v>
      </c>
      <c r="G132">
        <v>606</v>
      </c>
      <c r="H132">
        <v>606</v>
      </c>
      <c r="I132">
        <v>606</v>
      </c>
      <c r="K132">
        <v>606</v>
      </c>
      <c r="L132">
        <v>606</v>
      </c>
      <c r="M132">
        <v>39</v>
      </c>
      <c r="N132" t="s">
        <v>234</v>
      </c>
    </row>
    <row r="133" spans="1:14" x14ac:dyDescent="0.25">
      <c r="A133" s="16">
        <v>44955</v>
      </c>
      <c r="B133" t="s">
        <v>310</v>
      </c>
      <c r="C133">
        <v>606</v>
      </c>
      <c r="D133">
        <v>606</v>
      </c>
      <c r="E133">
        <v>606</v>
      </c>
      <c r="F133">
        <v>606</v>
      </c>
      <c r="G133">
        <v>606</v>
      </c>
      <c r="H133">
        <v>606</v>
      </c>
      <c r="I133">
        <v>606</v>
      </c>
      <c r="K133">
        <v>606</v>
      </c>
      <c r="L133">
        <v>606</v>
      </c>
      <c r="M133">
        <v>34</v>
      </c>
      <c r="N133" s="63" t="s">
        <v>183</v>
      </c>
    </row>
    <row r="134" spans="1:14" x14ac:dyDescent="0.25">
      <c r="A134" s="16">
        <v>44955</v>
      </c>
      <c r="B134" t="s">
        <v>311</v>
      </c>
      <c r="C134">
        <v>606</v>
      </c>
      <c r="D134">
        <v>606</v>
      </c>
      <c r="E134">
        <v>606</v>
      </c>
      <c r="F134">
        <v>606</v>
      </c>
      <c r="G134">
        <v>606</v>
      </c>
      <c r="H134">
        <v>606</v>
      </c>
      <c r="I134">
        <v>606</v>
      </c>
      <c r="K134">
        <v>606</v>
      </c>
      <c r="L134">
        <v>606</v>
      </c>
      <c r="M134">
        <v>48</v>
      </c>
      <c r="N134" t="s">
        <v>181</v>
      </c>
    </row>
    <row r="135" spans="1:14" x14ac:dyDescent="0.25">
      <c r="A135" s="16">
        <v>44955</v>
      </c>
      <c r="B135" t="s">
        <v>312</v>
      </c>
      <c r="C135">
        <v>606</v>
      </c>
      <c r="D135">
        <v>606</v>
      </c>
      <c r="E135">
        <v>606</v>
      </c>
      <c r="F135">
        <v>606</v>
      </c>
      <c r="G135">
        <v>606</v>
      </c>
      <c r="H135">
        <v>606</v>
      </c>
      <c r="I135">
        <v>606</v>
      </c>
      <c r="K135">
        <v>606</v>
      </c>
      <c r="L135">
        <v>606</v>
      </c>
      <c r="M135">
        <v>49</v>
      </c>
      <c r="N135" t="s">
        <v>227</v>
      </c>
    </row>
    <row r="136" spans="1:14" x14ac:dyDescent="0.25">
      <c r="A136" s="16">
        <v>44955</v>
      </c>
      <c r="B136" t="s">
        <v>313</v>
      </c>
      <c r="C136">
        <v>606</v>
      </c>
      <c r="D136">
        <v>606</v>
      </c>
      <c r="E136">
        <v>606</v>
      </c>
      <c r="F136">
        <v>606</v>
      </c>
      <c r="G136">
        <v>606</v>
      </c>
      <c r="H136">
        <v>606</v>
      </c>
      <c r="I136">
        <v>606</v>
      </c>
      <c r="K136">
        <v>606</v>
      </c>
      <c r="L136">
        <v>606</v>
      </c>
      <c r="M136">
        <v>26</v>
      </c>
      <c r="N136" t="s">
        <v>234</v>
      </c>
    </row>
    <row r="137" spans="1:14" x14ac:dyDescent="0.25">
      <c r="A137" s="16">
        <v>44955</v>
      </c>
      <c r="B137" t="s">
        <v>314</v>
      </c>
      <c r="C137">
        <v>606</v>
      </c>
      <c r="D137">
        <v>606</v>
      </c>
      <c r="E137">
        <v>606</v>
      </c>
      <c r="F137">
        <v>606</v>
      </c>
      <c r="G137">
        <v>606</v>
      </c>
      <c r="H137">
        <v>606</v>
      </c>
      <c r="I137">
        <v>606</v>
      </c>
      <c r="K137">
        <v>606</v>
      </c>
      <c r="L137">
        <v>606</v>
      </c>
      <c r="M137">
        <v>29</v>
      </c>
      <c r="N137" t="s">
        <v>291</v>
      </c>
    </row>
    <row r="138" spans="1:14" x14ac:dyDescent="0.25">
      <c r="A138" s="16">
        <v>44955</v>
      </c>
      <c r="B138" t="s">
        <v>315</v>
      </c>
      <c r="C138">
        <v>606</v>
      </c>
      <c r="D138">
        <v>606</v>
      </c>
      <c r="E138">
        <v>606</v>
      </c>
      <c r="F138">
        <v>606</v>
      </c>
      <c r="G138">
        <v>606</v>
      </c>
      <c r="H138">
        <v>606</v>
      </c>
      <c r="I138">
        <v>606</v>
      </c>
      <c r="K138">
        <v>606</v>
      </c>
      <c r="L138">
        <v>606</v>
      </c>
      <c r="M138">
        <v>48</v>
      </c>
      <c r="N138" t="s">
        <v>178</v>
      </c>
    </row>
    <row r="139" spans="1:14" x14ac:dyDescent="0.25">
      <c r="A139" s="16">
        <v>44955</v>
      </c>
      <c r="B139" t="s">
        <v>316</v>
      </c>
      <c r="C139">
        <v>606</v>
      </c>
      <c r="D139">
        <v>606</v>
      </c>
      <c r="E139">
        <v>606</v>
      </c>
      <c r="F139">
        <v>606</v>
      </c>
      <c r="G139">
        <v>606</v>
      </c>
      <c r="H139">
        <v>606</v>
      </c>
      <c r="I139">
        <v>606</v>
      </c>
      <c r="K139">
        <v>606</v>
      </c>
      <c r="L139">
        <v>606</v>
      </c>
      <c r="M139">
        <v>19</v>
      </c>
      <c r="N139" s="62" t="s">
        <v>317</v>
      </c>
    </row>
    <row r="140" spans="1:14" x14ac:dyDescent="0.25">
      <c r="A140" s="16">
        <v>44955</v>
      </c>
      <c r="B140" t="s">
        <v>318</v>
      </c>
      <c r="C140">
        <v>606</v>
      </c>
      <c r="D140">
        <v>606</v>
      </c>
      <c r="E140">
        <v>606</v>
      </c>
      <c r="F140">
        <v>606</v>
      </c>
      <c r="G140">
        <v>606</v>
      </c>
      <c r="H140">
        <v>606</v>
      </c>
      <c r="I140">
        <v>606</v>
      </c>
      <c r="K140">
        <v>606</v>
      </c>
      <c r="L140">
        <v>606</v>
      </c>
      <c r="M140">
        <v>47</v>
      </c>
      <c r="N140" t="s">
        <v>234</v>
      </c>
    </row>
    <row r="141" spans="1:14" x14ac:dyDescent="0.25">
      <c r="A141" s="16">
        <v>44955</v>
      </c>
      <c r="B141" t="s">
        <v>319</v>
      </c>
      <c r="C141">
        <v>606</v>
      </c>
      <c r="D141">
        <v>606</v>
      </c>
      <c r="E141">
        <v>606</v>
      </c>
      <c r="F141">
        <v>606</v>
      </c>
      <c r="G141">
        <v>606</v>
      </c>
      <c r="H141">
        <v>606</v>
      </c>
      <c r="I141">
        <v>606</v>
      </c>
      <c r="K141">
        <v>606</v>
      </c>
      <c r="L141">
        <v>606</v>
      </c>
      <c r="M141">
        <v>28</v>
      </c>
      <c r="N141" t="s">
        <v>234</v>
      </c>
    </row>
    <row r="142" spans="1:14" x14ac:dyDescent="0.25">
      <c r="A142" s="16">
        <v>44955</v>
      </c>
      <c r="B142" t="s">
        <v>320</v>
      </c>
      <c r="C142">
        <v>3.16</v>
      </c>
      <c r="D142">
        <v>3.29</v>
      </c>
      <c r="E142">
        <v>2.4900000000000002</v>
      </c>
      <c r="F142">
        <v>3.21</v>
      </c>
      <c r="G142">
        <v>2.17</v>
      </c>
      <c r="H142">
        <v>1.76</v>
      </c>
      <c r="I142">
        <v>1.9</v>
      </c>
      <c r="K142">
        <v>1.62</v>
      </c>
      <c r="L142" t="s">
        <v>79</v>
      </c>
      <c r="M142">
        <v>40</v>
      </c>
      <c r="N142" t="s">
        <v>305</v>
      </c>
    </row>
    <row r="143" spans="1:14" x14ac:dyDescent="0.25">
      <c r="A143" s="16">
        <v>44955</v>
      </c>
      <c r="B143" t="s">
        <v>321</v>
      </c>
      <c r="C143">
        <v>606</v>
      </c>
      <c r="D143">
        <v>606</v>
      </c>
      <c r="E143">
        <v>606</v>
      </c>
      <c r="F143">
        <v>606</v>
      </c>
      <c r="G143">
        <v>606</v>
      </c>
      <c r="H143">
        <v>606</v>
      </c>
      <c r="I143">
        <v>606</v>
      </c>
      <c r="K143">
        <v>606</v>
      </c>
      <c r="L143">
        <v>606</v>
      </c>
      <c r="M143">
        <v>15</v>
      </c>
      <c r="N143" t="s">
        <v>178</v>
      </c>
    </row>
    <row r="144" spans="1:14" x14ac:dyDescent="0.25">
      <c r="A144" s="16">
        <v>44955</v>
      </c>
      <c r="B144" t="s">
        <v>322</v>
      </c>
      <c r="C144">
        <v>606</v>
      </c>
      <c r="D144">
        <v>606</v>
      </c>
      <c r="E144">
        <v>606</v>
      </c>
      <c r="F144">
        <v>606</v>
      </c>
      <c r="G144">
        <v>606</v>
      </c>
      <c r="H144">
        <v>606</v>
      </c>
      <c r="I144">
        <v>606</v>
      </c>
      <c r="K144">
        <v>606</v>
      </c>
      <c r="L144">
        <v>606</v>
      </c>
      <c r="M144">
        <v>17</v>
      </c>
      <c r="N144" t="s">
        <v>189</v>
      </c>
    </row>
    <row r="145" spans="1:14" x14ac:dyDescent="0.25">
      <c r="A145" s="16">
        <v>44955</v>
      </c>
      <c r="B145" t="s">
        <v>323</v>
      </c>
      <c r="C145">
        <v>606</v>
      </c>
      <c r="D145">
        <v>606</v>
      </c>
      <c r="E145">
        <v>606</v>
      </c>
      <c r="F145">
        <v>606</v>
      </c>
      <c r="G145">
        <v>606</v>
      </c>
      <c r="H145">
        <v>606</v>
      </c>
      <c r="I145">
        <v>606</v>
      </c>
      <c r="K145">
        <v>606</v>
      </c>
      <c r="L145">
        <v>606</v>
      </c>
      <c r="M145">
        <v>33</v>
      </c>
      <c r="N145" t="s">
        <v>176</v>
      </c>
    </row>
    <row r="146" spans="1:14" x14ac:dyDescent="0.25">
      <c r="A146" s="16">
        <v>44955</v>
      </c>
      <c r="B146" t="s">
        <v>324</v>
      </c>
      <c r="C146">
        <v>606</v>
      </c>
      <c r="D146">
        <v>606</v>
      </c>
      <c r="E146">
        <v>606</v>
      </c>
      <c r="F146">
        <v>606</v>
      </c>
      <c r="G146">
        <v>606</v>
      </c>
      <c r="H146">
        <v>606</v>
      </c>
      <c r="I146">
        <v>606</v>
      </c>
      <c r="K146">
        <v>606</v>
      </c>
      <c r="L146">
        <v>606</v>
      </c>
      <c r="M146">
        <v>38</v>
      </c>
      <c r="N146" t="s">
        <v>176</v>
      </c>
    </row>
    <row r="147" spans="1:14" x14ac:dyDescent="0.25">
      <c r="A147" s="16">
        <v>44956</v>
      </c>
      <c r="B147" t="s">
        <v>325</v>
      </c>
      <c r="C147">
        <v>606</v>
      </c>
      <c r="D147">
        <v>606</v>
      </c>
      <c r="E147">
        <v>606</v>
      </c>
      <c r="F147">
        <v>606</v>
      </c>
      <c r="G147">
        <v>606</v>
      </c>
      <c r="H147">
        <v>606</v>
      </c>
      <c r="I147">
        <v>606</v>
      </c>
      <c r="K147">
        <v>606</v>
      </c>
      <c r="L147">
        <v>606</v>
      </c>
      <c r="M147">
        <v>73</v>
      </c>
      <c r="N147" t="s">
        <v>174</v>
      </c>
    </row>
    <row r="148" spans="1:14" x14ac:dyDescent="0.25">
      <c r="A148" s="16">
        <v>44956</v>
      </c>
      <c r="B148" t="s">
        <v>326</v>
      </c>
      <c r="C148">
        <v>1.81</v>
      </c>
      <c r="D148">
        <v>3.71</v>
      </c>
      <c r="E148">
        <v>4.92</v>
      </c>
      <c r="F148">
        <v>3.63</v>
      </c>
      <c r="G148">
        <v>2.0099999999999998</v>
      </c>
      <c r="H148">
        <v>1.89</v>
      </c>
      <c r="I148">
        <v>1.75</v>
      </c>
      <c r="K148">
        <v>1.5</v>
      </c>
      <c r="L148" t="s">
        <v>87</v>
      </c>
      <c r="M148">
        <v>40</v>
      </c>
      <c r="N148" t="s">
        <v>170</v>
      </c>
    </row>
    <row r="149" spans="1:14" x14ac:dyDescent="0.25">
      <c r="A149" s="16">
        <v>44957</v>
      </c>
      <c r="B149" t="s">
        <v>327</v>
      </c>
      <c r="C149">
        <v>3.74</v>
      </c>
      <c r="D149">
        <v>3.1</v>
      </c>
      <c r="E149">
        <v>2.25</v>
      </c>
      <c r="F149">
        <v>2.65</v>
      </c>
      <c r="G149">
        <v>2.52</v>
      </c>
      <c r="H149">
        <v>1.56</v>
      </c>
      <c r="I149">
        <v>2.2000000000000002</v>
      </c>
      <c r="K149">
        <v>1.88</v>
      </c>
      <c r="L149" t="s">
        <v>81</v>
      </c>
      <c r="M149">
        <v>46</v>
      </c>
      <c r="N149" t="s">
        <v>195</v>
      </c>
    </row>
    <row r="150" spans="1:14" x14ac:dyDescent="0.25">
      <c r="A150" s="16">
        <v>44957</v>
      </c>
      <c r="B150" t="s">
        <v>328</v>
      </c>
      <c r="C150">
        <v>2.5499999999999998</v>
      </c>
      <c r="D150">
        <v>2.87</v>
      </c>
      <c r="E150">
        <v>3.35</v>
      </c>
      <c r="F150">
        <v>2.5499999999999998</v>
      </c>
      <c r="G150">
        <v>2.66</v>
      </c>
      <c r="H150">
        <v>1.51</v>
      </c>
      <c r="I150">
        <v>2.3199999999999998</v>
      </c>
      <c r="K150">
        <v>1.98</v>
      </c>
      <c r="L150" t="s">
        <v>78</v>
      </c>
      <c r="M150">
        <v>31</v>
      </c>
      <c r="N150" t="s">
        <v>195</v>
      </c>
    </row>
    <row r="151" spans="1:14" x14ac:dyDescent="0.25">
      <c r="A151" s="16">
        <v>44957</v>
      </c>
      <c r="B151" t="s">
        <v>329</v>
      </c>
      <c r="C151">
        <v>2.86</v>
      </c>
      <c r="D151">
        <v>2.83</v>
      </c>
      <c r="E151">
        <v>3.04</v>
      </c>
      <c r="F151">
        <v>2.4</v>
      </c>
      <c r="G151">
        <v>2.85</v>
      </c>
      <c r="H151">
        <v>1.44</v>
      </c>
      <c r="I151">
        <v>2.4900000000000002</v>
      </c>
      <c r="K151">
        <v>2.12</v>
      </c>
      <c r="L151" t="s">
        <v>79</v>
      </c>
      <c r="M151">
        <v>34</v>
      </c>
      <c r="N151" t="s">
        <v>204</v>
      </c>
    </row>
    <row r="152" spans="1:14" x14ac:dyDescent="0.25">
      <c r="A152" s="16">
        <v>44957</v>
      </c>
      <c r="B152" t="s">
        <v>330</v>
      </c>
      <c r="C152">
        <v>2.0499999999999998</v>
      </c>
      <c r="D152">
        <v>3.32</v>
      </c>
      <c r="E152">
        <v>4.0999999999999996</v>
      </c>
      <c r="F152">
        <v>3.01</v>
      </c>
      <c r="G152">
        <v>2.2400000000000002</v>
      </c>
      <c r="H152">
        <v>1.69</v>
      </c>
      <c r="I152">
        <v>1.97</v>
      </c>
      <c r="K152">
        <v>1.67</v>
      </c>
      <c r="L152" t="s">
        <v>78</v>
      </c>
      <c r="M152">
        <v>38</v>
      </c>
      <c r="N152" t="s">
        <v>195</v>
      </c>
    </row>
    <row r="153" spans="1:14" x14ac:dyDescent="0.25">
      <c r="A153" s="16">
        <v>44957</v>
      </c>
      <c r="B153" t="s">
        <v>331</v>
      </c>
      <c r="C153">
        <v>3.08</v>
      </c>
      <c r="D153">
        <v>3.13</v>
      </c>
      <c r="E153">
        <v>2.57</v>
      </c>
      <c r="F153">
        <v>3.17</v>
      </c>
      <c r="G153">
        <v>2.19</v>
      </c>
      <c r="H153">
        <v>1.72</v>
      </c>
      <c r="I153">
        <v>1.91</v>
      </c>
      <c r="K153">
        <v>1.62</v>
      </c>
      <c r="L153" t="s">
        <v>336</v>
      </c>
      <c r="M153">
        <v>47</v>
      </c>
      <c r="N153" t="s">
        <v>204</v>
      </c>
    </row>
    <row r="154" spans="1:14" x14ac:dyDescent="0.25">
      <c r="A154" s="16">
        <v>44957</v>
      </c>
      <c r="B154" t="s">
        <v>332</v>
      </c>
      <c r="C154">
        <v>1.83</v>
      </c>
      <c r="D154">
        <v>3.48</v>
      </c>
      <c r="E154">
        <v>4.93</v>
      </c>
      <c r="F154">
        <v>3.01</v>
      </c>
      <c r="G154">
        <v>2.25</v>
      </c>
      <c r="H154">
        <v>1.68</v>
      </c>
      <c r="I154">
        <v>1.97</v>
      </c>
      <c r="K154">
        <v>1.68</v>
      </c>
      <c r="L154" t="s">
        <v>87</v>
      </c>
      <c r="M154">
        <v>11</v>
      </c>
      <c r="N154" t="s">
        <v>195</v>
      </c>
    </row>
    <row r="155" spans="1:14" x14ac:dyDescent="0.25">
      <c r="A155" s="16">
        <v>44957</v>
      </c>
      <c r="B155" t="s">
        <v>333</v>
      </c>
      <c r="C155">
        <v>2.84</v>
      </c>
      <c r="D155">
        <v>3.17</v>
      </c>
      <c r="E155">
        <v>2.74</v>
      </c>
      <c r="F155">
        <v>3.19</v>
      </c>
      <c r="G155">
        <v>2.1800000000000002</v>
      </c>
      <c r="H155">
        <v>1.72</v>
      </c>
      <c r="I155">
        <v>1.91</v>
      </c>
      <c r="K155">
        <v>1.61</v>
      </c>
      <c r="L155" t="s">
        <v>81</v>
      </c>
      <c r="M155">
        <v>42</v>
      </c>
      <c r="N155" t="s">
        <v>195</v>
      </c>
    </row>
  </sheetData>
  <conditionalFormatting sqref="K1:K3">
    <cfRule type="cellIs" dxfId="7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A2" workbookViewId="0">
      <selection activeCell="B10" sqref="B10"/>
    </sheetView>
  </sheetViews>
  <sheetFormatPr defaultRowHeight="15" x14ac:dyDescent="0.25"/>
  <cols>
    <col min="1" max="1" width="10.7109375" bestFit="1" customWidth="1"/>
    <col min="2" max="2" width="38.85546875" bestFit="1" customWidth="1"/>
    <col min="14" max="14" width="18.140625" customWidth="1"/>
  </cols>
  <sheetData>
    <row r="1" spans="1:14" ht="144" x14ac:dyDescent="0.25">
      <c r="A1" s="1" t="s">
        <v>0</v>
      </c>
      <c r="B1" s="1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108</v>
      </c>
      <c r="J1" s="17" t="s">
        <v>8</v>
      </c>
      <c r="K1" s="39" t="s">
        <v>9</v>
      </c>
      <c r="L1" s="37" t="s">
        <v>10</v>
      </c>
      <c r="M1" s="37" t="s">
        <v>11</v>
      </c>
      <c r="N1" s="37" t="s">
        <v>12</v>
      </c>
    </row>
    <row r="2" spans="1:14" x14ac:dyDescent="0.25">
      <c r="A2" s="3">
        <v>45123</v>
      </c>
      <c r="B2" s="4" t="s">
        <v>133</v>
      </c>
      <c r="C2" s="23">
        <v>2.79</v>
      </c>
      <c r="D2" s="23">
        <v>3.52</v>
      </c>
      <c r="E2" s="23">
        <v>2.41</v>
      </c>
      <c r="F2" s="23">
        <v>404</v>
      </c>
      <c r="G2" s="23">
        <v>1.77</v>
      </c>
      <c r="H2" s="23">
        <v>2.0499999999999998</v>
      </c>
      <c r="I2" s="23">
        <v>1.56</v>
      </c>
      <c r="J2" s="23"/>
      <c r="K2" s="23"/>
      <c r="L2" s="6" t="s">
        <v>80</v>
      </c>
      <c r="M2" s="6">
        <v>47</v>
      </c>
      <c r="N2" s="4" t="s">
        <v>134</v>
      </c>
    </row>
    <row r="3" spans="1:14" x14ac:dyDescent="0.25">
      <c r="A3" s="16">
        <v>45123</v>
      </c>
      <c r="B3" t="s">
        <v>135</v>
      </c>
      <c r="C3">
        <v>1.76</v>
      </c>
      <c r="D3">
        <v>3.71</v>
      </c>
      <c r="E3">
        <v>4.26</v>
      </c>
      <c r="F3">
        <v>404</v>
      </c>
      <c r="G3">
        <v>2</v>
      </c>
      <c r="H3">
        <v>1.83</v>
      </c>
      <c r="I3" s="6">
        <v>1.75</v>
      </c>
      <c r="L3" s="6" t="s">
        <v>142</v>
      </c>
      <c r="M3">
        <v>30</v>
      </c>
      <c r="N3" t="s">
        <v>136</v>
      </c>
    </row>
    <row r="4" spans="1:14" x14ac:dyDescent="0.25">
      <c r="A4" s="16">
        <v>45123</v>
      </c>
      <c r="B4" s="16" t="s">
        <v>145</v>
      </c>
      <c r="I4" s="6"/>
      <c r="L4" s="6" t="s">
        <v>132</v>
      </c>
      <c r="M4">
        <v>39</v>
      </c>
      <c r="N4" t="s">
        <v>146</v>
      </c>
    </row>
    <row r="5" spans="1:14" x14ac:dyDescent="0.25">
      <c r="A5" s="16">
        <v>45125</v>
      </c>
      <c r="B5" t="s">
        <v>138</v>
      </c>
      <c r="M5">
        <v>34</v>
      </c>
      <c r="N5" s="62" t="s">
        <v>139</v>
      </c>
    </row>
    <row r="6" spans="1:14" x14ac:dyDescent="0.25">
      <c r="A6" s="16">
        <v>45125</v>
      </c>
      <c r="B6" t="s">
        <v>140</v>
      </c>
      <c r="M6">
        <v>68</v>
      </c>
      <c r="N6" t="s">
        <v>141</v>
      </c>
    </row>
  </sheetData>
  <conditionalFormatting sqref="K1:K2">
    <cfRule type="cellIs" dxfId="6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G4" sqref="G4"/>
    </sheetView>
  </sheetViews>
  <sheetFormatPr defaultRowHeight="15" x14ac:dyDescent="0.25"/>
  <cols>
    <col min="1" max="1" width="10.7109375" bestFit="1" customWidth="1"/>
    <col min="2" max="2" width="38.5703125" style="6" bestFit="1" customWidth="1"/>
    <col min="3" max="9" width="9.140625" style="6"/>
    <col min="10" max="10" width="16" bestFit="1" customWidth="1"/>
    <col min="13" max="13" width="9.140625" style="6"/>
    <col min="14" max="14" width="30.42578125" style="6" bestFit="1" customWidth="1"/>
  </cols>
  <sheetData>
    <row r="1" spans="1:16" ht="226.5" x14ac:dyDescent="0.25">
      <c r="A1" s="1" t="s">
        <v>0</v>
      </c>
      <c r="B1" s="1" t="s">
        <v>1</v>
      </c>
      <c r="C1" s="17" t="s">
        <v>71</v>
      </c>
      <c r="D1" s="17" t="s">
        <v>72</v>
      </c>
      <c r="E1" s="17" t="s">
        <v>73</v>
      </c>
      <c r="F1" s="17" t="s">
        <v>74</v>
      </c>
      <c r="G1" s="17" t="s">
        <v>75</v>
      </c>
      <c r="H1" s="17" t="s">
        <v>76</v>
      </c>
      <c r="I1" s="17" t="s">
        <v>77</v>
      </c>
      <c r="J1" s="12" t="s">
        <v>8</v>
      </c>
      <c r="K1" s="12" t="s">
        <v>15</v>
      </c>
      <c r="L1" s="13" t="s">
        <v>11</v>
      </c>
      <c r="M1" s="15" t="s">
        <v>10</v>
      </c>
      <c r="N1" s="14" t="s">
        <v>12</v>
      </c>
      <c r="P1" s="15"/>
    </row>
    <row r="2" spans="1:16" x14ac:dyDescent="0.25">
      <c r="A2" s="3">
        <v>45108</v>
      </c>
      <c r="B2" s="4" t="s">
        <v>17</v>
      </c>
      <c r="C2" s="6">
        <v>3.37</v>
      </c>
      <c r="D2" s="6">
        <v>2.84</v>
      </c>
      <c r="E2" s="6">
        <v>2.2000000000000002</v>
      </c>
      <c r="F2" s="6">
        <v>404</v>
      </c>
      <c r="G2" s="6">
        <v>2.0499999999999998</v>
      </c>
      <c r="H2" s="6">
        <v>1.58</v>
      </c>
      <c r="I2" s="6">
        <v>1.98</v>
      </c>
      <c r="J2" s="5" t="s">
        <v>19</v>
      </c>
      <c r="K2" s="6"/>
      <c r="L2" s="6">
        <v>46</v>
      </c>
      <c r="M2" s="6" t="s">
        <v>78</v>
      </c>
      <c r="N2" s="4" t="s">
        <v>18</v>
      </c>
      <c r="P2" s="6"/>
    </row>
    <row r="3" spans="1:16" x14ac:dyDescent="0.25">
      <c r="A3" s="3">
        <v>45108</v>
      </c>
      <c r="B3" s="4" t="s">
        <v>20</v>
      </c>
      <c r="C3" s="6">
        <v>2.25</v>
      </c>
      <c r="D3" s="6">
        <v>3.14</v>
      </c>
      <c r="E3" s="6">
        <v>3.7</v>
      </c>
      <c r="F3" s="6">
        <v>2.81</v>
      </c>
      <c r="G3" s="6">
        <v>2.4700000000000002</v>
      </c>
      <c r="H3" s="6">
        <v>1.58</v>
      </c>
      <c r="I3" s="6">
        <v>2.14</v>
      </c>
      <c r="J3" s="5" t="s">
        <v>19</v>
      </c>
      <c r="K3" s="6"/>
      <c r="L3" s="6">
        <v>36</v>
      </c>
      <c r="M3" s="6" t="s">
        <v>79</v>
      </c>
      <c r="N3" s="4" t="s">
        <v>16</v>
      </c>
      <c r="P3" s="6"/>
    </row>
    <row r="4" spans="1:16" x14ac:dyDescent="0.25">
      <c r="A4" s="3">
        <v>45108</v>
      </c>
      <c r="B4" s="4" t="s">
        <v>21</v>
      </c>
      <c r="C4" s="6">
        <v>1.99</v>
      </c>
      <c r="D4" s="6">
        <v>3.11</v>
      </c>
      <c r="E4" s="6">
        <v>4.75</v>
      </c>
      <c r="F4" s="6">
        <v>2.4900000000000002</v>
      </c>
      <c r="G4" s="6">
        <v>2.77</v>
      </c>
      <c r="H4" s="6">
        <v>1.48</v>
      </c>
      <c r="I4" s="6">
        <v>2.44</v>
      </c>
      <c r="J4" s="5" t="s">
        <v>19</v>
      </c>
      <c r="K4" s="6"/>
      <c r="L4" s="6">
        <v>40</v>
      </c>
      <c r="M4" s="6" t="s">
        <v>82</v>
      </c>
      <c r="N4" s="4" t="s">
        <v>22</v>
      </c>
      <c r="P4" s="6"/>
    </row>
    <row r="5" spans="1:16" x14ac:dyDescent="0.25">
      <c r="A5" s="7">
        <v>45108</v>
      </c>
      <c r="B5" s="4" t="s">
        <v>23</v>
      </c>
      <c r="C5" s="6">
        <v>1.6</v>
      </c>
      <c r="D5" s="6">
        <v>3.9</v>
      </c>
      <c r="E5" s="6">
        <v>6.48</v>
      </c>
      <c r="F5" s="6">
        <v>3.06</v>
      </c>
      <c r="G5" s="6">
        <v>2.2000000000000002</v>
      </c>
      <c r="H5" s="6">
        <v>1.71</v>
      </c>
      <c r="I5" s="6">
        <v>1.93</v>
      </c>
      <c r="J5" s="9" t="s">
        <v>19</v>
      </c>
      <c r="K5" s="6"/>
      <c r="L5" s="6">
        <v>35</v>
      </c>
      <c r="M5" s="6" t="s">
        <v>80</v>
      </c>
      <c r="N5" s="4" t="s">
        <v>16</v>
      </c>
      <c r="P5" s="6"/>
    </row>
    <row r="6" spans="1:16" x14ac:dyDescent="0.25">
      <c r="A6" s="7">
        <v>45108</v>
      </c>
      <c r="B6" s="4" t="s">
        <v>24</v>
      </c>
      <c r="C6" s="6">
        <v>1.93</v>
      </c>
      <c r="D6" s="6">
        <v>3.62</v>
      </c>
      <c r="E6" s="6">
        <v>4.13</v>
      </c>
      <c r="F6" s="6">
        <v>3.58</v>
      </c>
      <c r="G6" s="6">
        <v>1.96</v>
      </c>
      <c r="H6" s="6">
        <v>1.91</v>
      </c>
      <c r="I6" s="6">
        <v>1.72</v>
      </c>
      <c r="J6" s="9" t="s">
        <v>19</v>
      </c>
      <c r="K6" s="6"/>
      <c r="L6" s="6">
        <v>33</v>
      </c>
      <c r="M6" s="6" t="s">
        <v>79</v>
      </c>
      <c r="N6" s="4" t="s">
        <v>25</v>
      </c>
      <c r="P6" s="6"/>
    </row>
    <row r="7" spans="1:16" x14ac:dyDescent="0.25">
      <c r="A7" s="16">
        <v>45108</v>
      </c>
      <c r="B7" s="6" t="s">
        <v>26</v>
      </c>
      <c r="C7" s="6">
        <v>1.82</v>
      </c>
      <c r="D7" s="6">
        <v>2.91</v>
      </c>
      <c r="E7" s="6">
        <v>3.71</v>
      </c>
      <c r="F7" s="6">
        <v>2.4900000000000002</v>
      </c>
      <c r="G7" s="6">
        <v>2.25</v>
      </c>
      <c r="H7" s="6">
        <v>1.48</v>
      </c>
      <c r="I7" s="6">
        <v>1.99</v>
      </c>
      <c r="J7" s="9" t="s">
        <v>19</v>
      </c>
      <c r="L7" s="6">
        <v>68</v>
      </c>
      <c r="M7" s="6" t="s">
        <v>87</v>
      </c>
      <c r="N7" s="6" t="s">
        <v>27</v>
      </c>
    </row>
    <row r="8" spans="1:16" x14ac:dyDescent="0.25">
      <c r="A8" s="16">
        <v>45108</v>
      </c>
      <c r="B8" s="6" t="s">
        <v>28</v>
      </c>
      <c r="C8" s="6">
        <v>2.3199999999999998</v>
      </c>
      <c r="D8" s="6">
        <v>3.15</v>
      </c>
      <c r="E8" s="6">
        <v>3.1</v>
      </c>
      <c r="F8" s="6">
        <v>404</v>
      </c>
      <c r="G8" s="6">
        <v>2.17</v>
      </c>
      <c r="H8" s="6">
        <v>1.68</v>
      </c>
      <c r="I8" s="6">
        <v>1.91</v>
      </c>
      <c r="J8" s="9" t="s">
        <v>19</v>
      </c>
      <c r="L8" s="6">
        <v>52</v>
      </c>
      <c r="M8" s="6" t="s">
        <v>82</v>
      </c>
      <c r="N8" s="6" t="s">
        <v>29</v>
      </c>
    </row>
    <row r="9" spans="1:16" x14ac:dyDescent="0.25">
      <c r="A9" s="16">
        <v>45108</v>
      </c>
      <c r="B9" s="6" t="s">
        <v>30</v>
      </c>
      <c r="C9" s="6">
        <v>4.07</v>
      </c>
      <c r="D9" s="6">
        <v>3.72</v>
      </c>
      <c r="E9" s="6">
        <v>1.93</v>
      </c>
      <c r="F9" s="6">
        <v>3.59</v>
      </c>
      <c r="G9" s="6">
        <v>1.98</v>
      </c>
      <c r="H9" s="6">
        <v>1.9</v>
      </c>
      <c r="I9" s="6">
        <v>1.74</v>
      </c>
      <c r="J9" s="9" t="s">
        <v>19</v>
      </c>
      <c r="L9" s="6">
        <v>45</v>
      </c>
      <c r="M9" s="6" t="s">
        <v>78</v>
      </c>
      <c r="N9" s="6" t="s">
        <v>31</v>
      </c>
    </row>
    <row r="10" spans="1:16" x14ac:dyDescent="0.25">
      <c r="A10" s="16">
        <v>45108</v>
      </c>
      <c r="B10" s="6" t="s">
        <v>32</v>
      </c>
      <c r="C10" s="6">
        <v>1.85</v>
      </c>
      <c r="D10" s="6">
        <v>3.3</v>
      </c>
      <c r="E10" s="6">
        <v>4.7</v>
      </c>
      <c r="F10" s="6">
        <v>2.7</v>
      </c>
      <c r="G10" s="6">
        <v>2.36</v>
      </c>
      <c r="H10" s="6">
        <v>1.6</v>
      </c>
      <c r="I10" s="6">
        <v>1.76</v>
      </c>
      <c r="J10" s="9" t="s">
        <v>19</v>
      </c>
      <c r="L10" s="6">
        <v>16</v>
      </c>
      <c r="M10" s="6" t="s">
        <v>88</v>
      </c>
      <c r="N10" s="6" t="s">
        <v>33</v>
      </c>
    </row>
    <row r="11" spans="1:16" x14ac:dyDescent="0.25">
      <c r="A11" s="16">
        <v>45109</v>
      </c>
      <c r="B11" s="6" t="s">
        <v>34</v>
      </c>
      <c r="C11" s="6">
        <v>1.93</v>
      </c>
      <c r="D11" s="6">
        <v>3.11</v>
      </c>
      <c r="E11" s="6">
        <v>4.54</v>
      </c>
      <c r="F11" s="6">
        <v>2.5</v>
      </c>
      <c r="G11" s="6">
        <v>2.63</v>
      </c>
      <c r="H11" s="6">
        <v>1.47</v>
      </c>
      <c r="I11" s="6">
        <v>1.87</v>
      </c>
      <c r="J11" s="9" t="s">
        <v>19</v>
      </c>
      <c r="L11" s="6">
        <v>69</v>
      </c>
      <c r="M11" s="6" t="s">
        <v>84</v>
      </c>
      <c r="N11" s="6" t="s">
        <v>35</v>
      </c>
    </row>
    <row r="12" spans="1:16" x14ac:dyDescent="0.25">
      <c r="A12" s="16">
        <v>45109</v>
      </c>
      <c r="B12" s="6" t="s">
        <v>36</v>
      </c>
      <c r="C12" s="6">
        <v>2.11</v>
      </c>
      <c r="D12" s="6">
        <v>3.68</v>
      </c>
      <c r="E12" s="6">
        <v>3.45</v>
      </c>
      <c r="F12" s="6">
        <v>3.79</v>
      </c>
      <c r="G12" s="6">
        <v>1.9</v>
      </c>
      <c r="H12" s="6">
        <v>1.97</v>
      </c>
      <c r="I12" s="6">
        <v>1.66</v>
      </c>
      <c r="J12" s="9" t="s">
        <v>19</v>
      </c>
      <c r="L12" s="6">
        <v>41</v>
      </c>
      <c r="M12" s="6" t="s">
        <v>89</v>
      </c>
      <c r="N12" s="6" t="s">
        <v>37</v>
      </c>
    </row>
    <row r="13" spans="1:16" x14ac:dyDescent="0.25">
      <c r="A13" s="16">
        <v>45109</v>
      </c>
      <c r="B13" s="6" t="s">
        <v>38</v>
      </c>
      <c r="C13" s="6">
        <v>1.69</v>
      </c>
      <c r="D13" s="6">
        <v>4.1900000000000004</v>
      </c>
      <c r="E13" s="6">
        <v>4.8600000000000003</v>
      </c>
      <c r="F13" s="6">
        <v>4.8899999999999997</v>
      </c>
      <c r="G13" s="6">
        <v>1.61</v>
      </c>
      <c r="H13" s="6">
        <v>2.39</v>
      </c>
      <c r="I13" s="6">
        <v>1.49</v>
      </c>
      <c r="J13" s="9" t="s">
        <v>19</v>
      </c>
      <c r="L13" s="6">
        <v>44</v>
      </c>
      <c r="M13" s="6" t="s">
        <v>84</v>
      </c>
      <c r="N13" s="6" t="s">
        <v>25</v>
      </c>
    </row>
    <row r="14" spans="1:16" x14ac:dyDescent="0.25">
      <c r="A14" s="16">
        <v>45109</v>
      </c>
      <c r="B14" s="6" t="s">
        <v>39</v>
      </c>
      <c r="C14" s="6">
        <v>1.96</v>
      </c>
      <c r="D14" s="6">
        <v>3.24</v>
      </c>
      <c r="E14" s="6">
        <v>4.72</v>
      </c>
      <c r="F14" s="6">
        <v>2.38</v>
      </c>
      <c r="G14" s="6">
        <v>2.88</v>
      </c>
      <c r="H14" s="6">
        <v>1.44</v>
      </c>
      <c r="I14" s="6">
        <v>2.5299999999999998</v>
      </c>
      <c r="J14" s="9" t="s">
        <v>19</v>
      </c>
      <c r="L14" s="6">
        <v>47</v>
      </c>
      <c r="M14" s="6" t="s">
        <v>83</v>
      </c>
      <c r="N14" s="6" t="s">
        <v>40</v>
      </c>
    </row>
    <row r="15" spans="1:16" x14ac:dyDescent="0.25">
      <c r="A15" s="16">
        <v>45109</v>
      </c>
      <c r="B15" s="6" t="s">
        <v>41</v>
      </c>
      <c r="C15" s="6">
        <v>2.71</v>
      </c>
      <c r="D15" s="6">
        <v>2.83</v>
      </c>
      <c r="E15" s="6">
        <v>2.98</v>
      </c>
      <c r="F15" s="6">
        <v>2.41</v>
      </c>
      <c r="G15" s="6">
        <v>2.8</v>
      </c>
      <c r="H15" s="6">
        <v>1.42</v>
      </c>
      <c r="I15" s="6">
        <v>2.4500000000000002</v>
      </c>
      <c r="J15" s="9" t="s">
        <v>19</v>
      </c>
      <c r="L15" s="6">
        <v>46</v>
      </c>
      <c r="M15" s="6" t="s">
        <v>88</v>
      </c>
      <c r="N15" s="6" t="s">
        <v>33</v>
      </c>
    </row>
    <row r="16" spans="1:16" x14ac:dyDescent="0.25">
      <c r="A16" s="16">
        <v>45109</v>
      </c>
      <c r="B16" s="6" t="s">
        <v>42</v>
      </c>
      <c r="C16" s="6">
        <v>2.0099999999999998</v>
      </c>
      <c r="D16" s="6">
        <v>3.45</v>
      </c>
      <c r="E16" s="6">
        <v>4.1399999999999997</v>
      </c>
      <c r="F16" s="6">
        <v>3.16</v>
      </c>
      <c r="G16" s="6">
        <v>2.2200000000000002</v>
      </c>
      <c r="H16" s="6">
        <v>1.71</v>
      </c>
      <c r="I16" s="6">
        <v>1.94</v>
      </c>
      <c r="J16" s="9" t="s">
        <v>19</v>
      </c>
      <c r="L16" s="6">
        <v>27</v>
      </c>
      <c r="M16" s="6" t="s">
        <v>79</v>
      </c>
      <c r="N16" s="6" t="s">
        <v>43</v>
      </c>
    </row>
    <row r="17" spans="1:14" x14ac:dyDescent="0.25">
      <c r="A17" s="16">
        <v>45110</v>
      </c>
      <c r="B17" s="6" t="s">
        <v>44</v>
      </c>
      <c r="C17" s="6">
        <v>2.33</v>
      </c>
      <c r="D17" s="6">
        <v>2.81</v>
      </c>
      <c r="E17" s="6">
        <v>3.86</v>
      </c>
      <c r="F17" s="6">
        <v>2.48</v>
      </c>
      <c r="G17" s="6">
        <v>2.8</v>
      </c>
      <c r="H17" s="6">
        <v>1.45</v>
      </c>
      <c r="I17" s="6">
        <v>2.42</v>
      </c>
      <c r="J17" s="9" t="s">
        <v>19</v>
      </c>
      <c r="L17" s="6">
        <v>31</v>
      </c>
      <c r="M17" s="6" t="s">
        <v>80</v>
      </c>
      <c r="N17" s="6" t="s">
        <v>45</v>
      </c>
    </row>
    <row r="18" spans="1:14" x14ac:dyDescent="0.25">
      <c r="A18" s="16">
        <v>45110</v>
      </c>
      <c r="B18" s="6" t="s">
        <v>46</v>
      </c>
      <c r="C18" s="6">
        <v>1.76</v>
      </c>
      <c r="D18" s="6">
        <v>3.34</v>
      </c>
      <c r="E18" s="6">
        <v>5.86</v>
      </c>
      <c r="F18" s="6">
        <v>2.62</v>
      </c>
      <c r="G18" s="6">
        <v>2.62</v>
      </c>
      <c r="H18" s="6">
        <v>1.52</v>
      </c>
      <c r="I18" s="6">
        <v>2.27</v>
      </c>
      <c r="J18" s="9" t="s">
        <v>19</v>
      </c>
      <c r="L18" s="6">
        <v>49</v>
      </c>
      <c r="M18" s="6" t="s">
        <v>81</v>
      </c>
      <c r="N18" s="6" t="s">
        <v>16</v>
      </c>
    </row>
    <row r="19" spans="1:14" x14ac:dyDescent="0.25">
      <c r="A19" s="16">
        <v>45110</v>
      </c>
      <c r="B19" s="6" t="s">
        <v>47</v>
      </c>
      <c r="C19" s="6">
        <v>2.63</v>
      </c>
      <c r="D19" s="6">
        <v>2.85</v>
      </c>
      <c r="E19" s="6">
        <v>3.31</v>
      </c>
      <c r="F19" s="6">
        <v>2.5499999999999998</v>
      </c>
      <c r="G19" s="6">
        <v>2.75</v>
      </c>
      <c r="H19" s="6">
        <v>1.48</v>
      </c>
      <c r="I19" s="6">
        <v>2.38</v>
      </c>
      <c r="J19" s="9" t="s">
        <v>19</v>
      </c>
      <c r="L19" s="6">
        <v>34</v>
      </c>
      <c r="M19" s="6" t="s">
        <v>79</v>
      </c>
      <c r="N19" s="6" t="s">
        <v>48</v>
      </c>
    </row>
    <row r="20" spans="1:14" x14ac:dyDescent="0.25">
      <c r="A20" s="16">
        <v>45110</v>
      </c>
      <c r="B20" s="6" t="s">
        <v>49</v>
      </c>
      <c r="C20" s="6">
        <v>2.94</v>
      </c>
      <c r="D20" s="6">
        <v>2.97</v>
      </c>
      <c r="E20" s="6">
        <v>2.82</v>
      </c>
      <c r="F20" s="6">
        <v>3.22</v>
      </c>
      <c r="G20" s="6">
        <v>2.2000000000000002</v>
      </c>
      <c r="H20" s="6">
        <v>1.71</v>
      </c>
      <c r="I20" s="6">
        <v>1.92</v>
      </c>
      <c r="J20" s="9" t="s">
        <v>19</v>
      </c>
      <c r="L20" s="6">
        <v>23</v>
      </c>
      <c r="M20" s="6" t="s">
        <v>88</v>
      </c>
      <c r="N20" s="6" t="s">
        <v>37</v>
      </c>
    </row>
    <row r="21" spans="1:14" x14ac:dyDescent="0.25">
      <c r="A21" s="16">
        <v>45111</v>
      </c>
      <c r="B21" s="6" t="s">
        <v>51</v>
      </c>
      <c r="C21" s="6">
        <v>2.4700000000000002</v>
      </c>
      <c r="D21" s="6">
        <v>2.61</v>
      </c>
      <c r="E21" s="6">
        <v>3.52</v>
      </c>
      <c r="F21" s="6">
        <v>2.5499999999999998</v>
      </c>
      <c r="G21" s="6">
        <v>2.63</v>
      </c>
      <c r="H21" s="6">
        <v>1.46</v>
      </c>
      <c r="I21" s="6">
        <v>2.2999999999999998</v>
      </c>
      <c r="J21" s="9" t="s">
        <v>19</v>
      </c>
      <c r="L21" s="6">
        <v>54</v>
      </c>
      <c r="M21" s="6" t="s">
        <v>88</v>
      </c>
      <c r="N21" s="6" t="s">
        <v>14</v>
      </c>
    </row>
    <row r="22" spans="1:14" x14ac:dyDescent="0.25">
      <c r="A22" s="16">
        <v>45112</v>
      </c>
      <c r="B22" s="6" t="s">
        <v>52</v>
      </c>
      <c r="C22" s="6">
        <v>2.98</v>
      </c>
      <c r="D22" s="6">
        <v>2.96</v>
      </c>
      <c r="E22" s="6">
        <v>2.78</v>
      </c>
      <c r="F22" s="6">
        <v>2.7</v>
      </c>
      <c r="G22" s="6">
        <v>2.58</v>
      </c>
      <c r="H22" s="6">
        <v>1.54</v>
      </c>
      <c r="I22" s="6">
        <v>2.23</v>
      </c>
      <c r="J22" s="9" t="s">
        <v>19</v>
      </c>
      <c r="L22" s="6">
        <v>63</v>
      </c>
      <c r="M22" s="6" t="s">
        <v>81</v>
      </c>
      <c r="N22" s="6" t="s">
        <v>48</v>
      </c>
    </row>
    <row r="23" spans="1:14" x14ac:dyDescent="0.25">
      <c r="A23" s="16">
        <v>45112</v>
      </c>
      <c r="B23" s="6" t="s">
        <v>53</v>
      </c>
      <c r="C23" s="6">
        <v>2.23</v>
      </c>
      <c r="D23" s="6">
        <v>3.49</v>
      </c>
      <c r="E23" s="6">
        <v>3.13</v>
      </c>
      <c r="F23" s="6">
        <v>3.72</v>
      </c>
      <c r="G23" s="6">
        <v>1.85</v>
      </c>
      <c r="H23" s="6">
        <v>1.95</v>
      </c>
      <c r="I23" s="6">
        <v>1.63</v>
      </c>
      <c r="J23" s="9" t="s">
        <v>19</v>
      </c>
      <c r="L23" s="6">
        <v>12</v>
      </c>
      <c r="M23" s="6" t="s">
        <v>85</v>
      </c>
      <c r="N23" s="6" t="s">
        <v>54</v>
      </c>
    </row>
    <row r="24" spans="1:14" x14ac:dyDescent="0.25">
      <c r="A24" s="16">
        <v>45112</v>
      </c>
      <c r="B24" s="6" t="s">
        <v>55</v>
      </c>
      <c r="C24" s="6">
        <v>4.3099999999999996</v>
      </c>
      <c r="D24" s="6">
        <v>4.22</v>
      </c>
      <c r="E24" s="6">
        <v>1.76</v>
      </c>
      <c r="F24" s="6">
        <v>5</v>
      </c>
      <c r="G24" s="6">
        <v>1.58</v>
      </c>
      <c r="H24" s="6">
        <v>2.4500000000000002</v>
      </c>
      <c r="I24" s="6">
        <v>1.49</v>
      </c>
      <c r="J24" s="9" t="s">
        <v>19</v>
      </c>
      <c r="L24" s="6">
        <v>23</v>
      </c>
      <c r="M24" s="6" t="s">
        <v>86</v>
      </c>
      <c r="N24" s="6" t="s">
        <v>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opLeftCell="A16" workbookViewId="0">
      <selection activeCell="G39" sqref="G39"/>
    </sheetView>
  </sheetViews>
  <sheetFormatPr defaultRowHeight="15" x14ac:dyDescent="0.25"/>
  <cols>
    <col min="1" max="1" width="10.7109375" bestFit="1" customWidth="1"/>
    <col min="2" max="2" width="32.7109375" customWidth="1"/>
    <col min="3" max="3" width="11.7109375" customWidth="1"/>
    <col min="4" max="4" width="6.5703125" customWidth="1"/>
    <col min="5" max="5" width="9.42578125" customWidth="1"/>
    <col min="6" max="6" width="9.5703125" customWidth="1"/>
    <col min="7" max="7" width="9" customWidth="1"/>
    <col min="8" max="9" width="10.28515625" customWidth="1"/>
    <col min="10" max="10" width="21.7109375" bestFit="1" customWidth="1"/>
    <col min="11" max="11" width="14.140625" bestFit="1" customWidth="1"/>
    <col min="13" max="13" width="12.5703125" bestFit="1" customWidth="1"/>
    <col min="14" max="14" width="31.5703125" bestFit="1" customWidth="1"/>
  </cols>
  <sheetData>
    <row r="1" spans="1:15" ht="144" x14ac:dyDescent="0.25">
      <c r="A1" s="1" t="s">
        <v>0</v>
      </c>
      <c r="B1" s="1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108</v>
      </c>
      <c r="J1" s="17" t="s">
        <v>8</v>
      </c>
      <c r="K1" s="39" t="s">
        <v>9</v>
      </c>
      <c r="L1" s="37" t="s">
        <v>10</v>
      </c>
      <c r="M1" s="37" t="s">
        <v>11</v>
      </c>
      <c r="N1" s="37" t="s">
        <v>12</v>
      </c>
      <c r="O1" s="2"/>
    </row>
    <row r="2" spans="1:15" x14ac:dyDescent="0.25">
      <c r="A2" s="3">
        <v>45114</v>
      </c>
      <c r="B2" s="4" t="s">
        <v>56</v>
      </c>
      <c r="C2" s="23">
        <v>3.36</v>
      </c>
      <c r="D2" s="23">
        <v>3.15</v>
      </c>
      <c r="E2" s="23">
        <v>2.42</v>
      </c>
      <c r="F2" s="23">
        <v>2.91</v>
      </c>
      <c r="G2" s="23">
        <v>2.4</v>
      </c>
      <c r="H2" s="23">
        <v>1.621</v>
      </c>
      <c r="I2" s="23">
        <v>1.819</v>
      </c>
      <c r="J2" s="23" t="s">
        <v>19</v>
      </c>
      <c r="K2" s="23"/>
      <c r="L2" s="6"/>
      <c r="M2" s="6">
        <v>18</v>
      </c>
      <c r="N2" s="4" t="s">
        <v>43</v>
      </c>
      <c r="O2" s="6"/>
    </row>
    <row r="3" spans="1:15" x14ac:dyDescent="0.25">
      <c r="A3" s="3">
        <v>45115</v>
      </c>
      <c r="B3" s="4" t="s">
        <v>57</v>
      </c>
      <c r="C3" s="23">
        <v>404</v>
      </c>
      <c r="D3" s="23">
        <v>404</v>
      </c>
      <c r="E3" s="23">
        <v>404</v>
      </c>
      <c r="F3" s="23">
        <v>404</v>
      </c>
      <c r="G3" s="23">
        <v>404</v>
      </c>
      <c r="H3" s="23">
        <v>404</v>
      </c>
      <c r="I3" s="23">
        <v>404</v>
      </c>
      <c r="J3" s="23" t="s">
        <v>19</v>
      </c>
      <c r="K3" s="23"/>
      <c r="L3" s="6"/>
      <c r="M3" s="6">
        <v>21</v>
      </c>
      <c r="N3" s="4" t="s">
        <v>18</v>
      </c>
      <c r="O3" s="6"/>
    </row>
    <row r="4" spans="1:15" x14ac:dyDescent="0.25">
      <c r="A4" s="3">
        <v>45115</v>
      </c>
      <c r="B4" s="4" t="s">
        <v>58</v>
      </c>
      <c r="C4" s="23">
        <v>2.13</v>
      </c>
      <c r="D4" s="23">
        <v>3.15</v>
      </c>
      <c r="E4" s="23">
        <v>3.87</v>
      </c>
      <c r="F4" s="23">
        <v>2.79</v>
      </c>
      <c r="G4" s="23">
        <v>2.4300000000000002</v>
      </c>
      <c r="H4" s="23">
        <v>1.571</v>
      </c>
      <c r="I4" s="23">
        <v>2.11</v>
      </c>
      <c r="J4" s="23" t="s">
        <v>19</v>
      </c>
      <c r="K4" s="23"/>
      <c r="L4" s="6"/>
      <c r="M4" s="6">
        <v>43</v>
      </c>
      <c r="N4" s="4" t="s">
        <v>50</v>
      </c>
      <c r="O4" s="6"/>
    </row>
    <row r="5" spans="1:15" x14ac:dyDescent="0.25">
      <c r="A5" s="3">
        <v>45115</v>
      </c>
      <c r="B5" s="8" t="s">
        <v>59</v>
      </c>
      <c r="C5" s="10">
        <v>2.88</v>
      </c>
      <c r="D5" s="10">
        <v>2.91</v>
      </c>
      <c r="E5" s="10">
        <v>2.92</v>
      </c>
      <c r="F5" s="10">
        <v>2.4500000000000002</v>
      </c>
      <c r="G5" s="10">
        <v>2.87</v>
      </c>
      <c r="H5" s="10">
        <v>1.488</v>
      </c>
      <c r="I5" s="10">
        <v>2.4900000000000002</v>
      </c>
      <c r="J5" s="10" t="s">
        <v>19</v>
      </c>
      <c r="K5" s="40"/>
      <c r="L5" s="10"/>
      <c r="M5" s="6">
        <v>19</v>
      </c>
      <c r="N5" s="6" t="s">
        <v>48</v>
      </c>
      <c r="O5" s="6"/>
    </row>
    <row r="6" spans="1:15" x14ac:dyDescent="0.25">
      <c r="A6" s="3">
        <v>45115</v>
      </c>
      <c r="B6" s="4" t="s">
        <v>60</v>
      </c>
      <c r="C6" s="10">
        <v>1.6990000000000001</v>
      </c>
      <c r="D6" s="10">
        <v>3.38</v>
      </c>
      <c r="E6" s="10">
        <v>6.1</v>
      </c>
      <c r="F6" s="10">
        <v>2.4300000000000002</v>
      </c>
      <c r="G6" s="10">
        <v>2.76</v>
      </c>
      <c r="H6" s="10">
        <v>1.458</v>
      </c>
      <c r="I6" s="10">
        <v>2.4</v>
      </c>
      <c r="J6" s="10" t="s">
        <v>19</v>
      </c>
      <c r="K6" s="10"/>
      <c r="L6" s="10"/>
      <c r="M6" s="6">
        <v>83</v>
      </c>
      <c r="N6" s="4" t="s">
        <v>50</v>
      </c>
      <c r="O6" s="6"/>
    </row>
    <row r="7" spans="1:15" x14ac:dyDescent="0.25">
      <c r="A7" s="3">
        <v>45115</v>
      </c>
      <c r="B7" s="4" t="s">
        <v>61</v>
      </c>
      <c r="C7" s="10">
        <v>1.591</v>
      </c>
      <c r="D7" s="10">
        <v>3.85</v>
      </c>
      <c r="E7" s="10">
        <v>6.98</v>
      </c>
      <c r="F7" s="10">
        <v>2.98</v>
      </c>
      <c r="G7" s="10">
        <v>2.33</v>
      </c>
      <c r="H7" s="10">
        <v>1.657</v>
      </c>
      <c r="I7" s="10">
        <v>2.0299999999999998</v>
      </c>
      <c r="J7" s="10" t="s">
        <v>19</v>
      </c>
      <c r="K7" s="10"/>
      <c r="L7" s="10"/>
      <c r="M7" s="6">
        <v>51</v>
      </c>
      <c r="N7" s="4" t="s">
        <v>40</v>
      </c>
      <c r="O7" s="6"/>
    </row>
    <row r="8" spans="1:15" x14ac:dyDescent="0.25">
      <c r="A8" s="3">
        <v>45115</v>
      </c>
      <c r="B8" s="4" t="s">
        <v>62</v>
      </c>
      <c r="C8" s="10">
        <v>2.25</v>
      </c>
      <c r="D8" s="10">
        <v>3.06</v>
      </c>
      <c r="E8" s="10">
        <v>3.8</v>
      </c>
      <c r="F8" s="10">
        <v>2.54</v>
      </c>
      <c r="G8" s="10">
        <v>2.72</v>
      </c>
      <c r="H8" s="10">
        <v>1.492</v>
      </c>
      <c r="I8" s="10">
        <v>2.36</v>
      </c>
      <c r="J8" s="10" t="s">
        <v>19</v>
      </c>
      <c r="K8" s="10"/>
      <c r="L8" s="10"/>
      <c r="M8" s="6">
        <v>70</v>
      </c>
      <c r="N8" s="4" t="s">
        <v>22</v>
      </c>
      <c r="O8" s="6"/>
    </row>
    <row r="9" spans="1:15" x14ac:dyDescent="0.25">
      <c r="A9" s="3">
        <v>45115</v>
      </c>
      <c r="B9" s="4" t="s">
        <v>63</v>
      </c>
      <c r="C9" s="10">
        <v>4.99</v>
      </c>
      <c r="D9" s="10">
        <v>3.91</v>
      </c>
      <c r="E9" s="10">
        <v>1.724</v>
      </c>
      <c r="F9" s="10">
        <v>3.4</v>
      </c>
      <c r="G9" s="10">
        <v>2.06</v>
      </c>
      <c r="H9" s="10">
        <v>1.8260000000000001</v>
      </c>
      <c r="I9" s="10">
        <v>1.7929999999999999</v>
      </c>
      <c r="J9" s="10" t="s">
        <v>19</v>
      </c>
      <c r="K9" s="10"/>
      <c r="L9" s="10"/>
      <c r="M9" s="6">
        <v>24</v>
      </c>
      <c r="N9" s="4" t="s">
        <v>64</v>
      </c>
      <c r="O9" s="6"/>
    </row>
    <row r="10" spans="1:15" x14ac:dyDescent="0.25">
      <c r="A10" s="3">
        <v>45115</v>
      </c>
      <c r="B10" s="4" t="s">
        <v>65</v>
      </c>
      <c r="C10" s="10">
        <v>2.48</v>
      </c>
      <c r="D10" s="10">
        <v>3.35</v>
      </c>
      <c r="E10" s="10">
        <v>3.08</v>
      </c>
      <c r="F10" s="10">
        <v>3.22</v>
      </c>
      <c r="G10" s="10">
        <v>2.17</v>
      </c>
      <c r="H10" s="10">
        <v>1.746</v>
      </c>
      <c r="I10" s="10">
        <v>1.9</v>
      </c>
      <c r="J10" s="10" t="s">
        <v>19</v>
      </c>
      <c r="K10" s="10"/>
      <c r="L10" s="10"/>
      <c r="M10" s="6">
        <v>63</v>
      </c>
      <c r="N10" s="4" t="s">
        <v>40</v>
      </c>
      <c r="O10" s="6"/>
    </row>
    <row r="11" spans="1:15" x14ac:dyDescent="0.25">
      <c r="A11" s="3">
        <v>45115</v>
      </c>
      <c r="B11" s="4" t="s">
        <v>66</v>
      </c>
      <c r="C11" s="10">
        <v>2.14</v>
      </c>
      <c r="D11" s="10">
        <v>3.24</v>
      </c>
      <c r="E11" s="10">
        <v>3.97</v>
      </c>
      <c r="F11" s="10">
        <v>3.08</v>
      </c>
      <c r="G11" s="10">
        <v>2.27</v>
      </c>
      <c r="H11" s="10">
        <v>1.6839999999999999</v>
      </c>
      <c r="I11" s="10">
        <v>1.98</v>
      </c>
      <c r="J11" s="10" t="s">
        <v>19</v>
      </c>
      <c r="K11" s="10"/>
      <c r="L11" s="10"/>
      <c r="M11" s="6">
        <v>40</v>
      </c>
      <c r="N11" s="4" t="s">
        <v>40</v>
      </c>
      <c r="O11" s="6"/>
    </row>
    <row r="12" spans="1:15" x14ac:dyDescent="0.25">
      <c r="A12" s="3">
        <v>45115</v>
      </c>
      <c r="B12" s="4" t="s">
        <v>67</v>
      </c>
      <c r="C12" s="10">
        <v>1.833</v>
      </c>
      <c r="D12" s="10">
        <v>3.35</v>
      </c>
      <c r="E12" s="10">
        <v>3.85</v>
      </c>
      <c r="F12" s="10">
        <v>404</v>
      </c>
      <c r="G12" s="10">
        <v>2.0699999999999998</v>
      </c>
      <c r="H12" s="10">
        <v>1.653</v>
      </c>
      <c r="I12" s="10">
        <v>1.8839999999999999</v>
      </c>
      <c r="J12" s="10" t="s">
        <v>19</v>
      </c>
      <c r="K12" s="10"/>
      <c r="L12" s="10"/>
      <c r="M12" s="6">
        <v>32</v>
      </c>
      <c r="N12" s="4" t="s">
        <v>68</v>
      </c>
      <c r="O12" s="6"/>
    </row>
    <row r="13" spans="1:15" x14ac:dyDescent="0.25">
      <c r="A13" s="3">
        <v>45115</v>
      </c>
      <c r="B13" s="4" t="s">
        <v>113</v>
      </c>
      <c r="C13" s="43">
        <v>404</v>
      </c>
      <c r="D13" s="44">
        <v>404</v>
      </c>
      <c r="E13" s="44">
        <v>404</v>
      </c>
      <c r="F13" s="44">
        <v>404</v>
      </c>
      <c r="G13" s="44">
        <v>404</v>
      </c>
      <c r="H13" s="44">
        <v>404</v>
      </c>
      <c r="I13" s="44">
        <v>404</v>
      </c>
      <c r="J13" s="10" t="s">
        <v>19</v>
      </c>
      <c r="K13" s="10"/>
      <c r="L13" s="10"/>
      <c r="M13" s="6">
        <v>53</v>
      </c>
      <c r="N13" s="4" t="s">
        <v>18</v>
      </c>
      <c r="O13" s="6"/>
    </row>
    <row r="14" spans="1:15" x14ac:dyDescent="0.25">
      <c r="A14" s="3">
        <v>45116</v>
      </c>
      <c r="B14" s="4" t="s">
        <v>69</v>
      </c>
      <c r="C14" s="10">
        <v>3.95</v>
      </c>
      <c r="D14" s="10">
        <v>3.9</v>
      </c>
      <c r="E14" s="10">
        <v>1.9</v>
      </c>
      <c r="F14" s="10">
        <v>3.99</v>
      </c>
      <c r="G14" s="10">
        <v>1.847</v>
      </c>
      <c r="H14" s="10">
        <v>2.0299999999999998</v>
      </c>
      <c r="I14" s="10">
        <v>1.617</v>
      </c>
      <c r="J14" s="10" t="s">
        <v>19</v>
      </c>
      <c r="K14" s="10"/>
      <c r="L14" s="10"/>
      <c r="M14" s="6">
        <v>46</v>
      </c>
      <c r="N14" s="4" t="s">
        <v>25</v>
      </c>
      <c r="O14" s="6"/>
    </row>
    <row r="15" spans="1:15" x14ac:dyDescent="0.25">
      <c r="A15" s="3">
        <v>45116</v>
      </c>
      <c r="B15" s="6" t="s">
        <v>70</v>
      </c>
      <c r="C15" s="46">
        <v>2.83</v>
      </c>
      <c r="D15" s="46">
        <v>3.04</v>
      </c>
      <c r="E15" s="46">
        <v>2.85</v>
      </c>
      <c r="F15" s="46">
        <v>2.67</v>
      </c>
      <c r="G15" s="46">
        <v>2.62</v>
      </c>
      <c r="H15" s="46">
        <v>1.5229999999999999</v>
      </c>
      <c r="I15" s="46">
        <v>2.2599999999999998</v>
      </c>
      <c r="J15" s="10" t="s">
        <v>19</v>
      </c>
      <c r="K15" s="38"/>
      <c r="M15" s="6">
        <v>53</v>
      </c>
      <c r="N15" s="4" t="s">
        <v>25</v>
      </c>
    </row>
    <row r="16" spans="1:15" x14ac:dyDescent="0.25">
      <c r="A16" s="16">
        <v>45116</v>
      </c>
      <c r="B16" s="6" t="s">
        <v>109</v>
      </c>
      <c r="C16" s="46">
        <v>2.29</v>
      </c>
      <c r="D16" s="46">
        <v>3.1</v>
      </c>
      <c r="E16" s="46">
        <v>3.56</v>
      </c>
      <c r="F16" s="46">
        <v>2.7</v>
      </c>
      <c r="G16" s="46">
        <v>2.4900000000000002</v>
      </c>
      <c r="H16" s="46">
        <v>1.546</v>
      </c>
      <c r="I16" s="46">
        <v>2.17</v>
      </c>
      <c r="J16" s="43" t="s">
        <v>19</v>
      </c>
      <c r="M16" s="6">
        <v>28</v>
      </c>
      <c r="N16" t="s">
        <v>22</v>
      </c>
    </row>
    <row r="17" spans="1:14" x14ac:dyDescent="0.25">
      <c r="A17" s="16">
        <v>45116</v>
      </c>
      <c r="B17" s="6" t="s">
        <v>110</v>
      </c>
      <c r="C17" s="46">
        <v>2.12</v>
      </c>
      <c r="D17" s="46">
        <v>3.61</v>
      </c>
      <c r="E17" s="46">
        <v>3.56</v>
      </c>
      <c r="F17" s="46">
        <v>3.6</v>
      </c>
      <c r="G17" s="46">
        <v>2</v>
      </c>
      <c r="H17" s="46">
        <v>1.8919999999999999</v>
      </c>
      <c r="I17" s="46">
        <v>1.746</v>
      </c>
      <c r="J17" s="43" t="s">
        <v>19</v>
      </c>
      <c r="M17" s="6">
        <v>57</v>
      </c>
      <c r="N17" t="s">
        <v>43</v>
      </c>
    </row>
    <row r="18" spans="1:14" x14ac:dyDescent="0.25">
      <c r="A18" s="16">
        <v>45116</v>
      </c>
      <c r="B18" s="6" t="s">
        <v>111</v>
      </c>
      <c r="C18" s="46">
        <v>2.37</v>
      </c>
      <c r="D18" s="46">
        <v>2.81</v>
      </c>
      <c r="E18" s="46">
        <v>3.48</v>
      </c>
      <c r="F18" s="46">
        <v>2.31</v>
      </c>
      <c r="G18" s="46">
        <v>404</v>
      </c>
      <c r="H18" s="46">
        <v>404</v>
      </c>
      <c r="I18" s="46">
        <v>2.5299999999999998</v>
      </c>
      <c r="J18" s="43" t="s">
        <v>19</v>
      </c>
      <c r="M18" s="6">
        <v>60</v>
      </c>
      <c r="N18" t="s">
        <v>33</v>
      </c>
    </row>
    <row r="19" spans="1:14" x14ac:dyDescent="0.25">
      <c r="A19" s="16">
        <v>45116</v>
      </c>
      <c r="B19" s="6" t="s">
        <v>112</v>
      </c>
      <c r="C19" s="46">
        <v>1.88</v>
      </c>
      <c r="D19" s="46">
        <v>3.21</v>
      </c>
      <c r="E19" s="46">
        <v>4.6500000000000004</v>
      </c>
      <c r="F19" s="46">
        <v>2.4900000000000002</v>
      </c>
      <c r="G19" s="46">
        <v>2.65</v>
      </c>
      <c r="H19" s="46">
        <v>1.61</v>
      </c>
      <c r="I19" s="46">
        <v>2.3199999999999998</v>
      </c>
      <c r="J19" s="43" t="s">
        <v>19</v>
      </c>
      <c r="M19" s="6">
        <v>36</v>
      </c>
      <c r="N19" t="s">
        <v>35</v>
      </c>
    </row>
    <row r="20" spans="1:14" x14ac:dyDescent="0.25">
      <c r="A20" s="16">
        <v>45117</v>
      </c>
      <c r="B20" s="6" t="s">
        <v>114</v>
      </c>
      <c r="C20" s="47">
        <v>3.82</v>
      </c>
      <c r="D20" s="47">
        <v>3.18</v>
      </c>
      <c r="E20" s="47">
        <v>2.1800000000000002</v>
      </c>
      <c r="F20" s="47">
        <v>2.73</v>
      </c>
      <c r="G20" s="47">
        <v>2.5499999999999998</v>
      </c>
      <c r="H20" s="47">
        <v>1.55</v>
      </c>
      <c r="I20" s="47">
        <v>2.21</v>
      </c>
      <c r="J20" s="47" t="s">
        <v>19</v>
      </c>
      <c r="M20" s="6">
        <v>66</v>
      </c>
      <c r="N20" t="s">
        <v>115</v>
      </c>
    </row>
    <row r="21" spans="1:14" x14ac:dyDescent="0.25">
      <c r="A21" s="16">
        <v>45118</v>
      </c>
      <c r="B21" t="s">
        <v>116</v>
      </c>
      <c r="C21" s="48">
        <v>2.5099999999999998</v>
      </c>
      <c r="D21" s="48">
        <v>3.42</v>
      </c>
      <c r="E21" s="48">
        <v>2.97</v>
      </c>
      <c r="F21" s="48">
        <v>3.44</v>
      </c>
      <c r="G21" s="48">
        <v>2.09</v>
      </c>
      <c r="H21" s="48">
        <v>1.819</v>
      </c>
      <c r="I21" s="48">
        <v>1.8129999999999999</v>
      </c>
      <c r="J21" s="47" t="s">
        <v>19</v>
      </c>
      <c r="M21" s="6">
        <v>15</v>
      </c>
      <c r="N21" t="s">
        <v>117</v>
      </c>
    </row>
    <row r="22" spans="1:14" x14ac:dyDescent="0.25">
      <c r="A22" s="16">
        <v>45119</v>
      </c>
      <c r="B22" t="s">
        <v>118</v>
      </c>
      <c r="C22" s="50">
        <v>4.22</v>
      </c>
      <c r="D22" s="50">
        <v>3.5</v>
      </c>
      <c r="E22" s="50">
        <v>1.97</v>
      </c>
      <c r="F22" s="50">
        <v>3.23</v>
      </c>
      <c r="G22" s="50">
        <v>2.16</v>
      </c>
      <c r="H22" s="50">
        <v>1.7569999999999999</v>
      </c>
      <c r="I22" s="50">
        <v>1.8919999999999999</v>
      </c>
      <c r="J22" s="50" t="s">
        <v>19</v>
      </c>
      <c r="M22" s="6">
        <v>25</v>
      </c>
      <c r="N22" t="s">
        <v>117</v>
      </c>
    </row>
    <row r="23" spans="1:14" x14ac:dyDescent="0.25">
      <c r="A23" s="16">
        <v>45122</v>
      </c>
      <c r="B23" t="s">
        <v>119</v>
      </c>
      <c r="C23" s="52">
        <v>3.76</v>
      </c>
      <c r="D23" s="52">
        <v>3.28</v>
      </c>
      <c r="E23" s="52">
        <v>2.16</v>
      </c>
      <c r="F23" s="52">
        <v>2.82</v>
      </c>
      <c r="G23" s="52">
        <v>2.4300000000000002</v>
      </c>
      <c r="H23" s="52">
        <v>1.595</v>
      </c>
      <c r="I23" s="52">
        <v>2.11</v>
      </c>
      <c r="J23" s="51" t="s">
        <v>19</v>
      </c>
      <c r="M23" s="6">
        <v>16</v>
      </c>
      <c r="N23" t="s">
        <v>64</v>
      </c>
    </row>
    <row r="24" spans="1:14" x14ac:dyDescent="0.25">
      <c r="A24" s="16">
        <v>45122</v>
      </c>
      <c r="B24" t="s">
        <v>120</v>
      </c>
      <c r="C24" s="52">
        <v>2.57</v>
      </c>
      <c r="D24" s="52">
        <v>3.15</v>
      </c>
      <c r="E24" s="52">
        <v>2.79</v>
      </c>
      <c r="F24" s="52">
        <v>404</v>
      </c>
      <c r="G24" s="52">
        <v>2.0699999999999998</v>
      </c>
      <c r="H24" s="52">
        <v>1.746</v>
      </c>
      <c r="I24" s="52">
        <v>1.819</v>
      </c>
      <c r="J24" s="51" t="s">
        <v>19</v>
      </c>
      <c r="M24" s="6">
        <v>32</v>
      </c>
      <c r="N24" t="s">
        <v>68</v>
      </c>
    </row>
    <row r="25" spans="1:14" x14ac:dyDescent="0.25">
      <c r="A25" s="16">
        <v>45122</v>
      </c>
      <c r="B25" t="s">
        <v>121</v>
      </c>
      <c r="C25" s="52">
        <v>2.84</v>
      </c>
      <c r="D25" s="52">
        <v>3.17</v>
      </c>
      <c r="E25" s="52">
        <v>2.74</v>
      </c>
      <c r="F25" s="52">
        <v>3.16</v>
      </c>
      <c r="G25" s="52">
        <v>2.23</v>
      </c>
      <c r="H25" s="52">
        <v>1.694</v>
      </c>
      <c r="I25" s="52">
        <v>1.9430000000000001</v>
      </c>
      <c r="J25" s="51" t="s">
        <v>19</v>
      </c>
      <c r="M25" s="6">
        <v>12</v>
      </c>
      <c r="N25" t="s">
        <v>25</v>
      </c>
    </row>
    <row r="26" spans="1:14" x14ac:dyDescent="0.25">
      <c r="A26" s="16">
        <v>45122</v>
      </c>
      <c r="B26" t="s">
        <v>122</v>
      </c>
      <c r="C26" s="52">
        <v>1.74</v>
      </c>
      <c r="D26" s="52">
        <v>3.67</v>
      </c>
      <c r="E26" s="52">
        <v>5.3</v>
      </c>
      <c r="F26" s="52">
        <v>5.3</v>
      </c>
      <c r="G26" s="52">
        <v>2.2999999999999998</v>
      </c>
      <c r="H26" s="52">
        <v>1.653</v>
      </c>
      <c r="I26" s="52">
        <v>2.02</v>
      </c>
      <c r="J26" s="51" t="s">
        <v>19</v>
      </c>
      <c r="M26" s="6">
        <v>34</v>
      </c>
      <c r="N26" t="s">
        <v>54</v>
      </c>
    </row>
    <row r="27" spans="1:14" x14ac:dyDescent="0.25">
      <c r="A27" s="16">
        <v>45122</v>
      </c>
      <c r="B27" t="s">
        <v>123</v>
      </c>
      <c r="C27" s="52">
        <v>2.58</v>
      </c>
      <c r="D27" s="52">
        <v>3.04</v>
      </c>
      <c r="E27" s="52">
        <v>2.72</v>
      </c>
      <c r="F27" s="52">
        <v>404</v>
      </c>
      <c r="G27" s="52">
        <v>2.17</v>
      </c>
      <c r="H27" s="52">
        <v>1.6279999999999999</v>
      </c>
      <c r="I27" s="52">
        <v>1.9430000000000001</v>
      </c>
      <c r="J27" s="51" t="s">
        <v>19</v>
      </c>
      <c r="M27" s="6">
        <v>34</v>
      </c>
      <c r="N27" t="s">
        <v>29</v>
      </c>
    </row>
    <row r="28" spans="1:14" x14ac:dyDescent="0.25">
      <c r="A28" s="16">
        <v>45123</v>
      </c>
      <c r="B28" t="s">
        <v>126</v>
      </c>
      <c r="C28" s="55">
        <v>2.0499999999999998</v>
      </c>
      <c r="D28" s="55">
        <v>3.32</v>
      </c>
      <c r="E28" s="55">
        <v>4.0599999999999996</v>
      </c>
      <c r="F28" s="55">
        <v>2.79</v>
      </c>
      <c r="G28" s="55">
        <v>2.38</v>
      </c>
      <c r="H28" s="55">
        <v>1.617</v>
      </c>
      <c r="I28" s="55">
        <v>2.09</v>
      </c>
      <c r="J28" s="54" t="s">
        <v>19</v>
      </c>
      <c r="M28" s="6">
        <v>48</v>
      </c>
      <c r="N28" t="s">
        <v>64</v>
      </c>
    </row>
    <row r="29" spans="1:14" x14ac:dyDescent="0.25">
      <c r="A29" s="16">
        <v>45123</v>
      </c>
      <c r="B29" t="s">
        <v>127</v>
      </c>
      <c r="C29" s="55">
        <v>1.877</v>
      </c>
      <c r="D29" s="55">
        <v>3.22</v>
      </c>
      <c r="E29" s="55">
        <v>4.5199999999999996</v>
      </c>
      <c r="F29" s="55">
        <v>2.59</v>
      </c>
      <c r="G29" s="55">
        <v>2.4700000000000002</v>
      </c>
      <c r="H29" s="55">
        <v>1.5149999999999999</v>
      </c>
      <c r="I29" s="55">
        <v>2.17</v>
      </c>
      <c r="J29" s="54" t="s">
        <v>19</v>
      </c>
      <c r="M29" s="6">
        <v>41</v>
      </c>
      <c r="N29" t="s">
        <v>35</v>
      </c>
    </row>
    <row r="30" spans="1:14" x14ac:dyDescent="0.25">
      <c r="A30" s="16">
        <v>45123</v>
      </c>
      <c r="B30" t="s">
        <v>128</v>
      </c>
      <c r="C30" s="55">
        <v>2.25</v>
      </c>
      <c r="D30" s="55">
        <v>3.34</v>
      </c>
      <c r="E30" s="55">
        <v>3.44</v>
      </c>
      <c r="F30" s="55">
        <v>3.14</v>
      </c>
      <c r="G30" s="55">
        <v>2.2000000000000002</v>
      </c>
      <c r="H30" s="55">
        <v>1.714</v>
      </c>
      <c r="I30" s="55">
        <v>1.925</v>
      </c>
      <c r="J30" s="54" t="s">
        <v>19</v>
      </c>
      <c r="M30" s="6">
        <v>43</v>
      </c>
      <c r="N30" t="s">
        <v>54</v>
      </c>
    </row>
    <row r="31" spans="1:14" x14ac:dyDescent="0.25">
      <c r="A31" s="16">
        <v>45123</v>
      </c>
      <c r="B31" t="s">
        <v>129</v>
      </c>
      <c r="C31" s="55">
        <v>1.68</v>
      </c>
      <c r="D31" s="55">
        <v>3.79</v>
      </c>
      <c r="E31" s="55">
        <v>5.83</v>
      </c>
      <c r="F31" s="55">
        <v>2.97</v>
      </c>
      <c r="G31" s="55">
        <v>2.29</v>
      </c>
      <c r="H31" s="55">
        <v>1.675</v>
      </c>
      <c r="I31" s="55">
        <v>2.0099999999999998</v>
      </c>
      <c r="J31" s="54" t="s">
        <v>19</v>
      </c>
      <c r="M31" s="6">
        <v>24</v>
      </c>
      <c r="N31" t="s">
        <v>130</v>
      </c>
    </row>
    <row r="32" spans="1:14" x14ac:dyDescent="0.25">
      <c r="A32" s="16">
        <v>45123</v>
      </c>
      <c r="B32" t="s">
        <v>131</v>
      </c>
      <c r="C32" s="55">
        <v>2.99</v>
      </c>
      <c r="D32" s="55">
        <v>3.23</v>
      </c>
      <c r="E32" s="55">
        <v>2.61</v>
      </c>
      <c r="F32" s="55">
        <v>3.02</v>
      </c>
      <c r="G32" s="55">
        <v>2.2999999999999998</v>
      </c>
      <c r="H32" s="55">
        <v>1.6659999999999999</v>
      </c>
      <c r="I32" s="55">
        <v>2.0099999999999998</v>
      </c>
      <c r="J32" s="54" t="s">
        <v>19</v>
      </c>
      <c r="M32" s="6">
        <v>47</v>
      </c>
      <c r="N32" t="s">
        <v>130</v>
      </c>
    </row>
    <row r="33" spans="1:14" x14ac:dyDescent="0.25">
      <c r="A33" s="16">
        <v>45125</v>
      </c>
      <c r="B33" t="s">
        <v>137</v>
      </c>
      <c r="C33" s="61">
        <v>1.97</v>
      </c>
      <c r="D33" s="61">
        <v>3.24</v>
      </c>
      <c r="E33" s="61">
        <v>4.41</v>
      </c>
      <c r="F33" s="61">
        <v>2.7</v>
      </c>
      <c r="G33" s="61">
        <v>2.52</v>
      </c>
      <c r="H33" s="61">
        <v>1.5369999999999999</v>
      </c>
      <c r="I33" s="61">
        <v>2.19</v>
      </c>
      <c r="J33" s="59" t="s">
        <v>19</v>
      </c>
      <c r="M33" s="6">
        <v>61</v>
      </c>
      <c r="N33" t="s">
        <v>48</v>
      </c>
    </row>
    <row r="34" spans="1:14" x14ac:dyDescent="0.25">
      <c r="A34" s="16">
        <v>45126</v>
      </c>
      <c r="B34" t="s">
        <v>138</v>
      </c>
      <c r="C34" s="61">
        <v>505</v>
      </c>
      <c r="D34" s="61">
        <v>505</v>
      </c>
      <c r="E34" s="61">
        <v>505</v>
      </c>
      <c r="F34" s="61">
        <v>505</v>
      </c>
      <c r="G34" s="61">
        <v>505</v>
      </c>
      <c r="H34" s="61">
        <v>505</v>
      </c>
      <c r="I34" s="61">
        <v>505</v>
      </c>
      <c r="J34" s="60" t="s">
        <v>19</v>
      </c>
      <c r="M34" s="6">
        <v>34</v>
      </c>
      <c r="N34" t="s">
        <v>143</v>
      </c>
    </row>
    <row r="35" spans="1:14" x14ac:dyDescent="0.25">
      <c r="A35" s="16">
        <v>45126</v>
      </c>
      <c r="B35" t="s">
        <v>140</v>
      </c>
      <c r="C35" s="61">
        <v>3.18</v>
      </c>
      <c r="D35" s="61">
        <v>2.95</v>
      </c>
      <c r="E35" s="61">
        <v>2.36</v>
      </c>
      <c r="F35" s="61">
        <v>2.4500000000000002</v>
      </c>
      <c r="G35" s="61">
        <v>2.56</v>
      </c>
      <c r="H35" s="61">
        <v>1.47</v>
      </c>
      <c r="I35" s="61">
        <v>2.27</v>
      </c>
      <c r="J35" s="60" t="s">
        <v>19</v>
      </c>
      <c r="M35" s="6">
        <v>68</v>
      </c>
      <c r="N35" t="s">
        <v>144</v>
      </c>
    </row>
    <row r="36" spans="1:14" x14ac:dyDescent="0.25">
      <c r="A36" s="16">
        <v>45127</v>
      </c>
      <c r="B36" t="s">
        <v>147</v>
      </c>
      <c r="C36" s="64">
        <v>2.38</v>
      </c>
      <c r="D36" s="64">
        <v>3.33</v>
      </c>
      <c r="E36" s="64">
        <v>2.79</v>
      </c>
      <c r="F36" s="64">
        <v>404</v>
      </c>
      <c r="G36" s="64">
        <v>1.819</v>
      </c>
      <c r="H36" s="64">
        <v>1.99</v>
      </c>
      <c r="I36" s="64">
        <v>1.591</v>
      </c>
      <c r="J36" s="64" t="s">
        <v>19</v>
      </c>
      <c r="M36" s="6">
        <v>60</v>
      </c>
      <c r="N36" t="s">
        <v>144</v>
      </c>
    </row>
    <row r="37" spans="1:14" x14ac:dyDescent="0.25">
      <c r="A37" s="16">
        <v>45127</v>
      </c>
      <c r="B37" t="s">
        <v>148</v>
      </c>
      <c r="C37" s="64">
        <v>3.48</v>
      </c>
      <c r="D37" s="64">
        <v>3.22</v>
      </c>
      <c r="E37" s="64">
        <v>2.1</v>
      </c>
      <c r="F37" s="64">
        <v>404</v>
      </c>
      <c r="G37" s="64">
        <v>2.09</v>
      </c>
      <c r="H37" s="64">
        <v>1.704</v>
      </c>
      <c r="I37" s="64">
        <v>1.869</v>
      </c>
      <c r="J37" s="64" t="s">
        <v>19</v>
      </c>
      <c r="M37" s="6">
        <v>37</v>
      </c>
      <c r="N37" t="s">
        <v>149</v>
      </c>
    </row>
    <row r="38" spans="1:14" x14ac:dyDescent="0.25">
      <c r="A38" s="16">
        <v>45127</v>
      </c>
      <c r="B38" t="s">
        <v>334</v>
      </c>
      <c r="C38" s="64">
        <v>2.5499999999999998</v>
      </c>
      <c r="D38" s="64">
        <v>2.96</v>
      </c>
      <c r="E38" s="64">
        <v>3.3</v>
      </c>
      <c r="F38" s="64">
        <v>2.56</v>
      </c>
      <c r="G38" s="64">
        <v>2.78</v>
      </c>
      <c r="H38" s="64">
        <v>1.4710000000000001</v>
      </c>
      <c r="I38" s="64">
        <v>2.4</v>
      </c>
      <c r="J38" s="64" t="s">
        <v>19</v>
      </c>
      <c r="M38" s="6">
        <v>42</v>
      </c>
      <c r="N38" t="s">
        <v>48</v>
      </c>
    </row>
    <row r="39" spans="1:14" x14ac:dyDescent="0.25">
      <c r="A39" s="16">
        <v>45127</v>
      </c>
      <c r="B39" t="s">
        <v>335</v>
      </c>
      <c r="C39" s="64">
        <v>2.21</v>
      </c>
      <c r="D39" s="64">
        <v>3.04</v>
      </c>
      <c r="E39" s="64">
        <v>3.95</v>
      </c>
      <c r="F39" s="64">
        <v>2.5</v>
      </c>
      <c r="G39" s="64">
        <v>2.76</v>
      </c>
      <c r="H39" s="64">
        <v>1.478</v>
      </c>
      <c r="I39" s="64">
        <v>2.4</v>
      </c>
      <c r="J39" s="64" t="s">
        <v>19</v>
      </c>
      <c r="M39" s="6">
        <v>44</v>
      </c>
      <c r="N39" t="s">
        <v>48</v>
      </c>
    </row>
  </sheetData>
  <conditionalFormatting sqref="K1:K14">
    <cfRule type="cellIs" dxfId="5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20" workbookViewId="0">
      <selection activeCell="A42" sqref="A42"/>
    </sheetView>
  </sheetViews>
  <sheetFormatPr defaultRowHeight="15" x14ac:dyDescent="0.25"/>
  <cols>
    <col min="1" max="1" width="10.7109375" bestFit="1" customWidth="1"/>
    <col min="2" max="2" width="38.85546875" bestFit="1" customWidth="1"/>
    <col min="4" max="4" width="23.28515625" bestFit="1" customWidth="1"/>
    <col min="5" max="5" width="15.42578125" bestFit="1" customWidth="1"/>
    <col min="6" max="6" width="11.28515625" bestFit="1" customWidth="1"/>
    <col min="7" max="7" width="12" bestFit="1" customWidth="1"/>
    <col min="9" max="9" width="31.5703125" bestFit="1" customWidth="1"/>
  </cols>
  <sheetData>
    <row r="1" spans="1:9" ht="117" x14ac:dyDescent="0.25">
      <c r="A1" s="18" t="s">
        <v>0</v>
      </c>
      <c r="B1" s="18" t="s">
        <v>1</v>
      </c>
      <c r="C1" s="18" t="s">
        <v>13</v>
      </c>
      <c r="D1" s="18" t="s">
        <v>90</v>
      </c>
      <c r="E1" s="18" t="s">
        <v>15</v>
      </c>
      <c r="F1" s="18" t="s">
        <v>91</v>
      </c>
      <c r="G1" s="18" t="s">
        <v>92</v>
      </c>
      <c r="H1" s="18" t="s">
        <v>10</v>
      </c>
      <c r="I1" s="18" t="s">
        <v>12</v>
      </c>
    </row>
    <row r="2" spans="1:9" ht="15.75" x14ac:dyDescent="0.25">
      <c r="A2" s="3">
        <v>45108</v>
      </c>
      <c r="B2" s="4" t="s">
        <v>21</v>
      </c>
      <c r="C2" s="56">
        <v>2.44</v>
      </c>
      <c r="D2" s="49" t="s">
        <v>19</v>
      </c>
      <c r="E2" s="58" t="s">
        <v>125</v>
      </c>
      <c r="F2" s="57">
        <f>C2*D$48</f>
        <v>2928</v>
      </c>
      <c r="G2" s="57">
        <f>(F2-D$48)/2</f>
        <v>864</v>
      </c>
      <c r="H2" s="56" t="s">
        <v>82</v>
      </c>
      <c r="I2" s="4" t="s">
        <v>22</v>
      </c>
    </row>
    <row r="3" spans="1:9" x14ac:dyDescent="0.25">
      <c r="A3" s="7">
        <v>45108</v>
      </c>
      <c r="B3" s="4" t="s">
        <v>24</v>
      </c>
      <c r="C3" s="19">
        <v>1.96</v>
      </c>
      <c r="D3" s="6" t="s">
        <v>19</v>
      </c>
      <c r="E3" s="20" t="s">
        <v>93</v>
      </c>
      <c r="F3" s="21">
        <v>0</v>
      </c>
      <c r="G3" s="21">
        <f t="shared" ref="G3:G9" si="0">F3-D$48</f>
        <v>-1200</v>
      </c>
      <c r="H3" s="49" t="s">
        <v>79</v>
      </c>
      <c r="I3" s="4" t="s">
        <v>25</v>
      </c>
    </row>
    <row r="4" spans="1:9" x14ac:dyDescent="0.25">
      <c r="A4" s="16">
        <v>45108</v>
      </c>
      <c r="B4" s="6" t="s">
        <v>32</v>
      </c>
      <c r="C4" s="19">
        <v>1.95</v>
      </c>
      <c r="D4" s="6" t="s">
        <v>19</v>
      </c>
      <c r="E4" s="24" t="s">
        <v>94</v>
      </c>
      <c r="F4" s="21">
        <f>C4*D$48</f>
        <v>2340</v>
      </c>
      <c r="G4" s="21">
        <f t="shared" si="0"/>
        <v>1140</v>
      </c>
      <c r="H4" s="49" t="s">
        <v>88</v>
      </c>
      <c r="I4" s="6" t="s">
        <v>33</v>
      </c>
    </row>
    <row r="5" spans="1:9" x14ac:dyDescent="0.25">
      <c r="A5" s="16">
        <v>45109</v>
      </c>
      <c r="B5" s="6" t="s">
        <v>34</v>
      </c>
      <c r="C5" s="19"/>
      <c r="D5" s="6" t="s">
        <v>19</v>
      </c>
      <c r="E5" s="20" t="s">
        <v>94</v>
      </c>
      <c r="F5" s="21">
        <v>0</v>
      </c>
      <c r="G5" s="21">
        <f t="shared" si="0"/>
        <v>-1200</v>
      </c>
      <c r="H5" s="49" t="s">
        <v>84</v>
      </c>
      <c r="I5" s="6" t="s">
        <v>35</v>
      </c>
    </row>
    <row r="6" spans="1:9" x14ac:dyDescent="0.25">
      <c r="A6" s="16">
        <v>45109</v>
      </c>
      <c r="B6" s="6" t="s">
        <v>36</v>
      </c>
      <c r="C6" s="19">
        <v>1.9</v>
      </c>
      <c r="D6" s="6" t="s">
        <v>19</v>
      </c>
      <c r="E6" s="24" t="s">
        <v>93</v>
      </c>
      <c r="F6" s="21">
        <f>C6*D$48</f>
        <v>2280</v>
      </c>
      <c r="G6" s="21">
        <f t="shared" si="0"/>
        <v>1080</v>
      </c>
      <c r="H6" s="49" t="s">
        <v>89</v>
      </c>
      <c r="I6" s="6" t="s">
        <v>37</v>
      </c>
    </row>
    <row r="7" spans="1:9" x14ac:dyDescent="0.25">
      <c r="A7" s="16">
        <v>45109</v>
      </c>
      <c r="B7" s="6" t="s">
        <v>38</v>
      </c>
      <c r="C7" s="19">
        <v>1.61</v>
      </c>
      <c r="D7" s="6" t="s">
        <v>19</v>
      </c>
      <c r="E7" s="24" t="s">
        <v>93</v>
      </c>
      <c r="F7" s="21">
        <f>C7*D$48</f>
        <v>1932.0000000000002</v>
      </c>
      <c r="G7" s="21">
        <f t="shared" si="0"/>
        <v>732.00000000000023</v>
      </c>
      <c r="H7" s="49" t="s">
        <v>84</v>
      </c>
      <c r="I7" s="6" t="s">
        <v>25</v>
      </c>
    </row>
    <row r="8" spans="1:9" x14ac:dyDescent="0.25">
      <c r="A8" s="16">
        <v>45109</v>
      </c>
      <c r="B8" s="6" t="s">
        <v>41</v>
      </c>
      <c r="C8" s="19">
        <v>1.95</v>
      </c>
      <c r="D8" s="6" t="s">
        <v>19</v>
      </c>
      <c r="E8" s="24" t="s">
        <v>94</v>
      </c>
      <c r="F8" s="21">
        <f>C8*D$48</f>
        <v>2340</v>
      </c>
      <c r="G8" s="21">
        <f t="shared" si="0"/>
        <v>1140</v>
      </c>
      <c r="H8" s="49" t="s">
        <v>88</v>
      </c>
      <c r="I8" s="6" t="s">
        <v>33</v>
      </c>
    </row>
    <row r="9" spans="1:9" x14ac:dyDescent="0.25">
      <c r="A9" s="16">
        <v>45110</v>
      </c>
      <c r="B9" s="6" t="s">
        <v>47</v>
      </c>
      <c r="C9" s="19">
        <v>2.38</v>
      </c>
      <c r="D9" s="6" t="s">
        <v>19</v>
      </c>
      <c r="E9" s="20" t="s">
        <v>125</v>
      </c>
      <c r="F9" s="21">
        <v>0</v>
      </c>
      <c r="G9" s="21">
        <f t="shared" si="0"/>
        <v>-1200</v>
      </c>
      <c r="H9" s="49" t="s">
        <v>79</v>
      </c>
      <c r="I9" s="6" t="s">
        <v>48</v>
      </c>
    </row>
    <row r="10" spans="1:9" x14ac:dyDescent="0.25">
      <c r="A10" s="16">
        <v>45112</v>
      </c>
      <c r="B10" s="6" t="s">
        <v>52</v>
      </c>
      <c r="C10" s="19">
        <v>2.23</v>
      </c>
      <c r="D10" s="6" t="s">
        <v>19</v>
      </c>
      <c r="E10" s="24" t="s">
        <v>125</v>
      </c>
      <c r="F10" s="21">
        <f>C10*D$48</f>
        <v>2676</v>
      </c>
      <c r="G10" s="21">
        <f>(F10-D$48)/2</f>
        <v>738</v>
      </c>
      <c r="H10" s="49" t="s">
        <v>81</v>
      </c>
      <c r="I10" s="6" t="s">
        <v>48</v>
      </c>
    </row>
    <row r="11" spans="1:9" x14ac:dyDescent="0.25">
      <c r="A11" s="16">
        <v>45112</v>
      </c>
      <c r="B11" s="6" t="s">
        <v>53</v>
      </c>
      <c r="C11" s="19">
        <v>1.85</v>
      </c>
      <c r="D11" s="6" t="s">
        <v>19</v>
      </c>
      <c r="E11" s="24" t="s">
        <v>93</v>
      </c>
      <c r="F11" s="21">
        <f>C11*D$48</f>
        <v>2220</v>
      </c>
      <c r="G11" s="21">
        <f>F11-D$48</f>
        <v>1020</v>
      </c>
      <c r="H11" s="49" t="s">
        <v>85</v>
      </c>
      <c r="I11" s="6" t="s">
        <v>54</v>
      </c>
    </row>
    <row r="12" spans="1:9" x14ac:dyDescent="0.25">
      <c r="A12" s="16">
        <v>45112</v>
      </c>
      <c r="B12" s="6" t="s">
        <v>55</v>
      </c>
      <c r="C12" s="19">
        <v>1.51</v>
      </c>
      <c r="D12" s="6" t="s">
        <v>19</v>
      </c>
      <c r="E12" s="24" t="s">
        <v>93</v>
      </c>
      <c r="F12" s="21">
        <f>C12*D$48</f>
        <v>1812</v>
      </c>
      <c r="G12" s="21">
        <f>F12-D$48</f>
        <v>612</v>
      </c>
      <c r="H12" s="49" t="s">
        <v>86</v>
      </c>
      <c r="I12" s="6" t="s">
        <v>25</v>
      </c>
    </row>
    <row r="13" spans="1:9" x14ac:dyDescent="0.25">
      <c r="A13" s="3">
        <v>45115</v>
      </c>
      <c r="B13" s="8" t="s">
        <v>59</v>
      </c>
      <c r="C13" s="19">
        <v>2.4900000000000002</v>
      </c>
      <c r="D13" s="6" t="s">
        <v>19</v>
      </c>
      <c r="E13" s="20" t="s">
        <v>125</v>
      </c>
      <c r="F13" s="21">
        <v>0</v>
      </c>
      <c r="G13" s="21">
        <f t="shared" ref="G13:G17" si="1">F13-D$48</f>
        <v>-1200</v>
      </c>
      <c r="H13" s="49" t="s">
        <v>87</v>
      </c>
      <c r="I13" s="6" t="s">
        <v>48</v>
      </c>
    </row>
    <row r="14" spans="1:9" x14ac:dyDescent="0.25">
      <c r="A14" s="3">
        <v>45115</v>
      </c>
      <c r="B14" s="4" t="s">
        <v>61</v>
      </c>
      <c r="C14" s="19">
        <v>2.0299999999999998</v>
      </c>
      <c r="D14" s="6" t="s">
        <v>19</v>
      </c>
      <c r="E14" s="20" t="s">
        <v>125</v>
      </c>
      <c r="F14" s="21">
        <v>0</v>
      </c>
      <c r="G14" s="21">
        <f t="shared" si="1"/>
        <v>-1200</v>
      </c>
      <c r="H14" s="49" t="s">
        <v>87</v>
      </c>
      <c r="I14" s="4" t="s">
        <v>40</v>
      </c>
    </row>
    <row r="15" spans="1:9" x14ac:dyDescent="0.25">
      <c r="A15" s="3">
        <v>45115</v>
      </c>
      <c r="B15" s="4" t="s">
        <v>62</v>
      </c>
      <c r="C15" s="19">
        <v>2.36</v>
      </c>
      <c r="D15" s="6" t="s">
        <v>19</v>
      </c>
      <c r="E15" s="20" t="s">
        <v>125</v>
      </c>
      <c r="F15" s="21">
        <v>0</v>
      </c>
      <c r="G15" s="21">
        <f t="shared" si="1"/>
        <v>-1200</v>
      </c>
      <c r="H15" s="49" t="s">
        <v>87</v>
      </c>
      <c r="I15" s="4" t="s">
        <v>22</v>
      </c>
    </row>
    <row r="16" spans="1:9" x14ac:dyDescent="0.25">
      <c r="A16" s="3">
        <v>45115</v>
      </c>
      <c r="B16" s="4" t="s">
        <v>63</v>
      </c>
      <c r="C16" s="11">
        <v>1.93</v>
      </c>
      <c r="D16" s="6" t="s">
        <v>19</v>
      </c>
      <c r="E16" s="24" t="s">
        <v>93</v>
      </c>
      <c r="F16" s="21">
        <f t="shared" ref="F16:F18" si="2">C16*D$48</f>
        <v>2316</v>
      </c>
      <c r="G16" s="21">
        <f t="shared" si="1"/>
        <v>1116</v>
      </c>
      <c r="H16" s="49" t="s">
        <v>84</v>
      </c>
      <c r="I16" s="4" t="s">
        <v>64</v>
      </c>
    </row>
    <row r="17" spans="1:9" x14ac:dyDescent="0.25">
      <c r="A17" s="3">
        <v>45115</v>
      </c>
      <c r="B17" s="4" t="s">
        <v>65</v>
      </c>
      <c r="C17" s="11">
        <v>1.9</v>
      </c>
      <c r="D17" s="6" t="s">
        <v>19</v>
      </c>
      <c r="E17" s="24" t="s">
        <v>125</v>
      </c>
      <c r="F17" s="21">
        <f t="shared" si="2"/>
        <v>2280</v>
      </c>
      <c r="G17" s="21">
        <f t="shared" si="1"/>
        <v>1080</v>
      </c>
      <c r="H17" s="49" t="s">
        <v>132</v>
      </c>
      <c r="I17" s="4" t="s">
        <v>40</v>
      </c>
    </row>
    <row r="18" spans="1:9" x14ac:dyDescent="0.25">
      <c r="A18" s="3">
        <v>45115</v>
      </c>
      <c r="B18" s="4" t="s">
        <v>66</v>
      </c>
      <c r="C18" s="11">
        <v>1.98</v>
      </c>
      <c r="D18" s="6" t="s">
        <v>19</v>
      </c>
      <c r="E18" s="24" t="s">
        <v>125</v>
      </c>
      <c r="F18" s="21">
        <f t="shared" si="2"/>
        <v>2376</v>
      </c>
      <c r="G18" s="21">
        <f>(F18-D$471)/2</f>
        <v>1188</v>
      </c>
      <c r="H18" s="49" t="s">
        <v>80</v>
      </c>
      <c r="I18" s="4" t="s">
        <v>40</v>
      </c>
    </row>
    <row r="19" spans="1:9" x14ac:dyDescent="0.25">
      <c r="A19" s="3">
        <v>45116</v>
      </c>
      <c r="B19" s="4" t="s">
        <v>69</v>
      </c>
      <c r="C19" s="11">
        <v>1.75</v>
      </c>
      <c r="D19" s="6" t="s">
        <v>19</v>
      </c>
      <c r="E19" s="24" t="s">
        <v>93</v>
      </c>
      <c r="F19" s="21">
        <f>C19*D$48</f>
        <v>2100</v>
      </c>
      <c r="G19" s="21">
        <f>F19-D$48</f>
        <v>900</v>
      </c>
      <c r="H19" s="49" t="s">
        <v>78</v>
      </c>
      <c r="I19" s="4" t="s">
        <v>25</v>
      </c>
    </row>
    <row r="20" spans="1:9" x14ac:dyDescent="0.25">
      <c r="A20" s="16">
        <v>45116</v>
      </c>
      <c r="B20" s="6" t="s">
        <v>109</v>
      </c>
      <c r="C20" s="11">
        <v>2.17</v>
      </c>
      <c r="D20" s="6" t="s">
        <v>19</v>
      </c>
      <c r="E20" s="24" t="s">
        <v>125</v>
      </c>
      <c r="F20" s="21">
        <f>C20*D$48</f>
        <v>2604</v>
      </c>
      <c r="G20" s="21">
        <f>F20-D$48</f>
        <v>1404</v>
      </c>
      <c r="H20" s="49" t="s">
        <v>84</v>
      </c>
      <c r="I20" s="6" t="s">
        <v>22</v>
      </c>
    </row>
    <row r="21" spans="1:9" x14ac:dyDescent="0.25">
      <c r="A21" s="16">
        <v>45116</v>
      </c>
      <c r="B21" s="6" t="s">
        <v>111</v>
      </c>
      <c r="C21" s="11"/>
      <c r="D21" s="6" t="s">
        <v>19</v>
      </c>
      <c r="E21" s="53" t="s">
        <v>94</v>
      </c>
      <c r="F21" s="21">
        <v>0</v>
      </c>
      <c r="G21" s="21">
        <v>0</v>
      </c>
      <c r="H21" s="49" t="s">
        <v>80</v>
      </c>
      <c r="I21" s="6" t="s">
        <v>33</v>
      </c>
    </row>
    <row r="22" spans="1:9" x14ac:dyDescent="0.25">
      <c r="A22" s="16">
        <v>45116</v>
      </c>
      <c r="B22" s="6" t="s">
        <v>112</v>
      </c>
      <c r="C22" s="11">
        <v>2</v>
      </c>
      <c r="D22" s="6" t="s">
        <v>19</v>
      </c>
      <c r="E22" s="24" t="s">
        <v>94</v>
      </c>
      <c r="F22" s="21">
        <f>C22*D$48</f>
        <v>2400</v>
      </c>
      <c r="G22" s="21">
        <f>F22-D$48</f>
        <v>1200</v>
      </c>
      <c r="H22" s="49" t="s">
        <v>79</v>
      </c>
      <c r="I22" s="6" t="s">
        <v>33</v>
      </c>
    </row>
    <row r="23" spans="1:9" x14ac:dyDescent="0.25">
      <c r="A23" s="16">
        <v>45123</v>
      </c>
      <c r="B23" s="6" t="s">
        <v>127</v>
      </c>
      <c r="C23" s="11"/>
      <c r="D23" s="6" t="s">
        <v>19</v>
      </c>
      <c r="E23" s="53" t="s">
        <v>94</v>
      </c>
      <c r="F23" s="21">
        <f t="shared" ref="F23:F29" si="3">C23*D$48</f>
        <v>0</v>
      </c>
      <c r="G23" s="21">
        <v>0</v>
      </c>
      <c r="H23" s="49" t="s">
        <v>81</v>
      </c>
      <c r="I23" t="s">
        <v>35</v>
      </c>
    </row>
    <row r="24" spans="1:9" x14ac:dyDescent="0.25">
      <c r="A24" s="16">
        <v>45123</v>
      </c>
      <c r="B24" s="6" t="s">
        <v>129</v>
      </c>
      <c r="C24" s="11">
        <v>1.91</v>
      </c>
      <c r="D24" s="6" t="s">
        <v>19</v>
      </c>
      <c r="E24" s="20" t="s">
        <v>125</v>
      </c>
      <c r="F24" s="21">
        <v>0</v>
      </c>
      <c r="G24" s="21">
        <f t="shared" ref="G24:G29" si="4">F24-D$48</f>
        <v>-1200</v>
      </c>
      <c r="H24" s="49" t="s">
        <v>87</v>
      </c>
      <c r="I24" t="s">
        <v>130</v>
      </c>
    </row>
    <row r="25" spans="1:9" x14ac:dyDescent="0.25">
      <c r="A25" s="16">
        <v>45123</v>
      </c>
      <c r="B25" s="6" t="s">
        <v>131</v>
      </c>
      <c r="C25" s="11">
        <v>1.92</v>
      </c>
      <c r="D25" s="6" t="s">
        <v>19</v>
      </c>
      <c r="E25" s="20" t="s">
        <v>125</v>
      </c>
      <c r="F25" s="21">
        <v>0</v>
      </c>
      <c r="G25" s="21">
        <f t="shared" si="4"/>
        <v>-1200</v>
      </c>
      <c r="H25" s="49" t="s">
        <v>88</v>
      </c>
      <c r="I25" t="s">
        <v>130</v>
      </c>
    </row>
    <row r="26" spans="1:9" x14ac:dyDescent="0.25">
      <c r="A26" s="16">
        <v>45125</v>
      </c>
      <c r="B26" s="6" t="s">
        <v>137</v>
      </c>
      <c r="C26" s="11">
        <v>2.0299999999999998</v>
      </c>
      <c r="D26" s="6" t="s">
        <v>19</v>
      </c>
      <c r="E26" s="20" t="s">
        <v>125</v>
      </c>
      <c r="F26" s="21">
        <v>0</v>
      </c>
      <c r="G26" s="21">
        <f t="shared" si="4"/>
        <v>-1200</v>
      </c>
      <c r="H26" s="49" t="s">
        <v>79</v>
      </c>
      <c r="I26" t="s">
        <v>48</v>
      </c>
    </row>
    <row r="27" spans="1:9" x14ac:dyDescent="0.25">
      <c r="A27" s="16">
        <v>45127</v>
      </c>
      <c r="B27" t="s">
        <v>147</v>
      </c>
      <c r="C27" s="11">
        <v>1.55</v>
      </c>
      <c r="D27" s="6" t="s">
        <v>19</v>
      </c>
      <c r="E27" s="20" t="s">
        <v>125</v>
      </c>
      <c r="F27" s="21">
        <v>0</v>
      </c>
      <c r="G27" s="21">
        <f t="shared" si="4"/>
        <v>-1200</v>
      </c>
      <c r="H27" s="49" t="s">
        <v>88</v>
      </c>
      <c r="I27" t="s">
        <v>144</v>
      </c>
    </row>
    <row r="28" spans="1:9" x14ac:dyDescent="0.25">
      <c r="A28" s="16">
        <v>45127</v>
      </c>
      <c r="B28" t="s">
        <v>334</v>
      </c>
      <c r="C28" s="11">
        <v>2.2000000000000002</v>
      </c>
      <c r="D28" s="6" t="s">
        <v>19</v>
      </c>
      <c r="E28" s="45" t="s">
        <v>125</v>
      </c>
      <c r="F28" s="21">
        <v>0</v>
      </c>
      <c r="G28" s="21">
        <f t="shared" si="4"/>
        <v>-1200</v>
      </c>
      <c r="H28" s="49"/>
      <c r="I28" t="s">
        <v>48</v>
      </c>
    </row>
    <row r="29" spans="1:9" x14ac:dyDescent="0.25">
      <c r="A29" s="16">
        <v>45127</v>
      </c>
      <c r="B29" t="s">
        <v>335</v>
      </c>
      <c r="C29" s="11">
        <v>2.2000000000000002</v>
      </c>
      <c r="D29" s="6" t="s">
        <v>19</v>
      </c>
      <c r="E29" s="45" t="s">
        <v>125</v>
      </c>
      <c r="F29" s="21">
        <v>0</v>
      </c>
      <c r="G29" s="21">
        <f>(F29-D$48)/2</f>
        <v>-600</v>
      </c>
      <c r="H29" s="49"/>
      <c r="I29" t="s">
        <v>48</v>
      </c>
    </row>
    <row r="30" spans="1:9" x14ac:dyDescent="0.25">
      <c r="C30" s="11"/>
      <c r="D30" s="6"/>
      <c r="E30" s="45"/>
      <c r="F30" s="21"/>
      <c r="G30" s="21"/>
      <c r="H30" s="49"/>
    </row>
    <row r="31" spans="1:9" x14ac:dyDescent="0.25">
      <c r="A31" s="16"/>
      <c r="B31" s="6"/>
      <c r="C31" s="11"/>
      <c r="D31" s="6"/>
      <c r="E31" s="45"/>
      <c r="F31" s="21"/>
      <c r="G31" s="21"/>
      <c r="H31" s="49"/>
    </row>
    <row r="32" spans="1:9" x14ac:dyDescent="0.25">
      <c r="A32" s="16"/>
      <c r="B32" s="6"/>
      <c r="C32" s="11"/>
      <c r="D32" s="6"/>
      <c r="E32" s="45"/>
      <c r="F32" s="21"/>
      <c r="G32" s="21"/>
      <c r="H32" s="49"/>
    </row>
    <row r="33" spans="1:8" x14ac:dyDescent="0.25">
      <c r="A33" s="16"/>
      <c r="B33" s="6"/>
      <c r="C33" s="11"/>
      <c r="D33" s="6"/>
      <c r="E33" s="45"/>
      <c r="F33" s="21"/>
      <c r="G33" s="21"/>
      <c r="H33" s="49"/>
    </row>
    <row r="34" spans="1:8" x14ac:dyDescent="0.25">
      <c r="A34" s="16"/>
      <c r="B34" s="6"/>
      <c r="C34" s="11"/>
      <c r="D34" s="6"/>
      <c r="E34" s="45"/>
      <c r="F34" s="21"/>
      <c r="G34" s="21"/>
      <c r="H34" s="49"/>
    </row>
    <row r="35" spans="1:8" x14ac:dyDescent="0.25">
      <c r="A35" s="3"/>
      <c r="B35" s="4"/>
      <c r="C35" s="11"/>
      <c r="D35" s="6"/>
      <c r="E35" s="24"/>
      <c r="F35" s="21"/>
      <c r="G35" s="21"/>
      <c r="H35" s="25"/>
    </row>
    <row r="36" spans="1:8" x14ac:dyDescent="0.25">
      <c r="A36" s="6"/>
      <c r="B36" s="6"/>
      <c r="C36" s="6"/>
      <c r="D36" s="65"/>
      <c r="E36" s="65"/>
      <c r="F36" s="66"/>
      <c r="G36" s="65"/>
      <c r="H36" s="65"/>
    </row>
    <row r="37" spans="1:8" ht="15.75" x14ac:dyDescent="0.25">
      <c r="A37" s="6"/>
      <c r="B37" s="6" t="s">
        <v>95</v>
      </c>
      <c r="C37" s="6"/>
      <c r="D37" s="42">
        <f>COUNT(C2:C29)</f>
        <v>25</v>
      </c>
      <c r="E37" s="10"/>
      <c r="F37" s="26"/>
      <c r="G37" s="10"/>
      <c r="H37" s="10"/>
    </row>
    <row r="38" spans="1:8" x14ac:dyDescent="0.25">
      <c r="A38" s="6"/>
      <c r="B38" s="6" t="s">
        <v>96</v>
      </c>
      <c r="C38" s="6"/>
      <c r="D38" s="22">
        <v>9</v>
      </c>
      <c r="E38" s="27"/>
      <c r="F38" s="28"/>
      <c r="G38" s="29"/>
      <c r="H38" s="27"/>
    </row>
    <row r="39" spans="1:8" x14ac:dyDescent="0.25">
      <c r="A39" s="6"/>
      <c r="B39" s="6" t="s">
        <v>97</v>
      </c>
      <c r="C39" s="6"/>
      <c r="D39" s="25">
        <f>D37-D38</f>
        <v>16</v>
      </c>
      <c r="E39" s="27"/>
      <c r="F39" s="28"/>
      <c r="G39" s="29"/>
      <c r="H39" s="27"/>
    </row>
    <row r="40" spans="1:8" x14ac:dyDescent="0.25">
      <c r="A40" s="6"/>
      <c r="B40" s="6" t="s">
        <v>98</v>
      </c>
      <c r="C40" s="6"/>
      <c r="D40" s="6">
        <f>D39/D37*100</f>
        <v>64</v>
      </c>
      <c r="E40" s="27"/>
      <c r="F40" s="28"/>
      <c r="G40" s="29"/>
      <c r="H40" s="27"/>
    </row>
    <row r="41" spans="1:8" x14ac:dyDescent="0.25">
      <c r="A41" s="6"/>
      <c r="B41" s="6" t="s">
        <v>99</v>
      </c>
      <c r="C41" s="6"/>
      <c r="D41" s="6">
        <f>1/D42*100</f>
        <v>49.800796812749006</v>
      </c>
      <c r="E41" s="27"/>
      <c r="F41" s="28"/>
      <c r="G41" s="29"/>
      <c r="H41" s="27"/>
    </row>
    <row r="42" spans="1:8" x14ac:dyDescent="0.25">
      <c r="A42" s="6"/>
      <c r="B42" s="6" t="s">
        <v>100</v>
      </c>
      <c r="C42" s="6"/>
      <c r="D42" s="6">
        <f>SUM(C2:C29)/D37</f>
        <v>2.008</v>
      </c>
      <c r="E42" s="27"/>
      <c r="F42" s="28"/>
      <c r="G42" s="29"/>
      <c r="H42" s="27"/>
    </row>
    <row r="43" spans="1:8" x14ac:dyDescent="0.25">
      <c r="A43" s="6"/>
      <c r="B43" s="6" t="s">
        <v>101</v>
      </c>
      <c r="C43" s="6"/>
      <c r="D43" s="25">
        <f>D40-D41</f>
        <v>14.199203187250994</v>
      </c>
      <c r="E43" s="27"/>
      <c r="F43" s="28"/>
      <c r="G43" s="29"/>
      <c r="H43" s="27"/>
    </row>
    <row r="44" spans="1:8" x14ac:dyDescent="0.25">
      <c r="A44" s="6"/>
      <c r="B44" s="6" t="s">
        <v>102</v>
      </c>
      <c r="C44" s="6"/>
      <c r="D44" s="25">
        <f>D43/1</f>
        <v>14.199203187250994</v>
      </c>
      <c r="E44" s="27"/>
      <c r="F44" s="28"/>
      <c r="G44" s="29"/>
      <c r="H44" s="27"/>
    </row>
    <row r="45" spans="1:8" ht="18.75" x14ac:dyDescent="0.3">
      <c r="A45" s="6"/>
      <c r="B45" s="30" t="s">
        <v>103</v>
      </c>
      <c r="C45" s="6"/>
      <c r="D45" s="31">
        <v>30000</v>
      </c>
      <c r="E45" s="27"/>
      <c r="F45" s="28"/>
      <c r="G45" s="29"/>
      <c r="H45" s="27"/>
    </row>
    <row r="46" spans="1:8" ht="18.75" x14ac:dyDescent="0.3">
      <c r="A46" s="6"/>
      <c r="B46" s="6" t="s">
        <v>104</v>
      </c>
      <c r="C46" s="6"/>
      <c r="D46" s="32">
        <v>30000</v>
      </c>
      <c r="E46" s="27"/>
      <c r="F46" s="28"/>
      <c r="G46" s="29"/>
      <c r="H46" s="27"/>
    </row>
    <row r="47" spans="1:8" x14ac:dyDescent="0.25">
      <c r="A47" s="6"/>
      <c r="B47" s="6" t="s">
        <v>105</v>
      </c>
      <c r="C47" s="6"/>
      <c r="D47" s="21">
        <f>D46/100</f>
        <v>300</v>
      </c>
      <c r="E47" s="27"/>
      <c r="F47" s="28"/>
      <c r="G47" s="29"/>
      <c r="H47" s="27"/>
    </row>
    <row r="48" spans="1:8" x14ac:dyDescent="0.25">
      <c r="A48" s="6"/>
      <c r="B48" s="33" t="s">
        <v>124</v>
      </c>
      <c r="C48" s="6"/>
      <c r="D48" s="34">
        <f>D47*4</f>
        <v>1200</v>
      </c>
      <c r="E48" s="27"/>
      <c r="F48" s="28"/>
      <c r="G48" s="29"/>
      <c r="H48" s="27"/>
    </row>
    <row r="49" spans="1:8" x14ac:dyDescent="0.25">
      <c r="A49" s="6"/>
      <c r="B49" s="6" t="s">
        <v>106</v>
      </c>
      <c r="C49" s="6"/>
      <c r="D49" s="41">
        <f>SUM(G2:G35)</f>
        <v>414</v>
      </c>
      <c r="E49" s="27"/>
      <c r="F49" s="28"/>
      <c r="G49" s="29"/>
      <c r="H49" s="27"/>
    </row>
    <row r="50" spans="1:8" x14ac:dyDescent="0.25">
      <c r="A50" s="6"/>
      <c r="B50" s="35" t="s">
        <v>107</v>
      </c>
      <c r="C50" s="6"/>
      <c r="D50" s="10">
        <f>D49/D45*100</f>
        <v>1.38</v>
      </c>
      <c r="E50" s="27"/>
      <c r="F50" s="28"/>
      <c r="G50" s="29"/>
      <c r="H50" s="27"/>
    </row>
    <row r="51" spans="1:8" x14ac:dyDescent="0.25">
      <c r="A51" s="6"/>
      <c r="B51" s="6"/>
      <c r="C51" s="6"/>
      <c r="D51" s="10"/>
      <c r="E51" s="27"/>
      <c r="F51" s="28"/>
      <c r="G51" s="29"/>
      <c r="H51" s="27"/>
    </row>
    <row r="52" spans="1:8" x14ac:dyDescent="0.25">
      <c r="A52" s="6"/>
      <c r="B52" s="6"/>
      <c r="C52" s="6"/>
      <c r="D52" s="10"/>
      <c r="E52" s="27"/>
      <c r="F52" s="28"/>
      <c r="G52" s="29"/>
      <c r="H52" s="27"/>
    </row>
    <row r="53" spans="1:8" x14ac:dyDescent="0.25">
      <c r="A53" s="6"/>
      <c r="B53" s="36"/>
      <c r="C53" s="6"/>
      <c r="D53" s="10"/>
      <c r="E53" s="27"/>
      <c r="F53" s="28"/>
      <c r="G53" s="29"/>
      <c r="H53" s="27"/>
    </row>
    <row r="54" spans="1:8" x14ac:dyDescent="0.25">
      <c r="A54" s="6"/>
      <c r="B54" s="36"/>
      <c r="C54" s="6"/>
      <c r="D54" s="10"/>
      <c r="E54" s="27"/>
      <c r="F54" s="28"/>
      <c r="G54" s="29"/>
      <c r="H54" s="27"/>
    </row>
    <row r="55" spans="1:8" x14ac:dyDescent="0.25">
      <c r="A55" s="6"/>
      <c r="B55" s="36"/>
      <c r="C55" s="6"/>
      <c r="D55" s="10"/>
      <c r="E55" s="27"/>
      <c r="F55" s="28"/>
      <c r="G55" s="29"/>
      <c r="H55" s="27"/>
    </row>
  </sheetData>
  <mergeCells count="2">
    <mergeCell ref="D36:F36"/>
    <mergeCell ref="G36:H36"/>
  </mergeCells>
  <conditionalFormatting sqref="E38:E55 H38:H55">
    <cfRule type="cellIs" dxfId="4" priority="10" operator="greaterThan">
      <formula>0</formula>
    </cfRule>
    <cfRule type="cellIs" dxfId="3" priority="11" operator="lessThan">
      <formula>-240.63</formula>
    </cfRule>
    <cfRule type="cellIs" dxfId="2" priority="12" operator="greaterThan">
      <formula>0</formula>
    </cfRule>
  </conditionalFormatting>
  <conditionalFormatting sqref="G2:G35">
    <cfRule type="cellIs" dxfId="1" priority="13" operator="lessThan">
      <formula>0</formula>
    </cfRule>
    <cfRule type="cellIs" dxfId="0" priority="14" operator="greaterThan">
      <formula>0</formula>
    </cfRule>
  </conditionalFormatting>
  <pageMargins left="0.7" right="0.7" top="0.75" bottom="0.75" header="0.3" footer="0.3"/>
  <pageSetup paperSize="9" orientation="portrait" r:id="rId1"/>
  <ignoredErrors>
    <ignoredError sqref="G10 G1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janeiro</vt:lpstr>
      <vt:lpstr>mls</vt:lpstr>
      <vt:lpstr>julho1-5</vt:lpstr>
      <vt:lpstr>julho</vt:lpstr>
      <vt:lpstr>julhoInvest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2023-07-20T02:49:23Z</dcterms:modified>
</cp:coreProperties>
</file>